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7AB74708-F315-40DD-B4E3-D79232659491}" xr6:coauthVersionLast="47" xr6:coauthVersionMax="47" xr10:uidLastSave="{00000000-0000-0000-0000-000000000000}"/>
  <bookViews>
    <workbookView xWindow="-120" yWindow="-120" windowWidth="29040" windowHeight="15720" activeTab="2" xr2:uid="{00000000-000D-0000-FFFF-FFFF00000000}"/>
  </bookViews>
  <sheets>
    <sheet name="要項" sheetId="3" r:id="rId1"/>
    <sheet name="男子１～５部" sheetId="1" r:id="rId2"/>
    <sheet name="女子ＯＶ40" sheetId="2" r:id="rId3"/>
    <sheet name="次回エントリー方法" sheetId="4" r:id="rId4"/>
    <sheet name="報告方法" sheetId="5" r:id="rId5"/>
    <sheet name="歴代入賞者" sheetId="6" r:id="rId6"/>
  </sheets>
  <definedNames>
    <definedName name="ExternalData_8" localSheetId="5">歴代入賞者!$A$1:$J$70</definedName>
  </definedNames>
  <calcPr calcId="191029"/>
</workbook>
</file>

<file path=xl/calcChain.xml><?xml version="1.0" encoding="utf-8"?>
<calcChain xmlns="http://schemas.openxmlformats.org/spreadsheetml/2006/main">
  <c r="X18" i="2" l="1"/>
  <c r="W18" i="2"/>
  <c r="X17" i="2"/>
  <c r="W17" i="2"/>
  <c r="X16" i="2"/>
  <c r="W16" i="2"/>
  <c r="X15" i="2"/>
  <c r="W15" i="2"/>
  <c r="X14" i="2"/>
  <c r="W14" i="2"/>
  <c r="X13" i="2"/>
  <c r="W13" i="2"/>
  <c r="X10" i="2"/>
  <c r="W10" i="2"/>
  <c r="X9" i="2"/>
  <c r="W9" i="2"/>
  <c r="X8" i="2"/>
  <c r="W8" i="2"/>
  <c r="X7" i="2"/>
  <c r="W7" i="2"/>
  <c r="X6" i="2"/>
  <c r="W6" i="2"/>
  <c r="X5" i="2"/>
  <c r="W5" i="2"/>
  <c r="X4" i="2"/>
  <c r="W4" i="2"/>
  <c r="X3" i="2"/>
  <c r="W3" i="2"/>
  <c r="X11" i="2"/>
  <c r="X12" i="2"/>
  <c r="W12" i="2"/>
  <c r="W11" i="2"/>
  <c r="S2" i="2"/>
  <c r="O56" i="1"/>
  <c r="M56" i="1"/>
  <c r="K56" i="1"/>
  <c r="I56" i="1"/>
  <c r="G56" i="1"/>
  <c r="E56" i="1"/>
  <c r="O38" i="1"/>
  <c r="M38" i="1"/>
  <c r="K38" i="1"/>
  <c r="I38" i="1"/>
  <c r="G38" i="1"/>
  <c r="E38" i="1"/>
  <c r="O20" i="1"/>
  <c r="Y17" i="2"/>
  <c r="U17" i="2"/>
  <c r="V26" i="1"/>
  <c r="W25" i="1" s="1"/>
  <c r="U26" i="1"/>
  <c r="U25" i="1"/>
  <c r="V25" i="1"/>
  <c r="S25" i="1"/>
  <c r="G130" i="3" l="1"/>
  <c r="U15" i="2"/>
  <c r="U13" i="2"/>
  <c r="U11" i="2"/>
  <c r="U9" i="2"/>
  <c r="U7" i="2"/>
  <c r="U5" i="2"/>
  <c r="U3" i="2"/>
  <c r="Y15" i="2"/>
  <c r="Y9" i="2"/>
  <c r="Y7" i="2"/>
  <c r="X19" i="2"/>
  <c r="W19"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U6" i="1"/>
  <c r="V5" i="1"/>
  <c r="U5" i="1"/>
  <c r="S5" i="1"/>
  <c r="V4" i="1"/>
  <c r="U4" i="1"/>
  <c r="W3" i="1"/>
  <c r="V3" i="1"/>
  <c r="U3" i="1"/>
  <c r="S3" i="1"/>
  <c r="O2" i="1"/>
  <c r="M2" i="1"/>
  <c r="K2" i="1"/>
  <c r="I2" i="1"/>
  <c r="G2" i="1"/>
  <c r="E2" i="1"/>
  <c r="V88" i="1"/>
  <c r="U88" i="1"/>
  <c r="W87" i="1"/>
  <c r="R87" i="1"/>
  <c r="V87" i="1" s="1"/>
  <c r="S87" i="1"/>
  <c r="V86" i="1"/>
  <c r="U86" i="1"/>
  <c r="V85" i="1"/>
  <c r="U85" i="1"/>
  <c r="S85" i="1"/>
  <c r="V84" i="1"/>
  <c r="U84" i="1"/>
  <c r="W83" i="1"/>
  <c r="V83" i="1"/>
  <c r="U83" i="1"/>
  <c r="S83" i="1"/>
  <c r="V82" i="1"/>
  <c r="U82" i="1"/>
  <c r="V81" i="1"/>
  <c r="U81" i="1"/>
  <c r="S81" i="1"/>
  <c r="V80" i="1"/>
  <c r="U80" i="1"/>
  <c r="V79" i="1"/>
  <c r="U79" i="1"/>
  <c r="S79" i="1"/>
  <c r="V78" i="1"/>
  <c r="U78" i="1"/>
  <c r="V77" i="1"/>
  <c r="U77" i="1"/>
  <c r="S77" i="1"/>
  <c r="V76" i="1"/>
  <c r="U76" i="1"/>
  <c r="V75" i="1"/>
  <c r="U75" i="1"/>
  <c r="S75" i="1"/>
  <c r="Q74" i="1"/>
  <c r="O74" i="1"/>
  <c r="M74" i="1"/>
  <c r="K74" i="1"/>
  <c r="I74" i="1"/>
  <c r="G74" i="1"/>
  <c r="E74" i="1"/>
  <c r="V70" i="1"/>
  <c r="U70" i="1"/>
  <c r="W69" i="1"/>
  <c r="R69" i="1"/>
  <c r="V69" i="1" s="1"/>
  <c r="S69" i="1"/>
  <c r="V68" i="1"/>
  <c r="U68" i="1"/>
  <c r="V67" i="1"/>
  <c r="U67" i="1"/>
  <c r="S67" i="1"/>
  <c r="V66" i="1"/>
  <c r="U66" i="1"/>
  <c r="W65" i="1" s="1"/>
  <c r="V65" i="1"/>
  <c r="U65" i="1"/>
  <c r="S65" i="1"/>
  <c r="V64" i="1"/>
  <c r="U64" i="1"/>
  <c r="W63" i="1"/>
  <c r="V63" i="1"/>
  <c r="U63" i="1"/>
  <c r="S63" i="1"/>
  <c r="V62" i="1"/>
  <c r="U62" i="1"/>
  <c r="V61" i="1"/>
  <c r="U61" i="1"/>
  <c r="S61" i="1"/>
  <c r="V60" i="1"/>
  <c r="U60" i="1"/>
  <c r="V59" i="1"/>
  <c r="U59" i="1"/>
  <c r="S59" i="1"/>
  <c r="V58" i="1"/>
  <c r="U58" i="1"/>
  <c r="V57" i="1"/>
  <c r="U57" i="1"/>
  <c r="S57" i="1"/>
  <c r="Q56" i="1"/>
  <c r="V52" i="1"/>
  <c r="W51" i="1" s="1"/>
  <c r="U52" i="1"/>
  <c r="R51" i="1"/>
  <c r="V51" i="1" s="1"/>
  <c r="Q51" i="1"/>
  <c r="V50" i="1"/>
  <c r="U50" i="1"/>
  <c r="W49" i="1"/>
  <c r="V49" i="1"/>
  <c r="U49" i="1"/>
  <c r="S49" i="1"/>
  <c r="V48" i="1"/>
  <c r="U48" i="1"/>
  <c r="V47" i="1"/>
  <c r="U47" i="1"/>
  <c r="S47" i="1"/>
  <c r="V46" i="1"/>
  <c r="U46" i="1"/>
  <c r="W45" i="1"/>
  <c r="V45" i="1"/>
  <c r="U45" i="1"/>
  <c r="S45" i="1"/>
  <c r="V44" i="1"/>
  <c r="U44" i="1"/>
  <c r="V43" i="1"/>
  <c r="U43" i="1"/>
  <c r="S43" i="1"/>
  <c r="V42" i="1"/>
  <c r="U42" i="1"/>
  <c r="W41" i="1"/>
  <c r="V41" i="1"/>
  <c r="U41" i="1"/>
  <c r="S41" i="1"/>
  <c r="V40" i="1"/>
  <c r="V53" i="1" s="1"/>
  <c r="U40" i="1"/>
  <c r="U53" i="1" s="1"/>
  <c r="V39" i="1"/>
  <c r="U39" i="1"/>
  <c r="S39" i="1"/>
  <c r="Q38" i="1"/>
  <c r="V34" i="1"/>
  <c r="W33" i="1" s="1"/>
  <c r="U34" i="1"/>
  <c r="R33" i="1"/>
  <c r="V33" i="1" s="1"/>
  <c r="Q33" i="1"/>
  <c r="V32" i="1"/>
  <c r="U32" i="1"/>
  <c r="R31" i="1"/>
  <c r="V31" i="1" s="1"/>
  <c r="Q31" i="1"/>
  <c r="V30" i="1"/>
  <c r="U30" i="1"/>
  <c r="W29" i="1" s="1"/>
  <c r="R29" i="1"/>
  <c r="V29" i="1" s="1"/>
  <c r="Q29" i="1"/>
  <c r="U29" i="1"/>
  <c r="V28" i="1"/>
  <c r="U28" i="1"/>
  <c r="V27" i="1"/>
  <c r="U27" i="1"/>
  <c r="S27" i="1"/>
  <c r="V24" i="1"/>
  <c r="U24" i="1"/>
  <c r="W23" i="1" s="1"/>
  <c r="V23" i="1"/>
  <c r="U23" i="1"/>
  <c r="S23" i="1"/>
  <c r="V22" i="1"/>
  <c r="U22" i="1"/>
  <c r="V21" i="1"/>
  <c r="U21" i="1"/>
  <c r="S21" i="1"/>
  <c r="Q20" i="1"/>
  <c r="M20" i="1"/>
  <c r="K20" i="1"/>
  <c r="I20" i="1"/>
  <c r="G20" i="1"/>
  <c r="E20" i="1"/>
  <c r="Y3" i="2" l="1"/>
  <c r="W57" i="1"/>
  <c r="W85" i="1"/>
  <c r="W67" i="1"/>
  <c r="W77" i="1"/>
  <c r="W43" i="1"/>
  <c r="W27" i="1"/>
  <c r="Y13" i="2"/>
  <c r="W47" i="1"/>
  <c r="W79" i="1"/>
  <c r="W81" i="1"/>
  <c r="W61" i="1"/>
  <c r="W21" i="1"/>
  <c r="W5" i="1"/>
  <c r="Y5" i="2"/>
  <c r="U89" i="1"/>
  <c r="W13" i="1"/>
  <c r="Y11" i="2"/>
  <c r="S31" i="1"/>
  <c r="W39" i="1"/>
  <c r="V89" i="1"/>
  <c r="S51" i="1"/>
  <c r="U71" i="1"/>
  <c r="S15" i="1"/>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<sst xmlns="http://schemas.openxmlformats.org/spreadsheetml/2006/main" count="976" uniqueCount="394">
  <si>
    <t>　第2部リーグ</t>
  </si>
  <si>
    <t>リーグ責任者</t>
  </si>
  <si>
    <t>氏　　　名</t>
  </si>
  <si>
    <t>所属</t>
  </si>
  <si>
    <t>完了試合</t>
  </si>
  <si>
    <t>成績</t>
  </si>
  <si>
    <t>順位</t>
  </si>
  <si>
    <t>脇野　</t>
  </si>
  <si>
    <t>佳邦</t>
  </si>
  <si>
    <t>うさかめ</t>
  </si>
  <si>
    <t>上村</t>
    <rPh sb="0" eb="2">
      <t>カミムラ</t>
    </rPh>
    <phoneticPr fontId="10"/>
  </si>
  <si>
    <t>武</t>
    <rPh sb="0" eb="1">
      <t>タケシ</t>
    </rPh>
    <phoneticPr fontId="10"/>
  </si>
  <si>
    <t>Ｋテニスカレッジ</t>
  </si>
  <si>
    <t>うさかめ</t>
    <phoneticPr fontId="10"/>
  </si>
  <si>
    <t>悠大</t>
    <rPh sb="1" eb="2">
      <t>ダイ</t>
    </rPh>
    <phoneticPr fontId="10"/>
  </si>
  <si>
    <t>Ｋテニスカレッジ</t>
    <phoneticPr fontId="10"/>
  </si>
  <si>
    <t>亀井　</t>
    <rPh sb="0" eb="2">
      <t>カメイ</t>
    </rPh>
    <phoneticPr fontId="12"/>
  </si>
  <si>
    <t>雅嗣</t>
  </si>
  <si>
    <t>西堀</t>
    <rPh sb="0" eb="2">
      <t>ニシボリ</t>
    </rPh>
    <phoneticPr fontId="10"/>
  </si>
  <si>
    <t>公人</t>
    <rPh sb="0" eb="1">
      <t>キミ</t>
    </rPh>
    <rPh sb="1" eb="2">
      <t>ヒト</t>
    </rPh>
    <phoneticPr fontId="10"/>
  </si>
  <si>
    <t>アビックＢＢ</t>
    <phoneticPr fontId="10"/>
  </si>
  <si>
    <t>＊必ず全試合消化して、相手に迷惑をかけないようにしよう。日程にも余裕を持って終わろう！</t>
  </si>
  <si>
    <t>　第３部リーグ</t>
  </si>
  <si>
    <t>國本</t>
  </si>
  <si>
    <t>太郎</t>
  </si>
  <si>
    <t>一般</t>
    <rPh sb="0" eb="2">
      <t>イッパン</t>
    </rPh>
    <phoneticPr fontId="10"/>
  </si>
  <si>
    <t>牛尾</t>
    <rPh sb="0" eb="2">
      <t>ウシオ</t>
    </rPh>
    <phoneticPr fontId="10"/>
  </si>
  <si>
    <t>紳之介</t>
    <rPh sb="0" eb="1">
      <t>シン</t>
    </rPh>
    <rPh sb="1" eb="2">
      <t>ノ</t>
    </rPh>
    <rPh sb="2" eb="3">
      <t>スケ</t>
    </rPh>
    <phoneticPr fontId="10"/>
  </si>
  <si>
    <t>京セラテニス</t>
    <rPh sb="0" eb="1">
      <t>キョウ</t>
    </rPh>
    <phoneticPr fontId="10"/>
  </si>
  <si>
    <t>宮村</t>
    <rPh sb="0" eb="2">
      <t>ミヤムラ</t>
    </rPh>
    <phoneticPr fontId="10"/>
  </si>
  <si>
    <t>知宏</t>
    <rPh sb="0" eb="2">
      <t>トモヒロ</t>
    </rPh>
    <phoneticPr fontId="10"/>
  </si>
  <si>
    <t>個人登録</t>
    <rPh sb="0" eb="2">
      <t>コジン</t>
    </rPh>
    <rPh sb="2" eb="4">
      <t>トウロク</t>
    </rPh>
    <phoneticPr fontId="10"/>
  </si>
  <si>
    <t>山本</t>
    <rPh sb="0" eb="2">
      <t>ヤマモト</t>
    </rPh>
    <phoneticPr fontId="10"/>
  </si>
  <si>
    <t>昌紀</t>
    <rPh sb="0" eb="2">
      <t>マサノリ</t>
    </rPh>
    <phoneticPr fontId="10"/>
  </si>
  <si>
    <t>　第４部リーグ</t>
  </si>
  <si>
    <t>（成績の上段は勝負数、下段は取得・全ｹﾞｰﾑ、順位の下段は、取得ｹﾞｰﾑ率）</t>
  </si>
  <si>
    <t>杉山</t>
    <rPh sb="0" eb="2">
      <t>スギヤマ</t>
    </rPh>
    <phoneticPr fontId="10"/>
  </si>
  <si>
    <t>邦夫</t>
    <rPh sb="0" eb="2">
      <t>クニオ</t>
    </rPh>
    <phoneticPr fontId="10"/>
  </si>
  <si>
    <t>アプストTC</t>
  </si>
  <si>
    <t>松原</t>
    <rPh sb="0" eb="2">
      <t>マツバラ</t>
    </rPh>
    <phoneticPr fontId="10"/>
  </si>
  <si>
    <t>礼</t>
    <rPh sb="0" eb="1">
      <t>レイ</t>
    </rPh>
    <phoneticPr fontId="10"/>
  </si>
  <si>
    <t>アプストＴＣ</t>
    <phoneticPr fontId="10"/>
  </si>
  <si>
    <t>坪田</t>
    <rPh sb="0" eb="2">
      <t>ツボタ</t>
    </rPh>
    <phoneticPr fontId="10"/>
  </si>
  <si>
    <t>真嘉</t>
    <phoneticPr fontId="10"/>
  </si>
  <si>
    <t>浦島</t>
    <rPh sb="0" eb="2">
      <t>ウラシマ</t>
    </rPh>
    <phoneticPr fontId="10"/>
  </si>
  <si>
    <t>博邦</t>
    <phoneticPr fontId="10"/>
  </si>
  <si>
    <t>フレンズ</t>
    <phoneticPr fontId="10"/>
  </si>
  <si>
    <t>　第5部リーグ</t>
    <phoneticPr fontId="10"/>
  </si>
  <si>
    <t>福永</t>
    <rPh sb="0" eb="2">
      <t>フクナガ</t>
    </rPh>
    <phoneticPr fontId="10"/>
  </si>
  <si>
    <t>一典</t>
    <rPh sb="0" eb="2">
      <t>カズノリ</t>
    </rPh>
    <phoneticPr fontId="10"/>
  </si>
  <si>
    <t>山田</t>
    <rPh sb="0" eb="2">
      <t>ヤマダ</t>
    </rPh>
    <phoneticPr fontId="10"/>
  </si>
  <si>
    <t>直八</t>
    <rPh sb="0" eb="1">
      <t>ナオ</t>
    </rPh>
    <rPh sb="1" eb="2">
      <t>ハチ</t>
    </rPh>
    <phoneticPr fontId="10"/>
  </si>
  <si>
    <t>将弘</t>
    <rPh sb="0" eb="1">
      <t>マサ</t>
    </rPh>
    <rPh sb="1" eb="2">
      <t>ヒロ</t>
    </rPh>
    <phoneticPr fontId="10"/>
  </si>
  <si>
    <t>利光</t>
    <rPh sb="0" eb="2">
      <t>トシミツ</t>
    </rPh>
    <phoneticPr fontId="10"/>
  </si>
  <si>
    <t>龍司</t>
    <phoneticPr fontId="10"/>
  </si>
  <si>
    <t>細原</t>
    <phoneticPr fontId="10"/>
  </si>
  <si>
    <t>禎夫</t>
    <phoneticPr fontId="10"/>
  </si>
  <si>
    <t>　第１部リーグ</t>
    <phoneticPr fontId="10"/>
  </si>
  <si>
    <t>三代</t>
  </si>
  <si>
    <t>康成</t>
  </si>
  <si>
    <t>フレンズ</t>
  </si>
  <si>
    <t>八木</t>
    <rPh sb="0" eb="2">
      <t>ヤギ</t>
    </rPh>
    <phoneticPr fontId="10"/>
  </si>
  <si>
    <t>篤司</t>
    <rPh sb="0" eb="2">
      <t>アツシ</t>
    </rPh>
    <phoneticPr fontId="10"/>
  </si>
  <si>
    <t>成宮　</t>
  </si>
  <si>
    <t>康弘</t>
  </si>
  <si>
    <t>岩花</t>
    <rPh sb="0" eb="2">
      <t>イワハナ</t>
    </rPh>
    <phoneticPr fontId="10"/>
  </si>
  <si>
    <t>功</t>
    <rPh sb="0" eb="1">
      <t>イサオ</t>
    </rPh>
    <phoneticPr fontId="10"/>
  </si>
  <si>
    <t>稲岡</t>
  </si>
  <si>
    <t>和紀</t>
  </si>
  <si>
    <t>片岡　</t>
    <rPh sb="0" eb="2">
      <t>カタオカ</t>
    </rPh>
    <phoneticPr fontId="10"/>
  </si>
  <si>
    <t>一寿</t>
  </si>
  <si>
    <t>女子OV40リーグ</t>
    <rPh sb="0" eb="2">
      <t>ジョシ</t>
    </rPh>
    <phoneticPr fontId="10"/>
  </si>
  <si>
    <t>川上</t>
    <rPh sb="0" eb="2">
      <t>カワカミ</t>
    </rPh>
    <phoneticPr fontId="10"/>
  </si>
  <si>
    <t>美弥子</t>
    <rPh sb="0" eb="3">
      <t>ミヤコ</t>
    </rPh>
    <phoneticPr fontId="10"/>
  </si>
  <si>
    <t>アプストTC</t>
    <phoneticPr fontId="10"/>
  </si>
  <si>
    <t>村田</t>
    <rPh sb="0" eb="2">
      <t>ムラタ</t>
    </rPh>
    <phoneticPr fontId="10"/>
  </si>
  <si>
    <t>理恵子</t>
    <rPh sb="0" eb="3">
      <t>リエコ</t>
    </rPh>
    <phoneticPr fontId="10"/>
  </si>
  <si>
    <t>森</t>
    <rPh sb="0" eb="1">
      <t>モリ</t>
    </rPh>
    <phoneticPr fontId="10"/>
  </si>
  <si>
    <t>彩</t>
    <rPh sb="0" eb="1">
      <t>アヤ</t>
    </rPh>
    <phoneticPr fontId="10"/>
  </si>
  <si>
    <t>Kテニス</t>
    <phoneticPr fontId="10"/>
  </si>
  <si>
    <t>柏木</t>
    <rPh sb="0" eb="2">
      <t>カシワギ</t>
    </rPh>
    <phoneticPr fontId="10"/>
  </si>
  <si>
    <t>貴子</t>
    <rPh sb="0" eb="2">
      <t>タカコ</t>
    </rPh>
    <phoneticPr fontId="10"/>
  </si>
  <si>
    <t>栗田</t>
    <rPh sb="0" eb="2">
      <t>クリタ</t>
    </rPh>
    <phoneticPr fontId="10"/>
  </si>
  <si>
    <t>智里</t>
    <rPh sb="0" eb="1">
      <t>チ</t>
    </rPh>
    <rPh sb="1" eb="2">
      <t>サト</t>
    </rPh>
    <phoneticPr fontId="10"/>
  </si>
  <si>
    <t>永原</t>
    <rPh sb="0" eb="2">
      <t>ナガハラ</t>
    </rPh>
    <phoneticPr fontId="10"/>
  </si>
  <si>
    <t>佳代子</t>
    <rPh sb="0" eb="3">
      <t>カヨコ</t>
    </rPh>
    <phoneticPr fontId="10"/>
  </si>
  <si>
    <t>２０２５年度</t>
    <rPh sb="4" eb="6">
      <t>ネンド</t>
    </rPh>
    <phoneticPr fontId="10"/>
  </si>
  <si>
    <t>大会役員</t>
  </si>
  <si>
    <t>大会会長　</t>
  </si>
  <si>
    <t>吉田　知司</t>
    <phoneticPr fontId="10"/>
  </si>
  <si>
    <t>大会事務局</t>
  </si>
  <si>
    <t>片岡　一寿</t>
    <rPh sb="0" eb="2">
      <t>カタオカ</t>
    </rPh>
    <rPh sb="3" eb="5">
      <t>カズトシ</t>
    </rPh>
    <phoneticPr fontId="10"/>
  </si>
  <si>
    <t>携帯メール　</t>
    <phoneticPr fontId="10"/>
  </si>
  <si>
    <t>ptkq67180@yahoo.co.jp</t>
    <phoneticPr fontId="10"/>
  </si>
  <si>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</si>
  <si>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</si>
  <si>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</si>
  <si>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</si>
  <si>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0"/>
  </si>
  <si>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</si>
  <si>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</si>
  <si>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</si>
  <si>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0"/>
  </si>
  <si>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0"/>
  </si>
  <si>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</si>
  <si>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</si>
  <si>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</si>
  <si>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</si>
  <si>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</si>
  <si>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</si>
  <si>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</si>
  <si>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</si>
  <si>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0"/>
  </si>
  <si>
    <t>８．２０１６年よりラウンドロビン方式における順位決定が変更になり</t>
    <phoneticPr fontId="10"/>
  </si>
  <si>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</si>
  <si>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</si>
  <si>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</si>
  <si>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</si>
  <si>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</si>
  <si>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</si>
  <si>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</si>
  <si>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0"/>
  </si>
  <si>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</si>
  <si>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</si>
  <si>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0"/>
  </si>
  <si>
    <t>　④取得ゲーム率（取得ゲーム数/全ゲーム数）の高い選手</t>
  </si>
  <si>
    <t>　⑤ドローランキングの上位者</t>
  </si>
  <si>
    <t>１１．ﾄﾞﾛｰには連絡先は載せません。各リーグ毎のメンバーに個別でメール送ります。</t>
  </si>
  <si>
    <t>福永　裕美</t>
    <rPh sb="0" eb="2">
      <t>フクナガ</t>
    </rPh>
    <phoneticPr fontId="10"/>
  </si>
  <si>
    <t>森　彩</t>
    <rPh sb="0" eb="1">
      <t>ﾓﾘ</t>
    </rPh>
    <rPh sb="2" eb="3">
      <t>ｱﾔ</t>
    </rPh>
    <phoneticPr fontId="42" type="halfwidthKatakana" alignment="noControl"/>
  </si>
  <si>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0"/>
  </si>
  <si>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</si>
  <si>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</si>
  <si>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</si>
  <si>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0"/>
  </si>
  <si>
    <t>カタオカ　カズトシ</t>
    <phoneticPr fontId="10"/>
  </si>
  <si>
    <t>２． e-mail　にて参加者情報①～⑤と振込み完了連絡を事務局宛に連絡する。</t>
  </si>
  <si>
    <t>　　● シングルスリーグ事務局：　片岡一寿</t>
    <rPh sb="17" eb="19">
      <t>カタオカ</t>
    </rPh>
    <rPh sb="19" eb="21">
      <t>カズトシ</t>
    </rPh>
    <phoneticPr fontId="10"/>
  </si>
  <si>
    <t>新アドレス</t>
  </si>
  <si>
    <t>ptkq67180@yahoo.co.jp</t>
    <phoneticPr fontId="10"/>
  </si>
  <si>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</si>
  <si>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</si>
  <si>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</si>
  <si>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</si>
  <si>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</si>
  <si>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</si>
  <si>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</si>
  <si>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</si>
  <si>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</si>
  <si>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</si>
  <si>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</si>
  <si>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0"/>
  </si>
  <si>
    <t>○シングルスリーグについては、ドロー会議は行いません。</t>
    <phoneticPr fontId="10"/>
  </si>
  <si>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</si>
  <si>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</si>
  <si>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</si>
  <si>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</si>
  <si>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</si>
  <si>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</si>
  <si>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</si>
  <si>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</si>
  <si>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</si>
  <si>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</si>
  <si>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0"/>
  </si>
  <si>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</si>
  <si>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</si>
  <si>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</si>
  <si>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</si>
  <si>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</si>
  <si>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</si>
  <si>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</si>
  <si>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</si>
  <si>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</si>
  <si>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</si>
  <si>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</si>
  <si>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</si>
  <si>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</si>
  <si>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</si>
  <si>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</si>
  <si>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</si>
  <si>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</si>
  <si>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</si>
  <si>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</si>
  <si>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</si>
  <si>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</si>
  <si>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</si>
  <si>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</si>
  <si>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</si>
  <si>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0"/>
  </si>
  <si>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</si>
  <si>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</si>
  <si>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</si>
  <si>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</si>
  <si>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</si>
  <si>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</si>
  <si>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</si>
  <si>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</si>
  <si>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</si>
  <si>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</si>
  <si>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</si>
  <si>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</si>
  <si>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</si>
  <si>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</si>
  <si>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</si>
  <si>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</si>
  <si>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</si>
  <si>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</si>
  <si>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</si>
  <si>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</si>
  <si>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</si>
  <si>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</si>
  <si>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</si>
  <si>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</si>
  <si>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</si>
  <si>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</si>
  <si>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</si>
  <si>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</si>
  <si>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</si>
  <si>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</si>
  <si>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</si>
  <si>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</si>
  <si>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</si>
  <si>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</si>
  <si>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</si>
  <si>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</si>
  <si>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</si>
  <si>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</si>
  <si>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</si>
  <si>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</si>
  <si>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</si>
  <si>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</si>
  <si>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</si>
  <si>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</si>
  <si>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</si>
  <si>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</si>
  <si>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</si>
  <si>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</si>
  <si>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</si>
  <si>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</si>
  <si>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</si>
  <si>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</si>
  <si>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</si>
  <si>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</si>
  <si>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</si>
  <si>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</si>
  <si>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</si>
  <si>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</si>
  <si>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</si>
  <si>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</si>
  <si>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</si>
  <si>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</si>
  <si>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</si>
  <si>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</si>
  <si>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</si>
  <si>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</si>
  <si>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</si>
  <si>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</si>
  <si>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</si>
  <si>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</si>
  <si>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</si>
  <si>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</si>
  <si>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</si>
  <si>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</si>
  <si>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</si>
  <si>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</si>
  <si>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</si>
  <si>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</si>
  <si>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</si>
  <si>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</si>
  <si>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</si>
  <si>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</si>
  <si>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</si>
  <si>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</si>
  <si>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</si>
  <si>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</si>
  <si>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</si>
  <si>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</si>
  <si>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</si>
  <si>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</si>
  <si>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</si>
  <si>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</si>
  <si>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</si>
  <si>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</si>
  <si>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</si>
  <si>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</si>
  <si>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</si>
  <si>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</si>
  <si>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</si>
  <si>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</si>
  <si>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</si>
  <si>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</si>
  <si>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</si>
  <si>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</si>
  <si>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</si>
  <si>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</si>
  <si>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</si>
  <si>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</si>
  <si>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</si>
  <si>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</si>
  <si>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</si>
  <si>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</si>
  <si>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</si>
  <si>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</si>
  <si>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</si>
  <si>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</si>
  <si>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</si>
  <si>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</si>
  <si>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</si>
  <si>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</si>
  <si>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</si>
  <si>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</si>
  <si>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</si>
  <si>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</si>
  <si>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</si>
  <si>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</si>
  <si>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</si>
  <si>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</si>
  <si>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</si>
  <si>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</si>
  <si>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</si>
  <si>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</si>
  <si>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</si>
  <si>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</si>
  <si>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</si>
  <si>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2" type="halfwidthKatakana" alignment="noControl"/>
  </si>
  <si>
    <t>2018年</t>
  </si>
  <si>
    <t>成宮　康弘</t>
    <rPh sb="0" eb="2">
      <t>ﾅﾙﾐﾔ</t>
    </rPh>
    <rPh sb="3" eb="5">
      <t>ﾔｽﾋﾛ</t>
    </rPh>
    <phoneticPr fontId="42" type="halfwidthKatakana" alignment="noControl"/>
  </si>
  <si>
    <t>2019年</t>
    <rPh sb="4" eb="5">
      <t>ﾈﾝ</t>
    </rPh>
    <phoneticPr fontId="42" type="halfwidthKatakana" alignment="noControl"/>
  </si>
  <si>
    <t>永里　祐次</t>
    <rPh sb="0" eb="2">
      <t>ナガサト</t>
    </rPh>
    <phoneticPr fontId="10"/>
  </si>
  <si>
    <t>2020年</t>
    <rPh sb="4" eb="5">
      <t>ﾈﾝ</t>
    </rPh>
    <phoneticPr fontId="42" type="halfwidthKatakana" alignment="noControl"/>
  </si>
  <si>
    <t>竹田　圭佑</t>
    <rPh sb="0" eb="2">
      <t>タケダ</t>
    </rPh>
    <phoneticPr fontId="10"/>
  </si>
  <si>
    <t>石田 愛捺花</t>
  </si>
  <si>
    <t>本池　清子　</t>
  </si>
  <si>
    <t>川上　美弥子　</t>
  </si>
  <si>
    <t>植田　早耶</t>
    <rPh sb="0" eb="2">
      <t>ｳｴﾀﾞ</t>
    </rPh>
    <rPh sb="3" eb="5">
      <t>ｻﾔ</t>
    </rPh>
    <phoneticPr fontId="42" type="halfwidthKatakana" alignment="noControl"/>
  </si>
  <si>
    <t>2021年</t>
    <rPh sb="4" eb="5">
      <t>ﾈﾝ</t>
    </rPh>
    <phoneticPr fontId="42" type="halfwidthKatakana" alignment="noControl"/>
  </si>
  <si>
    <t>第49回　</t>
  </si>
  <si>
    <t>青木 知里</t>
  </si>
  <si>
    <t>第50回　</t>
  </si>
  <si>
    <t>2022年</t>
    <rPh sb="4" eb="5">
      <t>ﾈﾝ</t>
    </rPh>
    <phoneticPr fontId="42" type="halfwidthKatakana" alignment="noControl"/>
  </si>
  <si>
    <t>第51回　</t>
  </si>
  <si>
    <t>第52回　</t>
  </si>
  <si>
    <t>第53回　</t>
  </si>
  <si>
    <t>上津　慶和</t>
  </si>
  <si>
    <t>福永　倫加</t>
    <rPh sb="0" eb="2">
      <t>フクナガ</t>
    </rPh>
    <phoneticPr fontId="10"/>
  </si>
  <si>
    <t>福永　紗加</t>
    <rPh sb="0" eb="2">
      <t>フクナガ</t>
    </rPh>
    <phoneticPr fontId="10"/>
  </si>
  <si>
    <t>2023年</t>
    <rPh sb="4" eb="5">
      <t>ﾈﾝ</t>
    </rPh>
    <phoneticPr fontId="42" type="halfwidthKatakana" alignment="noControl"/>
  </si>
  <si>
    <t>第54回　</t>
  </si>
  <si>
    <t>八木 篤司</t>
    <rPh sb="0" eb="2">
      <t>ヤギ</t>
    </rPh>
    <phoneticPr fontId="10"/>
  </si>
  <si>
    <t>第55回　</t>
  </si>
  <si>
    <t>峰　祥靖</t>
    <rPh sb="0" eb="1">
      <t>ミネ</t>
    </rPh>
    <rPh sb="2" eb="3">
      <t>ヨシ</t>
    </rPh>
    <rPh sb="3" eb="4">
      <t>ヤス</t>
    </rPh>
    <phoneticPr fontId="10"/>
  </si>
  <si>
    <t>第56回　</t>
  </si>
  <si>
    <t>成宮　康弘</t>
    <rPh sb="0" eb="2">
      <t>ナルミヤ</t>
    </rPh>
    <rPh sb="3" eb="5">
      <t>ヤスヒロ</t>
    </rPh>
    <phoneticPr fontId="10"/>
  </si>
  <si>
    <t>森　皓輝</t>
    <rPh sb="0" eb="1">
      <t>モリ</t>
    </rPh>
    <rPh sb="2" eb="3">
      <t>コウ</t>
    </rPh>
    <rPh sb="3" eb="4">
      <t>テル</t>
    </rPh>
    <phoneticPr fontId="10"/>
  </si>
  <si>
    <t>2024年</t>
    <rPh sb="4" eb="5">
      <t>ﾈﾝ</t>
    </rPh>
    <phoneticPr fontId="42" type="halfwidthKatakana" alignment="noControl"/>
  </si>
  <si>
    <t>第57回</t>
    <rPh sb="0" eb="1">
      <t>ﾀﾞｲ</t>
    </rPh>
    <rPh sb="3" eb="4">
      <t>ｶｲ</t>
    </rPh>
    <phoneticPr fontId="42" type="halfwidthKatakana" alignment="noControl"/>
  </si>
  <si>
    <t>山本昌紀</t>
    <rPh sb="0" eb="2">
      <t>ﾔﾏﾓﾄ</t>
    </rPh>
    <rPh sb="2" eb="3">
      <t>ﾏｻ</t>
    </rPh>
    <rPh sb="3" eb="4">
      <t>ﾉﾘ</t>
    </rPh>
    <phoneticPr fontId="42" type="halfwidthKatakana" alignment="noControl"/>
  </si>
  <si>
    <t>第58回</t>
    <rPh sb="0" eb="1">
      <t>ﾀﾞｲ</t>
    </rPh>
    <rPh sb="3" eb="4">
      <t>ｶｲ</t>
    </rPh>
    <phoneticPr fontId="42" type="halfwidthKatakana" alignment="noControl"/>
  </si>
  <si>
    <t>柏木貴子</t>
    <rPh sb="0" eb="2">
      <t>ｶｼﾜｷﾞ</t>
    </rPh>
    <rPh sb="2" eb="4">
      <t>ﾀｶｺ</t>
    </rPh>
    <phoneticPr fontId="42" type="halfwidthKatakana" alignment="noControl"/>
  </si>
  <si>
    <t>川上美弥子　</t>
  </si>
  <si>
    <t>第59回</t>
    <rPh sb="0" eb="1">
      <t>ﾀﾞｲ</t>
    </rPh>
    <rPh sb="3" eb="4">
      <t>ｶｲ</t>
    </rPh>
    <phoneticPr fontId="42" type="halfwidthKatakana" alignment="noControl"/>
  </si>
  <si>
    <t>川上美弥子</t>
    <rPh sb="0" eb="5">
      <t>ｶﾜｶﾐﾐﾔｺ</t>
    </rPh>
    <phoneticPr fontId="42" type="halfwidthKatakana" alignment="noControl"/>
  </si>
  <si>
    <t>村田理恵子</t>
    <rPh sb="0" eb="2">
      <t>ﾑﾗﾀ</t>
    </rPh>
    <rPh sb="2" eb="5">
      <t>ﾘｴｺ</t>
    </rPh>
    <phoneticPr fontId="42" type="halfwidthKatakana" alignment="noControl"/>
  </si>
  <si>
    <t>男子1部優勝回数</t>
  </si>
  <si>
    <t>女子1部優勝回数</t>
  </si>
  <si>
    <t>合計</t>
    <rPh sb="0" eb="2">
      <t>ｺﾞｳｹｲ</t>
    </rPh>
    <phoneticPr fontId="42" type="halfwidthKatakana" alignment="noControl"/>
  </si>
  <si>
    <t>合計</t>
  </si>
  <si>
    <t>総合点　（1位を10点　2位を5点　３位を1点として計算した）</t>
  </si>
  <si>
    <t>氏名</t>
    <rPh sb="0" eb="2">
      <t>ｼﾒｲ</t>
    </rPh>
    <phoneticPr fontId="42" type="halfwidthKatakana" alignment="noControl"/>
  </si>
  <si>
    <t>総合点</t>
    <rPh sb="0" eb="2">
      <t>ｿｳｺﾞｳ</t>
    </rPh>
    <rPh sb="2" eb="3">
      <t>ﾃﾝ</t>
    </rPh>
    <phoneticPr fontId="42" type="halfwidthKatakana" alignment="noControl"/>
  </si>
  <si>
    <t>谷本</t>
    <rPh sb="0" eb="2">
      <t>タニモト</t>
    </rPh>
    <phoneticPr fontId="10"/>
  </si>
  <si>
    <t>健人</t>
    <rPh sb="0" eb="2">
      <t>ケント</t>
    </rPh>
    <phoneticPr fontId="10"/>
  </si>
  <si>
    <t>個人登録</t>
    <rPh sb="0" eb="2">
      <t>コジン</t>
    </rPh>
    <rPh sb="2" eb="4">
      <t>トウロク</t>
    </rPh>
    <phoneticPr fontId="2"/>
  </si>
  <si>
    <t>中島</t>
    <rPh sb="0" eb="2">
      <t>ナカシマ</t>
    </rPh>
    <phoneticPr fontId="2"/>
  </si>
  <si>
    <t>康之</t>
    <rPh sb="0" eb="2">
      <t>ヤスユキ</t>
    </rPh>
    <phoneticPr fontId="2"/>
  </si>
  <si>
    <t>個人登録</t>
    <rPh sb="0" eb="4">
      <t>コジントウロク</t>
    </rPh>
    <phoneticPr fontId="2"/>
  </si>
  <si>
    <t>2025年</t>
    <rPh sb="4" eb="5">
      <t>ネン</t>
    </rPh>
    <phoneticPr fontId="2"/>
  </si>
  <si>
    <t>第60回</t>
    <rPh sb="0" eb="1">
      <t>ダイ</t>
    </rPh>
    <rPh sb="3" eb="4">
      <t>カイ</t>
    </rPh>
    <phoneticPr fontId="2"/>
  </si>
  <si>
    <t>森　彩</t>
  </si>
  <si>
    <t>第６１回東近江市シングルスリーグ</t>
    <rPh sb="4" eb="7">
      <t>ヒガシオウミ</t>
    </rPh>
    <phoneticPr fontId="10"/>
  </si>
  <si>
    <t>報告期限　2025年10月２５日（日）22時必着</t>
    <rPh sb="17" eb="18">
      <t>ヒ</t>
    </rPh>
    <phoneticPr fontId="10"/>
  </si>
  <si>
    <r>
      <t>１０.</t>
    </r>
    <r>
      <rPr>
        <sz val="12"/>
        <color rgb="FFFF0000"/>
        <rFont val="Meiryo UI"/>
        <family val="3"/>
        <charset val="128"/>
      </rPr>
      <t>次回62回大会の申し込みについては　次回エントリー方法を確認</t>
    </r>
    <r>
      <rPr>
        <sz val="12"/>
        <rFont val="Meiryo UI"/>
        <family val="3"/>
        <charset val="128"/>
      </rPr>
      <t>ください。</t>
    </r>
    <rPh sb="8" eb="10">
      <t>タイカイ</t>
    </rPh>
    <rPh sb="21" eb="23">
      <t>ジカイ</t>
    </rPh>
    <rPh sb="28" eb="30">
      <t>ホウホウ</t>
    </rPh>
    <phoneticPr fontId="10"/>
  </si>
  <si>
    <r>
      <t>次回（</t>
    </r>
    <r>
      <rPr>
        <b/>
        <sz val="16"/>
        <color rgb="FFFF0000"/>
        <rFont val="ＭＳ Ｐゴシック"/>
        <family val="3"/>
        <charset val="128"/>
      </rPr>
      <t>第６２回大会</t>
    </r>
    <r>
      <rPr>
        <b/>
        <sz val="16"/>
        <rFont val="ＭＳ Ｐゴシック"/>
        <family val="3"/>
        <charset val="128"/>
      </rPr>
      <t>☆2025年　11～2月）申し込み方法について</t>
    </r>
    <rPh sb="7" eb="9">
      <t>タイカイ</t>
    </rPh>
    <rPh sb="14" eb="15">
      <t>ネン</t>
    </rPh>
    <phoneticPr fontId="10"/>
  </si>
  <si>
    <r>
      <t xml:space="preserve">○申込み締切り   </t>
    </r>
    <r>
      <rPr>
        <b/>
        <sz val="20"/>
        <color rgb="FFFF0000"/>
        <rFont val="ＭＳ Ｐゴシック"/>
        <family val="3"/>
        <charset val="128"/>
      </rPr>
      <t xml:space="preserve"> 2025年10月27日（月）</t>
    </r>
    <rPh sb="18" eb="19">
      <t>ツキ</t>
    </rPh>
    <rPh sb="21" eb="22">
      <t>ニチ</t>
    </rPh>
    <rPh sb="23" eb="24">
      <t>ゲツ</t>
    </rPh>
    <phoneticPr fontId="10"/>
  </si>
  <si>
    <t>振込は10月27日（月）まで</t>
    <rPh sb="10" eb="11">
      <t>ゲツ</t>
    </rPh>
    <phoneticPr fontId="10"/>
  </si>
  <si>
    <t>アプストＴＣ</t>
    <phoneticPr fontId="2"/>
  </si>
  <si>
    <t>有吉</t>
    <rPh sb="0" eb="2">
      <t>アリヨシ</t>
    </rPh>
    <phoneticPr fontId="2"/>
  </si>
  <si>
    <t>裕喜</t>
    <rPh sb="0" eb="2">
      <t>ユウキ</t>
    </rPh>
    <phoneticPr fontId="2"/>
  </si>
  <si>
    <t>苗村</t>
    <rPh sb="0" eb="2">
      <t>ナエムラ</t>
    </rPh>
    <phoneticPr fontId="2"/>
  </si>
  <si>
    <t>直子</t>
    <rPh sb="0" eb="2">
      <t>ナオコ</t>
    </rPh>
    <phoneticPr fontId="2"/>
  </si>
  <si>
    <t>うさかめ</t>
    <phoneticPr fontId="2"/>
  </si>
  <si>
    <t>宮村</t>
    <rPh sb="0" eb="2">
      <t>ミヤムラ</t>
    </rPh>
    <phoneticPr fontId="2"/>
  </si>
  <si>
    <t>朋子</t>
    <rPh sb="0" eb="2">
      <t>トモコ</t>
    </rPh>
    <phoneticPr fontId="2"/>
  </si>
  <si>
    <t>一般</t>
    <rPh sb="0" eb="2">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</si>
</sst>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72"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
      <b/>
      <sz val="11"/>
      <color rgb="FF00B050"/>
      <name val="ＭＳ Ｐゴシック"/>
      <family val="3"/>
      <charset val="128"/>
    </font>
    <font>
      <b/>
      <sz val="10"/>
      <color rgb="FF00B050"/>
      <name val="ＭＳ Ｐゴシック"/>
      <family val="3"/>
      <charset val="128"/>
    </font>
    <font>
      <b/>
      <sz val="11"/>
      <color rgb="FF0070C0"/>
      <name val="ＭＳ Ｐゴシック"/>
      <family val="3"/>
      <charset val="128"/>
    </font>
    <font>
      <b/>
      <sz val="10"/>
      <color rgb="FF0070C0"/>
      <name val="ＭＳ Ｐゴシック"/>
      <family val="3"/>
      <charset val="128"/>
    </font>
    <font>
      <b/>
      <u/>
      <sz val="11"/>
      <color rgb="FF0070C0"/>
      <name val="ＭＳ Ｐゴシック"/>
      <family val="3"/>
      <charset val="128"/>
    </font>
    <font>
      <b/>
      <sz val="11"/>
      <color rgb="FFEE0000"/>
      <name val="ＭＳ Ｐゴシック"/>
      <family val="3"/>
      <charset val="128"/>
    </font>
    <font>
      <b/>
      <sz val="11"/>
      <color rgb="FFEE0000"/>
      <name val="Segoe UI Symbol"/>
      <family val="3"/>
    </font>
  </fonts>
  <fills count="18">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
      <patternFill patternType="solid">
        <fgColor theme="0"/>
        <bgColor indexed="55"/>
      </patternFill>
    </fill>
  </fills>
  <borders count="87">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8"/>
      </top>
      <bottom style="thin">
        <color indexed="8"/>
      </bottom>
      <diagonal/>
    </border>
    <border>
      <left style="medium">
        <color indexed="8"/>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style="medium">
        <color indexed="8"/>
      </right>
      <top style="thin">
        <color indexed="8"/>
      </top>
      <bottom style="medium">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19" fillId="0" borderId="0">
      <alignment vertical="center"/>
    </xf>
    <xf numFmtId="0" fontId="19" fillId="0" borderId="0">
      <alignment vertical="center"/>
    </xf>
    <xf numFmtId="0" fontId="8" fillId="0" borderId="0" applyNumberFormat="0" applyFill="0" applyBorder="0" applyAlignment="0" applyProtection="0">
      <alignment vertical="top"/>
      <protection locked="0"/>
    </xf>
  </cellStyleXfs>
  <cellXfs count="430">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0" borderId="1" xfId="0" applyNumberFormat="1" applyFont="1" applyBorder="1" applyAlignment="1"/>
    <xf numFmtId="176" fontId="6" fillId="0" borderId="14"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0" borderId="24" xfId="0" applyNumberFormat="1" applyFont="1" applyBorder="1" applyAlignment="1"/>
    <xf numFmtId="176" fontId="6" fillId="0" borderId="25" xfId="0" applyNumberFormat="1" applyFont="1" applyBorder="1" applyAlignment="1"/>
    <xf numFmtId="176" fontId="6" fillId="0" borderId="26"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176" fontId="6" fillId="7" borderId="33" xfId="0" applyNumberFormat="1" applyFont="1" applyFill="1" applyBorder="1" applyAlignment="1"/>
    <xf numFmtId="176" fontId="6" fillId="7" borderId="13" xfId="0" applyNumberFormat="1" applyFont="1" applyFill="1" applyBorder="1" applyAlignment="1"/>
    <xf numFmtId="176" fontId="6" fillId="7" borderId="24" xfId="0" applyNumberFormat="1" applyFont="1" applyFill="1" applyBorder="1" applyAlignment="1"/>
    <xf numFmtId="176" fontId="6" fillId="7"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7" borderId="25" xfId="0" applyNumberFormat="1" applyFont="1" applyFill="1" applyBorder="1" applyAlignment="1"/>
    <xf numFmtId="176" fontId="6" fillId="7" borderId="22" xfId="0" applyNumberFormat="1" applyFont="1" applyFill="1" applyBorder="1" applyAlignment="1"/>
    <xf numFmtId="176" fontId="6" fillId="7" borderId="2" xfId="0" applyNumberFormat="1" applyFont="1" applyFill="1" applyBorder="1" applyAlignment="1"/>
    <xf numFmtId="176" fontId="6" fillId="6" borderId="1" xfId="0" applyNumberFormat="1" applyFont="1" applyFill="1" applyBorder="1" applyAlignment="1"/>
    <xf numFmtId="176" fontId="6" fillId="7" borderId="0" xfId="0" applyNumberFormat="1" applyFont="1" applyFill="1" applyAlignment="1"/>
    <xf numFmtId="176" fontId="6" fillId="7" borderId="37" xfId="0" applyNumberFormat="1" applyFont="1" applyFill="1" applyBorder="1" applyAlignment="1"/>
    <xf numFmtId="176" fontId="6" fillId="7" borderId="32" xfId="0" applyNumberFormat="1" applyFont="1" applyFill="1" applyBorder="1" applyAlignment="1"/>
    <xf numFmtId="0" fontId="11" fillId="5" borderId="19" xfId="1" applyFont="1" applyFill="1" applyBorder="1" applyAlignment="1"/>
    <xf numFmtId="0" fontId="11"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7" borderId="42" xfId="0" applyNumberFormat="1" applyFont="1" applyFill="1" applyBorder="1" applyAlignment="1"/>
    <xf numFmtId="176" fontId="6" fillId="7" borderId="41" xfId="0" applyNumberFormat="1" applyFont="1" applyFill="1" applyBorder="1" applyAlignment="1"/>
    <xf numFmtId="176" fontId="6" fillId="0" borderId="2" xfId="0" applyNumberFormat="1" applyFont="1" applyBorder="1" applyAlignment="1"/>
    <xf numFmtId="176" fontId="6" fillId="7" borderId="1" xfId="0" applyNumberFormat="1" applyFont="1" applyFill="1" applyBorder="1" applyAlignment="1"/>
    <xf numFmtId="176" fontId="6" fillId="7" borderId="14"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7" borderId="25" xfId="0" applyFont="1" applyFill="1" applyBorder="1" applyAlignment="1"/>
    <xf numFmtId="0" fontId="6" fillId="7" borderId="26" xfId="0" applyFont="1" applyFill="1" applyBorder="1" applyAlignment="1"/>
    <xf numFmtId="0" fontId="7" fillId="0" borderId="31" xfId="0" applyFont="1" applyBorder="1" applyAlignment="1"/>
    <xf numFmtId="0" fontId="4" fillId="8" borderId="10" xfId="0" applyFont="1" applyFill="1" applyBorder="1" applyAlignment="1"/>
    <xf numFmtId="0" fontId="4" fillId="8" borderId="11" xfId="0" applyFont="1" applyFill="1" applyBorder="1" applyAlignment="1"/>
    <xf numFmtId="0" fontId="4" fillId="8" borderId="12" xfId="0" applyFont="1" applyFill="1" applyBorder="1" applyAlignment="1"/>
    <xf numFmtId="176" fontId="6" fillId="7" borderId="46" xfId="0" applyNumberFormat="1" applyFont="1" applyFill="1" applyBorder="1" applyAlignment="1"/>
    <xf numFmtId="176" fontId="6" fillId="7" borderId="47" xfId="0" applyNumberFormat="1" applyFont="1" applyFill="1" applyBorder="1" applyAlignment="1"/>
    <xf numFmtId="176" fontId="13" fillId="0" borderId="0" xfId="0" applyNumberFormat="1" applyFont="1" applyAlignment="1"/>
    <xf numFmtId="0" fontId="4" fillId="9" borderId="0" xfId="0" applyFont="1" applyFill="1" applyAlignment="1"/>
    <xf numFmtId="0" fontId="4" fillId="3" borderId="48" xfId="0" applyFont="1" applyFill="1" applyBorder="1" applyAlignment="1"/>
    <xf numFmtId="176" fontId="4" fillId="5" borderId="36" xfId="0" applyNumberFormat="1" applyFont="1" applyFill="1" applyBorder="1" applyAlignment="1"/>
    <xf numFmtId="0" fontId="4" fillId="8" borderId="19" xfId="0" applyFont="1" applyFill="1" applyBorder="1" applyAlignment="1"/>
    <xf numFmtId="0" fontId="4" fillId="8" borderId="20" xfId="0" applyFont="1" applyFill="1" applyBorder="1" applyAlignment="1"/>
    <xf numFmtId="0" fontId="4" fillId="8" borderId="21" xfId="0" applyFont="1" applyFill="1" applyBorder="1" applyAlignment="1"/>
    <xf numFmtId="176" fontId="4" fillId="0" borderId="51" xfId="0" applyNumberFormat="1" applyFont="1" applyBorder="1" applyAlignment="1"/>
    <xf numFmtId="176" fontId="4" fillId="0" borderId="36" xfId="0" applyNumberFormat="1" applyFont="1" applyBorder="1" applyAlignment="1"/>
    <xf numFmtId="176" fontId="4" fillId="0" borderId="53" xfId="0" applyNumberFormat="1" applyFont="1" applyBorder="1" applyAlignment="1"/>
    <xf numFmtId="0" fontId="4" fillId="0" borderId="26" xfId="0" applyFont="1" applyBorder="1" applyAlignment="1"/>
    <xf numFmtId="0" fontId="14" fillId="0" borderId="31" xfId="0" applyFont="1" applyBorder="1" applyAlignment="1">
      <alignment horizontal="right"/>
    </xf>
    <xf numFmtId="0" fontId="15" fillId="0" borderId="31" xfId="0" applyFont="1" applyBorder="1" applyAlignment="1">
      <alignment horizontal="right"/>
    </xf>
    <xf numFmtId="176" fontId="4" fillId="0" borderId="54" xfId="0" applyNumberFormat="1" applyFont="1" applyBorder="1" applyAlignment="1"/>
    <xf numFmtId="176" fontId="4" fillId="0" borderId="57" xfId="0" applyNumberFormat="1" applyFont="1" applyBorder="1" applyAlignment="1"/>
    <xf numFmtId="0" fontId="3" fillId="7" borderId="0" xfId="0" applyFont="1" applyFill="1" applyAlignment="1"/>
    <xf numFmtId="0" fontId="16" fillId="7" borderId="0" xfId="0" applyFont="1" applyFill="1" applyAlignment="1"/>
    <xf numFmtId="0" fontId="17" fillId="7" borderId="0" xfId="0" applyFont="1" applyFill="1" applyAlignment="1"/>
    <xf numFmtId="0" fontId="16" fillId="0" borderId="0" xfId="0" applyFont="1" applyAlignment="1"/>
    <xf numFmtId="0" fontId="18" fillId="7" borderId="0" xfId="1" applyFont="1" applyFill="1" applyAlignment="1"/>
    <xf numFmtId="0" fontId="19" fillId="7" borderId="0" xfId="0" applyFont="1" applyFill="1" applyAlignment="1"/>
    <xf numFmtId="0" fontId="4" fillId="3" borderId="58" xfId="0" applyFont="1" applyFill="1" applyBorder="1" applyAlignment="1"/>
    <xf numFmtId="0" fontId="19" fillId="4" borderId="0" xfId="0" applyFont="1" applyFill="1" applyAlignment="1"/>
    <xf numFmtId="0" fontId="19"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176" fontId="6" fillId="5" borderId="2" xfId="0" applyNumberFormat="1" applyFont="1" applyFill="1" applyBorder="1" applyAlignment="1"/>
    <xf numFmtId="176" fontId="6" fillId="5" borderId="26" xfId="0" applyNumberFormat="1" applyFont="1" applyFill="1" applyBorder="1" applyAlignment="1"/>
    <xf numFmtId="0" fontId="6" fillId="8" borderId="19" xfId="0" applyFont="1" applyFill="1" applyBorder="1" applyAlignment="1"/>
    <xf numFmtId="0" fontId="6" fillId="8" borderId="20" xfId="0" applyFont="1" applyFill="1" applyBorder="1" applyAlignment="1"/>
    <xf numFmtId="0" fontId="6" fillId="8" borderId="21" xfId="0" applyFont="1" applyFill="1" applyBorder="1" applyAlignment="1"/>
    <xf numFmtId="0" fontId="4" fillId="0" borderId="59" xfId="0" applyFont="1" applyBorder="1" applyAlignment="1"/>
    <xf numFmtId="0" fontId="7" fillId="0" borderId="60" xfId="0" applyFont="1" applyBorder="1" applyAlignment="1"/>
    <xf numFmtId="0" fontId="20" fillId="0" borderId="0" xfId="0" applyFont="1" applyAlignment="1"/>
    <xf numFmtId="0" fontId="18" fillId="0" borderId="0" xfId="1" applyFont="1" applyAlignment="1"/>
    <xf numFmtId="176" fontId="4" fillId="0" borderId="62" xfId="0" applyNumberFormat="1" applyFont="1" applyBorder="1" applyAlignment="1"/>
    <xf numFmtId="176" fontId="4" fillId="0" borderId="63" xfId="0" applyNumberFormat="1" applyFont="1" applyBorder="1" applyAlignment="1"/>
    <xf numFmtId="176" fontId="6" fillId="5" borderId="37"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176" fontId="4" fillId="0" borderId="64" xfId="0" applyNumberFormat="1" applyFont="1" applyBorder="1" applyAlignment="1"/>
    <xf numFmtId="176" fontId="4" fillId="0" borderId="65" xfId="0" applyNumberFormat="1" applyFont="1" applyBorder="1" applyAlignment="1"/>
    <xf numFmtId="0" fontId="21" fillId="5" borderId="19" xfId="1" applyFont="1" applyFill="1" applyBorder="1" applyAlignment="1"/>
    <xf numFmtId="0" fontId="21" fillId="5" borderId="20" xfId="1" applyFont="1" applyFill="1" applyBorder="1" applyAlignment="1"/>
    <xf numFmtId="0" fontId="6" fillId="5" borderId="21" xfId="0" applyFont="1" applyFill="1" applyBorder="1" applyAlignment="1"/>
    <xf numFmtId="0" fontId="20" fillId="7" borderId="0" xfId="0" applyFont="1" applyFill="1" applyAlignment="1"/>
    <xf numFmtId="0" fontId="4" fillId="11" borderId="0" xfId="0" applyFont="1" applyFill="1" applyAlignment="1"/>
    <xf numFmtId="0" fontId="4" fillId="7"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176" fontId="4" fillId="0" borderId="24" xfId="0" applyNumberFormat="1" applyFont="1" applyBorder="1" applyAlignment="1"/>
    <xf numFmtId="0" fontId="4" fillId="0" borderId="11" xfId="0" applyFont="1" applyBorder="1" applyAlignment="1"/>
    <xf numFmtId="0" fontId="22" fillId="0" borderId="0" xfId="0" applyFont="1" applyAlignment="1"/>
    <xf numFmtId="0" fontId="22" fillId="9" borderId="0" xfId="0" applyFont="1" applyFill="1" applyAlignment="1"/>
    <xf numFmtId="0" fontId="23" fillId="0" borderId="0" xfId="1" applyNumberFormat="1" applyFont="1" applyFill="1" applyBorder="1" applyAlignment="1" applyProtection="1"/>
    <xf numFmtId="0" fontId="22" fillId="12" borderId="67" xfId="0" applyFont="1" applyFill="1" applyBorder="1" applyAlignment="1"/>
    <xf numFmtId="0" fontId="22" fillId="12" borderId="68" xfId="0" applyFont="1" applyFill="1" applyBorder="1" applyAlignment="1"/>
    <xf numFmtId="0" fontId="24" fillId="12" borderId="68" xfId="0" applyFont="1" applyFill="1" applyBorder="1" applyAlignment="1"/>
    <xf numFmtId="0" fontId="22" fillId="12" borderId="69" xfId="0" applyFont="1" applyFill="1" applyBorder="1" applyAlignment="1"/>
    <xf numFmtId="0" fontId="22" fillId="12" borderId="70" xfId="0" applyFont="1" applyFill="1" applyBorder="1" applyAlignment="1"/>
    <xf numFmtId="0" fontId="22" fillId="12" borderId="0" xfId="0" applyFont="1" applyFill="1" applyAlignment="1"/>
    <xf numFmtId="0" fontId="22" fillId="12" borderId="71" xfId="0" applyFont="1" applyFill="1" applyBorder="1" applyAlignment="1"/>
    <xf numFmtId="0" fontId="25" fillId="12" borderId="0" xfId="0" applyFont="1" applyFill="1" applyAlignment="1"/>
    <xf numFmtId="0" fontId="26" fillId="12" borderId="0" xfId="0" applyFont="1" applyFill="1" applyAlignment="1"/>
    <xf numFmtId="0" fontId="22" fillId="12" borderId="72" xfId="0" applyFont="1" applyFill="1" applyBorder="1" applyAlignment="1"/>
    <xf numFmtId="0" fontId="22" fillId="12" borderId="73" xfId="0" applyFont="1" applyFill="1" applyBorder="1" applyAlignment="1"/>
    <xf numFmtId="56" fontId="27" fillId="12" borderId="73" xfId="0" applyNumberFormat="1" applyFont="1" applyFill="1" applyBorder="1" applyAlignment="1"/>
    <xf numFmtId="0" fontId="22" fillId="13" borderId="73" xfId="0" applyFont="1" applyFill="1" applyBorder="1" applyAlignment="1"/>
    <xf numFmtId="0" fontId="22" fillId="12" borderId="74" xfId="0" applyFont="1" applyFill="1" applyBorder="1" applyAlignment="1"/>
    <xf numFmtId="0" fontId="28" fillId="9" borderId="0" xfId="0" applyFont="1" applyFill="1" applyAlignment="1"/>
    <xf numFmtId="0" fontId="28" fillId="0" borderId="0" xfId="0" applyFont="1" applyAlignment="1"/>
    <xf numFmtId="0" fontId="29" fillId="0" borderId="0" xfId="1" applyNumberFormat="1" applyFont="1" applyFill="1" applyBorder="1" applyAlignment="1" applyProtection="1"/>
    <xf numFmtId="0" fontId="30" fillId="0" borderId="0" xfId="0" applyFont="1" applyAlignment="1"/>
    <xf numFmtId="0" fontId="30" fillId="9" borderId="0" xfId="0" applyFont="1" applyFill="1" applyAlignment="1"/>
    <xf numFmtId="0" fontId="28" fillId="9" borderId="0" xfId="0" applyFont="1" applyFill="1" applyAlignment="1">
      <alignment horizontal="left"/>
    </xf>
    <xf numFmtId="0" fontId="28" fillId="9" borderId="0" xfId="0" applyFont="1" applyFill="1" applyAlignment="1">
      <alignment horizontal="left" vertical="center"/>
    </xf>
    <xf numFmtId="0" fontId="28" fillId="9" borderId="0" xfId="0" applyFont="1" applyFill="1" applyAlignment="1">
      <alignment horizontal="right"/>
    </xf>
    <xf numFmtId="0" fontId="28" fillId="9" borderId="0" xfId="0" applyFont="1" applyFill="1">
      <alignment vertical="center"/>
    </xf>
    <xf numFmtId="0" fontId="29" fillId="0" borderId="0" xfId="1" applyFont="1" applyFill="1">
      <alignment vertical="center"/>
    </xf>
    <xf numFmtId="0" fontId="31" fillId="9" borderId="0" xfId="0" applyFont="1" applyFill="1" applyAlignment="1"/>
    <xf numFmtId="0" fontId="32" fillId="0" borderId="0" xfId="0" applyFont="1" applyAlignment="1"/>
    <xf numFmtId="0" fontId="30" fillId="14" borderId="0" xfId="0" applyFont="1" applyFill="1" applyAlignment="1"/>
    <xf numFmtId="0" fontId="33" fillId="9" borderId="0" xfId="0" applyFont="1" applyFill="1" applyAlignment="1"/>
    <xf numFmtId="0" fontId="34" fillId="9" borderId="0" xfId="0" applyFont="1" applyFill="1" applyAlignment="1"/>
    <xf numFmtId="0" fontId="35" fillId="9" borderId="0" xfId="0" applyFont="1" applyFill="1">
      <alignment vertical="center"/>
    </xf>
    <xf numFmtId="0" fontId="36" fillId="9" borderId="0" xfId="0" applyFont="1" applyFill="1" applyAlignment="1"/>
    <xf numFmtId="0" fontId="37" fillId="9" borderId="0" xfId="0" applyFont="1" applyFill="1" applyAlignment="1"/>
    <xf numFmtId="0" fontId="38" fillId="9" borderId="0" xfId="0" applyFont="1" applyFill="1" applyAlignment="1"/>
    <xf numFmtId="0" fontId="39" fillId="9" borderId="0" xfId="0" applyFont="1" applyFill="1" applyAlignment="1"/>
    <xf numFmtId="0" fontId="40" fillId="9" borderId="0" xfId="0" applyFont="1" applyFill="1" applyAlignment="1"/>
    <xf numFmtId="0" fontId="43" fillId="9" borderId="0" xfId="0" applyFont="1" applyFill="1" applyAlignment="1"/>
    <xf numFmtId="0" fontId="44" fillId="15" borderId="0" xfId="0" applyFont="1" applyFill="1" applyAlignment="1"/>
    <xf numFmtId="0" fontId="46" fillId="0" borderId="0" xfId="0" applyFont="1" applyAlignment="1"/>
    <xf numFmtId="0" fontId="47" fillId="0" borderId="0" xfId="0" applyFont="1" applyAlignment="1"/>
    <xf numFmtId="0" fontId="48" fillId="0" borderId="0" xfId="0" applyFont="1" applyAlignment="1"/>
    <xf numFmtId="0" fontId="4" fillId="0" borderId="0" xfId="0" applyFont="1" applyAlignment="1">
      <alignment horizontal="left"/>
    </xf>
    <xf numFmtId="0" fontId="4" fillId="0" borderId="0" xfId="0" applyFont="1" applyAlignment="1">
      <alignment horizontal="left" indent="1"/>
    </xf>
    <xf numFmtId="0" fontId="49" fillId="0" borderId="0" xfId="0" applyFont="1" applyAlignment="1"/>
    <xf numFmtId="0" fontId="4" fillId="0" borderId="0" xfId="0" applyFont="1" applyAlignment="1">
      <alignment horizontal="left" indent="2"/>
    </xf>
    <xf numFmtId="0" fontId="49" fillId="0" borderId="0" xfId="0" applyFont="1" applyAlignment="1">
      <alignment horizontal="left" indent="2"/>
    </xf>
    <xf numFmtId="0" fontId="50" fillId="0" borderId="0" xfId="0" applyFont="1" applyAlignment="1"/>
    <xf numFmtId="0" fontId="6" fillId="0" borderId="0" xfId="0" applyFont="1" applyAlignment="1">
      <alignment horizontal="left" indent="1"/>
    </xf>
    <xf numFmtId="0" fontId="49" fillId="0" borderId="0" xfId="0" applyFont="1" applyAlignment="1">
      <alignment horizontal="left" indent="1"/>
    </xf>
    <xf numFmtId="0" fontId="51" fillId="0" borderId="0" xfId="0" applyFont="1" applyAlignment="1"/>
    <xf numFmtId="0" fontId="1" fillId="0" borderId="0" xfId="0" applyFont="1" applyAlignment="1">
      <alignment horizontal="left" indent="1"/>
    </xf>
    <xf numFmtId="0" fontId="52" fillId="0" borderId="0" xfId="1" applyFont="1" applyAlignment="1"/>
    <xf numFmtId="0" fontId="49" fillId="0" borderId="75" xfId="0" applyFont="1" applyBorder="1" applyAlignment="1"/>
    <xf numFmtId="0" fontId="50" fillId="0" borderId="35" xfId="0" applyFont="1" applyBorder="1" applyAlignment="1"/>
    <xf numFmtId="0" fontId="50" fillId="0" borderId="34" xfId="0" applyFont="1" applyBorder="1" applyAlignment="1"/>
    <xf numFmtId="0" fontId="49" fillId="0" borderId="76" xfId="0" applyFont="1" applyBorder="1" applyAlignment="1"/>
    <xf numFmtId="0" fontId="50" fillId="0" borderId="38" xfId="0" applyFont="1" applyBorder="1" applyAlignment="1"/>
    <xf numFmtId="0" fontId="50" fillId="0" borderId="77" xfId="0" applyFont="1" applyBorder="1" applyAlignment="1"/>
    <xf numFmtId="0" fontId="49" fillId="0" borderId="38" xfId="0" applyFont="1" applyBorder="1" applyAlignment="1">
      <alignment horizontal="center"/>
    </xf>
    <xf numFmtId="0" fontId="49" fillId="0" borderId="77" xfId="0" applyFont="1" applyBorder="1" applyAlignment="1"/>
    <xf numFmtId="0" fontId="49" fillId="0" borderId="78" xfId="0" applyFont="1" applyBorder="1" applyAlignment="1"/>
    <xf numFmtId="0" fontId="49" fillId="0" borderId="79" xfId="0" applyFont="1" applyBorder="1" applyAlignment="1"/>
    <xf numFmtId="0" fontId="49" fillId="0" borderId="80" xfId="0" applyFont="1" applyBorder="1" applyAlignment="1"/>
    <xf numFmtId="0" fontId="46" fillId="0" borderId="81" xfId="0" applyFont="1" applyBorder="1" applyAlignment="1"/>
    <xf numFmtId="0" fontId="53" fillId="0" borderId="0" xfId="0" applyFont="1" applyAlignment="1"/>
    <xf numFmtId="0" fontId="49" fillId="0" borderId="0" xfId="0" applyFont="1" applyAlignment="1">
      <alignment horizontal="left"/>
    </xf>
    <xf numFmtId="0" fontId="0" fillId="0" borderId="0" xfId="0" applyAlignment="1"/>
    <xf numFmtId="0" fontId="54" fillId="0" borderId="0" xfId="0" applyFont="1" applyAlignment="1"/>
    <xf numFmtId="0" fontId="44" fillId="0" borderId="0" xfId="0" applyFont="1" applyAlignment="1"/>
    <xf numFmtId="31" fontId="54" fillId="0" borderId="0" xfId="0" applyNumberFormat="1" applyFont="1" applyAlignment="1"/>
    <xf numFmtId="0" fontId="55" fillId="0" borderId="0" xfId="0"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2" applyFont="1">
      <alignment vertical="center"/>
    </xf>
    <xf numFmtId="0" fontId="19" fillId="0" borderId="0" xfId="2">
      <alignment vertical="center"/>
    </xf>
    <xf numFmtId="0" fontId="43" fillId="0" borderId="0" xfId="2" applyFont="1">
      <alignment vertical="center"/>
    </xf>
    <xf numFmtId="0" fontId="4" fillId="0" borderId="0" xfId="3" applyFont="1">
      <alignment vertical="center"/>
    </xf>
    <xf numFmtId="178" fontId="61" fillId="0" borderId="0" xfId="3" applyNumberFormat="1" applyFont="1">
      <alignment vertical="center"/>
    </xf>
    <xf numFmtId="176" fontId="4" fillId="5" borderId="15" xfId="0" applyNumberFormat="1" applyFont="1" applyFill="1" applyBorder="1" applyAlignment="1"/>
    <xf numFmtId="176" fontId="4" fillId="5" borderId="24" xfId="0" applyNumberFormat="1" applyFont="1" applyFill="1" applyBorder="1" applyAlignment="1"/>
    <xf numFmtId="176" fontId="4" fillId="5" borderId="22" xfId="0" applyNumberFormat="1" applyFont="1" applyFill="1" applyBorder="1" applyAlignment="1"/>
    <xf numFmtId="176" fontId="4" fillId="7" borderId="24" xfId="0" applyNumberFormat="1" applyFont="1" applyFill="1" applyBorder="1" applyAlignment="1"/>
    <xf numFmtId="176" fontId="4" fillId="7" borderId="22" xfId="0" applyNumberFormat="1" applyFont="1" applyFill="1" applyBorder="1" applyAlignment="1"/>
    <xf numFmtId="176" fontId="4" fillId="7" borderId="33" xfId="0" applyNumberFormat="1" applyFont="1" applyFill="1" applyBorder="1" applyAlignment="1"/>
    <xf numFmtId="176" fontId="4" fillId="7" borderId="13" xfId="0" applyNumberFormat="1" applyFont="1" applyFill="1" applyBorder="1" applyAlignment="1"/>
    <xf numFmtId="176" fontId="4" fillId="7" borderId="25" xfId="0" applyNumberFormat="1" applyFont="1" applyFill="1" applyBorder="1" applyAlignment="1"/>
    <xf numFmtId="176" fontId="4" fillId="7" borderId="26" xfId="0" applyNumberFormat="1" applyFont="1" applyFill="1" applyBorder="1" applyAlignment="1"/>
    <xf numFmtId="176" fontId="4" fillId="7" borderId="37" xfId="0" applyNumberFormat="1" applyFont="1" applyFill="1" applyBorder="1" applyAlignment="1"/>
    <xf numFmtId="176" fontId="4" fillId="7" borderId="32" xfId="0" applyNumberFormat="1" applyFont="1" applyFill="1" applyBorder="1" applyAlignment="1"/>
    <xf numFmtId="0" fontId="7" fillId="5" borderId="13" xfId="0" applyFont="1" applyFill="1" applyBorder="1" applyAlignment="1">
      <alignment horizontal="right"/>
    </xf>
    <xf numFmtId="176" fontId="4" fillId="5" borderId="26" xfId="0" applyNumberFormat="1" applyFont="1" applyFill="1" applyBorder="1" applyAlignment="1"/>
    <xf numFmtId="176" fontId="4" fillId="0" borderId="1" xfId="0" applyNumberFormat="1" applyFont="1" applyBorder="1" applyAlignment="1"/>
    <xf numFmtId="176" fontId="4" fillId="0" borderId="14" xfId="0" applyNumberFormat="1" applyFont="1" applyBorder="1" applyAlignment="1"/>
    <xf numFmtId="176" fontId="4" fillId="0" borderId="25" xfId="0" applyNumberFormat="1" applyFont="1" applyBorder="1" applyAlignment="1"/>
    <xf numFmtId="176" fontId="4" fillId="0" borderId="26" xfId="0" applyNumberFormat="1" applyFont="1" applyBorder="1" applyAlignment="1"/>
    <xf numFmtId="176" fontId="4" fillId="7" borderId="15" xfId="0" applyNumberFormat="1" applyFont="1" applyFill="1" applyBorder="1" applyAlignment="1"/>
    <xf numFmtId="176" fontId="4" fillId="5" borderId="0" xfId="0" applyNumberFormat="1" applyFont="1" applyFill="1" applyAlignment="1"/>
    <xf numFmtId="176" fontId="65" fillId="7" borderId="2" xfId="0" applyNumberFormat="1" applyFont="1" applyFill="1" applyBorder="1" applyAlignment="1"/>
    <xf numFmtId="176" fontId="65" fillId="7" borderId="33" xfId="0" applyNumberFormat="1" applyFont="1" applyFill="1" applyBorder="1" applyAlignment="1"/>
    <xf numFmtId="176" fontId="65" fillId="7" borderId="13" xfId="0" applyNumberFormat="1" applyFont="1" applyFill="1" applyBorder="1" applyAlignment="1"/>
    <xf numFmtId="176" fontId="65" fillId="6" borderId="0" xfId="0" applyNumberFormat="1" applyFont="1" applyFill="1" applyAlignment="1"/>
    <xf numFmtId="176" fontId="65" fillId="7" borderId="37" xfId="0" applyNumberFormat="1" applyFont="1" applyFill="1" applyBorder="1" applyAlignment="1"/>
    <xf numFmtId="176" fontId="65" fillId="7" borderId="32" xfId="0" applyNumberFormat="1" applyFont="1" applyFill="1" applyBorder="1" applyAlignment="1"/>
    <xf numFmtId="176" fontId="65" fillId="5" borderId="15" xfId="0" applyNumberFormat="1" applyFont="1" applyFill="1" applyBorder="1" applyAlignment="1"/>
    <xf numFmtId="176" fontId="65" fillId="0" borderId="0" xfId="0" applyNumberFormat="1" applyFont="1" applyAlignment="1"/>
    <xf numFmtId="0" fontId="66" fillId="0" borderId="13" xfId="0" applyFont="1" applyBorder="1" applyAlignment="1">
      <alignment horizontal="right"/>
    </xf>
    <xf numFmtId="176" fontId="65" fillId="7" borderId="24" xfId="0" applyNumberFormat="1" applyFont="1" applyFill="1" applyBorder="1" applyAlignment="1"/>
    <xf numFmtId="176" fontId="65" fillId="7" borderId="22" xfId="0" applyNumberFormat="1" applyFont="1" applyFill="1" applyBorder="1" applyAlignment="1"/>
    <xf numFmtId="176" fontId="65" fillId="7" borderId="42" xfId="0" applyNumberFormat="1" applyFont="1" applyFill="1" applyBorder="1" applyAlignment="1"/>
    <xf numFmtId="176" fontId="65" fillId="7" borderId="41" xfId="0" applyNumberFormat="1" applyFont="1" applyFill="1" applyBorder="1" applyAlignment="1"/>
    <xf numFmtId="176" fontId="65" fillId="7" borderId="25" xfId="0" applyNumberFormat="1" applyFont="1" applyFill="1" applyBorder="1" applyAlignment="1"/>
    <xf numFmtId="176" fontId="65" fillId="7" borderId="26" xfId="0" applyNumberFormat="1" applyFont="1" applyFill="1" applyBorder="1" applyAlignment="1"/>
    <xf numFmtId="176" fontId="65" fillId="0" borderId="24" xfId="0" applyNumberFormat="1" applyFont="1" applyBorder="1" applyAlignment="1"/>
    <xf numFmtId="0" fontId="66" fillId="0" borderId="31" xfId="0" applyFont="1" applyBorder="1" applyAlignment="1">
      <alignment horizontal="right"/>
    </xf>
    <xf numFmtId="0" fontId="68" fillId="0" borderId="13" xfId="0" applyFont="1" applyBorder="1" applyAlignment="1">
      <alignment horizontal="right"/>
    </xf>
    <xf numFmtId="0" fontId="68" fillId="0" borderId="31" xfId="0" applyFont="1" applyBorder="1" applyAlignment="1">
      <alignment horizontal="right"/>
    </xf>
    <xf numFmtId="0" fontId="15" fillId="0" borderId="13" xfId="0" applyFont="1" applyBorder="1" applyAlignment="1">
      <alignment horizontal="right"/>
    </xf>
    <xf numFmtId="176" fontId="65" fillId="6" borderId="34" xfId="0" applyNumberFormat="1" applyFont="1" applyFill="1" applyBorder="1" applyAlignment="1"/>
    <xf numFmtId="176" fontId="65" fillId="6" borderId="35" xfId="0" applyNumberFormat="1" applyFont="1" applyFill="1" applyBorder="1" applyAlignment="1"/>
    <xf numFmtId="176" fontId="65" fillId="5" borderId="24" xfId="0" applyNumberFormat="1" applyFont="1" applyFill="1" applyBorder="1" applyAlignment="1"/>
    <xf numFmtId="176" fontId="65" fillId="5" borderId="22" xfId="0" applyNumberFormat="1" applyFont="1" applyFill="1" applyBorder="1" applyAlignment="1"/>
    <xf numFmtId="176" fontId="65" fillId="5" borderId="2" xfId="0" applyNumberFormat="1" applyFont="1" applyFill="1" applyBorder="1" applyAlignment="1"/>
    <xf numFmtId="176" fontId="65" fillId="5" borderId="36" xfId="0" applyNumberFormat="1" applyFont="1" applyFill="1" applyBorder="1" applyAlignment="1"/>
    <xf numFmtId="176" fontId="65" fillId="7" borderId="1" xfId="0" applyNumberFormat="1" applyFont="1" applyFill="1" applyBorder="1" applyAlignment="1"/>
    <xf numFmtId="176" fontId="65" fillId="7" borderId="14" xfId="0" applyNumberFormat="1" applyFont="1" applyFill="1" applyBorder="1" applyAlignment="1"/>
    <xf numFmtId="176" fontId="65" fillId="5" borderId="26" xfId="0" applyNumberFormat="1" applyFont="1" applyFill="1" applyBorder="1" applyAlignment="1"/>
    <xf numFmtId="0" fontId="65" fillId="7" borderId="25" xfId="0" applyFont="1" applyFill="1" applyBorder="1" applyAlignment="1">
      <alignment horizontal="center"/>
    </xf>
    <xf numFmtId="0" fontId="65" fillId="7" borderId="26" xfId="0" applyFont="1" applyFill="1" applyBorder="1" applyAlignment="1"/>
    <xf numFmtId="0" fontId="15" fillId="0" borderId="13" xfId="0" applyFont="1" applyBorder="1" applyAlignment="1"/>
    <xf numFmtId="0" fontId="65" fillId="5" borderId="39" xfId="0" applyFont="1" applyFill="1" applyBorder="1" applyAlignment="1"/>
    <xf numFmtId="0" fontId="65" fillId="5" borderId="0" xfId="0" applyFont="1" applyFill="1" applyAlignment="1"/>
    <xf numFmtId="0" fontId="65" fillId="5" borderId="40" xfId="0" applyFont="1" applyFill="1" applyBorder="1" applyAlignment="1"/>
    <xf numFmtId="176" fontId="65" fillId="0" borderId="1" xfId="0" applyNumberFormat="1" applyFont="1" applyBorder="1" applyAlignment="1"/>
    <xf numFmtId="176" fontId="65" fillId="0" borderId="14" xfId="0" applyNumberFormat="1" applyFont="1" applyBorder="1" applyAlignment="1"/>
    <xf numFmtId="176" fontId="65" fillId="0" borderId="25" xfId="0" applyNumberFormat="1" applyFont="1" applyBorder="1" applyAlignment="1"/>
    <xf numFmtId="176" fontId="65" fillId="0" borderId="26" xfId="0" applyNumberFormat="1" applyFont="1" applyBorder="1" applyAlignment="1"/>
    <xf numFmtId="176" fontId="65" fillId="0" borderId="22" xfId="0" applyNumberFormat="1" applyFont="1" applyBorder="1" applyAlignment="1"/>
    <xf numFmtId="0" fontId="66" fillId="5" borderId="31" xfId="0" applyFont="1" applyFill="1" applyBorder="1" applyAlignment="1">
      <alignment horizontal="right"/>
    </xf>
    <xf numFmtId="0" fontId="14" fillId="0" borderId="13" xfId="0" applyFont="1" applyBorder="1" applyAlignment="1">
      <alignment horizontal="right"/>
    </xf>
    <xf numFmtId="0" fontId="67" fillId="8" borderId="10" xfId="0" applyFont="1" applyFill="1" applyBorder="1" applyAlignment="1"/>
    <xf numFmtId="0" fontId="67" fillId="8" borderId="11" xfId="0" applyFont="1" applyFill="1" applyBorder="1" applyAlignment="1"/>
    <xf numFmtId="0" fontId="67" fillId="8" borderId="12" xfId="0" applyFont="1" applyFill="1" applyBorder="1" applyAlignment="1"/>
    <xf numFmtId="0" fontId="69" fillId="5" borderId="19" xfId="1" applyFont="1" applyFill="1" applyBorder="1" applyAlignment="1"/>
    <xf numFmtId="0" fontId="69" fillId="5" borderId="20" xfId="1" applyFont="1" applyFill="1" applyBorder="1" applyAlignment="1"/>
    <xf numFmtId="0" fontId="67" fillId="5" borderId="21" xfId="0" applyFont="1" applyFill="1" applyBorder="1" applyAlignment="1"/>
    <xf numFmtId="176" fontId="4" fillId="0" borderId="50" xfId="0" applyNumberFormat="1" applyFont="1" applyBorder="1" applyAlignment="1"/>
    <xf numFmtId="0" fontId="4" fillId="0" borderId="61" xfId="0" applyFont="1" applyBorder="1" applyAlignment="1"/>
    <xf numFmtId="176" fontId="4" fillId="5" borderId="1" xfId="0" applyNumberFormat="1" applyFont="1" applyFill="1" applyBorder="1" applyAlignment="1"/>
    <xf numFmtId="176" fontId="4" fillId="5" borderId="14" xfId="0" applyNumberFormat="1" applyFont="1" applyFill="1" applyBorder="1" applyAlignment="1"/>
    <xf numFmtId="176" fontId="4" fillId="5" borderId="25" xfId="0" applyNumberFormat="1" applyFont="1" applyFill="1" applyBorder="1" applyAlignment="1"/>
    <xf numFmtId="176" fontId="6" fillId="5" borderId="1" xfId="0" applyNumberFormat="1" applyFont="1" applyFill="1" applyBorder="1" applyAlignment="1"/>
    <xf numFmtId="176" fontId="6" fillId="5" borderId="14" xfId="0" applyNumberFormat="1" applyFont="1" applyFill="1" applyBorder="1" applyAlignment="1"/>
    <xf numFmtId="176" fontId="6" fillId="5" borderId="84" xfId="0" applyNumberFormat="1" applyFont="1" applyFill="1" applyBorder="1" applyAlignment="1"/>
    <xf numFmtId="176" fontId="6" fillId="5" borderId="85" xfId="0" applyNumberFormat="1" applyFont="1" applyFill="1" applyBorder="1" applyAlignment="1"/>
    <xf numFmtId="176" fontId="4" fillId="5" borderId="32" xfId="0" applyNumberFormat="1" applyFont="1" applyFill="1" applyBorder="1" applyAlignment="1"/>
    <xf numFmtId="176" fontId="4" fillId="5" borderId="33" xfId="0" applyNumberFormat="1" applyFont="1" applyFill="1" applyBorder="1" applyAlignment="1"/>
    <xf numFmtId="176" fontId="4" fillId="5" borderId="13" xfId="0" applyNumberFormat="1" applyFont="1" applyFill="1" applyBorder="1" applyAlignment="1"/>
    <xf numFmtId="176" fontId="6" fillId="5" borderId="0" xfId="0" applyNumberFormat="1" applyFont="1" applyFill="1" applyAlignment="1"/>
    <xf numFmtId="176" fontId="6" fillId="5" borderId="36" xfId="0" applyNumberFormat="1" applyFont="1" applyFill="1" applyBorder="1" applyAlignment="1"/>
    <xf numFmtId="0" fontId="4" fillId="5" borderId="25" xfId="0" applyFont="1" applyFill="1" applyBorder="1" applyAlignment="1"/>
    <xf numFmtId="0" fontId="4" fillId="5" borderId="26" xfId="0" applyFont="1" applyFill="1" applyBorder="1" applyAlignment="1"/>
    <xf numFmtId="176" fontId="4" fillId="5" borderId="49" xfId="0" applyNumberFormat="1" applyFont="1" applyFill="1" applyBorder="1" applyAlignment="1"/>
    <xf numFmtId="176" fontId="4" fillId="5" borderId="50" xfId="0" applyNumberFormat="1" applyFont="1" applyFill="1" applyBorder="1" applyAlignment="1"/>
    <xf numFmtId="0" fontId="4" fillId="0" borderId="0" xfId="3" applyFont="1" applyAlignment="1">
      <alignment horizontal="center" vertical="center"/>
    </xf>
    <xf numFmtId="0" fontId="7" fillId="0" borderId="0" xfId="3" applyFont="1">
      <alignment vertical="center"/>
    </xf>
    <xf numFmtId="0" fontId="6" fillId="0" borderId="0" xfId="3" applyFont="1">
      <alignment vertical="center"/>
    </xf>
    <xf numFmtId="0" fontId="61" fillId="0" borderId="0" xfId="3" applyFont="1">
      <alignment vertical="center"/>
    </xf>
    <xf numFmtId="0" fontId="63" fillId="0" borderId="0" xfId="3" applyFont="1">
      <alignment vertical="center"/>
    </xf>
    <xf numFmtId="0" fontId="7" fillId="0" borderId="0" xfId="3" applyFont="1" applyAlignment="1">
      <alignment vertical="center" wrapText="1"/>
    </xf>
    <xf numFmtId="0" fontId="64" fillId="0" borderId="0" xfId="3" applyFont="1">
      <alignment vertical="center"/>
    </xf>
    <xf numFmtId="0" fontId="12" fillId="0" borderId="0" xfId="3" applyFont="1">
      <alignment vertical="center"/>
    </xf>
    <xf numFmtId="0" fontId="5" fillId="0" borderId="0" xfId="3" applyFont="1">
      <alignment vertical="center"/>
    </xf>
    <xf numFmtId="0" fontId="14" fillId="0" borderId="0" xfId="3" applyFont="1">
      <alignment vertical="center"/>
    </xf>
    <xf numFmtId="177" fontId="6" fillId="0" borderId="0" xfId="3" applyNumberFormat="1" applyFont="1">
      <alignment vertical="center"/>
    </xf>
    <xf numFmtId="177" fontId="12"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6" fillId="0" borderId="82" xfId="3" applyFont="1" applyBorder="1">
      <alignment vertical="center"/>
    </xf>
    <xf numFmtId="178" fontId="4" fillId="0" borderId="0" xfId="3" applyNumberFormat="1" applyFont="1">
      <alignment vertical="center"/>
    </xf>
    <xf numFmtId="178" fontId="6" fillId="0" borderId="0" xfId="3" applyNumberFormat="1" applyFont="1">
      <alignment vertical="center"/>
    </xf>
    <xf numFmtId="0" fontId="15" fillId="0" borderId="0" xfId="3" applyFont="1">
      <alignment vertical="center"/>
    </xf>
    <xf numFmtId="0" fontId="4" fillId="16" borderId="10" xfId="0" applyFont="1" applyFill="1" applyBorder="1" applyAlignment="1"/>
    <xf numFmtId="0" fontId="4" fillId="16" borderId="11" xfId="0" applyFont="1" applyFill="1" applyBorder="1" applyAlignment="1"/>
    <xf numFmtId="0" fontId="4" fillId="16" borderId="12" xfId="0" applyFont="1" applyFill="1" applyBorder="1" applyAlignment="1"/>
    <xf numFmtId="0" fontId="4" fillId="16" borderId="19" xfId="0" applyFont="1" applyFill="1" applyBorder="1" applyAlignment="1"/>
    <xf numFmtId="0" fontId="4" fillId="16" borderId="20" xfId="0" applyFont="1" applyFill="1" applyBorder="1" applyAlignment="1"/>
    <xf numFmtId="0" fontId="4" fillId="16" borderId="21" xfId="0" applyFont="1" applyFill="1" applyBorder="1" applyAlignment="1"/>
    <xf numFmtId="176" fontId="70" fillId="6" borderId="0" xfId="0" applyNumberFormat="1" applyFont="1" applyFill="1" applyAlignment="1"/>
    <xf numFmtId="176" fontId="70" fillId="6" borderId="13" xfId="0" applyNumberFormat="1" applyFont="1" applyFill="1" applyBorder="1" applyAlignment="1"/>
    <xf numFmtId="176" fontId="70" fillId="0" borderId="0" xfId="0" applyNumberFormat="1" applyFont="1" applyAlignment="1"/>
    <xf numFmtId="176" fontId="70" fillId="0" borderId="1" xfId="0" applyNumberFormat="1" applyFont="1" applyBorder="1" applyAlignment="1"/>
    <xf numFmtId="176" fontId="70" fillId="0" borderId="14" xfId="0" applyNumberFormat="1" applyFont="1" applyBorder="1" applyAlignment="1"/>
    <xf numFmtId="176" fontId="70" fillId="0" borderId="15" xfId="0" applyNumberFormat="1" applyFont="1" applyBorder="1" applyAlignment="1"/>
    <xf numFmtId="176" fontId="70" fillId="5" borderId="0" xfId="0" applyNumberFormat="1" applyFont="1" applyFill="1" applyAlignment="1"/>
    <xf numFmtId="176" fontId="70" fillId="6" borderId="22" xfId="0" applyNumberFormat="1" applyFont="1" applyFill="1" applyBorder="1" applyAlignment="1"/>
    <xf numFmtId="176" fontId="70" fillId="6" borderId="23" xfId="0" applyNumberFormat="1" applyFont="1" applyFill="1" applyBorder="1" applyAlignment="1"/>
    <xf numFmtId="176" fontId="70" fillId="0" borderId="24" xfId="0" applyNumberFormat="1" applyFont="1" applyBorder="1" applyAlignment="1"/>
    <xf numFmtId="176" fontId="70" fillId="0" borderId="22" xfId="0" applyNumberFormat="1" applyFont="1" applyBorder="1" applyAlignment="1"/>
    <xf numFmtId="176" fontId="70" fillId="0" borderId="25" xfId="0" applyNumberFormat="1" applyFont="1" applyBorder="1" applyAlignment="1"/>
    <xf numFmtId="176" fontId="70" fillId="0" borderId="26" xfId="0" applyNumberFormat="1" applyFont="1" applyBorder="1" applyAlignment="1"/>
    <xf numFmtId="176" fontId="70" fillId="5" borderId="24" xfId="0" applyNumberFormat="1" applyFont="1" applyFill="1" applyBorder="1" applyAlignment="1"/>
    <xf numFmtId="176" fontId="70" fillId="5" borderId="22" xfId="0" applyNumberFormat="1" applyFont="1" applyFill="1" applyBorder="1" applyAlignment="1"/>
    <xf numFmtId="176" fontId="70" fillId="0" borderId="32" xfId="0" applyNumberFormat="1" applyFont="1" applyBorder="1" applyAlignment="1"/>
    <xf numFmtId="176" fontId="70" fillId="6" borderId="15" xfId="0" applyNumberFormat="1" applyFont="1" applyFill="1" applyBorder="1" applyAlignment="1"/>
    <xf numFmtId="176" fontId="70" fillId="7" borderId="33" xfId="0" applyNumberFormat="1" applyFont="1" applyFill="1" applyBorder="1" applyAlignment="1"/>
    <xf numFmtId="176" fontId="70" fillId="7" borderId="13" xfId="0" applyNumberFormat="1" applyFont="1" applyFill="1" applyBorder="1" applyAlignment="1"/>
    <xf numFmtId="176" fontId="70" fillId="7" borderId="15" xfId="0" applyNumberFormat="1" applyFont="1" applyFill="1" applyBorder="1" applyAlignment="1"/>
    <xf numFmtId="176" fontId="70" fillId="5" borderId="15" xfId="0" applyNumberFormat="1" applyFont="1" applyFill="1" applyBorder="1" applyAlignment="1"/>
    <xf numFmtId="176" fontId="70" fillId="7" borderId="24" xfId="0" applyNumberFormat="1" applyFont="1" applyFill="1" applyBorder="1" applyAlignment="1"/>
    <xf numFmtId="176" fontId="70" fillId="7" borderId="26" xfId="0" applyNumberFormat="1" applyFont="1" applyFill="1" applyBorder="1" applyAlignment="1"/>
    <xf numFmtId="176" fontId="70" fillId="6" borderId="34" xfId="0" applyNumberFormat="1" applyFont="1" applyFill="1" applyBorder="1" applyAlignment="1"/>
    <xf numFmtId="176" fontId="70" fillId="6" borderId="35" xfId="0" applyNumberFormat="1" applyFont="1" applyFill="1" applyBorder="1" applyAlignment="1"/>
    <xf numFmtId="176" fontId="70" fillId="7" borderId="25" xfId="0" applyNumberFormat="1" applyFont="1" applyFill="1" applyBorder="1" applyAlignment="1"/>
    <xf numFmtId="176" fontId="70" fillId="7" borderId="22" xfId="0" applyNumberFormat="1" applyFont="1" applyFill="1" applyBorder="1" applyAlignment="1"/>
    <xf numFmtId="176" fontId="70" fillId="7" borderId="2" xfId="0" applyNumberFormat="1" applyFont="1" applyFill="1" applyBorder="1" applyAlignment="1"/>
    <xf numFmtId="176" fontId="70" fillId="6" borderId="1" xfId="0" applyNumberFormat="1" applyFont="1" applyFill="1" applyBorder="1" applyAlignment="1"/>
    <xf numFmtId="176" fontId="70" fillId="6" borderId="36" xfId="0" applyNumberFormat="1" applyFont="1" applyFill="1" applyBorder="1" applyAlignment="1"/>
    <xf numFmtId="176" fontId="70" fillId="7" borderId="0" xfId="0" applyNumberFormat="1" applyFont="1" applyFill="1" applyAlignment="1"/>
    <xf numFmtId="176" fontId="70" fillId="7" borderId="37" xfId="0" applyNumberFormat="1" applyFont="1" applyFill="1" applyBorder="1" applyAlignment="1"/>
    <xf numFmtId="176" fontId="70" fillId="7" borderId="32" xfId="0" applyNumberFormat="1" applyFont="1" applyFill="1" applyBorder="1" applyAlignment="1"/>
    <xf numFmtId="176" fontId="70" fillId="6" borderId="25" xfId="0" applyNumberFormat="1" applyFont="1" applyFill="1" applyBorder="1" applyAlignment="1"/>
    <xf numFmtId="176" fontId="70" fillId="6" borderId="26" xfId="0" applyNumberFormat="1" applyFont="1" applyFill="1" applyBorder="1" applyAlignment="1"/>
    <xf numFmtId="176" fontId="70" fillId="0" borderId="13" xfId="0" applyNumberFormat="1" applyFont="1" applyBorder="1" applyAlignment="1"/>
    <xf numFmtId="176" fontId="70" fillId="6" borderId="38" xfId="0" applyNumberFormat="1" applyFont="1" applyFill="1" applyBorder="1" applyAlignment="1"/>
    <xf numFmtId="176" fontId="70" fillId="0" borderId="34" xfId="0" applyNumberFormat="1" applyFont="1" applyBorder="1" applyAlignment="1"/>
    <xf numFmtId="176" fontId="70" fillId="0" borderId="41" xfId="0" applyNumberFormat="1" applyFont="1" applyBorder="1" applyAlignment="1"/>
    <xf numFmtId="176" fontId="70" fillId="7" borderId="42" xfId="0" applyNumberFormat="1" applyFont="1" applyFill="1" applyBorder="1" applyAlignment="1"/>
    <xf numFmtId="176" fontId="70" fillId="7" borderId="41" xfId="0" applyNumberFormat="1" applyFont="1" applyFill="1" applyBorder="1" applyAlignment="1"/>
    <xf numFmtId="176" fontId="70" fillId="6" borderId="55" xfId="0" applyNumberFormat="1" applyFont="1" applyFill="1" applyBorder="1" applyAlignment="1"/>
    <xf numFmtId="176" fontId="70" fillId="6" borderId="56" xfId="0" applyNumberFormat="1" applyFont="1" applyFill="1" applyBorder="1" applyAlignment="1"/>
    <xf numFmtId="176" fontId="70" fillId="0" borderId="2" xfId="0" applyNumberFormat="1" applyFont="1" applyBorder="1" applyAlignment="1"/>
    <xf numFmtId="176" fontId="70" fillId="7" borderId="1" xfId="0" applyNumberFormat="1" applyFont="1" applyFill="1" applyBorder="1" applyAlignment="1"/>
    <xf numFmtId="176" fontId="70" fillId="7" borderId="14" xfId="0" applyNumberFormat="1" applyFont="1" applyFill="1" applyBorder="1" applyAlignment="1"/>
    <xf numFmtId="176" fontId="70" fillId="6" borderId="14" xfId="0" applyNumberFormat="1" applyFont="1" applyFill="1" applyBorder="1" applyAlignment="1"/>
    <xf numFmtId="176" fontId="70" fillId="5" borderId="2" xfId="0" applyNumberFormat="1" applyFont="1" applyFill="1" applyBorder="1" applyAlignment="1"/>
    <xf numFmtId="176" fontId="70" fillId="5" borderId="36" xfId="0" applyNumberFormat="1" applyFont="1" applyFill="1" applyBorder="1" applyAlignment="1"/>
    <xf numFmtId="176" fontId="70" fillId="5" borderId="26" xfId="0" applyNumberFormat="1" applyFont="1" applyFill="1" applyBorder="1" applyAlignment="1"/>
    <xf numFmtId="176" fontId="70" fillId="7" borderId="55" xfId="0" applyNumberFormat="1" applyFont="1" applyFill="1" applyBorder="1" applyAlignment="1"/>
    <xf numFmtId="176" fontId="70" fillId="7" borderId="56" xfId="0" applyNumberFormat="1" applyFont="1" applyFill="1" applyBorder="1" applyAlignment="1"/>
    <xf numFmtId="0" fontId="70" fillId="7" borderId="25" xfId="0" applyFont="1" applyFill="1" applyBorder="1" applyAlignment="1"/>
    <xf numFmtId="0" fontId="70" fillId="7" borderId="26" xfId="0" applyFont="1" applyFill="1" applyBorder="1" applyAlignment="1"/>
    <xf numFmtId="176" fontId="70" fillId="17" borderId="0" xfId="0" applyNumberFormat="1" applyFont="1" applyFill="1" applyAlignment="1"/>
    <xf numFmtId="176" fontId="70" fillId="6" borderId="83" xfId="0" applyNumberFormat="1" applyFont="1" applyFill="1" applyBorder="1" applyAlignment="1"/>
    <xf numFmtId="176" fontId="70" fillId="0" borderId="83" xfId="0" applyNumberFormat="1" applyFont="1" applyBorder="1" applyAlignment="1"/>
    <xf numFmtId="176" fontId="70" fillId="7" borderId="86" xfId="0" applyNumberFormat="1" applyFont="1" applyFill="1" applyBorder="1" applyAlignment="1"/>
    <xf numFmtId="176" fontId="70" fillId="17" borderId="55" xfId="0" applyNumberFormat="1" applyFont="1" applyFill="1" applyBorder="1" applyAlignment="1"/>
    <xf numFmtId="176" fontId="70" fillId="17" borderId="56" xfId="0" applyNumberFormat="1" applyFont="1" applyFill="1" applyBorder="1" applyAlignment="1"/>
    <xf numFmtId="176" fontId="70" fillId="0" borderId="55" xfId="0" applyNumberFormat="1" applyFont="1" applyBorder="1" applyAlignment="1"/>
    <xf numFmtId="176" fontId="70" fillId="0" borderId="56" xfId="0" applyNumberFormat="1" applyFont="1" applyBorder="1" applyAlignment="1"/>
    <xf numFmtId="176" fontId="70" fillId="5" borderId="37" xfId="0" applyNumberFormat="1" applyFont="1" applyFill="1" applyBorder="1" applyAlignment="1"/>
    <xf numFmtId="176" fontId="70" fillId="5" borderId="32" xfId="0" applyNumberFormat="1" applyFont="1" applyFill="1" applyBorder="1" applyAlignment="1"/>
    <xf numFmtId="176" fontId="70" fillId="5" borderId="25" xfId="0" applyNumberFormat="1" applyFont="1" applyFill="1" applyBorder="1" applyAlignment="1"/>
    <xf numFmtId="176" fontId="70" fillId="5" borderId="13" xfId="0" applyNumberFormat="1" applyFont="1" applyFill="1" applyBorder="1" applyAlignment="1"/>
    <xf numFmtId="176" fontId="70" fillId="5" borderId="33" xfId="0" applyNumberFormat="1" applyFont="1" applyFill="1" applyBorder="1" applyAlignment="1"/>
    <xf numFmtId="176" fontId="70" fillId="10" borderId="0" xfId="0" applyNumberFormat="1" applyFont="1" applyFill="1" applyAlignment="1"/>
    <xf numFmtId="176" fontId="70" fillId="10" borderId="38" xfId="0" applyNumberFormat="1" applyFont="1" applyFill="1" applyBorder="1" applyAlignment="1"/>
    <xf numFmtId="176" fontId="70" fillId="5" borderId="34" xfId="0" applyNumberFormat="1" applyFont="1" applyFill="1" applyBorder="1" applyAlignment="1"/>
    <xf numFmtId="176" fontId="70" fillId="5" borderId="41" xfId="0" applyNumberFormat="1" applyFont="1" applyFill="1" applyBorder="1" applyAlignment="1"/>
    <xf numFmtId="176" fontId="70" fillId="5" borderId="42" xfId="0" applyNumberFormat="1" applyFont="1" applyFill="1" applyBorder="1" applyAlignment="1"/>
    <xf numFmtId="176" fontId="70" fillId="10" borderId="55" xfId="0" applyNumberFormat="1" applyFont="1" applyFill="1" applyBorder="1" applyAlignment="1"/>
    <xf numFmtId="176" fontId="70" fillId="10" borderId="56" xfId="0" applyNumberFormat="1" applyFont="1" applyFill="1" applyBorder="1" applyAlignment="1"/>
    <xf numFmtId="176" fontId="70" fillId="5" borderId="1" xfId="0" applyNumberFormat="1" applyFont="1" applyFill="1" applyBorder="1" applyAlignment="1"/>
    <xf numFmtId="176" fontId="70" fillId="5" borderId="14" xfId="0" applyNumberFormat="1" applyFont="1" applyFill="1" applyBorder="1" applyAlignment="1"/>
    <xf numFmtId="176" fontId="70" fillId="0" borderId="36" xfId="0" applyNumberFormat="1" applyFont="1" applyBorder="1" applyAlignment="1"/>
    <xf numFmtId="176" fontId="71" fillId="0" borderId="22" xfId="0" applyNumberFormat="1" applyFont="1" applyBorder="1" applyAlignment="1"/>
    <xf numFmtId="176" fontId="70" fillId="6" borderId="43" xfId="0" applyNumberFormat="1" applyFont="1" applyFill="1" applyBorder="1" applyAlignment="1"/>
    <xf numFmtId="176" fontId="70" fillId="7" borderId="44" xfId="0" applyNumberFormat="1" applyFont="1" applyFill="1" applyBorder="1" applyAlignment="1"/>
    <xf numFmtId="176" fontId="70" fillId="7" borderId="45" xfId="0" applyNumberFormat="1" applyFont="1" applyFill="1" applyBorder="1" applyAlignment="1"/>
    <xf numFmtId="176" fontId="71" fillId="5" borderId="26" xfId="0" applyNumberFormat="1" applyFont="1" applyFill="1" applyBorder="1" applyAlignment="1"/>
    <xf numFmtId="176" fontId="70" fillId="5" borderId="25" xfId="0" applyNumberFormat="1" applyFont="1" applyFill="1" applyBorder="1" applyAlignment="1">
      <alignment horizontal="center"/>
    </xf>
    <xf numFmtId="0" fontId="1" fillId="7" borderId="0" xfId="0" applyFont="1" applyFill="1" applyAlignment="1"/>
    <xf numFmtId="0" fontId="28" fillId="0" borderId="0" xfId="0" applyFont="1">
      <alignment vertical="center"/>
    </xf>
    <xf numFmtId="0" fontId="4" fillId="5" borderId="1" xfId="0" applyFont="1" applyFill="1" applyBorder="1" applyAlignment="1">
      <alignment horizontal="center"/>
    </xf>
    <xf numFmtId="0" fontId="4" fillId="5" borderId="16" xfId="0" applyFont="1" applyFill="1" applyBorder="1" applyAlignment="1">
      <alignment horizontal="center"/>
    </xf>
    <xf numFmtId="0" fontId="4" fillId="5" borderId="27" xfId="0" applyFont="1" applyFill="1" applyBorder="1" applyAlignment="1">
      <alignment horizontal="center"/>
    </xf>
    <xf numFmtId="0" fontId="4" fillId="5" borderId="28" xfId="0" applyFont="1" applyFill="1" applyBorder="1" applyAlignment="1">
      <alignment horizontal="center"/>
    </xf>
    <xf numFmtId="0" fontId="4" fillId="7" borderId="1" xfId="0" applyFont="1" applyFill="1" applyBorder="1" applyAlignment="1">
      <alignment horizontal="center"/>
    </xf>
    <xf numFmtId="0" fontId="4" fillId="7" borderId="16" xfId="0" applyFont="1" applyFill="1" applyBorder="1" applyAlignment="1">
      <alignment horizontal="center"/>
    </xf>
    <xf numFmtId="0" fontId="4" fillId="7" borderId="27" xfId="0" applyFont="1" applyFill="1" applyBorder="1" applyAlignment="1">
      <alignment horizontal="center"/>
    </xf>
    <xf numFmtId="0" fontId="4" fillId="7" borderId="28" xfId="0" applyFont="1" applyFill="1" applyBorder="1" applyAlignment="1">
      <alignment horizontal="center"/>
    </xf>
    <xf numFmtId="0" fontId="4" fillId="5" borderId="2" xfId="0" applyFont="1" applyFill="1" applyBorder="1" applyAlignment="1">
      <alignment horizontal="center"/>
    </xf>
    <xf numFmtId="0" fontId="4" fillId="5" borderId="52" xfId="0" applyFont="1" applyFill="1" applyBorder="1" applyAlignment="1">
      <alignment horizontal="center"/>
    </xf>
    <xf numFmtId="0" fontId="4" fillId="7" borderId="2" xfId="0" applyFont="1" applyFill="1" applyBorder="1" applyAlignment="1">
      <alignment horizontal="center"/>
    </xf>
    <xf numFmtId="0" fontId="4" fillId="7" borderId="52" xfId="0" applyFont="1" applyFill="1" applyBorder="1" applyAlignment="1">
      <alignment horizontal="center"/>
    </xf>
    <xf numFmtId="0" fontId="4" fillId="0" borderId="1" xfId="0" applyFont="1" applyBorder="1" applyAlignment="1">
      <alignment horizontal="center"/>
    </xf>
    <xf numFmtId="0" fontId="4" fillId="0" borderId="16"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6" fillId="0" borderId="0" xfId="0" applyFont="1" applyAlignment="1">
      <alignment horizontal="center"/>
    </xf>
    <xf numFmtId="0" fontId="4" fillId="0" borderId="0" xfId="2" applyFont="1" applyAlignment="1">
      <alignment horizontal="left" vertical="center"/>
    </xf>
    <xf numFmtId="0" fontId="60" fillId="0" borderId="0" xfId="2" applyFont="1" applyAlignment="1">
      <alignment horizontal="center" vertical="center"/>
    </xf>
    <xf numFmtId="0" fontId="62" fillId="0" borderId="0" xfId="2" applyFont="1" applyAlignment="1">
      <alignment horizontal="left" vertical="center"/>
    </xf>
    <xf numFmtId="0" fontId="61" fillId="0" borderId="0" xfId="2" applyFont="1" applyAlignment="1">
      <alignment horizontal="center" vertical="center"/>
    </xf>
    <xf numFmtId="0" fontId="61" fillId="0" borderId="0" xfId="2" applyFont="1" applyAlignment="1">
      <alignment horizontal="left" vertical="center"/>
    </xf>
    <xf numFmtId="0" fontId="4" fillId="0" borderId="0" xfId="3" applyFont="1" applyAlignment="1">
      <alignment horizontal="center" vertical="center"/>
    </xf>
  </cellXfs>
  <cellStyles count="5">
    <cellStyle name="ハイパーリンク" xfId="1" builtinId="8"/>
    <cellStyle name="ハイパーリンク 2" xfId="4" xr:uid="{E1DDECF5-0B7D-4E7E-928E-AE8D5AF22AC6}"/>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workbookViewId="0">
      <selection activeCell="J10" sqref="J10"/>
    </sheetView>
  </sheetViews>
  <sheetFormatPr defaultColWidth="9" defaultRowHeight="15.75" x14ac:dyDescent="0.25"/>
  <cols>
    <col min="1" max="1" width="5.5" style="131" customWidth="1"/>
    <col min="2" max="3" width="9" style="131"/>
    <col min="4" max="4" width="10.875" style="131" bestFit="1" customWidth="1"/>
    <col min="5" max="5" width="10" style="131" bestFit="1" customWidth="1"/>
    <col min="6" max="10" width="9" style="131"/>
    <col min="11" max="11" width="7" style="131" customWidth="1"/>
    <col min="12" max="16384" width="9" style="131"/>
  </cols>
  <sheetData>
    <row r="1" spans="1:12" ht="16.5" thickBot="1" x14ac:dyDescent="0.3">
      <c r="A1" s="130"/>
      <c r="L1" s="132"/>
    </row>
    <row r="2" spans="1:12" ht="21.75" thickTop="1" x14ac:dyDescent="0.3">
      <c r="B2" s="133"/>
      <c r="C2" s="134"/>
      <c r="D2" s="134"/>
      <c r="E2" s="135" t="s">
        <v>86</v>
      </c>
      <c r="F2" s="134"/>
      <c r="G2" s="134"/>
      <c r="H2" s="134"/>
      <c r="I2" s="134"/>
      <c r="J2" s="134"/>
      <c r="K2" s="136"/>
    </row>
    <row r="3" spans="1:12" x14ac:dyDescent="0.25">
      <c r="B3" s="137"/>
      <c r="C3" s="138"/>
      <c r="D3" s="138"/>
      <c r="E3" s="138"/>
      <c r="F3" s="138"/>
      <c r="G3" s="138"/>
      <c r="H3" s="138"/>
      <c r="I3" s="138"/>
      <c r="J3" s="138"/>
      <c r="K3" s="139"/>
    </row>
    <row r="4" spans="1:12" ht="30" x14ac:dyDescent="0.45">
      <c r="B4" s="137"/>
      <c r="C4" s="140" t="s">
        <v>379</v>
      </c>
      <c r="D4" s="138"/>
      <c r="E4" s="138"/>
      <c r="F4" s="138"/>
      <c r="G4" s="138"/>
      <c r="H4" s="138"/>
      <c r="I4" s="138"/>
      <c r="J4" s="138"/>
      <c r="K4" s="139"/>
    </row>
    <row r="5" spans="1:12" ht="33" x14ac:dyDescent="0.5">
      <c r="B5" s="137"/>
      <c r="C5" s="138"/>
      <c r="D5" s="138"/>
      <c r="E5" s="141"/>
      <c r="F5" s="141"/>
      <c r="G5" s="138"/>
      <c r="H5" s="138"/>
      <c r="I5" s="138"/>
      <c r="J5" s="138"/>
      <c r="K5" s="139"/>
    </row>
    <row r="6" spans="1:12" ht="17.25" thickBot="1" x14ac:dyDescent="0.3">
      <c r="B6" s="142"/>
      <c r="C6" s="143"/>
      <c r="D6" s="144"/>
      <c r="E6" s="143"/>
      <c r="F6" s="143"/>
      <c r="G6" s="143"/>
      <c r="H6" s="143"/>
      <c r="I6" s="145"/>
      <c r="J6" s="143"/>
      <c r="K6" s="146"/>
    </row>
    <row r="7" spans="1:12" ht="16.5" thickTop="1" x14ac:dyDescent="0.25">
      <c r="B7" s="147"/>
      <c r="C7" s="147"/>
      <c r="D7" s="147"/>
      <c r="E7" s="147"/>
      <c r="F7" s="147"/>
      <c r="G7" s="147"/>
      <c r="H7" s="147"/>
      <c r="I7" s="147"/>
      <c r="J7" s="147"/>
    </row>
    <row r="8" spans="1:12" s="151" customFormat="1" x14ac:dyDescent="0.25">
      <c r="A8" s="147"/>
      <c r="B8" s="147" t="s">
        <v>87</v>
      </c>
      <c r="C8" s="147"/>
      <c r="D8" s="147"/>
      <c r="E8" s="147"/>
      <c r="F8" s="147"/>
      <c r="G8" s="147"/>
      <c r="H8" s="148"/>
      <c r="I8" s="149"/>
      <c r="J8" s="149"/>
      <c r="K8" s="150"/>
    </row>
    <row r="9" spans="1:12" s="151" customFormat="1" x14ac:dyDescent="0.25">
      <c r="A9" s="147"/>
      <c r="B9" s="147"/>
      <c r="C9" s="147" t="s">
        <v>88</v>
      </c>
      <c r="D9" s="147"/>
      <c r="E9" s="152" t="s">
        <v>89</v>
      </c>
      <c r="F9" s="153"/>
      <c r="G9" s="147"/>
      <c r="H9" s="147"/>
      <c r="I9" s="147"/>
      <c r="J9" s="147"/>
    </row>
    <row r="10" spans="1:12" s="151" customFormat="1" x14ac:dyDescent="0.25">
      <c r="A10" s="147"/>
      <c r="B10" s="147"/>
      <c r="C10" s="147"/>
      <c r="D10" s="147"/>
      <c r="E10" s="154"/>
      <c r="F10" s="155"/>
      <c r="G10" s="147"/>
      <c r="H10" s="147"/>
      <c r="I10" s="147"/>
      <c r="J10" s="147"/>
    </row>
    <row r="11" spans="1:12" s="151" customFormat="1" x14ac:dyDescent="0.25">
      <c r="A11" s="147"/>
      <c r="B11" s="147"/>
      <c r="C11" s="147" t="s">
        <v>90</v>
      </c>
      <c r="D11" s="147"/>
      <c r="E11" s="152" t="s">
        <v>91</v>
      </c>
      <c r="F11" s="155"/>
      <c r="G11" s="147"/>
      <c r="H11" s="147"/>
      <c r="I11" s="147"/>
      <c r="J11" s="147"/>
    </row>
    <row r="12" spans="1:12" s="151" customFormat="1" x14ac:dyDescent="0.25">
      <c r="A12" s="147"/>
      <c r="B12" s="147"/>
      <c r="C12" s="147"/>
      <c r="D12" s="147"/>
      <c r="E12" s="147"/>
      <c r="F12" s="147"/>
      <c r="G12" s="147"/>
      <c r="H12" s="147"/>
      <c r="I12" s="147"/>
      <c r="J12" s="147"/>
    </row>
    <row r="13" spans="1:12" s="151" customFormat="1" x14ac:dyDescent="0.25">
      <c r="A13" s="147"/>
      <c r="B13" s="147"/>
      <c r="C13" s="147"/>
      <c r="D13" s="148"/>
      <c r="E13" s="148" t="s">
        <v>92</v>
      </c>
      <c r="F13" s="148"/>
      <c r="G13" s="156" t="s">
        <v>93</v>
      </c>
      <c r="H13" s="148"/>
      <c r="I13" s="148"/>
      <c r="J13" s="147"/>
    </row>
    <row r="14" spans="1:12" s="151" customFormat="1" x14ac:dyDescent="0.25">
      <c r="A14" s="147"/>
      <c r="B14" s="147"/>
      <c r="C14" s="147"/>
      <c r="D14" s="147"/>
      <c r="E14" s="147" t="s">
        <v>94</v>
      </c>
      <c r="F14" s="147"/>
      <c r="G14" s="156" t="s">
        <v>93</v>
      </c>
      <c r="H14" s="147"/>
      <c r="I14" s="147"/>
      <c r="J14" s="147"/>
    </row>
    <row r="15" spans="1:12" s="151" customFormat="1" x14ac:dyDescent="0.25">
      <c r="A15" s="147"/>
      <c r="B15" s="147"/>
      <c r="C15" s="147"/>
      <c r="D15" s="147" t="s">
        <v>95</v>
      </c>
      <c r="E15" s="147"/>
      <c r="F15" s="147"/>
      <c r="G15" s="147"/>
      <c r="H15" s="147"/>
      <c r="I15" s="147"/>
      <c r="J15" s="147"/>
      <c r="L15" s="157"/>
    </row>
    <row r="16" spans="1:12" s="151" customFormat="1" x14ac:dyDescent="0.25">
      <c r="A16" s="147"/>
      <c r="B16" s="147"/>
      <c r="C16" s="147"/>
      <c r="D16" s="147"/>
      <c r="E16" s="406" t="s">
        <v>96</v>
      </c>
      <c r="F16" s="406"/>
      <c r="G16" s="406"/>
      <c r="H16" s="406"/>
      <c r="I16" s="406"/>
      <c r="J16" s="147"/>
    </row>
    <row r="17" spans="2:13" s="151" customFormat="1" ht="16.5" x14ac:dyDescent="0.25">
      <c r="E17" s="158"/>
    </row>
    <row r="18" spans="2:13" s="151" customFormat="1" x14ac:dyDescent="0.25">
      <c r="D18" s="159" t="s">
        <v>97</v>
      </c>
      <c r="E18" s="159"/>
      <c r="F18" s="159"/>
      <c r="G18" s="159"/>
      <c r="H18" s="159"/>
      <c r="I18" s="159"/>
      <c r="J18" s="159"/>
    </row>
    <row r="19" spans="2:13" s="151" customFormat="1" x14ac:dyDescent="0.25">
      <c r="D19" s="159" t="s">
        <v>98</v>
      </c>
      <c r="E19" s="159"/>
      <c r="F19" s="159"/>
      <c r="G19" s="159"/>
      <c r="H19" s="159"/>
      <c r="I19" s="159"/>
      <c r="J19" s="159"/>
    </row>
    <row r="20" spans="2:13" s="151" customFormat="1" x14ac:dyDescent="0.25"/>
    <row r="21" spans="2:13" s="151" customFormat="1" x14ac:dyDescent="0.25"/>
    <row r="22" spans="2:13" ht="16.5" x14ac:dyDescent="0.25">
      <c r="B22" s="160" t="s">
        <v>99</v>
      </c>
      <c r="C22" s="147"/>
      <c r="D22" s="147"/>
      <c r="E22" s="147"/>
      <c r="F22" s="147"/>
      <c r="G22" s="147"/>
      <c r="H22" s="147"/>
      <c r="I22" s="147"/>
      <c r="J22" s="147"/>
      <c r="K22" s="147"/>
      <c r="L22" s="161"/>
      <c r="M22" s="161"/>
    </row>
    <row r="23" spans="2:13" ht="16.5" x14ac:dyDescent="0.25">
      <c r="B23" s="160" t="s">
        <v>100</v>
      </c>
      <c r="C23" s="147"/>
      <c r="D23" s="147"/>
      <c r="E23" s="147"/>
      <c r="F23" s="147"/>
      <c r="G23" s="147"/>
      <c r="H23" s="147"/>
      <c r="I23" s="147"/>
      <c r="J23" s="147"/>
      <c r="K23" s="147"/>
      <c r="L23" s="161"/>
      <c r="M23" s="161"/>
    </row>
    <row r="24" spans="2:13" ht="16.5" x14ac:dyDescent="0.25">
      <c r="B24" s="160" t="s">
        <v>101</v>
      </c>
      <c r="C24" s="147"/>
      <c r="D24" s="147"/>
      <c r="E24" s="147"/>
      <c r="F24" s="147"/>
      <c r="G24" s="147"/>
      <c r="H24" s="147"/>
      <c r="I24" s="147"/>
      <c r="J24" s="161"/>
      <c r="K24" s="161"/>
      <c r="L24" s="147"/>
      <c r="M24" s="147"/>
    </row>
    <row r="25" spans="2:13" ht="16.5" x14ac:dyDescent="0.25">
      <c r="B25" s="160" t="s">
        <v>102</v>
      </c>
      <c r="C25" s="147"/>
      <c r="D25" s="147"/>
      <c r="E25" s="147"/>
      <c r="F25" s="147"/>
      <c r="G25" s="147"/>
      <c r="H25" s="147"/>
      <c r="I25" s="147"/>
      <c r="J25" s="161"/>
      <c r="K25" s="161"/>
      <c r="L25" s="147"/>
      <c r="M25" s="147"/>
    </row>
    <row r="26" spans="2:13" ht="16.5" x14ac:dyDescent="0.25">
      <c r="B26" s="160" t="s">
        <v>103</v>
      </c>
      <c r="C26" s="147"/>
      <c r="D26" s="147"/>
      <c r="E26" s="147"/>
      <c r="F26" s="147"/>
      <c r="G26" s="147"/>
      <c r="H26" s="147"/>
      <c r="I26" s="147"/>
      <c r="J26" s="161"/>
      <c r="K26" s="161"/>
      <c r="L26" s="147"/>
      <c r="M26" s="147"/>
    </row>
    <row r="27" spans="2:13" ht="28.5" x14ac:dyDescent="0.3">
      <c r="B27" s="147"/>
      <c r="C27" s="162" t="s">
        <v>380</v>
      </c>
      <c r="D27" s="163"/>
      <c r="E27" s="163"/>
      <c r="F27" s="163"/>
      <c r="G27" s="164"/>
      <c r="H27" s="161"/>
      <c r="I27" s="161"/>
      <c r="J27" s="161"/>
      <c r="K27" s="147"/>
      <c r="L27" s="147"/>
      <c r="M27" s="147"/>
    </row>
    <row r="28" spans="2:13" ht="16.5" x14ac:dyDescent="0.25">
      <c r="B28" s="160" t="s">
        <v>104</v>
      </c>
      <c r="C28" s="147"/>
      <c r="D28" s="147"/>
      <c r="E28" s="147"/>
      <c r="F28" s="147"/>
      <c r="G28" s="147"/>
      <c r="H28" s="147"/>
      <c r="I28" s="147"/>
      <c r="J28" s="147"/>
      <c r="K28" s="147"/>
      <c r="L28" s="147"/>
      <c r="M28" s="147"/>
    </row>
    <row r="29" spans="2:13" ht="16.5" x14ac:dyDescent="0.25">
      <c r="B29" s="160" t="s">
        <v>105</v>
      </c>
      <c r="C29" s="147"/>
      <c r="D29" s="147"/>
      <c r="E29" s="147"/>
      <c r="F29" s="147"/>
      <c r="G29" s="147"/>
      <c r="H29" s="147"/>
      <c r="I29" s="147"/>
      <c r="J29" s="147"/>
      <c r="K29" s="147"/>
      <c r="L29" s="147"/>
      <c r="M29" s="147"/>
    </row>
    <row r="30" spans="2:13" ht="16.5" x14ac:dyDescent="0.25">
      <c r="B30" s="160" t="s">
        <v>106</v>
      </c>
      <c r="C30" s="147"/>
      <c r="D30" s="147"/>
      <c r="E30" s="147"/>
      <c r="F30" s="147"/>
      <c r="G30" s="147"/>
      <c r="H30" s="147"/>
      <c r="I30" s="147"/>
      <c r="J30" s="147"/>
      <c r="K30" s="147"/>
      <c r="L30" s="147"/>
      <c r="M30" s="147"/>
    </row>
    <row r="31" spans="2:13" ht="16.5" x14ac:dyDescent="0.25">
      <c r="B31" s="160" t="s">
        <v>107</v>
      </c>
      <c r="C31" s="147"/>
      <c r="D31" s="147"/>
      <c r="E31" s="147"/>
      <c r="F31" s="147"/>
      <c r="G31" s="147"/>
      <c r="H31" s="147"/>
      <c r="I31" s="147"/>
      <c r="J31" s="147"/>
      <c r="K31" s="147"/>
      <c r="L31" s="147"/>
      <c r="M31" s="147"/>
    </row>
    <row r="32" spans="2:13" ht="16.5" x14ac:dyDescent="0.25">
      <c r="B32" s="160"/>
      <c r="C32" s="147" t="s">
        <v>108</v>
      </c>
      <c r="D32" s="147"/>
      <c r="E32" s="147"/>
      <c r="F32" s="147"/>
      <c r="G32" s="147"/>
      <c r="H32" s="147"/>
      <c r="I32" s="147"/>
      <c r="J32" s="147"/>
      <c r="K32" s="147"/>
      <c r="L32" s="147"/>
      <c r="M32" s="147"/>
    </row>
    <row r="33" spans="2:17" ht="20.25" customHeight="1" x14ac:dyDescent="0.25">
      <c r="B33" s="160"/>
      <c r="C33" s="147" t="s">
        <v>109</v>
      </c>
      <c r="D33" s="147"/>
      <c r="E33" s="147"/>
      <c r="F33" s="147"/>
      <c r="G33" s="147"/>
      <c r="H33" s="147"/>
      <c r="I33" s="147"/>
      <c r="J33" s="147"/>
      <c r="K33" s="147"/>
      <c r="L33" s="147"/>
      <c r="M33" s="147"/>
    </row>
    <row r="34" spans="2:17" ht="20.25" customHeight="1" x14ac:dyDescent="0.25">
      <c r="B34" s="160" t="s">
        <v>110</v>
      </c>
      <c r="C34" s="147"/>
      <c r="D34" s="147"/>
      <c r="E34" s="147"/>
      <c r="F34" s="147"/>
      <c r="G34" s="147"/>
      <c r="H34" s="147"/>
      <c r="I34" s="147"/>
      <c r="J34" s="147"/>
      <c r="K34" s="147"/>
      <c r="L34" s="147"/>
      <c r="M34" s="147"/>
    </row>
    <row r="35" spans="2:17" ht="20.25" customHeight="1" x14ac:dyDescent="0.25">
      <c r="B35" s="160" t="s">
        <v>111</v>
      </c>
      <c r="C35" s="147"/>
      <c r="D35" s="147"/>
      <c r="E35" s="147"/>
      <c r="F35" s="147"/>
      <c r="G35" s="147"/>
      <c r="H35" s="147"/>
      <c r="I35" s="147"/>
      <c r="J35" s="147"/>
      <c r="K35" s="147"/>
      <c r="L35" s="147"/>
      <c r="M35" s="147"/>
    </row>
    <row r="36" spans="2:17" ht="20.25" customHeight="1" x14ac:dyDescent="0.25">
      <c r="B36" s="160" t="s">
        <v>112</v>
      </c>
      <c r="C36" s="147"/>
      <c r="D36" s="147"/>
      <c r="E36" s="147"/>
      <c r="F36" s="147"/>
      <c r="G36" s="147"/>
      <c r="H36" s="147"/>
      <c r="I36" s="147"/>
      <c r="J36" s="147"/>
      <c r="K36" s="147"/>
      <c r="L36" s="147"/>
      <c r="M36" s="147"/>
    </row>
    <row r="37" spans="2:17" ht="20.25" customHeight="1" x14ac:dyDescent="0.3">
      <c r="B37" s="160" t="s">
        <v>113</v>
      </c>
      <c r="C37" s="165"/>
      <c r="D37" s="165"/>
      <c r="E37" s="165"/>
      <c r="F37" s="165"/>
      <c r="G37" s="165"/>
      <c r="H37" s="165"/>
      <c r="I37" s="165"/>
      <c r="J37" s="165"/>
      <c r="K37" s="165"/>
      <c r="L37" s="165"/>
      <c r="M37" s="165"/>
      <c r="N37" s="166"/>
      <c r="O37" s="166"/>
      <c r="P37" s="166"/>
    </row>
    <row r="38" spans="2:17" ht="20.25" customHeight="1" x14ac:dyDescent="0.25">
      <c r="B38" s="160" t="s">
        <v>114</v>
      </c>
      <c r="C38" s="147"/>
      <c r="D38" s="147"/>
      <c r="E38" s="147"/>
      <c r="F38" s="147"/>
      <c r="G38" s="147"/>
      <c r="H38" s="147"/>
      <c r="I38" s="147"/>
      <c r="J38" s="147"/>
      <c r="K38" s="147"/>
      <c r="L38" s="147"/>
      <c r="M38" s="147"/>
      <c r="N38" s="166"/>
      <c r="O38" s="166"/>
      <c r="P38" s="166"/>
    </row>
    <row r="39" spans="2:17" ht="20.25" customHeight="1" x14ac:dyDescent="0.25">
      <c r="B39" s="160" t="s">
        <v>115</v>
      </c>
      <c r="C39" s="147"/>
      <c r="D39" s="147"/>
      <c r="E39" s="147"/>
      <c r="F39" s="147"/>
      <c r="G39" s="147"/>
      <c r="H39" s="147"/>
      <c r="I39" s="147"/>
      <c r="J39" s="147"/>
      <c r="K39" s="147"/>
      <c r="L39" s="147"/>
      <c r="M39" s="147"/>
      <c r="N39" s="166"/>
      <c r="O39" s="166"/>
      <c r="P39" s="166"/>
    </row>
    <row r="40" spans="2:17" ht="20.25" customHeight="1" x14ac:dyDescent="0.25">
      <c r="B40" s="160" t="s">
        <v>116</v>
      </c>
      <c r="C40" s="147"/>
      <c r="D40" s="147"/>
      <c r="E40" s="147"/>
      <c r="F40" s="147"/>
      <c r="G40" s="147"/>
      <c r="H40" s="147"/>
      <c r="I40" s="147"/>
      <c r="J40" s="147"/>
      <c r="K40" s="147"/>
      <c r="L40" s="147"/>
      <c r="M40" s="147"/>
      <c r="N40" s="166"/>
      <c r="O40" s="166"/>
      <c r="P40" s="166"/>
    </row>
    <row r="41" spans="2:17" ht="20.25" customHeight="1" x14ac:dyDescent="0.25">
      <c r="B41" s="160" t="s">
        <v>117</v>
      </c>
      <c r="C41" s="147"/>
      <c r="D41" s="147"/>
      <c r="E41" s="147"/>
      <c r="F41" s="147"/>
      <c r="G41" s="147"/>
      <c r="H41" s="147"/>
      <c r="I41" s="147"/>
      <c r="J41" s="147"/>
      <c r="K41" s="147"/>
      <c r="L41" s="147"/>
      <c r="M41" s="147"/>
      <c r="N41" s="166"/>
      <c r="O41" s="166"/>
      <c r="P41" s="166"/>
    </row>
    <row r="42" spans="2:17" ht="20.25" customHeight="1" x14ac:dyDescent="0.25">
      <c r="B42" s="160" t="s">
        <v>118</v>
      </c>
      <c r="C42" s="147"/>
      <c r="D42" s="147"/>
      <c r="E42" s="147"/>
      <c r="F42" s="147"/>
      <c r="G42" s="147"/>
      <c r="H42" s="147"/>
      <c r="I42" s="147"/>
      <c r="J42" s="147"/>
      <c r="K42" s="147"/>
      <c r="L42" s="147"/>
      <c r="M42" s="147"/>
      <c r="N42" s="166"/>
      <c r="O42" s="166"/>
      <c r="P42" s="166"/>
    </row>
    <row r="43" spans="2:17" ht="20.25" customHeight="1" x14ac:dyDescent="0.25">
      <c r="B43" s="160" t="s">
        <v>119</v>
      </c>
      <c r="C43" s="147"/>
      <c r="D43" s="147"/>
      <c r="E43" s="147"/>
      <c r="F43" s="147"/>
      <c r="G43" s="147"/>
      <c r="H43" s="147"/>
      <c r="I43" s="147"/>
      <c r="J43" s="147"/>
      <c r="K43" s="147"/>
      <c r="L43" s="147"/>
      <c r="M43" s="147"/>
      <c r="N43" s="166"/>
      <c r="O43" s="166"/>
      <c r="P43" s="166"/>
    </row>
    <row r="44" spans="2:17" ht="20.25" customHeight="1" x14ac:dyDescent="0.25">
      <c r="B44" s="160" t="s">
        <v>120</v>
      </c>
      <c r="C44" s="147"/>
      <c r="D44" s="147"/>
      <c r="E44" s="147"/>
      <c r="F44" s="147"/>
      <c r="G44" s="147"/>
      <c r="H44" s="147"/>
      <c r="I44" s="147"/>
      <c r="J44" s="147"/>
      <c r="K44" s="147"/>
      <c r="L44" s="147"/>
      <c r="M44" s="147"/>
    </row>
    <row r="45" spans="2:17" ht="20.25" customHeight="1" x14ac:dyDescent="0.25">
      <c r="B45" s="160" t="s">
        <v>121</v>
      </c>
      <c r="C45" s="147"/>
      <c r="D45" s="147"/>
      <c r="E45" s="151"/>
      <c r="F45" s="151"/>
      <c r="G45" s="151"/>
      <c r="H45" s="151"/>
      <c r="I45" s="151"/>
      <c r="J45" s="151"/>
      <c r="K45" s="151"/>
      <c r="L45" s="151"/>
      <c r="M45" s="151"/>
      <c r="N45" s="167"/>
      <c r="O45" s="167"/>
      <c r="P45" s="167"/>
      <c r="Q45" s="167"/>
    </row>
    <row r="46" spans="2:17" ht="20.25" customHeight="1" x14ac:dyDescent="0.25">
      <c r="B46" s="160" t="s">
        <v>122</v>
      </c>
      <c r="C46" s="147"/>
      <c r="D46" s="147"/>
      <c r="E46" s="151"/>
      <c r="F46" s="151"/>
      <c r="G46" s="151"/>
      <c r="H46" s="151"/>
      <c r="I46" s="151"/>
      <c r="J46" s="151"/>
      <c r="K46" s="151"/>
      <c r="L46" s="151"/>
      <c r="M46" s="151"/>
      <c r="N46" s="167"/>
      <c r="O46" s="167"/>
      <c r="P46" s="167"/>
      <c r="Q46" s="167"/>
    </row>
    <row r="47" spans="2:17" ht="20.25" customHeight="1" x14ac:dyDescent="0.25">
      <c r="B47" s="160" t="s">
        <v>123</v>
      </c>
      <c r="C47" s="147"/>
      <c r="D47" s="147"/>
      <c r="E47" s="147"/>
      <c r="F47" s="147"/>
      <c r="G47" s="147"/>
      <c r="H47" s="147"/>
      <c r="I47" s="147"/>
      <c r="J47" s="147"/>
      <c r="K47" s="147"/>
      <c r="L47" s="147"/>
      <c r="M47" s="147"/>
    </row>
    <row r="48" spans="2:17" ht="20.25" customHeight="1" x14ac:dyDescent="0.25">
      <c r="B48" s="160" t="s">
        <v>124</v>
      </c>
      <c r="C48" s="147"/>
      <c r="D48" s="147"/>
      <c r="E48" s="147"/>
      <c r="F48" s="147"/>
      <c r="G48" s="147"/>
      <c r="H48" s="147"/>
      <c r="I48" s="147"/>
      <c r="J48" s="147"/>
      <c r="K48" s="147"/>
      <c r="L48" s="147"/>
      <c r="M48" s="147"/>
    </row>
    <row r="49" spans="2:13" ht="16.5" x14ac:dyDescent="0.25">
      <c r="B49" s="160" t="s">
        <v>125</v>
      </c>
      <c r="C49" s="147"/>
      <c r="D49" s="147"/>
      <c r="E49" s="147"/>
      <c r="F49" s="147"/>
      <c r="G49" s="147"/>
      <c r="H49" s="147"/>
      <c r="I49" s="147"/>
      <c r="J49" s="147"/>
      <c r="K49" s="147"/>
      <c r="L49" s="147"/>
      <c r="M49" s="147"/>
    </row>
    <row r="50" spans="2:13" ht="16.5" x14ac:dyDescent="0.25">
      <c r="B50" s="160" t="s">
        <v>126</v>
      </c>
      <c r="C50" s="147"/>
      <c r="D50" s="147"/>
      <c r="E50" s="147"/>
      <c r="F50" s="147"/>
      <c r="G50" s="147"/>
      <c r="H50" s="147"/>
      <c r="I50" s="147"/>
      <c r="J50" s="147"/>
      <c r="K50" s="147"/>
      <c r="L50" s="147"/>
      <c r="M50" s="147"/>
    </row>
    <row r="51" spans="2:13" ht="16.5" x14ac:dyDescent="0.25">
      <c r="B51" s="160" t="s">
        <v>381</v>
      </c>
      <c r="C51" s="147"/>
      <c r="D51" s="147"/>
      <c r="E51" s="147"/>
      <c r="F51" s="147"/>
      <c r="G51" s="147"/>
      <c r="H51" s="147"/>
      <c r="I51" s="147"/>
      <c r="J51" s="147"/>
      <c r="K51" s="147"/>
      <c r="L51" s="147"/>
      <c r="M51" s="147"/>
    </row>
    <row r="52" spans="2:13" ht="16.5" x14ac:dyDescent="0.25">
      <c r="B52" s="160" t="s">
        <v>127</v>
      </c>
      <c r="C52" s="147"/>
      <c r="D52" s="147"/>
      <c r="E52" s="147"/>
      <c r="F52" s="147"/>
      <c r="G52" s="147"/>
      <c r="H52" s="147"/>
      <c r="I52" s="147"/>
      <c r="J52" s="147"/>
      <c r="K52" s="147"/>
      <c r="L52" s="147"/>
      <c r="M52" s="147"/>
    </row>
    <row r="53" spans="2:13" x14ac:dyDescent="0.25">
      <c r="B53" s="167"/>
    </row>
    <row r="96" spans="7:7" x14ac:dyDescent="0.25">
      <c r="G96" s="131" t="s">
        <v>128</v>
      </c>
    </row>
    <row r="103" spans="2:8" x14ac:dyDescent="0.25">
      <c r="B103" s="147"/>
      <c r="C103" s="147"/>
      <c r="D103" s="147"/>
      <c r="E103" s="147"/>
    </row>
    <row r="104" spans="2:8" x14ac:dyDescent="0.25">
      <c r="B104" s="161"/>
      <c r="C104" s="161"/>
      <c r="F104" s="161"/>
      <c r="G104" s="161"/>
      <c r="H104" s="161" t="s">
        <v>129</v>
      </c>
    </row>
    <row r="130" spans="7:7" x14ac:dyDescent="0.25">
      <c r="G130" s="168">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W89"/>
  <sheetViews>
    <sheetView showGridLines="0" topLeftCell="A31" workbookViewId="0">
      <selection activeCell="S49" sqref="S49:T50"/>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1" t="s">
        <v>57</v>
      </c>
      <c r="B1" s="105"/>
      <c r="C1" s="105"/>
      <c r="D1" s="3" t="s">
        <v>1</v>
      </c>
      <c r="E1" s="90" t="s">
        <v>35</v>
      </c>
      <c r="F1" s="90"/>
      <c r="G1" s="90"/>
      <c r="H1" s="90"/>
      <c r="I1" s="90"/>
      <c r="J1" s="90"/>
      <c r="K1" s="90"/>
      <c r="L1" s="90"/>
      <c r="M1" s="90"/>
      <c r="N1" s="90"/>
      <c r="O1" s="90"/>
      <c r="P1" s="90"/>
      <c r="Q1" s="90"/>
      <c r="R1" s="90"/>
      <c r="S1" s="90"/>
      <c r="T1" s="90"/>
      <c r="U1" s="90"/>
      <c r="V1" s="90"/>
      <c r="W1" s="106"/>
    </row>
    <row r="2" spans="1:23" ht="14.25" thickBot="1" x14ac:dyDescent="0.2">
      <c r="A2" s="4"/>
      <c r="B2" s="5" t="s">
        <v>2</v>
      </c>
      <c r="C2" s="6"/>
      <c r="D2" s="7" t="s">
        <v>3</v>
      </c>
      <c r="E2" s="8" t="str">
        <f>IF(B3="","",B3)</f>
        <v>三代</v>
      </c>
      <c r="F2" s="9"/>
      <c r="G2" s="8" t="str">
        <f>IF(B5="","",B5)</f>
        <v>成宮　</v>
      </c>
      <c r="H2" s="9"/>
      <c r="I2" s="8" t="str">
        <f>IF(B7="","",B7)</f>
        <v>八木</v>
      </c>
      <c r="J2" s="9"/>
      <c r="K2" s="8" t="str">
        <f>IF(B9="","",B9)</f>
        <v>稲岡</v>
      </c>
      <c r="L2" s="9"/>
      <c r="M2" s="8" t="str">
        <f>IF(B11="","",B11)</f>
        <v>西堀</v>
      </c>
      <c r="N2" s="9"/>
      <c r="O2" s="8" t="str">
        <f>IF(B13="","",B13)</f>
        <v>上村</v>
      </c>
      <c r="P2" s="9"/>
      <c r="Q2" s="8"/>
      <c r="R2" s="9"/>
      <c r="S2" s="10" t="s">
        <v>4</v>
      </c>
      <c r="T2" s="11"/>
      <c r="U2" s="12" t="s">
        <v>5</v>
      </c>
      <c r="V2" s="93"/>
      <c r="W2" s="14" t="s">
        <v>6</v>
      </c>
    </row>
    <row r="3" spans="1:23" x14ac:dyDescent="0.15">
      <c r="A3" s="15">
        <v>1</v>
      </c>
      <c r="B3" s="16" t="s">
        <v>58</v>
      </c>
      <c r="C3" s="17" t="s">
        <v>59</v>
      </c>
      <c r="D3" s="18" t="s">
        <v>60</v>
      </c>
      <c r="E3" s="322"/>
      <c r="F3" s="323"/>
      <c r="G3" s="324"/>
      <c r="H3" s="324"/>
      <c r="I3" s="325"/>
      <c r="J3" s="326"/>
      <c r="K3" s="327"/>
      <c r="L3" s="327"/>
      <c r="M3" s="325"/>
      <c r="N3" s="326"/>
      <c r="O3" s="324"/>
      <c r="P3" s="324"/>
      <c r="Q3" s="325"/>
      <c r="R3" s="326"/>
      <c r="S3" s="407">
        <f>SUM(E3:R3)</f>
        <v>0</v>
      </c>
      <c r="T3" s="408"/>
      <c r="U3" s="22">
        <f>SUM(E3,G3,I3,K3,M3,O3,Q3)</f>
        <v>0</v>
      </c>
      <c r="V3" s="23">
        <f>SUM(F3,H3,J3,L3,N3,P3,R3)</f>
        <v>0</v>
      </c>
      <c r="W3" s="250" t="str">
        <f>IF(V4=0,"",U4/V4)</f>
        <v/>
      </c>
    </row>
    <row r="4" spans="1:23" ht="14.25" thickBot="1" x14ac:dyDescent="0.2">
      <c r="A4" s="4"/>
      <c r="B4" s="25"/>
      <c r="C4" s="26"/>
      <c r="D4" s="27"/>
      <c r="E4" s="329"/>
      <c r="F4" s="330"/>
      <c r="G4" s="331"/>
      <c r="H4" s="332"/>
      <c r="I4" s="333"/>
      <c r="J4" s="334"/>
      <c r="K4" s="331"/>
      <c r="L4" s="332"/>
      <c r="M4" s="333"/>
      <c r="N4" s="334"/>
      <c r="O4" s="331"/>
      <c r="P4" s="332"/>
      <c r="Q4" s="333"/>
      <c r="R4" s="334"/>
      <c r="S4" s="409"/>
      <c r="T4" s="410"/>
      <c r="U4" s="279">
        <f t="shared" ref="U4:U15" si="0">SUM(E4,G4,I4,K4,M4,O4,Q4)</f>
        <v>0</v>
      </c>
      <c r="V4" s="280">
        <f>SUM(E4:R4)</f>
        <v>0</v>
      </c>
      <c r="W4" s="84"/>
    </row>
    <row r="5" spans="1:23" x14ac:dyDescent="0.15">
      <c r="A5" s="15">
        <v>2</v>
      </c>
      <c r="B5" s="16" t="s">
        <v>63</v>
      </c>
      <c r="C5" s="17" t="s">
        <v>64</v>
      </c>
      <c r="D5" s="18" t="s">
        <v>60</v>
      </c>
      <c r="E5" s="327"/>
      <c r="F5" s="337"/>
      <c r="G5" s="338"/>
      <c r="H5" s="338"/>
      <c r="I5" s="339"/>
      <c r="J5" s="340"/>
      <c r="K5" s="341"/>
      <c r="L5" s="341"/>
      <c r="M5" s="339"/>
      <c r="N5" s="340"/>
      <c r="O5" s="341"/>
      <c r="P5" s="341"/>
      <c r="Q5" s="339"/>
      <c r="R5" s="340"/>
      <c r="S5" s="407">
        <f>SUM(E5:R5)</f>
        <v>0</v>
      </c>
      <c r="T5" s="408"/>
      <c r="U5" s="107">
        <f t="shared" si="0"/>
        <v>0</v>
      </c>
      <c r="V5" s="23">
        <f>SUM(F5,H5,J5,L5,N5,P5,R5)</f>
        <v>0</v>
      </c>
      <c r="W5" s="248" t="str">
        <f>IF(V6=0,"",U6/V6)</f>
        <v/>
      </c>
    </row>
    <row r="6" spans="1:23" ht="14.25" thickBot="1" x14ac:dyDescent="0.2">
      <c r="A6" s="4"/>
      <c r="B6" s="110"/>
      <c r="C6" s="111"/>
      <c r="D6" s="27"/>
      <c r="E6" s="343"/>
      <c r="F6" s="344"/>
      <c r="G6" s="345"/>
      <c r="H6" s="346"/>
      <c r="I6" s="347"/>
      <c r="J6" s="344"/>
      <c r="K6" s="343"/>
      <c r="L6" s="348"/>
      <c r="M6" s="347"/>
      <c r="N6" s="344"/>
      <c r="O6" s="343"/>
      <c r="P6" s="348"/>
      <c r="Q6" s="347"/>
      <c r="R6" s="344"/>
      <c r="S6" s="409"/>
      <c r="T6" s="410"/>
      <c r="U6" s="108">
        <f t="shared" si="0"/>
        <v>0</v>
      </c>
      <c r="V6" s="32">
        <f>SUM(E6:R6)</f>
        <v>0</v>
      </c>
      <c r="W6" s="249"/>
    </row>
    <row r="7" spans="1:23" x14ac:dyDescent="0.15">
      <c r="A7" s="15">
        <v>3</v>
      </c>
      <c r="B7" s="67" t="s">
        <v>61</v>
      </c>
      <c r="C7" s="68" t="s">
        <v>62</v>
      </c>
      <c r="D7" s="69" t="s">
        <v>13</v>
      </c>
      <c r="E7" s="327"/>
      <c r="F7" s="337"/>
      <c r="G7" s="349"/>
      <c r="H7" s="349"/>
      <c r="I7" s="350"/>
      <c r="J7" s="351"/>
      <c r="K7" s="352"/>
      <c r="L7" s="352"/>
      <c r="M7" s="384"/>
      <c r="N7" s="385"/>
      <c r="O7" s="342"/>
      <c r="P7" s="342"/>
      <c r="Q7" s="353"/>
      <c r="R7" s="354"/>
      <c r="S7" s="407">
        <f>SUM(E7:R7)</f>
        <v>0</v>
      </c>
      <c r="T7" s="408"/>
      <c r="U7" s="22">
        <f t="shared" si="0"/>
        <v>0</v>
      </c>
      <c r="V7" s="23">
        <f>SUM(F7,H7,J7,L7,N7,P7,R7)</f>
        <v>0</v>
      </c>
      <c r="W7" s="239" t="str">
        <f>IF(V8=0,"",U8/V8)</f>
        <v/>
      </c>
    </row>
    <row r="8" spans="1:23" ht="14.25" thickBot="1" x14ac:dyDescent="0.2">
      <c r="A8" s="4"/>
      <c r="B8" s="25"/>
      <c r="C8" s="26"/>
      <c r="D8" s="27"/>
      <c r="E8" s="343"/>
      <c r="F8" s="344"/>
      <c r="G8" s="343"/>
      <c r="H8" s="348"/>
      <c r="I8" s="355"/>
      <c r="J8" s="356"/>
      <c r="K8" s="343"/>
      <c r="L8" s="348"/>
      <c r="M8" s="386"/>
      <c r="N8" s="371"/>
      <c r="O8" s="335"/>
      <c r="P8" s="336"/>
      <c r="Q8" s="347"/>
      <c r="R8" s="344"/>
      <c r="S8" s="409"/>
      <c r="T8" s="410"/>
      <c r="U8" s="108">
        <f t="shared" si="0"/>
        <v>0</v>
      </c>
      <c r="V8" s="32">
        <f>SUM(E8:R8)</f>
        <v>0</v>
      </c>
      <c r="W8" s="247"/>
    </row>
    <row r="9" spans="1:23" x14ac:dyDescent="0.15">
      <c r="A9" s="15">
        <v>4</v>
      </c>
      <c r="B9" s="67" t="s">
        <v>67</v>
      </c>
      <c r="C9" s="68" t="s">
        <v>68</v>
      </c>
      <c r="D9" s="69" t="s">
        <v>12</v>
      </c>
      <c r="E9" s="342"/>
      <c r="F9" s="387"/>
      <c r="G9" s="369"/>
      <c r="H9" s="369"/>
      <c r="I9" s="388"/>
      <c r="J9" s="387"/>
      <c r="K9" s="389"/>
      <c r="L9" s="390"/>
      <c r="M9" s="384"/>
      <c r="N9" s="385"/>
      <c r="O9" s="342"/>
      <c r="P9" s="342"/>
      <c r="Q9" s="384"/>
      <c r="R9" s="385"/>
      <c r="S9" s="407">
        <f>SUM(E9:R9)</f>
        <v>0</v>
      </c>
      <c r="T9" s="408"/>
      <c r="U9" s="113">
        <f t="shared" si="0"/>
        <v>0</v>
      </c>
      <c r="V9" s="114">
        <f>SUM(F9,H9,J9,L9,N9,P9,R9)</f>
        <v>0</v>
      </c>
      <c r="W9" s="24" t="str">
        <f>IF(V10=0,"",U10/V10)</f>
        <v/>
      </c>
    </row>
    <row r="10" spans="1:23" ht="14.25" thickBot="1" x14ac:dyDescent="0.2">
      <c r="A10" s="4"/>
      <c r="B10" s="53"/>
      <c r="C10" s="54"/>
      <c r="D10" s="55"/>
      <c r="E10" s="391"/>
      <c r="F10" s="392"/>
      <c r="G10" s="335"/>
      <c r="H10" s="336"/>
      <c r="I10" s="393"/>
      <c r="J10" s="392"/>
      <c r="K10" s="394"/>
      <c r="L10" s="395"/>
      <c r="M10" s="386"/>
      <c r="N10" s="371"/>
      <c r="O10" s="335"/>
      <c r="P10" s="336"/>
      <c r="Q10" s="386"/>
      <c r="R10" s="371"/>
      <c r="S10" s="409"/>
      <c r="T10" s="410"/>
      <c r="U10" s="115">
        <f t="shared" si="0"/>
        <v>0</v>
      </c>
      <c r="V10" s="116">
        <f>SUM(E10:R10)</f>
        <v>0</v>
      </c>
      <c r="W10" s="33"/>
    </row>
    <row r="11" spans="1:23" x14ac:dyDescent="0.15">
      <c r="A11" s="15">
        <v>5</v>
      </c>
      <c r="B11" s="16" t="s">
        <v>18</v>
      </c>
      <c r="C11" s="17" t="s">
        <v>19</v>
      </c>
      <c r="D11" s="18" t="s">
        <v>20</v>
      </c>
      <c r="E11" s="365"/>
      <c r="F11" s="326"/>
      <c r="G11" s="365"/>
      <c r="H11" s="365"/>
      <c r="I11" s="396"/>
      <c r="J11" s="397"/>
      <c r="K11" s="352"/>
      <c r="L11" s="352"/>
      <c r="M11" s="350"/>
      <c r="N11" s="368"/>
      <c r="O11" s="342"/>
      <c r="P11" s="342"/>
      <c r="Q11" s="353"/>
      <c r="R11" s="354"/>
      <c r="S11" s="407">
        <f>SUM(E11:R11)</f>
        <v>0</v>
      </c>
      <c r="T11" s="408"/>
      <c r="U11" s="22">
        <f t="shared" si="0"/>
        <v>0</v>
      </c>
      <c r="V11" s="23">
        <f>SUM(F11,H11,J11,L11,N11,P11,R11)</f>
        <v>0</v>
      </c>
      <c r="W11" s="24" t="str">
        <f>IF(V12=0,"",U12/V12)</f>
        <v/>
      </c>
    </row>
    <row r="12" spans="1:23" ht="14.25" thickBot="1" x14ac:dyDescent="0.2">
      <c r="A12" s="4"/>
      <c r="B12" s="25"/>
      <c r="C12" s="26"/>
      <c r="D12" s="27"/>
      <c r="E12" s="331"/>
      <c r="F12" s="334"/>
      <c r="G12" s="331"/>
      <c r="H12" s="332"/>
      <c r="I12" s="386"/>
      <c r="J12" s="371"/>
      <c r="K12" s="347"/>
      <c r="L12" s="344"/>
      <c r="M12" s="355"/>
      <c r="N12" s="356"/>
      <c r="O12" s="343"/>
      <c r="P12" s="348"/>
      <c r="Q12" s="347"/>
      <c r="R12" s="344"/>
      <c r="S12" s="409"/>
      <c r="T12" s="410"/>
      <c r="U12" s="108">
        <f t="shared" si="0"/>
        <v>0</v>
      </c>
      <c r="V12" s="32">
        <f>SUM(E12:R12)</f>
        <v>0</v>
      </c>
      <c r="W12" s="83"/>
    </row>
    <row r="13" spans="1:23" x14ac:dyDescent="0.15">
      <c r="A13" s="15">
        <v>6</v>
      </c>
      <c r="B13" s="16" t="s">
        <v>10</v>
      </c>
      <c r="C13" s="17" t="s">
        <v>14</v>
      </c>
      <c r="D13" s="18" t="s">
        <v>15</v>
      </c>
      <c r="E13" s="365"/>
      <c r="F13" s="398"/>
      <c r="G13" s="349"/>
      <c r="H13" s="349"/>
      <c r="I13" s="388"/>
      <c r="J13" s="387"/>
      <c r="K13" s="349"/>
      <c r="L13" s="349"/>
      <c r="M13" s="366"/>
      <c r="N13" s="367"/>
      <c r="O13" s="322"/>
      <c r="P13" s="322"/>
      <c r="Q13" s="353"/>
      <c r="R13" s="354"/>
      <c r="S13" s="407">
        <f>SUM(E13:R13)</f>
        <v>0</v>
      </c>
      <c r="T13" s="408"/>
      <c r="U13" s="117">
        <f t="shared" si="0"/>
        <v>0</v>
      </c>
      <c r="V13" s="118">
        <f>SUM(F13,H13,J13,L13,N13,P13,R13)</f>
        <v>0</v>
      </c>
      <c r="W13" s="272" t="str">
        <f>IF(V14=0,"",U14/V14)</f>
        <v/>
      </c>
    </row>
    <row r="14" spans="1:23" ht="14.25" thickBot="1" x14ac:dyDescent="0.2">
      <c r="A14" s="4"/>
      <c r="B14" s="263"/>
      <c r="C14" s="264"/>
      <c r="D14" s="265"/>
      <c r="E14" s="331"/>
      <c r="F14" s="334"/>
      <c r="G14" s="343"/>
      <c r="H14" s="348"/>
      <c r="I14" s="393"/>
      <c r="J14" s="392"/>
      <c r="K14" s="343"/>
      <c r="L14" s="348"/>
      <c r="M14" s="374"/>
      <c r="N14" s="375"/>
      <c r="O14" s="345"/>
      <c r="P14" s="346"/>
      <c r="Q14" s="347"/>
      <c r="R14" s="344"/>
      <c r="S14" s="409"/>
      <c r="T14" s="410"/>
      <c r="U14" s="108">
        <f t="shared" si="0"/>
        <v>0</v>
      </c>
      <c r="V14" s="32">
        <f>SUM(E14:R14)</f>
        <v>0</v>
      </c>
      <c r="W14" s="83"/>
    </row>
    <row r="15" spans="1:23" x14ac:dyDescent="0.15">
      <c r="A15" s="15">
        <v>7</v>
      </c>
      <c r="B15" s="273"/>
      <c r="C15" s="274"/>
      <c r="D15" s="275"/>
      <c r="E15" s="58"/>
      <c r="F15" s="21"/>
      <c r="G15" s="42"/>
      <c r="H15" s="42"/>
      <c r="I15" s="59"/>
      <c r="J15" s="60"/>
      <c r="K15" s="44"/>
      <c r="L15" s="44"/>
      <c r="M15" s="34"/>
      <c r="N15" s="35"/>
      <c r="O15" s="42"/>
      <c r="P15" s="42"/>
      <c r="Q15" s="43" t="str">
        <f>IF(Q16&gt;R16,1,"")</f>
        <v/>
      </c>
      <c r="R15" s="61" t="str">
        <f>IF(R16&gt;Q16,1,"")</f>
        <v/>
      </c>
      <c r="S15" s="411">
        <f>SUM(E15:R15)</f>
        <v>0</v>
      </c>
      <c r="T15" s="412"/>
      <c r="U15" s="117">
        <f t="shared" si="0"/>
        <v>0</v>
      </c>
      <c r="V15" s="118">
        <f>SUM(F15,H15,J15,L15,N15,P15,R15)</f>
        <v>0</v>
      </c>
      <c r="W15" s="24" t="str">
        <f>IF(V16=0,"",U16/V16)</f>
        <v/>
      </c>
    </row>
    <row r="16" spans="1:23" ht="14.25" thickBot="1" x14ac:dyDescent="0.2">
      <c r="A16" s="4"/>
      <c r="B16" s="276"/>
      <c r="C16" s="277"/>
      <c r="D16" s="278"/>
      <c r="E16" s="28"/>
      <c r="F16" s="30"/>
      <c r="G16" s="36"/>
      <c r="H16" s="41"/>
      <c r="I16" s="40"/>
      <c r="J16" s="37"/>
      <c r="K16" s="70"/>
      <c r="L16" s="71"/>
      <c r="M16" s="40"/>
      <c r="N16" s="37"/>
      <c r="O16" s="36"/>
      <c r="P16" s="41"/>
      <c r="Q16" s="50"/>
      <c r="R16" s="51"/>
      <c r="S16" s="413"/>
      <c r="T16" s="414"/>
      <c r="U16" s="108">
        <f>E16+G16+I16+K16+M16+O16+Q16</f>
        <v>0</v>
      </c>
      <c r="V16" s="32">
        <f>SUM(E16:R16)</f>
        <v>0</v>
      </c>
      <c r="W16" s="33"/>
    </row>
    <row r="17" spans="1:23" x14ac:dyDescent="0.15">
      <c r="A17" s="4"/>
      <c r="B17" s="4" t="s">
        <v>21</v>
      </c>
      <c r="C17" s="4"/>
      <c r="D17" s="4"/>
      <c r="E17" s="4"/>
      <c r="F17" s="4"/>
      <c r="G17" s="4"/>
      <c r="H17" s="4"/>
      <c r="I17" s="4"/>
      <c r="J17" s="4"/>
      <c r="K17" s="4"/>
      <c r="L17" s="4"/>
      <c r="M17" s="4"/>
      <c r="N17" s="4"/>
      <c r="O17" s="4"/>
      <c r="P17" s="4"/>
      <c r="Q17" s="4"/>
      <c r="R17" s="4"/>
      <c r="S17" s="4"/>
      <c r="T17" s="4"/>
      <c r="U17" s="72"/>
      <c r="V17" s="72"/>
      <c r="W17" s="4"/>
    </row>
    <row r="19" spans="1:23" ht="15" thickBot="1" x14ac:dyDescent="0.2">
      <c r="A19" s="1"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岩花</v>
      </c>
      <c r="F20" s="9"/>
      <c r="G20" s="8" t="str">
        <f>IF(B23="","",B23)</f>
        <v>片岡　</v>
      </c>
      <c r="H20" s="9"/>
      <c r="I20" s="8" t="str">
        <f>IF(B25="","",B25)</f>
        <v>脇野　</v>
      </c>
      <c r="J20" s="9"/>
      <c r="K20" s="8" t="str">
        <f>IF(B27="","",B27)</f>
        <v>亀井　</v>
      </c>
      <c r="L20" s="9"/>
      <c r="M20" s="8" t="str">
        <f>IF(B29="","",B29)</f>
        <v>山本</v>
      </c>
      <c r="N20" s="9"/>
      <c r="O20" s="8" t="str">
        <f>IF(B31="","",B31)</f>
        <v>國本</v>
      </c>
      <c r="P20" s="9"/>
      <c r="Q20" s="8" t="str">
        <f>IF(B33="","",B33)</f>
        <v/>
      </c>
      <c r="R20" s="9"/>
      <c r="S20" s="10" t="s">
        <v>4</v>
      </c>
      <c r="T20" s="11"/>
      <c r="U20" s="12" t="s">
        <v>5</v>
      </c>
      <c r="V20" s="13"/>
      <c r="W20" s="14" t="s">
        <v>6</v>
      </c>
    </row>
    <row r="21" spans="1:23" ht="14.25" customHeight="1" x14ac:dyDescent="0.15">
      <c r="A21" s="15">
        <v>1</v>
      </c>
      <c r="B21" s="16" t="s">
        <v>65</v>
      </c>
      <c r="C21" s="17" t="s">
        <v>66</v>
      </c>
      <c r="D21" s="18" t="s">
        <v>13</v>
      </c>
      <c r="E21" s="322"/>
      <c r="F21" s="323"/>
      <c r="G21" s="324"/>
      <c r="H21" s="324"/>
      <c r="I21" s="325"/>
      <c r="J21" s="326"/>
      <c r="K21" s="327"/>
      <c r="L21" s="327"/>
      <c r="M21" s="325"/>
      <c r="N21" s="326"/>
      <c r="O21" s="324"/>
      <c r="P21" s="324"/>
      <c r="Q21" s="20"/>
      <c r="R21" s="21"/>
      <c r="S21" s="407">
        <f>SUM(E21:R21)</f>
        <v>0</v>
      </c>
      <c r="T21" s="408"/>
      <c r="U21" s="22">
        <f>SUM(E21,G21,I21,K21,M21,O21,Q21)</f>
        <v>0</v>
      </c>
      <c r="V21" s="23">
        <f>SUM(F21,H21,J21,L21,N21,P21,R21)</f>
        <v>0</v>
      </c>
      <c r="W21" s="24" t="str">
        <f>IF(V22=0,"",U22/V22)</f>
        <v/>
      </c>
    </row>
    <row r="22" spans="1:23" ht="14.25" customHeight="1" thickBot="1" x14ac:dyDescent="0.35">
      <c r="A22" s="4"/>
      <c r="B22" s="53"/>
      <c r="C22" s="54"/>
      <c r="D22" s="55"/>
      <c r="E22" s="329"/>
      <c r="F22" s="330"/>
      <c r="G22" s="331"/>
      <c r="H22" s="399"/>
      <c r="I22" s="333"/>
      <c r="J22" s="334"/>
      <c r="K22" s="331"/>
      <c r="L22" s="332"/>
      <c r="M22" s="333"/>
      <c r="N22" s="334"/>
      <c r="O22" s="331"/>
      <c r="P22" s="332"/>
      <c r="Q22" s="29"/>
      <c r="R22" s="30"/>
      <c r="S22" s="409"/>
      <c r="T22" s="410"/>
      <c r="U22" s="31">
        <f t="shared" ref="U22:U33" si="1">SUM(E22,G22,I22,K22,M22,O22,Q22)</f>
        <v>0</v>
      </c>
      <c r="V22" s="32">
        <f>SUM(E22:R22)</f>
        <v>0</v>
      </c>
      <c r="W22" s="33"/>
    </row>
    <row r="23" spans="1:23" ht="14.25" customHeight="1" x14ac:dyDescent="0.15">
      <c r="A23" s="15">
        <v>2</v>
      </c>
      <c r="B23" s="67" t="s">
        <v>69</v>
      </c>
      <c r="C23" s="68" t="s">
        <v>70</v>
      </c>
      <c r="D23" s="69" t="s">
        <v>9</v>
      </c>
      <c r="E23" s="327"/>
      <c r="F23" s="337"/>
      <c r="G23" s="338"/>
      <c r="H23" s="338"/>
      <c r="I23" s="339"/>
      <c r="J23" s="340"/>
      <c r="K23" s="341"/>
      <c r="L23" s="341"/>
      <c r="M23" s="339"/>
      <c r="N23" s="340"/>
      <c r="O23" s="341"/>
      <c r="P23" s="341"/>
      <c r="Q23" s="34"/>
      <c r="R23" s="35"/>
      <c r="S23" s="407">
        <f>SUM(E23:R23)</f>
        <v>0</v>
      </c>
      <c r="T23" s="408"/>
      <c r="U23" s="22">
        <f t="shared" si="1"/>
        <v>0</v>
      </c>
      <c r="V23" s="23">
        <f>SUM(F23,H23,J23,L23,N23,P23,R23)</f>
        <v>0</v>
      </c>
      <c r="W23" s="24" t="str">
        <f>IF(V24=0,"",U24/V24)</f>
        <v/>
      </c>
    </row>
    <row r="24" spans="1:23" ht="14.25" customHeight="1" thickBot="1" x14ac:dyDescent="0.2">
      <c r="A24" s="4"/>
      <c r="B24" s="25"/>
      <c r="C24" s="26"/>
      <c r="D24" s="27"/>
      <c r="E24" s="343"/>
      <c r="F24" s="344"/>
      <c r="G24" s="345"/>
      <c r="H24" s="346"/>
      <c r="I24" s="347"/>
      <c r="J24" s="344"/>
      <c r="K24" s="343"/>
      <c r="L24" s="348"/>
      <c r="M24" s="347"/>
      <c r="N24" s="344"/>
      <c r="O24" s="343"/>
      <c r="P24" s="348"/>
      <c r="Q24" s="40"/>
      <c r="R24" s="37"/>
      <c r="S24" s="409"/>
      <c r="T24" s="410"/>
      <c r="U24" s="31">
        <f t="shared" si="1"/>
        <v>0</v>
      </c>
      <c r="V24" s="32">
        <f>SUM(E24:R24)</f>
        <v>0</v>
      </c>
      <c r="W24" s="33"/>
    </row>
    <row r="25" spans="1:23" ht="14.25" customHeight="1" x14ac:dyDescent="0.15">
      <c r="A25" s="15">
        <v>3</v>
      </c>
      <c r="B25" s="16" t="s">
        <v>7</v>
      </c>
      <c r="C25" s="17" t="s">
        <v>8</v>
      </c>
      <c r="D25" s="18" t="s">
        <v>9</v>
      </c>
      <c r="E25" s="327"/>
      <c r="F25" s="337"/>
      <c r="G25" s="349"/>
      <c r="H25" s="349"/>
      <c r="I25" s="350"/>
      <c r="J25" s="351"/>
      <c r="K25" s="352"/>
      <c r="L25" s="352"/>
      <c r="M25" s="353"/>
      <c r="N25" s="354"/>
      <c r="O25" s="341"/>
      <c r="P25" s="341"/>
      <c r="Q25" s="45"/>
      <c r="R25" s="46"/>
      <c r="S25" s="407">
        <f>SUM(E25:R25)</f>
        <v>0</v>
      </c>
      <c r="T25" s="408"/>
      <c r="U25" s="22">
        <f t="shared" ref="U25:U26" si="2">SUM(E25,G25,I25,K25,M25,O25,Q25)</f>
        <v>0</v>
      </c>
      <c r="V25" s="23">
        <f>SUM(F25,H25,J25,L25,N25,P25,R25)</f>
        <v>0</v>
      </c>
      <c r="W25" s="24" t="str">
        <f>IF(V26=0,"",U26/V26)</f>
        <v/>
      </c>
    </row>
    <row r="26" spans="1:23" ht="14.25" customHeight="1" thickBot="1" x14ac:dyDescent="0.2">
      <c r="A26" s="4"/>
      <c r="B26" s="25"/>
      <c r="C26" s="26"/>
      <c r="D26" s="27"/>
      <c r="E26" s="343"/>
      <c r="F26" s="344"/>
      <c r="G26" s="343"/>
      <c r="H26" s="348"/>
      <c r="I26" s="355"/>
      <c r="J26" s="356"/>
      <c r="K26" s="343"/>
      <c r="L26" s="348"/>
      <c r="M26" s="347"/>
      <c r="N26" s="344"/>
      <c r="O26" s="343"/>
      <c r="P26" s="348"/>
      <c r="Q26" s="40"/>
      <c r="R26" s="37"/>
      <c r="S26" s="409"/>
      <c r="T26" s="410"/>
      <c r="U26" s="31">
        <f t="shared" si="2"/>
        <v>0</v>
      </c>
      <c r="V26" s="32">
        <f>SUM(E26:R26)</f>
        <v>0</v>
      </c>
      <c r="W26" s="33"/>
    </row>
    <row r="27" spans="1:23" ht="14.25" customHeight="1" x14ac:dyDescent="0.15">
      <c r="A27" s="15">
        <v>4</v>
      </c>
      <c r="B27" s="16" t="s">
        <v>16</v>
      </c>
      <c r="C27" s="17" t="s">
        <v>17</v>
      </c>
      <c r="D27" s="18" t="s">
        <v>9</v>
      </c>
      <c r="E27" s="327"/>
      <c r="F27" s="357"/>
      <c r="G27" s="349"/>
      <c r="H27" s="349"/>
      <c r="I27" s="339"/>
      <c r="J27" s="340"/>
      <c r="K27" s="322"/>
      <c r="L27" s="358"/>
      <c r="M27" s="353"/>
      <c r="N27" s="354"/>
      <c r="O27" s="342"/>
      <c r="P27" s="342"/>
      <c r="Q27" s="235"/>
      <c r="R27" s="236"/>
      <c r="S27" s="407">
        <f>SUM(E27:R27)</f>
        <v>0</v>
      </c>
      <c r="T27" s="408"/>
      <c r="U27" s="22">
        <f t="shared" si="1"/>
        <v>0</v>
      </c>
      <c r="V27" s="23">
        <f>SUM(F27,H27,J27,L27,N27,P27,R27)</f>
        <v>0</v>
      </c>
      <c r="W27" s="239" t="str">
        <f>IF(V28=0,"",U28/V28)</f>
        <v/>
      </c>
    </row>
    <row r="28" spans="1:23" ht="14.25" customHeight="1" thickBot="1" x14ac:dyDescent="0.2">
      <c r="A28" s="4"/>
      <c r="B28" s="25"/>
      <c r="C28" s="26"/>
      <c r="D28" s="27"/>
      <c r="E28" s="359"/>
      <c r="F28" s="360"/>
      <c r="G28" s="343"/>
      <c r="H28" s="348"/>
      <c r="I28" s="361"/>
      <c r="J28" s="362"/>
      <c r="K28" s="400"/>
      <c r="L28" s="338"/>
      <c r="M28" s="347"/>
      <c r="N28" s="344"/>
      <c r="O28" s="343"/>
      <c r="P28" s="348"/>
      <c r="Q28" s="244"/>
      <c r="R28" s="245"/>
      <c r="S28" s="409"/>
      <c r="T28" s="410"/>
      <c r="U28" s="31">
        <f t="shared" si="1"/>
        <v>0</v>
      </c>
      <c r="V28" s="32">
        <f>SUM(E28:R28)</f>
        <v>0</v>
      </c>
      <c r="W28" s="247"/>
    </row>
    <row r="29" spans="1:23" ht="14.25" customHeight="1" x14ac:dyDescent="0.15">
      <c r="A29" s="15">
        <v>5</v>
      </c>
      <c r="B29" s="16" t="s">
        <v>32</v>
      </c>
      <c r="C29" s="17" t="s">
        <v>33</v>
      </c>
      <c r="D29" s="18" t="s">
        <v>13</v>
      </c>
      <c r="E29" s="365"/>
      <c r="F29" s="326"/>
      <c r="G29" s="365"/>
      <c r="H29" s="365"/>
      <c r="I29" s="366"/>
      <c r="J29" s="367"/>
      <c r="K29" s="401"/>
      <c r="L29" s="402"/>
      <c r="M29" s="350"/>
      <c r="N29" s="368"/>
      <c r="O29" s="342"/>
      <c r="P29" s="342"/>
      <c r="Q29" s="45" t="str">
        <f>IF(Q30&gt;R30,1,"")</f>
        <v/>
      </c>
      <c r="R29" s="46" t="str">
        <f>IF(R30&gt;Q30,1,"")</f>
        <v/>
      </c>
      <c r="S29" s="407">
        <f>SUM(E29:R29)</f>
        <v>0</v>
      </c>
      <c r="T29" s="408"/>
      <c r="U29" s="22">
        <f t="shared" si="1"/>
        <v>0</v>
      </c>
      <c r="V29" s="23">
        <f>SUM(F29,H29,J29,L29,N29,P29,R29)</f>
        <v>0</v>
      </c>
      <c r="W29" s="24" t="str">
        <f>IF(V30=0,"",U30/V30)</f>
        <v/>
      </c>
    </row>
    <row r="30" spans="1:23" ht="14.25" customHeight="1" thickBot="1" x14ac:dyDescent="0.2">
      <c r="A30" s="4"/>
      <c r="B30" s="25"/>
      <c r="C30" s="26"/>
      <c r="D30" s="27"/>
      <c r="E30" s="331"/>
      <c r="F30" s="334"/>
      <c r="G30" s="331"/>
      <c r="H30" s="332"/>
      <c r="I30" s="347"/>
      <c r="J30" s="344"/>
      <c r="K30" s="347"/>
      <c r="L30" s="344"/>
      <c r="M30" s="355"/>
      <c r="N30" s="356"/>
      <c r="O30" s="343"/>
      <c r="P30" s="348"/>
      <c r="Q30" s="40"/>
      <c r="R30" s="37"/>
      <c r="S30" s="409"/>
      <c r="T30" s="410"/>
      <c r="U30" s="31">
        <f t="shared" si="1"/>
        <v>0</v>
      </c>
      <c r="V30" s="32">
        <f>SUM(E30:R30)</f>
        <v>0</v>
      </c>
      <c r="W30" s="33"/>
    </row>
    <row r="31" spans="1:23" ht="14.25" customHeight="1" x14ac:dyDescent="0.15">
      <c r="A31" s="15">
        <v>6</v>
      </c>
      <c r="B31" s="16" t="s">
        <v>23</v>
      </c>
      <c r="C31" s="17" t="s">
        <v>24</v>
      </c>
      <c r="D31" s="18" t="s">
        <v>25</v>
      </c>
      <c r="E31" s="365"/>
      <c r="F31" s="398"/>
      <c r="G31" s="349"/>
      <c r="H31" s="349"/>
      <c r="I31" s="339"/>
      <c r="J31" s="340"/>
      <c r="K31" s="349"/>
      <c r="L31" s="349"/>
      <c r="M31" s="366"/>
      <c r="N31" s="367"/>
      <c r="O31" s="322"/>
      <c r="P31" s="322"/>
      <c r="Q31" s="45" t="str">
        <f>IF(Q32&gt;R32,1,"")</f>
        <v/>
      </c>
      <c r="R31" s="46" t="str">
        <f>IF(R32&gt;Q32,1,"")</f>
        <v/>
      </c>
      <c r="S31" s="407">
        <f>SUM(E31:R31)</f>
        <v>0</v>
      </c>
      <c r="T31" s="408"/>
      <c r="U31" s="22">
        <f t="shared" si="1"/>
        <v>0</v>
      </c>
      <c r="V31" s="23">
        <f>SUM(F31,H31,J31,L31,N31,P31,R31)</f>
        <v>0</v>
      </c>
      <c r="W31" s="262" t="str">
        <f>IF(V32=0,"",U32/V32)</f>
        <v/>
      </c>
    </row>
    <row r="32" spans="1:23" ht="14.25" customHeight="1" thickBot="1" x14ac:dyDescent="0.2">
      <c r="A32" s="4"/>
      <c r="B32" s="76"/>
      <c r="C32" s="77"/>
      <c r="D32" s="78"/>
      <c r="E32" s="331"/>
      <c r="F32" s="334"/>
      <c r="G32" s="343"/>
      <c r="H32" s="348"/>
      <c r="I32" s="361"/>
      <c r="J32" s="362"/>
      <c r="K32" s="343"/>
      <c r="L32" s="348"/>
      <c r="M32" s="374"/>
      <c r="N32" s="375"/>
      <c r="O32" s="345"/>
      <c r="P32" s="346"/>
      <c r="Q32" s="40"/>
      <c r="R32" s="37"/>
      <c r="S32" s="409"/>
      <c r="T32" s="410"/>
      <c r="U32" s="31">
        <f t="shared" si="1"/>
        <v>0</v>
      </c>
      <c r="V32" s="32">
        <f>SUM(E32:R32)</f>
        <v>0</v>
      </c>
      <c r="W32" s="84"/>
    </row>
    <row r="33" spans="1:23" ht="14.25" customHeight="1" x14ac:dyDescent="0.15">
      <c r="A33" s="15">
        <v>7</v>
      </c>
      <c r="B33" s="16"/>
      <c r="C33" s="17"/>
      <c r="D33" s="18"/>
      <c r="E33" s="58"/>
      <c r="F33" s="21"/>
      <c r="G33" s="42"/>
      <c r="H33" s="42"/>
      <c r="I33" s="59"/>
      <c r="J33" s="60"/>
      <c r="K33" s="44"/>
      <c r="L33" s="44"/>
      <c r="M33" s="34"/>
      <c r="N33" s="35"/>
      <c r="O33" s="42"/>
      <c r="P33" s="42"/>
      <c r="Q33" s="43" t="str">
        <f>IF(Q34&gt;R34,1,"")</f>
        <v/>
      </c>
      <c r="R33" s="61" t="str">
        <f>IF(R34&gt;Q34,1,"")</f>
        <v/>
      </c>
      <c r="S33" s="411">
        <f>SUM(E33:R33)</f>
        <v>0</v>
      </c>
      <c r="T33" s="412"/>
      <c r="U33" s="22">
        <f t="shared" si="1"/>
        <v>0</v>
      </c>
      <c r="V33" s="23">
        <f>SUM(F33,H33,J33,L33,N33,P33,R33)</f>
        <v>0</v>
      </c>
      <c r="W33" s="63" t="str">
        <f>IF(V34=0,"",U34/V34)</f>
        <v/>
      </c>
    </row>
    <row r="34" spans="1:23" ht="14.25" customHeight="1" thickBot="1" x14ac:dyDescent="0.2">
      <c r="A34" s="4"/>
      <c r="B34" s="110"/>
      <c r="C34" s="111"/>
      <c r="D34" s="27"/>
      <c r="E34" s="28"/>
      <c r="F34" s="30"/>
      <c r="G34" s="36"/>
      <c r="H34" s="41"/>
      <c r="I34" s="40"/>
      <c r="J34" s="37"/>
      <c r="K34" s="70"/>
      <c r="L34" s="71"/>
      <c r="M34" s="40"/>
      <c r="N34" s="37"/>
      <c r="O34" s="36"/>
      <c r="P34" s="41"/>
      <c r="Q34" s="50"/>
      <c r="R34" s="51"/>
      <c r="S34" s="413"/>
      <c r="T34" s="414"/>
      <c r="U34" s="31">
        <f>E34+G34+I34+K34+M34+O34+Q34</f>
        <v>0</v>
      </c>
      <c r="V34" s="32">
        <f>SUM(E34:R34)</f>
        <v>0</v>
      </c>
      <c r="W34" s="66"/>
    </row>
    <row r="35" spans="1:23" s="4" customFormat="1" ht="15" customHeight="1" x14ac:dyDescent="0.15">
      <c r="B35" s="4" t="s">
        <v>21</v>
      </c>
      <c r="U35" s="72"/>
      <c r="V35" s="72"/>
    </row>
    <row r="36" spans="1:23" s="4" customFormat="1" ht="15" customHeight="1" x14ac:dyDescent="0.15">
      <c r="U36" s="72"/>
      <c r="V36" s="72"/>
    </row>
    <row r="37" spans="1:23" s="4" customFormat="1" ht="15" customHeight="1" thickBot="1" x14ac:dyDescent="0.2">
      <c r="A37" s="1" t="s">
        <v>22</v>
      </c>
      <c r="B37" s="1"/>
      <c r="C37" s="1"/>
      <c r="D37" s="3" t="s">
        <v>1</v>
      </c>
      <c r="E37" s="73"/>
    </row>
    <row r="38" spans="1:23" s="4" customFormat="1" ht="15" customHeight="1" thickBot="1" x14ac:dyDescent="0.2">
      <c r="B38" s="5" t="s">
        <v>2</v>
      </c>
      <c r="C38" s="6"/>
      <c r="D38" s="7" t="s">
        <v>3</v>
      </c>
      <c r="E38" s="8" t="str">
        <f>IF(B39="","",B39)</f>
        <v>上村</v>
      </c>
      <c r="F38" s="9"/>
      <c r="G38" s="8" t="str">
        <f>IF(B41="","",B41)</f>
        <v>牛尾</v>
      </c>
      <c r="H38" s="9"/>
      <c r="I38" s="8" t="str">
        <f>IF(B43="","",B43)</f>
        <v>坪田</v>
      </c>
      <c r="J38" s="9"/>
      <c r="K38" s="8" t="str">
        <f>IF(B45="","",B45)</f>
        <v>浦島</v>
      </c>
      <c r="L38" s="9"/>
      <c r="M38" s="8" t="str">
        <f>IF(B47="","",B47)</f>
        <v>細原</v>
      </c>
      <c r="N38" s="9"/>
      <c r="O38" s="8" t="str">
        <f>IF(B49="","",B49)</f>
        <v/>
      </c>
      <c r="P38" s="9"/>
      <c r="Q38" s="8" t="str">
        <f>IF(B51="","",B51)</f>
        <v/>
      </c>
      <c r="R38" s="9"/>
      <c r="S38" s="10" t="s">
        <v>4</v>
      </c>
      <c r="T38" s="11"/>
      <c r="U38" s="74" t="s">
        <v>5</v>
      </c>
      <c r="V38" s="8"/>
      <c r="W38" s="14" t="s">
        <v>6</v>
      </c>
    </row>
    <row r="39" spans="1:23" s="4" customFormat="1" ht="15" customHeight="1" x14ac:dyDescent="0.15">
      <c r="A39" s="15">
        <v>1</v>
      </c>
      <c r="B39" s="16" t="s">
        <v>10</v>
      </c>
      <c r="C39" s="17" t="s">
        <v>11</v>
      </c>
      <c r="D39" s="18" t="s">
        <v>12</v>
      </c>
      <c r="E39" s="322"/>
      <c r="F39" s="323"/>
      <c r="G39" s="396"/>
      <c r="H39" s="397"/>
      <c r="I39" s="325"/>
      <c r="J39" s="326"/>
      <c r="K39" s="327"/>
      <c r="L39" s="327"/>
      <c r="M39" s="325"/>
      <c r="N39" s="326"/>
      <c r="O39" s="238"/>
      <c r="P39" s="238"/>
      <c r="Q39" s="266"/>
      <c r="R39" s="267"/>
      <c r="S39" s="407">
        <f>SUM(E39:R39)</f>
        <v>0</v>
      </c>
      <c r="T39" s="408"/>
      <c r="U39" s="295">
        <f>SUM(E39,G39,I39,K39,M39,O39,Q39)</f>
        <v>0</v>
      </c>
      <c r="V39" s="75">
        <f>SUM(F39,H39,J39,L39,N39,P39,R39)</f>
        <v>0</v>
      </c>
      <c r="W39" s="239" t="str">
        <f>IF(V40=0,"",U40/V40)</f>
        <v/>
      </c>
    </row>
    <row r="40" spans="1:23" s="4" customFormat="1" ht="15" customHeight="1" thickBot="1" x14ac:dyDescent="0.35">
      <c r="B40" s="110"/>
      <c r="C40" s="111"/>
      <c r="D40" s="27"/>
      <c r="E40" s="329"/>
      <c r="F40" s="330"/>
      <c r="G40" s="386"/>
      <c r="H40" s="403"/>
      <c r="I40" s="333"/>
      <c r="J40" s="334"/>
      <c r="K40" s="331"/>
      <c r="L40" s="332"/>
      <c r="M40" s="333"/>
      <c r="N40" s="334"/>
      <c r="O40" s="246"/>
      <c r="P40" s="270"/>
      <c r="Q40" s="268"/>
      <c r="R40" s="269"/>
      <c r="S40" s="409"/>
      <c r="T40" s="410"/>
      <c r="U40" s="296">
        <f t="shared" ref="U40:U51" si="3">SUM(E40,G40,I40,K40,M40,O40,Q40)</f>
        <v>0</v>
      </c>
      <c r="V40" s="294">
        <f>SUM(E40:R40)</f>
        <v>0</v>
      </c>
      <c r="W40" s="271"/>
    </row>
    <row r="41" spans="1:23" s="4" customFormat="1" ht="15" customHeight="1" x14ac:dyDescent="0.15">
      <c r="A41" s="15">
        <v>2</v>
      </c>
      <c r="B41" s="16" t="s">
        <v>26</v>
      </c>
      <c r="C41" s="17" t="s">
        <v>27</v>
      </c>
      <c r="D41" s="18" t="s">
        <v>28</v>
      </c>
      <c r="E41" s="342"/>
      <c r="F41" s="385"/>
      <c r="G41" s="350"/>
      <c r="H41" s="351"/>
      <c r="I41" s="388"/>
      <c r="J41" s="387"/>
      <c r="K41" s="342"/>
      <c r="L41" s="342">
        <v>1</v>
      </c>
      <c r="M41" s="388"/>
      <c r="N41" s="387"/>
      <c r="O41" s="212"/>
      <c r="P41" s="212"/>
      <c r="Q41" s="289"/>
      <c r="R41" s="290"/>
      <c r="S41" s="407">
        <f>SUM(E41:R41)</f>
        <v>1</v>
      </c>
      <c r="T41" s="415"/>
      <c r="U41" s="79">
        <f t="shared" si="3"/>
        <v>0</v>
      </c>
      <c r="V41" s="80">
        <f>SUM(F41,H41,J41,L41,N41,P41,R41)</f>
        <v>1</v>
      </c>
      <c r="W41" s="272">
        <f>IF(V42=0,"",U42/V42)</f>
        <v>0.33333333333333331</v>
      </c>
    </row>
    <row r="42" spans="1:23" s="4" customFormat="1" ht="15" customHeight="1" thickBot="1" x14ac:dyDescent="0.2">
      <c r="B42" s="25"/>
      <c r="C42" s="26"/>
      <c r="D42" s="27"/>
      <c r="E42" s="335"/>
      <c r="F42" s="371"/>
      <c r="G42" s="355"/>
      <c r="H42" s="356"/>
      <c r="I42" s="386"/>
      <c r="J42" s="371"/>
      <c r="K42" s="335">
        <v>4</v>
      </c>
      <c r="L42" s="336">
        <v>8</v>
      </c>
      <c r="M42" s="404"/>
      <c r="N42" s="371"/>
      <c r="O42" s="213"/>
      <c r="P42" s="214"/>
      <c r="Q42" s="283"/>
      <c r="R42" s="224"/>
      <c r="S42" s="409"/>
      <c r="T42" s="416"/>
      <c r="U42" s="81">
        <f t="shared" si="3"/>
        <v>4</v>
      </c>
      <c r="V42" s="82">
        <f>SUM(E42:R42)</f>
        <v>12</v>
      </c>
      <c r="W42" s="83"/>
    </row>
    <row r="43" spans="1:23" s="4" customFormat="1" ht="15" customHeight="1" x14ac:dyDescent="0.15">
      <c r="A43" s="15">
        <v>3</v>
      </c>
      <c r="B43" s="67" t="s">
        <v>42</v>
      </c>
      <c r="C43" s="68" t="s">
        <v>43</v>
      </c>
      <c r="D43" s="69" t="s">
        <v>12</v>
      </c>
      <c r="E43" s="327"/>
      <c r="F43" s="337"/>
      <c r="G43" s="396"/>
      <c r="H43" s="397"/>
      <c r="I43" s="350"/>
      <c r="J43" s="351"/>
      <c r="K43" s="352"/>
      <c r="L43" s="352"/>
      <c r="M43" s="353"/>
      <c r="N43" s="354"/>
      <c r="O43" s="229"/>
      <c r="P43" s="229"/>
      <c r="Q43" s="45"/>
      <c r="R43" s="46"/>
      <c r="S43" s="407">
        <f>SUM(E43:R43)</f>
        <v>0</v>
      </c>
      <c r="T43" s="415"/>
      <c r="U43" s="79">
        <f t="shared" si="3"/>
        <v>0</v>
      </c>
      <c r="V43" s="80">
        <f>SUM(F43,H43,J43,L43,N43,P43,R43)</f>
        <v>0</v>
      </c>
      <c r="W43" s="272" t="str">
        <f>IF(V44=0,"",U44/V44)</f>
        <v/>
      </c>
    </row>
    <row r="44" spans="1:23" s="4" customFormat="1" ht="15" customHeight="1" thickBot="1" x14ac:dyDescent="0.2">
      <c r="B44" s="76"/>
      <c r="C44" s="77"/>
      <c r="D44" s="78"/>
      <c r="E44" s="343"/>
      <c r="F44" s="344"/>
      <c r="G44" s="386"/>
      <c r="H44" s="371"/>
      <c r="I44" s="355"/>
      <c r="J44" s="356"/>
      <c r="K44" s="343"/>
      <c r="L44" s="348"/>
      <c r="M44" s="347"/>
      <c r="N44" s="344"/>
      <c r="O44" s="215"/>
      <c r="P44" s="216"/>
      <c r="Q44" s="40"/>
      <c r="R44" s="37"/>
      <c r="S44" s="409"/>
      <c r="T44" s="416"/>
      <c r="U44" s="31">
        <f t="shared" si="3"/>
        <v>0</v>
      </c>
      <c r="V44" s="82">
        <f>SUM(E44:R44)</f>
        <v>0</v>
      </c>
      <c r="W44" s="83"/>
    </row>
    <row r="45" spans="1:23" s="4" customFormat="1" ht="15" customHeight="1" x14ac:dyDescent="0.15">
      <c r="A45" s="15">
        <v>4</v>
      </c>
      <c r="B45" s="16" t="s">
        <v>44</v>
      </c>
      <c r="C45" s="17" t="s">
        <v>45</v>
      </c>
      <c r="D45" s="18" t="s">
        <v>46</v>
      </c>
      <c r="E45" s="327"/>
      <c r="F45" s="357"/>
      <c r="G45" s="396">
        <v>1</v>
      </c>
      <c r="H45" s="397"/>
      <c r="I45" s="339"/>
      <c r="J45" s="340"/>
      <c r="K45" s="322"/>
      <c r="L45" s="358"/>
      <c r="M45" s="353"/>
      <c r="N45" s="354">
        <v>1</v>
      </c>
      <c r="O45" s="212"/>
      <c r="P45" s="212"/>
      <c r="Q45" s="45"/>
      <c r="R45" s="46"/>
      <c r="S45" s="407">
        <f>SUM(E45:R45)</f>
        <v>2</v>
      </c>
      <c r="T45" s="415"/>
      <c r="U45" s="85">
        <f t="shared" si="3"/>
        <v>1</v>
      </c>
      <c r="V45" s="80">
        <f>SUM(F45,H45,J45,L45,N45,P45,R45)</f>
        <v>1</v>
      </c>
      <c r="W45" s="272">
        <f>IF(V46=0,"",U46/V46)</f>
        <v>0.45454545454545453</v>
      </c>
    </row>
    <row r="46" spans="1:23" s="4" customFormat="1" ht="15" customHeight="1" thickBot="1" x14ac:dyDescent="0.2">
      <c r="B46" s="25"/>
      <c r="C46" s="26"/>
      <c r="D46" s="27"/>
      <c r="E46" s="359"/>
      <c r="F46" s="360"/>
      <c r="G46" s="386">
        <v>8</v>
      </c>
      <c r="H46" s="371">
        <v>4</v>
      </c>
      <c r="I46" s="361"/>
      <c r="J46" s="362"/>
      <c r="K46" s="363"/>
      <c r="L46" s="364"/>
      <c r="M46" s="347">
        <v>2</v>
      </c>
      <c r="N46" s="344">
        <v>8</v>
      </c>
      <c r="O46" s="215"/>
      <c r="P46" s="216"/>
      <c r="Q46" s="40"/>
      <c r="R46" s="37"/>
      <c r="S46" s="409"/>
      <c r="T46" s="416"/>
      <c r="U46" s="31">
        <f t="shared" si="3"/>
        <v>10</v>
      </c>
      <c r="V46" s="82">
        <f>SUM(E46:R46)</f>
        <v>22</v>
      </c>
      <c r="W46" s="83"/>
    </row>
    <row r="47" spans="1:23" s="4" customFormat="1" ht="15" customHeight="1" x14ac:dyDescent="0.15">
      <c r="A47" s="15">
        <v>5</v>
      </c>
      <c r="B47" s="16" t="s">
        <v>55</v>
      </c>
      <c r="C47" s="17" t="s">
        <v>56</v>
      </c>
      <c r="D47" s="18" t="s">
        <v>25</v>
      </c>
      <c r="E47" s="365"/>
      <c r="F47" s="326"/>
      <c r="G47" s="396"/>
      <c r="H47" s="397"/>
      <c r="I47" s="366"/>
      <c r="J47" s="367"/>
      <c r="K47" s="352">
        <v>1</v>
      </c>
      <c r="L47" s="352"/>
      <c r="M47" s="350"/>
      <c r="N47" s="368"/>
      <c r="O47" s="212"/>
      <c r="P47" s="212"/>
      <c r="Q47" s="45"/>
      <c r="R47" s="46"/>
      <c r="S47" s="407">
        <f>SUM(E47:R47)</f>
        <v>1</v>
      </c>
      <c r="T47" s="415"/>
      <c r="U47" s="85">
        <f t="shared" si="3"/>
        <v>1</v>
      </c>
      <c r="V47" s="80">
        <f>SUM(F47,H47,J47,L47,N47,P47,R47)</f>
        <v>0</v>
      </c>
      <c r="W47" s="272">
        <f>IF(V48=0,"",U48/V48)</f>
        <v>0.8</v>
      </c>
    </row>
    <row r="48" spans="1:23" s="4" customFormat="1" ht="15" customHeight="1" thickBot="1" x14ac:dyDescent="0.2">
      <c r="B48" s="119"/>
      <c r="C48" s="120"/>
      <c r="D48" s="121"/>
      <c r="E48" s="331"/>
      <c r="F48" s="334"/>
      <c r="G48" s="386"/>
      <c r="H48" s="371"/>
      <c r="I48" s="347"/>
      <c r="J48" s="344"/>
      <c r="K48" s="347">
        <v>8</v>
      </c>
      <c r="L48" s="344">
        <v>2</v>
      </c>
      <c r="M48" s="355"/>
      <c r="N48" s="356"/>
      <c r="O48" s="215"/>
      <c r="P48" s="216"/>
      <c r="Q48" s="40"/>
      <c r="R48" s="37"/>
      <c r="S48" s="409"/>
      <c r="T48" s="416"/>
      <c r="U48" s="31">
        <f t="shared" si="3"/>
        <v>8</v>
      </c>
      <c r="V48" s="82">
        <f>SUM(E48:R48)</f>
        <v>10</v>
      </c>
      <c r="W48" s="83"/>
    </row>
    <row r="49" spans="1:23" s="4" customFormat="1" ht="15" customHeight="1" x14ac:dyDescent="0.15">
      <c r="A49" s="15">
        <v>6</v>
      </c>
      <c r="B49" s="16"/>
      <c r="C49" s="17"/>
      <c r="D49" s="18"/>
      <c r="E49" s="58"/>
      <c r="F49" s="62"/>
      <c r="G49" s="284"/>
      <c r="H49" s="285"/>
      <c r="I49" s="34"/>
      <c r="J49" s="35"/>
      <c r="K49" s="42"/>
      <c r="L49" s="42"/>
      <c r="M49" s="59"/>
      <c r="N49" s="60"/>
      <c r="O49" s="19"/>
      <c r="P49" s="19"/>
      <c r="Q49" s="45"/>
      <c r="R49" s="46"/>
      <c r="S49" s="407">
        <f>SUM(E49:R49)</f>
        <v>0</v>
      </c>
      <c r="T49" s="415"/>
      <c r="U49" s="85">
        <f t="shared" si="3"/>
        <v>0</v>
      </c>
      <c r="V49" s="80">
        <f>SUM(F49,H49,J49,L49,N49,P49,R49)</f>
        <v>0</v>
      </c>
      <c r="W49" s="250" t="str">
        <f>IF(V50=0,"",U50/V50)</f>
        <v/>
      </c>
    </row>
    <row r="50" spans="1:23" s="4" customFormat="1" ht="15" customHeight="1" thickBot="1" x14ac:dyDescent="0.2">
      <c r="B50" s="25"/>
      <c r="C50" s="26"/>
      <c r="D50" s="27"/>
      <c r="E50" s="28"/>
      <c r="F50" s="30"/>
      <c r="G50" s="112"/>
      <c r="H50" s="99"/>
      <c r="I50" s="56"/>
      <c r="J50" s="57"/>
      <c r="K50" s="36"/>
      <c r="L50" s="41"/>
      <c r="M50" s="64"/>
      <c r="N50" s="65"/>
      <c r="O50" s="38"/>
      <c r="P50" s="39"/>
      <c r="Q50" s="40"/>
      <c r="R50" s="37"/>
      <c r="S50" s="409"/>
      <c r="T50" s="416"/>
      <c r="U50" s="31">
        <f t="shared" si="3"/>
        <v>0</v>
      </c>
      <c r="V50" s="82">
        <f>SUM(E50:R50)</f>
        <v>0</v>
      </c>
      <c r="W50" s="84"/>
    </row>
    <row r="51" spans="1:23" s="4" customFormat="1" ht="15" customHeight="1" x14ac:dyDescent="0.15">
      <c r="A51" s="15">
        <v>7</v>
      </c>
      <c r="B51" s="16"/>
      <c r="C51" s="17"/>
      <c r="D51" s="18"/>
      <c r="E51" s="58"/>
      <c r="F51" s="21"/>
      <c r="G51" s="284"/>
      <c r="H51" s="285"/>
      <c r="I51" s="59"/>
      <c r="J51" s="60"/>
      <c r="K51" s="44"/>
      <c r="L51" s="44"/>
      <c r="M51" s="34"/>
      <c r="N51" s="35"/>
      <c r="O51" s="42"/>
      <c r="P51" s="42"/>
      <c r="Q51" s="43" t="str">
        <f>IF(Q52&gt;R52,1,"")</f>
        <v/>
      </c>
      <c r="R51" s="61" t="str">
        <f>IF(R52&gt;Q52,1,"")</f>
        <v/>
      </c>
      <c r="S51" s="411">
        <f>SUM(E51:R51)</f>
        <v>0</v>
      </c>
      <c r="T51" s="417"/>
      <c r="U51" s="85">
        <f t="shared" si="3"/>
        <v>0</v>
      </c>
      <c r="V51" s="80">
        <f>SUM(F51,H51,J51,L51,N51,P51,R51)</f>
        <v>0</v>
      </c>
      <c r="W51" s="63" t="str">
        <f>IF(V52=0,"",U52/V52)</f>
        <v/>
      </c>
    </row>
    <row r="52" spans="1:23" s="4" customFormat="1" ht="15" customHeight="1" thickBot="1" x14ac:dyDescent="0.2">
      <c r="B52" s="76"/>
      <c r="C52" s="77"/>
      <c r="D52" s="78"/>
      <c r="E52" s="28"/>
      <c r="F52" s="30"/>
      <c r="G52" s="286"/>
      <c r="H52" s="287"/>
      <c r="I52" s="40"/>
      <c r="J52" s="37"/>
      <c r="K52" s="70"/>
      <c r="L52" s="71"/>
      <c r="M52" s="40"/>
      <c r="N52" s="37"/>
      <c r="O52" s="36"/>
      <c r="P52" s="41"/>
      <c r="Q52" s="50"/>
      <c r="R52" s="51"/>
      <c r="S52" s="413"/>
      <c r="T52" s="414"/>
      <c r="U52" s="86">
        <f>E52+G52+I52+K52+M52+O52+Q52</f>
        <v>0</v>
      </c>
      <c r="V52" s="82">
        <f>SUM(E52:R52)</f>
        <v>0</v>
      </c>
      <c r="W52" s="66"/>
    </row>
    <row r="53" spans="1:23" s="4" customFormat="1" ht="15" customHeight="1" x14ac:dyDescent="0.15">
      <c r="B53" s="4" t="s">
        <v>21</v>
      </c>
      <c r="U53" s="72">
        <f>SUM(U40,U42,U44,U46,U48,U50,U52)</f>
        <v>22</v>
      </c>
      <c r="V53" s="72">
        <f>SUM(V40,V42,V44,V46,V48,V50,V52)</f>
        <v>44</v>
      </c>
    </row>
    <row r="54" spans="1:23" s="4" customFormat="1" ht="15" customHeight="1" x14ac:dyDescent="0.15"/>
    <row r="55" spans="1:23" s="4" customFormat="1" ht="15" customHeight="1" thickBot="1" x14ac:dyDescent="0.2">
      <c r="A55" s="405" t="s">
        <v>34</v>
      </c>
      <c r="B55" s="87"/>
      <c r="C55" s="87"/>
      <c r="D55" s="3" t="s">
        <v>1</v>
      </c>
      <c r="E55" s="88" t="s">
        <v>35</v>
      </c>
      <c r="F55" s="88"/>
      <c r="G55" s="89"/>
      <c r="H55" s="88"/>
      <c r="I55" s="88"/>
      <c r="J55" s="88"/>
      <c r="K55" s="88"/>
      <c r="L55" s="88"/>
      <c r="M55" s="88"/>
      <c r="N55" s="88"/>
      <c r="O55" s="88"/>
      <c r="P55" s="88"/>
      <c r="Q55" s="88"/>
      <c r="R55" s="88"/>
      <c r="S55" s="90"/>
      <c r="T55" s="90"/>
      <c r="U55" s="88"/>
      <c r="V55" s="88"/>
      <c r="W55" s="91"/>
    </row>
    <row r="56" spans="1:23" s="4" customFormat="1" ht="15" customHeight="1" thickBot="1" x14ac:dyDescent="0.2">
      <c r="A56" s="92"/>
      <c r="B56" s="5" t="s">
        <v>2</v>
      </c>
      <c r="C56" s="6"/>
      <c r="D56" s="7" t="s">
        <v>3</v>
      </c>
      <c r="E56" s="8" t="str">
        <f>IF(B57="","",B57)</f>
        <v>宮村</v>
      </c>
      <c r="F56" s="9"/>
      <c r="G56" s="8" t="str">
        <f>IF(B59="","",B59)</f>
        <v>谷本</v>
      </c>
      <c r="H56" s="9"/>
      <c r="I56" s="8" t="str">
        <f>IF(B61="","",B61)</f>
        <v>杉山</v>
      </c>
      <c r="J56" s="9"/>
      <c r="K56" s="8" t="str">
        <f>IF(B63="","",B63)</f>
        <v>山田</v>
      </c>
      <c r="L56" s="9"/>
      <c r="M56" s="8" t="str">
        <f>IF(B65="","",B65)</f>
        <v>松原</v>
      </c>
      <c r="N56" s="9"/>
      <c r="O56" s="8" t="str">
        <f>IF(B67="","",B67)</f>
        <v/>
      </c>
      <c r="P56" s="9"/>
      <c r="Q56" s="8" t="str">
        <f>IF(B69="","",B69)</f>
        <v/>
      </c>
      <c r="R56" s="9"/>
      <c r="S56" s="10" t="s">
        <v>4</v>
      </c>
      <c r="T56" s="11"/>
      <c r="U56" s="12" t="s">
        <v>5</v>
      </c>
      <c r="V56" s="93"/>
      <c r="W56" s="14" t="s">
        <v>6</v>
      </c>
    </row>
    <row r="57" spans="1:23" s="4" customFormat="1" ht="15" customHeight="1" x14ac:dyDescent="0.15">
      <c r="A57" s="94">
        <v>1</v>
      </c>
      <c r="B57" s="16" t="s">
        <v>29</v>
      </c>
      <c r="C57" s="17" t="s">
        <v>30</v>
      </c>
      <c r="D57" s="18" t="s">
        <v>25</v>
      </c>
      <c r="E57" s="322"/>
      <c r="F57" s="323"/>
      <c r="G57" s="324"/>
      <c r="H57" s="324"/>
      <c r="I57" s="325"/>
      <c r="J57" s="326"/>
      <c r="K57" s="327"/>
      <c r="L57" s="327"/>
      <c r="M57" s="325"/>
      <c r="N57" s="326"/>
      <c r="O57" s="230"/>
      <c r="P57" s="230"/>
      <c r="Q57" s="225"/>
      <c r="R57" s="226"/>
      <c r="S57" s="407">
        <f>SUM(E57:R57)</f>
        <v>0</v>
      </c>
      <c r="T57" s="408"/>
      <c r="U57" s="22">
        <f>SUM(E57,G57,I57,K57,M57,O57,Q57)</f>
        <v>0</v>
      </c>
      <c r="V57" s="23">
        <f>SUM(F57,H57,J57,L57,N57,P57,R57)</f>
        <v>0</v>
      </c>
      <c r="W57" s="24" t="str">
        <f>IF(V58=0,"",U58/V58)</f>
        <v/>
      </c>
    </row>
    <row r="58" spans="1:23" s="4" customFormat="1" ht="15" customHeight="1" thickBot="1" x14ac:dyDescent="0.2">
      <c r="A58" s="95"/>
      <c r="B58" s="25"/>
      <c r="C58" s="26"/>
      <c r="D58" s="27"/>
      <c r="E58" s="329"/>
      <c r="F58" s="330"/>
      <c r="G58" s="331"/>
      <c r="H58" s="332"/>
      <c r="I58" s="333"/>
      <c r="J58" s="334"/>
      <c r="K58" s="331"/>
      <c r="L58" s="332"/>
      <c r="M58" s="333"/>
      <c r="N58" s="334"/>
      <c r="O58" s="213"/>
      <c r="P58" s="214"/>
      <c r="Q58" s="227"/>
      <c r="R58" s="228"/>
      <c r="S58" s="409"/>
      <c r="T58" s="410"/>
      <c r="U58" s="31">
        <f t="shared" ref="U58:U69" si="4">SUM(E58,G58,I58,K58,M58,O58,Q58)</f>
        <v>0</v>
      </c>
      <c r="V58" s="32">
        <f>SUM(E58:R58)</f>
        <v>0</v>
      </c>
      <c r="W58" s="33"/>
    </row>
    <row r="59" spans="1:23" s="4" customFormat="1" ht="15" customHeight="1" x14ac:dyDescent="0.15">
      <c r="A59" s="94">
        <v>2</v>
      </c>
      <c r="B59" s="16" t="s">
        <v>370</v>
      </c>
      <c r="C59" s="17" t="s">
        <v>371</v>
      </c>
      <c r="D59" s="18" t="s">
        <v>372</v>
      </c>
      <c r="E59" s="327"/>
      <c r="F59" s="337"/>
      <c r="G59" s="338"/>
      <c r="H59" s="338"/>
      <c r="I59" s="339"/>
      <c r="J59" s="340"/>
      <c r="K59" s="341"/>
      <c r="L59" s="341"/>
      <c r="M59" s="339"/>
      <c r="N59" s="340"/>
      <c r="O59" s="212"/>
      <c r="P59" s="212"/>
      <c r="Q59" s="217"/>
      <c r="R59" s="218"/>
      <c r="S59" s="407">
        <f>SUM(E59:R59)</f>
        <v>0</v>
      </c>
      <c r="T59" s="408"/>
      <c r="U59" s="22">
        <f t="shared" si="4"/>
        <v>0</v>
      </c>
      <c r="V59" s="23">
        <f>SUM(F59,H59,J59,L59,N59,P59,R59)</f>
        <v>0</v>
      </c>
      <c r="W59" s="24" t="str">
        <f>IF(V60=0,"",U60/V60)</f>
        <v/>
      </c>
    </row>
    <row r="60" spans="1:23" s="4" customFormat="1" ht="15" customHeight="1" thickBot="1" x14ac:dyDescent="0.2">
      <c r="A60" s="95"/>
      <c r="B60" s="47"/>
      <c r="C60" s="48"/>
      <c r="D60" s="49"/>
      <c r="E60" s="343"/>
      <c r="F60" s="344"/>
      <c r="G60" s="345"/>
      <c r="H60" s="346"/>
      <c r="I60" s="347"/>
      <c r="J60" s="344"/>
      <c r="K60" s="343"/>
      <c r="L60" s="348"/>
      <c r="M60" s="347"/>
      <c r="N60" s="344"/>
      <c r="O60" s="213"/>
      <c r="P60" s="214"/>
      <c r="Q60" s="219"/>
      <c r="R60" s="220"/>
      <c r="S60" s="409"/>
      <c r="T60" s="410"/>
      <c r="U60" s="31">
        <f t="shared" si="4"/>
        <v>0</v>
      </c>
      <c r="V60" s="32">
        <f>SUM(E60:R60)</f>
        <v>0</v>
      </c>
      <c r="W60" s="33"/>
    </row>
    <row r="61" spans="1:23" s="4" customFormat="1" ht="15" customHeight="1" x14ac:dyDescent="0.15">
      <c r="A61" s="94">
        <v>3</v>
      </c>
      <c r="B61" s="16" t="s">
        <v>36</v>
      </c>
      <c r="C61" s="17" t="s">
        <v>37</v>
      </c>
      <c r="D61" s="18" t="s">
        <v>38</v>
      </c>
      <c r="E61" s="327"/>
      <c r="F61" s="337"/>
      <c r="G61" s="349"/>
      <c r="H61" s="349"/>
      <c r="I61" s="350"/>
      <c r="J61" s="351"/>
      <c r="K61" s="352"/>
      <c r="L61" s="352"/>
      <c r="M61" s="353"/>
      <c r="N61" s="354"/>
      <c r="O61" s="229"/>
      <c r="P61" s="229"/>
      <c r="Q61" s="221"/>
      <c r="R61" s="222"/>
      <c r="S61" s="407">
        <f>SUM(E61:R61)</f>
        <v>0</v>
      </c>
      <c r="T61" s="408"/>
      <c r="U61" s="22">
        <f t="shared" si="4"/>
        <v>0</v>
      </c>
      <c r="V61" s="23">
        <f>SUM(F61,H61,J61,L61,N61,P61,R61)</f>
        <v>0</v>
      </c>
      <c r="W61" s="223" t="str">
        <f>IF(V62=0,"",U62/V62)</f>
        <v/>
      </c>
    </row>
    <row r="62" spans="1:23" s="4" customFormat="1" ht="15" customHeight="1" thickBot="1" x14ac:dyDescent="0.2">
      <c r="A62" s="95"/>
      <c r="B62" s="47"/>
      <c r="C62" s="48"/>
      <c r="D62" s="49"/>
      <c r="E62" s="343"/>
      <c r="F62" s="344"/>
      <c r="G62" s="343"/>
      <c r="H62" s="348"/>
      <c r="I62" s="355"/>
      <c r="J62" s="356"/>
      <c r="K62" s="343"/>
      <c r="L62" s="348"/>
      <c r="M62" s="347"/>
      <c r="N62" s="344"/>
      <c r="O62" s="215"/>
      <c r="P62" s="216"/>
      <c r="Q62" s="219"/>
      <c r="R62" s="220"/>
      <c r="S62" s="409"/>
      <c r="T62" s="410"/>
      <c r="U62" s="31">
        <f t="shared" si="4"/>
        <v>0</v>
      </c>
      <c r="V62" s="32">
        <f>SUM(E62:R62)</f>
        <v>0</v>
      </c>
      <c r="W62" s="33"/>
    </row>
    <row r="63" spans="1:23" s="4" customFormat="1" ht="15" customHeight="1" x14ac:dyDescent="0.15">
      <c r="A63" s="94">
        <v>4</v>
      </c>
      <c r="B63" s="67" t="s">
        <v>50</v>
      </c>
      <c r="C63" s="68" t="s">
        <v>51</v>
      </c>
      <c r="D63" s="69" t="s">
        <v>31</v>
      </c>
      <c r="E63" s="327"/>
      <c r="F63" s="357"/>
      <c r="G63" s="349"/>
      <c r="H63" s="349"/>
      <c r="I63" s="339"/>
      <c r="J63" s="340"/>
      <c r="K63" s="322"/>
      <c r="L63" s="358"/>
      <c r="M63" s="353"/>
      <c r="N63" s="354"/>
      <c r="O63" s="52"/>
      <c r="P63" s="52"/>
      <c r="Q63" s="45"/>
      <c r="R63" s="46"/>
      <c r="S63" s="407">
        <f>SUM(E63:R63)</f>
        <v>0</v>
      </c>
      <c r="T63" s="408"/>
      <c r="U63" s="22">
        <f t="shared" si="4"/>
        <v>0</v>
      </c>
      <c r="V63" s="23">
        <f>SUM(F63,H63,J63,L63,N63,P63,R63)</f>
        <v>0</v>
      </c>
      <c r="W63" s="250" t="str">
        <f>IF(V64=0,"",U64/V64)</f>
        <v/>
      </c>
    </row>
    <row r="64" spans="1:23" s="4" customFormat="1" ht="15" customHeight="1" thickBot="1" x14ac:dyDescent="0.2">
      <c r="A64" s="95"/>
      <c r="B64" s="25"/>
      <c r="C64" s="26"/>
      <c r="D64" s="27"/>
      <c r="E64" s="359"/>
      <c r="F64" s="360"/>
      <c r="G64" s="343"/>
      <c r="H64" s="348"/>
      <c r="I64" s="361"/>
      <c r="J64" s="362"/>
      <c r="K64" s="345"/>
      <c r="L64" s="346"/>
      <c r="M64" s="347"/>
      <c r="N64" s="344"/>
      <c r="O64" s="36"/>
      <c r="P64" s="41"/>
      <c r="Q64" s="40"/>
      <c r="R64" s="37"/>
      <c r="S64" s="409"/>
      <c r="T64" s="410"/>
      <c r="U64" s="31">
        <f t="shared" si="4"/>
        <v>0</v>
      </c>
      <c r="V64" s="32">
        <f>SUM(E64:R64)</f>
        <v>0</v>
      </c>
      <c r="W64" s="84"/>
    </row>
    <row r="65" spans="1:23" s="4" customFormat="1" ht="15" customHeight="1" x14ac:dyDescent="0.15">
      <c r="A65" s="94">
        <v>5</v>
      </c>
      <c r="B65" s="16" t="s">
        <v>39</v>
      </c>
      <c r="C65" s="17" t="s">
        <v>40</v>
      </c>
      <c r="D65" s="18" t="s">
        <v>41</v>
      </c>
      <c r="E65" s="365"/>
      <c r="F65" s="326"/>
      <c r="G65" s="365"/>
      <c r="H65" s="365"/>
      <c r="I65" s="366"/>
      <c r="J65" s="367"/>
      <c r="K65" s="352"/>
      <c r="L65" s="352"/>
      <c r="M65" s="350"/>
      <c r="N65" s="368"/>
      <c r="O65" s="212"/>
      <c r="P65" s="212"/>
      <c r="Q65" s="221"/>
      <c r="R65" s="222"/>
      <c r="S65" s="407">
        <f>SUM(E65:R65)</f>
        <v>0</v>
      </c>
      <c r="T65" s="408"/>
      <c r="U65" s="22">
        <f t="shared" si="4"/>
        <v>0</v>
      </c>
      <c r="V65" s="23">
        <f>SUM(F65,H65,J65,L65,N65,P65,R65)</f>
        <v>0</v>
      </c>
      <c r="W65" s="24" t="str">
        <f>IF(V66=0,"",U66/V66)</f>
        <v/>
      </c>
    </row>
    <row r="66" spans="1:23" s="4" customFormat="1" ht="15" customHeight="1" thickBot="1" x14ac:dyDescent="0.2">
      <c r="A66" s="95"/>
      <c r="B66" s="25"/>
      <c r="C66" s="26"/>
      <c r="D66" s="27"/>
      <c r="E66" s="331"/>
      <c r="F66" s="334"/>
      <c r="G66" s="331"/>
      <c r="H66" s="332"/>
      <c r="I66" s="347"/>
      <c r="J66" s="344"/>
      <c r="K66" s="347"/>
      <c r="L66" s="344"/>
      <c r="M66" s="355"/>
      <c r="N66" s="356"/>
      <c r="O66" s="215"/>
      <c r="P66" s="216"/>
      <c r="Q66" s="219"/>
      <c r="R66" s="220"/>
      <c r="S66" s="409"/>
      <c r="T66" s="410"/>
      <c r="U66" s="31">
        <f t="shared" si="4"/>
        <v>0</v>
      </c>
      <c r="V66" s="32">
        <f>SUM(E66:R66)</f>
        <v>0</v>
      </c>
      <c r="W66" s="33"/>
    </row>
    <row r="67" spans="1:23" s="4" customFormat="1" ht="15" customHeight="1" x14ac:dyDescent="0.15">
      <c r="A67" s="94">
        <v>6</v>
      </c>
      <c r="B67" s="16"/>
      <c r="C67" s="17"/>
      <c r="D67" s="18"/>
      <c r="E67" s="255"/>
      <c r="F67" s="256"/>
      <c r="G67" s="255"/>
      <c r="H67" s="255"/>
      <c r="I67" s="232"/>
      <c r="J67" s="233"/>
      <c r="K67" s="231"/>
      <c r="L67" s="231"/>
      <c r="M67" s="257"/>
      <c r="N67" s="258"/>
      <c r="O67" s="234"/>
      <c r="P67" s="234"/>
      <c r="Q67" s="235"/>
      <c r="R67" s="236"/>
      <c r="S67" s="407">
        <f>SUM(E67:R67)</f>
        <v>0</v>
      </c>
      <c r="T67" s="408"/>
      <c r="U67" s="22">
        <f t="shared" si="4"/>
        <v>0</v>
      </c>
      <c r="V67" s="23">
        <f>SUM(F67,H67,J67,L67,N67,P67,R67)</f>
        <v>0</v>
      </c>
      <c r="W67" s="239" t="str">
        <f>IF(V68=0,"",U68/V68)</f>
        <v/>
      </c>
    </row>
    <row r="68" spans="1:23" s="4" customFormat="1" ht="15" customHeight="1" thickBot="1" x14ac:dyDescent="0.2">
      <c r="A68" s="95"/>
      <c r="B68" s="25"/>
      <c r="C68" s="26"/>
      <c r="D68" s="27"/>
      <c r="E68" s="253"/>
      <c r="F68" s="259"/>
      <c r="G68" s="253"/>
      <c r="H68" s="254"/>
      <c r="I68" s="242"/>
      <c r="J68" s="243"/>
      <c r="K68" s="240"/>
      <c r="L68" s="241"/>
      <c r="M68" s="260"/>
      <c r="N68" s="261"/>
      <c r="O68" s="251"/>
      <c r="P68" s="252"/>
      <c r="Q68" s="244"/>
      <c r="R68" s="245"/>
      <c r="S68" s="409"/>
      <c r="T68" s="410"/>
      <c r="U68" s="31">
        <f t="shared" si="4"/>
        <v>0</v>
      </c>
      <c r="V68" s="32">
        <f>SUM(E68:R68)</f>
        <v>0</v>
      </c>
      <c r="W68" s="247"/>
    </row>
    <row r="69" spans="1:23" s="4" customFormat="1" ht="15" customHeight="1" x14ac:dyDescent="0.15">
      <c r="A69" s="94">
        <v>7</v>
      </c>
      <c r="B69" s="16"/>
      <c r="C69" s="17"/>
      <c r="D69" s="18"/>
      <c r="E69" s="58"/>
      <c r="F69" s="21"/>
      <c r="G69" s="42"/>
      <c r="H69" s="42"/>
      <c r="I69" s="59"/>
      <c r="J69" s="60"/>
      <c r="K69" s="44"/>
      <c r="L69" s="44"/>
      <c r="M69" s="34"/>
      <c r="N69" s="35"/>
      <c r="O69" s="42"/>
      <c r="P69" s="42"/>
      <c r="Q69" s="43"/>
      <c r="R69" s="61" t="str">
        <f>IF(R70&gt;Q70,1,"")</f>
        <v/>
      </c>
      <c r="S69" s="411">
        <f>SUM(E69:R69)</f>
        <v>0</v>
      </c>
      <c r="T69" s="412"/>
      <c r="U69" s="22">
        <f t="shared" si="4"/>
        <v>0</v>
      </c>
      <c r="V69" s="23">
        <f>SUM(F69,H69,J69,L69,N69,P69,R69)</f>
        <v>0</v>
      </c>
      <c r="W69" s="63" t="str">
        <f>IF(V70=0,"",U70/V70)</f>
        <v/>
      </c>
    </row>
    <row r="70" spans="1:23" s="4" customFormat="1" ht="15" customHeight="1" thickBot="1" x14ac:dyDescent="0.2">
      <c r="A70" s="95"/>
      <c r="B70" s="47"/>
      <c r="C70" s="48"/>
      <c r="D70" s="49"/>
      <c r="E70" s="28"/>
      <c r="F70" s="30"/>
      <c r="G70" s="36"/>
      <c r="H70" s="41"/>
      <c r="I70" s="40"/>
      <c r="J70" s="37"/>
      <c r="K70" s="70"/>
      <c r="L70" s="71"/>
      <c r="M70" s="40"/>
      <c r="N70" s="37"/>
      <c r="O70" s="36"/>
      <c r="P70" s="41"/>
      <c r="Q70" s="50"/>
      <c r="R70" s="51"/>
      <c r="S70" s="413"/>
      <c r="T70" s="414"/>
      <c r="U70" s="31">
        <f>E70+G70+I70+K70+M70+O70+Q70</f>
        <v>0</v>
      </c>
      <c r="V70" s="103">
        <f>SUM(E70:R70)</f>
        <v>0</v>
      </c>
      <c r="W70" s="104"/>
    </row>
    <row r="71" spans="1:23" s="4" customFormat="1" ht="15" customHeight="1" x14ac:dyDescent="0.15">
      <c r="A71" s="92"/>
      <c r="B71" s="4" t="s">
        <v>21</v>
      </c>
      <c r="U71" s="72">
        <f>SUM(U58,U60,U62,U64,U66,U68,U70)</f>
        <v>0</v>
      </c>
      <c r="V71" s="72">
        <f>SUM(V58,V60,V62,V64,V66,V68,V70)</f>
        <v>0</v>
      </c>
    </row>
    <row r="72" spans="1:23" s="4" customFormat="1" ht="15" customHeight="1" x14ac:dyDescent="0.15"/>
    <row r="73" spans="1:23" s="4" customFormat="1" ht="15" customHeight="1" thickBot="1" x14ac:dyDescent="0.2">
      <c r="A73" s="405" t="s">
        <v>47</v>
      </c>
      <c r="B73" s="87"/>
      <c r="C73" s="87"/>
      <c r="D73" s="3" t="s">
        <v>1</v>
      </c>
      <c r="E73" s="88" t="s">
        <v>35</v>
      </c>
      <c r="F73" s="88"/>
      <c r="G73" s="89"/>
      <c r="H73" s="88"/>
      <c r="I73" s="88"/>
      <c r="J73" s="88"/>
      <c r="K73" s="88"/>
      <c r="L73" s="88"/>
      <c r="M73" s="88"/>
      <c r="N73" s="88"/>
      <c r="O73" s="88"/>
      <c r="P73" s="88"/>
      <c r="Q73" s="88"/>
      <c r="R73" s="88"/>
      <c r="S73" s="90"/>
      <c r="T73" s="90"/>
      <c r="U73" s="88"/>
      <c r="V73" s="88"/>
      <c r="W73" s="91"/>
    </row>
    <row r="74" spans="1:23" s="4" customFormat="1" ht="15" customHeight="1" thickBot="1" x14ac:dyDescent="0.2">
      <c r="A74" s="92"/>
      <c r="B74" s="5" t="s">
        <v>2</v>
      </c>
      <c r="C74" s="6"/>
      <c r="D74" s="7" t="s">
        <v>3</v>
      </c>
      <c r="E74" s="8" t="str">
        <f>IF(B75="","",B75)</f>
        <v>山田</v>
      </c>
      <c r="F74" s="9"/>
      <c r="G74" s="8" t="str">
        <f>IF(B77="","",B77)</f>
        <v>福永</v>
      </c>
      <c r="H74" s="9"/>
      <c r="I74" s="8" t="str">
        <f>IF(B79="","",B79)</f>
        <v>利光</v>
      </c>
      <c r="J74" s="9"/>
      <c r="K74" s="8" t="str">
        <f>IF(B81="","",B81)</f>
        <v>中島</v>
      </c>
      <c r="L74" s="9"/>
      <c r="M74" s="8" t="str">
        <f>IF(B83="","",B83)</f>
        <v>有吉</v>
      </c>
      <c r="N74" s="9"/>
      <c r="O74" s="8" t="str">
        <f>IF(B85="","",B85)</f>
        <v/>
      </c>
      <c r="P74" s="9"/>
      <c r="Q74" s="8" t="str">
        <f>IF(B87="","",B87)</f>
        <v/>
      </c>
      <c r="R74" s="9"/>
      <c r="S74" s="10" t="s">
        <v>4</v>
      </c>
      <c r="T74" s="11"/>
      <c r="U74" s="12" t="s">
        <v>5</v>
      </c>
      <c r="V74" s="93"/>
      <c r="W74" s="14" t="s">
        <v>6</v>
      </c>
    </row>
    <row r="75" spans="1:23" s="4" customFormat="1" ht="15" customHeight="1" x14ac:dyDescent="0.15">
      <c r="A75" s="94">
        <v>1</v>
      </c>
      <c r="B75" s="67" t="s">
        <v>50</v>
      </c>
      <c r="C75" s="68" t="s">
        <v>52</v>
      </c>
      <c r="D75" s="69" t="s">
        <v>25</v>
      </c>
      <c r="E75" s="338"/>
      <c r="F75" s="338"/>
      <c r="G75" s="328"/>
      <c r="H75" s="328"/>
      <c r="I75" s="396"/>
      <c r="J75" s="397"/>
      <c r="K75" s="342"/>
      <c r="L75" s="342"/>
      <c r="M75" s="396"/>
      <c r="N75" s="397"/>
      <c r="O75" s="291"/>
      <c r="P75" s="291"/>
      <c r="Q75" s="284"/>
      <c r="R75" s="282"/>
      <c r="S75" s="407">
        <f>SUM(E75:R75)</f>
        <v>0</v>
      </c>
      <c r="T75" s="415"/>
      <c r="U75" s="79">
        <f>SUM(E75,G75,I75,K75,M75,O75,Q75)</f>
        <v>0</v>
      </c>
      <c r="V75" s="23">
        <f>SUM(F75,H75,J75,L75,N75,P75,R75)</f>
        <v>0</v>
      </c>
      <c r="W75" s="24"/>
    </row>
    <row r="76" spans="1:23" s="4" customFormat="1" ht="15" customHeight="1" thickBot="1" x14ac:dyDescent="0.2">
      <c r="A76" s="95"/>
      <c r="B76" s="76"/>
      <c r="C76" s="77"/>
      <c r="D76" s="78"/>
      <c r="E76" s="345"/>
      <c r="F76" s="346"/>
      <c r="G76" s="335"/>
      <c r="H76" s="336"/>
      <c r="I76" s="386"/>
      <c r="J76" s="371"/>
      <c r="K76" s="335"/>
      <c r="L76" s="336"/>
      <c r="M76" s="386"/>
      <c r="N76" s="371"/>
      <c r="O76" s="96"/>
      <c r="P76" s="97"/>
      <c r="Q76" s="112"/>
      <c r="R76" s="224"/>
      <c r="S76" s="409"/>
      <c r="T76" s="416"/>
      <c r="U76" s="31">
        <f>SUM(E76,G76,I76,K76,M76,O76,Q76)</f>
        <v>0</v>
      </c>
      <c r="V76" s="32">
        <f>SUM(E76:R76)</f>
        <v>0</v>
      </c>
      <c r="W76" s="33"/>
    </row>
    <row r="77" spans="1:23" s="4" customFormat="1" ht="15" customHeight="1" x14ac:dyDescent="0.15">
      <c r="A77" s="94">
        <v>2</v>
      </c>
      <c r="B77" s="16" t="s">
        <v>48</v>
      </c>
      <c r="C77" s="17" t="s">
        <v>49</v>
      </c>
      <c r="D77" s="18" t="s">
        <v>12</v>
      </c>
      <c r="E77" s="342"/>
      <c r="F77" s="385"/>
      <c r="G77" s="338"/>
      <c r="H77" s="338"/>
      <c r="I77" s="339"/>
      <c r="J77" s="340"/>
      <c r="K77" s="341"/>
      <c r="L77" s="341"/>
      <c r="M77" s="388"/>
      <c r="N77" s="387"/>
      <c r="O77" s="237"/>
      <c r="P77" s="237"/>
      <c r="Q77" s="232"/>
      <c r="R77" s="218"/>
      <c r="S77" s="407">
        <f>SUM(E77:R77)</f>
        <v>0</v>
      </c>
      <c r="T77" s="415"/>
      <c r="U77" s="85">
        <f>SUM(E77,G77,I77,K77,M77,O77,Q77)</f>
        <v>0</v>
      </c>
      <c r="V77" s="23">
        <f>SUM(F77,H77,J77,L77,N77,P77,R77)</f>
        <v>0</v>
      </c>
      <c r="W77" s="239" t="str">
        <f>IF(V78=0,"",U78/V78)</f>
        <v/>
      </c>
    </row>
    <row r="78" spans="1:23" s="4" customFormat="1" ht="15" customHeight="1" thickBot="1" x14ac:dyDescent="0.2">
      <c r="A78" s="95"/>
      <c r="B78" s="47"/>
      <c r="C78" s="48"/>
      <c r="D78" s="49"/>
      <c r="E78" s="335"/>
      <c r="F78" s="371"/>
      <c r="G78" s="345"/>
      <c r="H78" s="346"/>
      <c r="I78" s="347"/>
      <c r="J78" s="344"/>
      <c r="K78" s="343"/>
      <c r="L78" s="348"/>
      <c r="M78" s="386"/>
      <c r="N78" s="371"/>
      <c r="O78" s="253"/>
      <c r="P78" s="254"/>
      <c r="Q78" s="244"/>
      <c r="R78" s="220"/>
      <c r="S78" s="409"/>
      <c r="T78" s="416"/>
      <c r="U78" s="31">
        <f>E78+G78+I78+K78+M78+O78+Q78</f>
        <v>0</v>
      </c>
      <c r="V78" s="32">
        <f>SUM(E78:R78)</f>
        <v>0</v>
      </c>
      <c r="W78" s="247"/>
    </row>
    <row r="79" spans="1:23" s="4" customFormat="1" ht="15" customHeight="1" x14ac:dyDescent="0.15">
      <c r="A79" s="94">
        <v>3</v>
      </c>
      <c r="B79" s="16" t="s">
        <v>53</v>
      </c>
      <c r="C79" s="17" t="s">
        <v>54</v>
      </c>
      <c r="D79" s="18" t="s">
        <v>13</v>
      </c>
      <c r="E79" s="342"/>
      <c r="F79" s="385"/>
      <c r="G79" s="349"/>
      <c r="H79" s="349"/>
      <c r="I79" s="350"/>
      <c r="J79" s="351"/>
      <c r="K79" s="352"/>
      <c r="L79" s="352"/>
      <c r="M79" s="384"/>
      <c r="N79" s="385"/>
      <c r="O79" s="229"/>
      <c r="P79" s="229"/>
      <c r="Q79" s="221"/>
      <c r="R79" s="222"/>
      <c r="S79" s="407">
        <f>SUM(E79:R79)</f>
        <v>0</v>
      </c>
      <c r="T79" s="415"/>
      <c r="U79" s="85">
        <f>SUM(E79,G79,I79,K79,M79,O79,Q79)</f>
        <v>0</v>
      </c>
      <c r="V79" s="23">
        <f>SUM(F79,H79,J79,L79,N79,P79,R79)</f>
        <v>0</v>
      </c>
      <c r="W79" s="223" t="str">
        <f>IF(V80=0,"",U80/V80)</f>
        <v/>
      </c>
    </row>
    <row r="80" spans="1:23" s="4" customFormat="1" ht="15" customHeight="1" thickBot="1" x14ac:dyDescent="0.2">
      <c r="A80" s="95"/>
      <c r="B80" s="47"/>
      <c r="C80" s="48"/>
      <c r="D80" s="49"/>
      <c r="E80" s="335"/>
      <c r="F80" s="371"/>
      <c r="G80" s="343"/>
      <c r="H80" s="348"/>
      <c r="I80" s="355"/>
      <c r="J80" s="356"/>
      <c r="K80" s="343"/>
      <c r="L80" s="348"/>
      <c r="M80" s="386"/>
      <c r="N80" s="371"/>
      <c r="O80" s="215"/>
      <c r="P80" s="216"/>
      <c r="Q80" s="219"/>
      <c r="R80" s="220"/>
      <c r="S80" s="409"/>
      <c r="T80" s="416"/>
      <c r="U80" s="31">
        <f t="shared" ref="U80:U87" si="5">SUM(E80,G80,I80,K80,M80,O80,Q80)</f>
        <v>0</v>
      </c>
      <c r="V80" s="32">
        <f>SUM(E80:R80)</f>
        <v>0</v>
      </c>
      <c r="W80" s="33"/>
    </row>
    <row r="81" spans="1:23" s="4" customFormat="1" ht="15" customHeight="1" x14ac:dyDescent="0.15">
      <c r="A81" s="94">
        <v>4</v>
      </c>
      <c r="B81" s="16" t="s">
        <v>373</v>
      </c>
      <c r="C81" s="17" t="s">
        <v>374</v>
      </c>
      <c r="D81" s="18" t="s">
        <v>375</v>
      </c>
      <c r="E81" s="342"/>
      <c r="F81" s="387"/>
      <c r="G81" s="349"/>
      <c r="H81" s="349"/>
      <c r="I81" s="339"/>
      <c r="J81" s="340"/>
      <c r="K81" s="322"/>
      <c r="L81" s="358"/>
      <c r="M81" s="384"/>
      <c r="N81" s="385"/>
      <c r="O81" s="212"/>
      <c r="P81" s="212"/>
      <c r="Q81" s="221"/>
      <c r="R81" s="222"/>
      <c r="S81" s="407">
        <f>SUM(E81:R81)</f>
        <v>0</v>
      </c>
      <c r="T81" s="415"/>
      <c r="U81" s="85">
        <f t="shared" si="5"/>
        <v>0</v>
      </c>
      <c r="V81" s="23">
        <f>SUM(F81,H81,J81,L81,N81,P81,R81)</f>
        <v>0</v>
      </c>
      <c r="W81" s="24" t="str">
        <f>IF(V82=0,"",U82/V82)</f>
        <v/>
      </c>
    </row>
    <row r="82" spans="1:23" s="4" customFormat="1" ht="15" customHeight="1" thickBot="1" x14ac:dyDescent="0.2">
      <c r="A82" s="95"/>
      <c r="B82" s="47"/>
      <c r="C82" s="48"/>
      <c r="D82" s="49"/>
      <c r="E82" s="391"/>
      <c r="F82" s="392"/>
      <c r="G82" s="343"/>
      <c r="H82" s="348"/>
      <c r="I82" s="361"/>
      <c r="J82" s="362"/>
      <c r="K82" s="345"/>
      <c r="L82" s="346"/>
      <c r="M82" s="386"/>
      <c r="N82" s="371"/>
      <c r="O82" s="215"/>
      <c r="P82" s="216"/>
      <c r="Q82" s="219"/>
      <c r="R82" s="220"/>
      <c r="S82" s="409"/>
      <c r="T82" s="416"/>
      <c r="U82" s="31">
        <f t="shared" si="5"/>
        <v>0</v>
      </c>
      <c r="V82" s="32">
        <f>SUM(E82:R82)</f>
        <v>0</v>
      </c>
      <c r="W82" s="33"/>
    </row>
    <row r="83" spans="1:23" s="4" customFormat="1" ht="15" customHeight="1" x14ac:dyDescent="0.15">
      <c r="A83" s="94">
        <v>5</v>
      </c>
      <c r="B83" s="16" t="s">
        <v>386</v>
      </c>
      <c r="C83" s="17" t="s">
        <v>387</v>
      </c>
      <c r="D83" s="18" t="s">
        <v>385</v>
      </c>
      <c r="E83" s="369"/>
      <c r="F83" s="397"/>
      <c r="G83" s="369"/>
      <c r="H83" s="369"/>
      <c r="I83" s="396"/>
      <c r="J83" s="397"/>
      <c r="K83" s="328"/>
      <c r="L83" s="328"/>
      <c r="M83" s="338"/>
      <c r="N83" s="338"/>
      <c r="O83" s="52"/>
      <c r="P83" s="52"/>
      <c r="Q83" s="109"/>
      <c r="R83" s="288"/>
      <c r="S83" s="407">
        <f>SUM(E83:R83)</f>
        <v>0</v>
      </c>
      <c r="T83" s="415"/>
      <c r="U83" s="85">
        <f t="shared" si="5"/>
        <v>0</v>
      </c>
      <c r="V83" s="23">
        <f>SUM(F83,H83,J83,L83,N83,P83,R83)</f>
        <v>0</v>
      </c>
      <c r="W83" s="24" t="str">
        <f>IF(V84=0,"",U84/V84)</f>
        <v/>
      </c>
    </row>
    <row r="84" spans="1:23" s="4" customFormat="1" ht="15" customHeight="1" thickBot="1" x14ac:dyDescent="0.2">
      <c r="A84" s="95"/>
      <c r="B84" s="47"/>
      <c r="C84" s="48"/>
      <c r="D84" s="49"/>
      <c r="E84" s="335"/>
      <c r="F84" s="371"/>
      <c r="G84" s="335"/>
      <c r="H84" s="336"/>
      <c r="I84" s="386"/>
      <c r="J84" s="371"/>
      <c r="K84" s="386"/>
      <c r="L84" s="371"/>
      <c r="M84" s="345"/>
      <c r="N84" s="346"/>
      <c r="O84" s="96"/>
      <c r="P84" s="97"/>
      <c r="Q84" s="112"/>
      <c r="R84" s="224"/>
      <c r="S84" s="409"/>
      <c r="T84" s="416"/>
      <c r="U84" s="31">
        <f t="shared" si="5"/>
        <v>0</v>
      </c>
      <c r="V84" s="32">
        <f>SUM(E84:R84)</f>
        <v>0</v>
      </c>
      <c r="W84" s="33"/>
    </row>
    <row r="85" spans="1:23" s="4" customFormat="1" ht="15" customHeight="1" x14ac:dyDescent="0.15">
      <c r="A85" s="94">
        <v>6</v>
      </c>
      <c r="B85" s="16"/>
      <c r="C85" s="17"/>
      <c r="D85" s="18"/>
      <c r="E85" s="98"/>
      <c r="F85" s="292"/>
      <c r="G85" s="98"/>
      <c r="H85" s="98"/>
      <c r="I85" s="34"/>
      <c r="J85" s="35"/>
      <c r="K85" s="42"/>
      <c r="L85" s="42"/>
      <c r="M85" s="281"/>
      <c r="N85" s="282"/>
      <c r="O85" s="19"/>
      <c r="P85" s="19"/>
      <c r="Q85" s="45"/>
      <c r="R85" s="222"/>
      <c r="S85" s="407">
        <f>SUM(E85:R85)</f>
        <v>0</v>
      </c>
      <c r="T85" s="415"/>
      <c r="U85" s="85">
        <f t="shared" si="5"/>
        <v>0</v>
      </c>
      <c r="V85" s="23">
        <f>SUM(F85,H85,J85,L85,N85,P85,R85)</f>
        <v>0</v>
      </c>
      <c r="W85" s="250" t="str">
        <f>IF(V86=0,"",U86/V86)</f>
        <v/>
      </c>
    </row>
    <row r="86" spans="1:23" s="4" customFormat="1" ht="15" customHeight="1" thickBot="1" x14ac:dyDescent="0.2">
      <c r="A86" s="95"/>
      <c r="B86" s="47"/>
      <c r="C86" s="48"/>
      <c r="D86" s="49"/>
      <c r="E86" s="96"/>
      <c r="F86" s="99"/>
      <c r="G86" s="96"/>
      <c r="H86" s="97"/>
      <c r="I86" s="56"/>
      <c r="J86" s="57"/>
      <c r="K86" s="36"/>
      <c r="L86" s="41"/>
      <c r="M86" s="293"/>
      <c r="N86" s="294"/>
      <c r="O86" s="38"/>
      <c r="P86" s="39"/>
      <c r="Q86" s="40"/>
      <c r="R86" s="220"/>
      <c r="S86" s="409"/>
      <c r="T86" s="416"/>
      <c r="U86" s="31">
        <f t="shared" si="5"/>
        <v>0</v>
      </c>
      <c r="V86" s="32">
        <f>SUM(E86:R86)</f>
        <v>0</v>
      </c>
      <c r="W86" s="84"/>
    </row>
    <row r="87" spans="1:23" s="4" customFormat="1" ht="15" customHeight="1" x14ac:dyDescent="0.15">
      <c r="A87" s="94">
        <v>7</v>
      </c>
      <c r="B87" s="16"/>
      <c r="C87" s="17"/>
      <c r="D87" s="18"/>
      <c r="E87" s="58"/>
      <c r="F87" s="21"/>
      <c r="G87" s="42"/>
      <c r="H87" s="42"/>
      <c r="I87" s="59"/>
      <c r="J87" s="60"/>
      <c r="K87" s="44"/>
      <c r="L87" s="44"/>
      <c r="M87" s="34"/>
      <c r="N87" s="35"/>
      <c r="O87" s="42"/>
      <c r="P87" s="42"/>
      <c r="Q87" s="43"/>
      <c r="R87" s="61" t="str">
        <f>IF(R88&gt;Q88,1,"")</f>
        <v/>
      </c>
      <c r="S87" s="411">
        <f>SUM(E87:R87)</f>
        <v>0</v>
      </c>
      <c r="T87" s="417"/>
      <c r="U87" s="85">
        <f t="shared" si="5"/>
        <v>0</v>
      </c>
      <c r="V87" s="23">
        <f>SUM(F87,H87,J87,L87,N87,P87,R87)</f>
        <v>0</v>
      </c>
      <c r="W87" s="63" t="str">
        <f>IF(V88=0,"",U88/V88)</f>
        <v/>
      </c>
    </row>
    <row r="88" spans="1:23" s="4" customFormat="1" ht="15" customHeight="1" thickBot="1" x14ac:dyDescent="0.2">
      <c r="A88" s="95"/>
      <c r="B88" s="100"/>
      <c r="C88" s="101"/>
      <c r="D88" s="102"/>
      <c r="E88" s="28"/>
      <c r="F88" s="30"/>
      <c r="G88" s="36"/>
      <c r="H88" s="41"/>
      <c r="I88" s="40"/>
      <c r="J88" s="37"/>
      <c r="K88" s="70"/>
      <c r="L88" s="71"/>
      <c r="M88" s="40"/>
      <c r="N88" s="37"/>
      <c r="O88" s="36"/>
      <c r="P88" s="41"/>
      <c r="Q88" s="50"/>
      <c r="R88" s="51"/>
      <c r="S88" s="413"/>
      <c r="T88" s="418"/>
      <c r="U88" s="31">
        <f>E88+G88+I88+K88+M88+O88+Q88</f>
        <v>0</v>
      </c>
      <c r="V88" s="32">
        <f>SUM(E88:R88)</f>
        <v>0</v>
      </c>
      <c r="W88" s="66"/>
    </row>
    <row r="89" spans="1:23" s="4" customFormat="1" ht="15" customHeight="1" x14ac:dyDescent="0.15">
      <c r="A89" s="92"/>
      <c r="B89" s="4" t="s">
        <v>21</v>
      </c>
      <c r="U89" s="72">
        <f>SUM(U76,U78,U80,U82,U84,U86,U88)</f>
        <v>0</v>
      </c>
      <c r="V89" s="72">
        <f>SUM(V76,V78,V80,V82,V84,V86,V88)</f>
        <v>0</v>
      </c>
    </row>
  </sheetData>
  <mergeCells count="35">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 ref="S3:T4"/>
    <mergeCell ref="S5:T6"/>
    <mergeCell ref="S7:T8"/>
    <mergeCell ref="S9:T10"/>
    <mergeCell ref="S11:T12"/>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s>
  <phoneticPr fontId="2"/>
  <pageMargins left="0.70866141732283472" right="0.70866141732283472" top="0" bottom="0" header="0.31496062992125984" footer="0.31496062992125984"/>
  <pageSetup paperSize="9" scale="69"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9"/>
  <sheetViews>
    <sheetView showGridLines="0" tabSelected="1" workbookViewId="0">
      <selection activeCell="Z9" sqref="Z9:AA9"/>
    </sheetView>
  </sheetViews>
  <sheetFormatPr defaultRowHeight="13.5" x14ac:dyDescent="0.15"/>
  <cols>
    <col min="1" max="1" width="3.375" customWidth="1"/>
    <col min="2" max="3" width="7.875" customWidth="1"/>
    <col min="4" max="4" width="14.5" customWidth="1"/>
    <col min="5" max="20" width="4" customWidth="1"/>
    <col min="21" max="24" width="4.875" customWidth="1"/>
    <col min="25" max="25" width="7.625" customWidth="1"/>
    <col min="26" max="26" width="4.375" customWidth="1"/>
  </cols>
  <sheetData>
    <row r="1" spans="1:26" ht="21" customHeight="1" thickBot="1" x14ac:dyDescent="0.2">
      <c r="A1" s="122" t="s">
        <v>71</v>
      </c>
      <c r="B1" s="87"/>
      <c r="C1" s="87"/>
      <c r="D1" s="123" t="s">
        <v>1</v>
      </c>
      <c r="E1" s="88" t="s">
        <v>35</v>
      </c>
      <c r="F1" s="88"/>
      <c r="G1" s="89"/>
      <c r="H1" s="88"/>
      <c r="I1" s="88"/>
      <c r="J1" s="88"/>
      <c r="K1" s="88"/>
      <c r="L1" s="88"/>
      <c r="M1" s="88"/>
      <c r="N1" s="88"/>
      <c r="O1" s="88"/>
      <c r="P1" s="88"/>
      <c r="Q1" s="88"/>
      <c r="R1" s="88"/>
      <c r="S1" s="88"/>
      <c r="T1" s="88"/>
      <c r="U1" s="90"/>
      <c r="V1" s="90"/>
      <c r="W1" s="88"/>
      <c r="X1" s="88"/>
      <c r="Y1" s="91"/>
      <c r="Z1" s="124"/>
    </row>
    <row r="2" spans="1:26" ht="14.25" thickBot="1" x14ac:dyDescent="0.2">
      <c r="A2" s="92"/>
      <c r="B2" s="5" t="s">
        <v>2</v>
      </c>
      <c r="C2" s="6"/>
      <c r="D2" s="7" t="s">
        <v>3</v>
      </c>
      <c r="E2" s="8" t="str">
        <f>IF(B3="","",B3)</f>
        <v>森</v>
      </c>
      <c r="F2" s="9"/>
      <c r="G2" s="8" t="str">
        <f>IF(B5="","",B5)</f>
        <v>柏木</v>
      </c>
      <c r="H2" s="9"/>
      <c r="I2" s="8" t="str">
        <f>IF(B7="","",B7)</f>
        <v>川上</v>
      </c>
      <c r="J2" s="9"/>
      <c r="K2" s="8" t="str">
        <f>IF(B9="","",B9)</f>
        <v>栗田</v>
      </c>
      <c r="L2" s="9"/>
      <c r="M2" s="8" t="str">
        <f>IF(B11="","",B11)</f>
        <v>村田</v>
      </c>
      <c r="N2" s="9"/>
      <c r="O2" s="8" t="str">
        <f>IF(B13="","",B13)</f>
        <v>永原</v>
      </c>
      <c r="P2" s="9"/>
      <c r="Q2" s="8" t="str">
        <f>IF(B15="","",B15)</f>
        <v>苗村</v>
      </c>
      <c r="R2" s="9"/>
      <c r="S2" s="8" t="str">
        <f>IF(B17="","",B17)</f>
        <v>宮村</v>
      </c>
      <c r="T2" s="9"/>
      <c r="U2" s="10" t="s">
        <v>4</v>
      </c>
      <c r="V2" s="11"/>
      <c r="W2" s="125" t="s">
        <v>5</v>
      </c>
      <c r="X2" s="8"/>
      <c r="Y2" s="14" t="s">
        <v>6</v>
      </c>
      <c r="Z2" s="124"/>
    </row>
    <row r="3" spans="1:26" x14ac:dyDescent="0.15">
      <c r="A3" s="94">
        <v>1</v>
      </c>
      <c r="B3" s="16" t="s">
        <v>77</v>
      </c>
      <c r="C3" s="17" t="s">
        <v>78</v>
      </c>
      <c r="D3" s="18" t="s">
        <v>79</v>
      </c>
      <c r="E3" s="322"/>
      <c r="F3" s="323"/>
      <c r="G3" s="324"/>
      <c r="H3" s="324"/>
      <c r="I3" s="325"/>
      <c r="J3" s="326"/>
      <c r="K3" s="327"/>
      <c r="L3" s="327"/>
      <c r="M3" s="325"/>
      <c r="N3" s="326"/>
      <c r="O3" s="328"/>
      <c r="P3" s="328"/>
      <c r="Q3" s="325"/>
      <c r="R3" s="326"/>
      <c r="S3" s="325"/>
      <c r="T3" s="326"/>
      <c r="U3" s="419">
        <f>SUM(E3:R3)</f>
        <v>0</v>
      </c>
      <c r="V3" s="420"/>
      <c r="W3" s="126">
        <f t="shared" ref="W3" si="0">SUM(E3,G3,I3,K3,M3,O3,Q3)</f>
        <v>0</v>
      </c>
      <c r="X3" s="127">
        <f t="shared" ref="X3" si="1">SUM(F3,H3,J3,L3,N3,P3,R3,T3)</f>
        <v>0</v>
      </c>
      <c r="Y3" s="248" t="str">
        <f>IF(X4=0,"",W4/X4)</f>
        <v/>
      </c>
      <c r="Z3" s="124"/>
    </row>
    <row r="4" spans="1:26" ht="14.25" thickBot="1" x14ac:dyDescent="0.2">
      <c r="A4" s="95"/>
      <c r="B4" s="25"/>
      <c r="C4" s="26"/>
      <c r="D4" s="27"/>
      <c r="E4" s="329"/>
      <c r="F4" s="330"/>
      <c r="G4" s="331"/>
      <c r="H4" s="332"/>
      <c r="I4" s="333"/>
      <c r="J4" s="334"/>
      <c r="K4" s="331"/>
      <c r="L4" s="332"/>
      <c r="M4" s="333"/>
      <c r="N4" s="334"/>
      <c r="O4" s="335"/>
      <c r="P4" s="336"/>
      <c r="Q4" s="333"/>
      <c r="R4" s="334"/>
      <c r="S4" s="333"/>
      <c r="T4" s="334"/>
      <c r="U4" s="421"/>
      <c r="V4" s="422"/>
      <c r="W4" s="128">
        <f t="shared" ref="W4" si="2">E4+G4+I4+K4+M4+O4+Q4+S4</f>
        <v>0</v>
      </c>
      <c r="X4" s="228">
        <f t="shared" ref="X4" si="3">SUM(E4:T4)</f>
        <v>0</v>
      </c>
      <c r="Y4" s="249"/>
      <c r="Z4" s="124"/>
    </row>
    <row r="5" spans="1:26" x14ac:dyDescent="0.15">
      <c r="A5" s="94">
        <v>2</v>
      </c>
      <c r="B5" s="16" t="s">
        <v>80</v>
      </c>
      <c r="C5" s="17" t="s">
        <v>81</v>
      </c>
      <c r="D5" s="18" t="s">
        <v>46</v>
      </c>
      <c r="E5" s="327"/>
      <c r="F5" s="337"/>
      <c r="G5" s="338"/>
      <c r="H5" s="338"/>
      <c r="I5" s="339"/>
      <c r="J5" s="340"/>
      <c r="K5" s="341"/>
      <c r="L5" s="341"/>
      <c r="M5" s="339"/>
      <c r="N5" s="340"/>
      <c r="O5" s="342"/>
      <c r="P5" s="342"/>
      <c r="Q5" s="339"/>
      <c r="R5" s="340"/>
      <c r="S5" s="339"/>
      <c r="T5" s="340"/>
      <c r="U5" s="419">
        <f>SUM(E5:R5)</f>
        <v>0</v>
      </c>
      <c r="V5" s="420"/>
      <c r="W5" s="126">
        <f t="shared" ref="W5" si="4">SUM(E5,G5,I5,K5,M5,O5,Q5)</f>
        <v>0</v>
      </c>
      <c r="X5" s="127">
        <f t="shared" ref="X5" si="5">SUM(F5,H5,J5,L5,N5,P5,R5,T5)</f>
        <v>0</v>
      </c>
      <c r="Y5" s="24" t="str">
        <f>IF(X6=0,"",W6/X6)</f>
        <v/>
      </c>
      <c r="Z5" s="124"/>
    </row>
    <row r="6" spans="1:26" ht="14.25" thickBot="1" x14ac:dyDescent="0.2">
      <c r="A6" s="95"/>
      <c r="B6" s="76"/>
      <c r="C6" s="77"/>
      <c r="D6" s="78"/>
      <c r="E6" s="343"/>
      <c r="F6" s="344"/>
      <c r="G6" s="345"/>
      <c r="H6" s="346"/>
      <c r="I6" s="347"/>
      <c r="J6" s="344"/>
      <c r="K6" s="343"/>
      <c r="L6" s="348"/>
      <c r="M6" s="347"/>
      <c r="N6" s="344"/>
      <c r="O6" s="335"/>
      <c r="P6" s="336"/>
      <c r="Q6" s="347"/>
      <c r="R6" s="344"/>
      <c r="S6" s="347"/>
      <c r="T6" s="344"/>
      <c r="U6" s="421"/>
      <c r="V6" s="422"/>
      <c r="W6" s="128">
        <f t="shared" ref="W6" si="6">E6+G6+I6+K6+M6+O6+Q6+S6</f>
        <v>0</v>
      </c>
      <c r="X6" s="228">
        <f t="shared" ref="X6" si="7">SUM(E6:T6)</f>
        <v>0</v>
      </c>
      <c r="Y6" s="33"/>
      <c r="Z6" s="124"/>
    </row>
    <row r="7" spans="1:26" x14ac:dyDescent="0.15">
      <c r="A7" s="94">
        <v>3</v>
      </c>
      <c r="B7" s="316" t="s">
        <v>72</v>
      </c>
      <c r="C7" s="317" t="s">
        <v>73</v>
      </c>
      <c r="D7" s="318" t="s">
        <v>74</v>
      </c>
      <c r="E7" s="327"/>
      <c r="F7" s="337"/>
      <c r="G7" s="349"/>
      <c r="H7" s="349"/>
      <c r="I7" s="350"/>
      <c r="J7" s="351"/>
      <c r="K7" s="352"/>
      <c r="L7" s="352"/>
      <c r="M7" s="353"/>
      <c r="N7" s="354"/>
      <c r="O7" s="341"/>
      <c r="P7" s="341"/>
      <c r="Q7" s="353">
        <v>1</v>
      </c>
      <c r="R7" s="354"/>
      <c r="S7" s="353"/>
      <c r="T7" s="354"/>
      <c r="U7" s="419">
        <f>SUM(E7:R7)</f>
        <v>1</v>
      </c>
      <c r="V7" s="420"/>
      <c r="W7" s="126">
        <f t="shared" ref="W7" si="8">SUM(E7,G7,I7,K7,M7,O7,Q7)</f>
        <v>1</v>
      </c>
      <c r="X7" s="127">
        <f t="shared" ref="X7" si="9">SUM(F7,H7,J7,L7,N7,P7,R7,T7)</f>
        <v>0</v>
      </c>
      <c r="Y7" s="223">
        <f>IF(X8=0,"",W8/X8)</f>
        <v>0.66666666666666663</v>
      </c>
      <c r="Z7" s="124"/>
    </row>
    <row r="8" spans="1:26" ht="14.25" thickBot="1" x14ac:dyDescent="0.2">
      <c r="A8" s="95"/>
      <c r="B8" s="319"/>
      <c r="C8" s="320"/>
      <c r="D8" s="321"/>
      <c r="E8" s="343"/>
      <c r="F8" s="344"/>
      <c r="G8" s="343"/>
      <c r="H8" s="348"/>
      <c r="I8" s="355"/>
      <c r="J8" s="356"/>
      <c r="K8" s="343"/>
      <c r="L8" s="348"/>
      <c r="M8" s="347"/>
      <c r="N8" s="344"/>
      <c r="O8" s="343"/>
      <c r="P8" s="348"/>
      <c r="Q8" s="347">
        <v>8</v>
      </c>
      <c r="R8" s="344">
        <v>4</v>
      </c>
      <c r="S8" s="347"/>
      <c r="T8" s="344"/>
      <c r="U8" s="421"/>
      <c r="V8" s="422"/>
      <c r="W8" s="128">
        <f t="shared" ref="W8" si="10">E8+G8+I8+K8+M8+O8+Q8+S8</f>
        <v>8</v>
      </c>
      <c r="X8" s="228">
        <f t="shared" ref="X8" si="11">SUM(E8:T8)</f>
        <v>12</v>
      </c>
      <c r="Y8" s="84"/>
      <c r="Z8" s="124"/>
    </row>
    <row r="9" spans="1:26" x14ac:dyDescent="0.15">
      <c r="A9" s="94">
        <v>4</v>
      </c>
      <c r="B9" s="16" t="s">
        <v>82</v>
      </c>
      <c r="C9" s="17" t="s">
        <v>83</v>
      </c>
      <c r="D9" s="18" t="s">
        <v>46</v>
      </c>
      <c r="E9" s="327"/>
      <c r="F9" s="357"/>
      <c r="G9" s="349"/>
      <c r="H9" s="349"/>
      <c r="I9" s="339"/>
      <c r="J9" s="340"/>
      <c r="K9" s="322"/>
      <c r="L9" s="358"/>
      <c r="M9" s="353"/>
      <c r="N9" s="354"/>
      <c r="O9" s="342"/>
      <c r="P9" s="342"/>
      <c r="Q9" s="353"/>
      <c r="R9" s="354"/>
      <c r="S9" s="353"/>
      <c r="T9" s="354"/>
      <c r="U9" s="419">
        <f>SUM(E9:R9)</f>
        <v>0</v>
      </c>
      <c r="V9" s="420"/>
      <c r="W9" s="126">
        <f t="shared" ref="W9" si="12">SUM(E9,G9,I9,K9,M9,O9,Q9)</f>
        <v>0</v>
      </c>
      <c r="X9" s="127">
        <f t="shared" ref="X9" si="13">SUM(F9,H9,J9,L9,N9,P9,R9,T9)</f>
        <v>0</v>
      </c>
      <c r="Y9" s="239" t="str">
        <f>IF(X10=0,"",W10/X10)</f>
        <v/>
      </c>
      <c r="Z9" s="124"/>
    </row>
    <row r="10" spans="1:26" ht="14.25" thickBot="1" x14ac:dyDescent="0.2">
      <c r="A10" s="95"/>
      <c r="B10" s="110"/>
      <c r="C10" s="111"/>
      <c r="D10" s="27"/>
      <c r="E10" s="359"/>
      <c r="F10" s="360"/>
      <c r="G10" s="343"/>
      <c r="H10" s="348"/>
      <c r="I10" s="361"/>
      <c r="J10" s="362"/>
      <c r="K10" s="363"/>
      <c r="L10" s="364"/>
      <c r="M10" s="347"/>
      <c r="N10" s="344"/>
      <c r="O10" s="343"/>
      <c r="P10" s="348"/>
      <c r="Q10" s="347"/>
      <c r="R10" s="344"/>
      <c r="S10" s="347"/>
      <c r="T10" s="344"/>
      <c r="U10" s="421"/>
      <c r="V10" s="422"/>
      <c r="W10" s="128">
        <f t="shared" ref="W10" si="14">E10+G10+I10+K10+M10+O10+Q10+S10</f>
        <v>0</v>
      </c>
      <c r="X10" s="228">
        <f t="shared" ref="X10" si="15">SUM(E10:T10)</f>
        <v>0</v>
      </c>
      <c r="Y10" s="247"/>
      <c r="Z10" s="124"/>
    </row>
    <row r="11" spans="1:26" x14ac:dyDescent="0.15">
      <c r="A11" s="94">
        <v>5</v>
      </c>
      <c r="B11" s="16" t="s">
        <v>75</v>
      </c>
      <c r="C11" s="17" t="s">
        <v>76</v>
      </c>
      <c r="D11" s="18" t="s">
        <v>74</v>
      </c>
      <c r="E11" s="365"/>
      <c r="F11" s="326"/>
      <c r="G11" s="365"/>
      <c r="H11" s="365"/>
      <c r="I11" s="366"/>
      <c r="J11" s="367"/>
      <c r="K11" s="352"/>
      <c r="L11" s="352"/>
      <c r="M11" s="350"/>
      <c r="N11" s="368"/>
      <c r="O11" s="342">
        <v>1</v>
      </c>
      <c r="P11" s="342"/>
      <c r="Q11" s="353"/>
      <c r="R11" s="354"/>
      <c r="S11" s="353"/>
      <c r="T11" s="354">
        <v>1</v>
      </c>
      <c r="U11" s="419">
        <f>SUM(E11:R11)</f>
        <v>1</v>
      </c>
      <c r="V11" s="420"/>
      <c r="W11" s="126">
        <f>SUM(E11,G11,I11,K11,M11,O11,Q11)</f>
        <v>1</v>
      </c>
      <c r="X11" s="127">
        <f>SUM(F11,H11,J11,L11,N11,P11,R11,T11)</f>
        <v>1</v>
      </c>
      <c r="Y11" s="24">
        <f>IF(X12=0,"",W12/X12)</f>
        <v>0.52631578947368418</v>
      </c>
      <c r="Z11" s="124"/>
    </row>
    <row r="12" spans="1:26" ht="14.25" thickBot="1" x14ac:dyDescent="0.2">
      <c r="A12" s="95"/>
      <c r="B12" s="25"/>
      <c r="C12" s="26"/>
      <c r="D12" s="27"/>
      <c r="E12" s="331"/>
      <c r="F12" s="334"/>
      <c r="G12" s="331"/>
      <c r="H12" s="332"/>
      <c r="I12" s="347"/>
      <c r="J12" s="344"/>
      <c r="K12" s="347"/>
      <c r="L12" s="344"/>
      <c r="M12" s="355"/>
      <c r="N12" s="356"/>
      <c r="O12" s="343">
        <v>8</v>
      </c>
      <c r="P12" s="348">
        <v>1</v>
      </c>
      <c r="Q12" s="347"/>
      <c r="R12" s="344"/>
      <c r="S12" s="347">
        <v>2</v>
      </c>
      <c r="T12" s="344">
        <v>8</v>
      </c>
      <c r="U12" s="421"/>
      <c r="V12" s="422"/>
      <c r="W12" s="128">
        <f>E12+G12+I12+K12+M12+O12+Q12+S12</f>
        <v>10</v>
      </c>
      <c r="X12" s="228">
        <f>SUM(E12:T12)</f>
        <v>19</v>
      </c>
      <c r="Y12" s="33"/>
      <c r="Z12" s="124"/>
    </row>
    <row r="13" spans="1:26" x14ac:dyDescent="0.15">
      <c r="A13" s="94">
        <v>6</v>
      </c>
      <c r="B13" s="16" t="s">
        <v>84</v>
      </c>
      <c r="C13" s="17" t="s">
        <v>85</v>
      </c>
      <c r="D13" s="18" t="s">
        <v>13</v>
      </c>
      <c r="E13" s="369"/>
      <c r="F13" s="370"/>
      <c r="G13" s="369"/>
      <c r="H13" s="369"/>
      <c r="I13" s="339"/>
      <c r="J13" s="340"/>
      <c r="K13" s="349"/>
      <c r="L13" s="349"/>
      <c r="M13" s="366"/>
      <c r="N13" s="367">
        <v>1</v>
      </c>
      <c r="O13" s="322"/>
      <c r="P13" s="322"/>
      <c r="Q13" s="353"/>
      <c r="R13" s="354"/>
      <c r="S13" s="353"/>
      <c r="T13" s="354"/>
      <c r="U13" s="419">
        <f>SUM(E13:R13)</f>
        <v>1</v>
      </c>
      <c r="V13" s="420"/>
      <c r="W13" s="126">
        <f t="shared" ref="W13" si="16">SUM(E13,G13,I13,K13,M13,O13,Q13)</f>
        <v>0</v>
      </c>
      <c r="X13" s="127">
        <f t="shared" ref="X13" si="17">SUM(F13,H13,J13,L13,N13,P13,R13,T13)</f>
        <v>1</v>
      </c>
      <c r="Y13" s="24">
        <f>IF(X14=0,"",W14/X14)</f>
        <v>0.1111111111111111</v>
      </c>
      <c r="Z13" s="124"/>
    </row>
    <row r="14" spans="1:26" ht="14.25" thickBot="1" x14ac:dyDescent="0.2">
      <c r="A14" s="95"/>
      <c r="B14" s="47"/>
      <c r="C14" s="48"/>
      <c r="D14" s="49"/>
      <c r="E14" s="335"/>
      <c r="F14" s="371"/>
      <c r="G14" s="335"/>
      <c r="H14" s="336"/>
      <c r="I14" s="372"/>
      <c r="J14" s="373"/>
      <c r="K14" s="343"/>
      <c r="L14" s="348"/>
      <c r="M14" s="374">
        <v>1</v>
      </c>
      <c r="N14" s="375">
        <v>8</v>
      </c>
      <c r="O14" s="363"/>
      <c r="P14" s="364"/>
      <c r="Q14" s="347"/>
      <c r="R14" s="344"/>
      <c r="S14" s="347"/>
      <c r="T14" s="344"/>
      <c r="U14" s="421"/>
      <c r="V14" s="422"/>
      <c r="W14" s="128">
        <f t="shared" ref="W14" si="18">E14+G14+I14+K14+M14+O14+Q14+S14</f>
        <v>1</v>
      </c>
      <c r="X14" s="228">
        <f t="shared" ref="X14" si="19">SUM(E14:T14)</f>
        <v>9</v>
      </c>
      <c r="Y14" s="33"/>
      <c r="Z14" s="124"/>
    </row>
    <row r="15" spans="1:26" x14ac:dyDescent="0.15">
      <c r="A15" s="94">
        <v>7</v>
      </c>
      <c r="B15" s="16" t="s">
        <v>388</v>
      </c>
      <c r="C15" s="17" t="s">
        <v>389</v>
      </c>
      <c r="D15" s="18" t="s">
        <v>390</v>
      </c>
      <c r="E15" s="369"/>
      <c r="F15" s="370"/>
      <c r="G15" s="369"/>
      <c r="H15" s="369"/>
      <c r="I15" s="339"/>
      <c r="J15" s="340">
        <v>1</v>
      </c>
      <c r="K15" s="349"/>
      <c r="L15" s="349"/>
      <c r="M15" s="366"/>
      <c r="N15" s="367"/>
      <c r="O15" s="376"/>
      <c r="P15" s="376"/>
      <c r="Q15" s="377"/>
      <c r="R15" s="322"/>
      <c r="S15" s="378"/>
      <c r="T15" s="324"/>
      <c r="U15" s="419">
        <f>SUM(E15:R15)</f>
        <v>1</v>
      </c>
      <c r="V15" s="420"/>
      <c r="W15" s="126">
        <f t="shared" ref="W15" si="20">SUM(E15,G15,I15,K15,M15,O15,Q15)</f>
        <v>0</v>
      </c>
      <c r="X15" s="127">
        <f t="shared" ref="X15" si="21">SUM(F15,H15,J15,L15,N15,P15,R15,T15)</f>
        <v>1</v>
      </c>
      <c r="Y15" s="24">
        <f>IF(X16=0,"",W16/X16)</f>
        <v>0.33333333333333331</v>
      </c>
      <c r="Z15" s="124"/>
    </row>
    <row r="16" spans="1:26" ht="14.25" thickBot="1" x14ac:dyDescent="0.2">
      <c r="A16" s="95"/>
      <c r="B16" s="47"/>
      <c r="C16" s="48"/>
      <c r="D16" s="49"/>
      <c r="E16" s="335"/>
      <c r="F16" s="371"/>
      <c r="G16" s="335"/>
      <c r="H16" s="336"/>
      <c r="I16" s="372">
        <v>4</v>
      </c>
      <c r="J16" s="379">
        <v>8</v>
      </c>
      <c r="K16" s="343"/>
      <c r="L16" s="348"/>
      <c r="M16" s="374"/>
      <c r="N16" s="375"/>
      <c r="O16" s="380"/>
      <c r="P16" s="381"/>
      <c r="Q16" s="363"/>
      <c r="R16" s="364"/>
      <c r="S16" s="382"/>
      <c r="T16" s="383"/>
      <c r="U16" s="421"/>
      <c r="V16" s="422"/>
      <c r="W16" s="128">
        <f t="shared" ref="W16" si="22">E16+G16+I16+K16+M16+O16+Q16+S16</f>
        <v>4</v>
      </c>
      <c r="X16" s="228">
        <f t="shared" ref="X16" si="23">SUM(E16:T16)</f>
        <v>12</v>
      </c>
      <c r="Y16" s="33"/>
      <c r="Z16" s="124"/>
    </row>
    <row r="17" spans="1:26" x14ac:dyDescent="0.15">
      <c r="A17" s="94">
        <v>8</v>
      </c>
      <c r="B17" s="16" t="s">
        <v>391</v>
      </c>
      <c r="C17" s="17" t="s">
        <v>392</v>
      </c>
      <c r="D17" s="18" t="s">
        <v>393</v>
      </c>
      <c r="E17" s="369"/>
      <c r="F17" s="370"/>
      <c r="G17" s="369"/>
      <c r="H17" s="369"/>
      <c r="I17" s="339"/>
      <c r="J17" s="340"/>
      <c r="K17" s="349"/>
      <c r="L17" s="349"/>
      <c r="M17" s="366">
        <v>1</v>
      </c>
      <c r="N17" s="367"/>
      <c r="O17" s="376"/>
      <c r="P17" s="376"/>
      <c r="Q17" s="378"/>
      <c r="R17" s="324"/>
      <c r="S17" s="377"/>
      <c r="T17" s="322"/>
      <c r="U17" s="419">
        <f>SUM(E17:R17)</f>
        <v>1</v>
      </c>
      <c r="V17" s="420"/>
      <c r="W17" s="126">
        <f t="shared" ref="W17" si="24">SUM(E17,G17,I17,K17,M17,O17,Q17)</f>
        <v>1</v>
      </c>
      <c r="X17" s="127">
        <f t="shared" ref="X17" si="25">SUM(F17,H17,J17,L17,N17,P17,R17,T17)</f>
        <v>0</v>
      </c>
      <c r="Y17" s="24">
        <f>IF(X18=0,"",W18/X18)</f>
        <v>0.8</v>
      </c>
      <c r="Z17" s="124"/>
    </row>
    <row r="18" spans="1:26" ht="14.25" thickBot="1" x14ac:dyDescent="0.2">
      <c r="A18" s="95"/>
      <c r="B18" s="47"/>
      <c r="C18" s="48"/>
      <c r="D18" s="49"/>
      <c r="E18" s="335"/>
      <c r="F18" s="371"/>
      <c r="G18" s="335"/>
      <c r="H18" s="336"/>
      <c r="I18" s="372"/>
      <c r="J18" s="354"/>
      <c r="K18" s="343"/>
      <c r="L18" s="348"/>
      <c r="M18" s="374">
        <v>8</v>
      </c>
      <c r="N18" s="375">
        <v>2</v>
      </c>
      <c r="O18" s="380"/>
      <c r="P18" s="381"/>
      <c r="Q18" s="382"/>
      <c r="R18" s="383"/>
      <c r="S18" s="363"/>
      <c r="T18" s="364"/>
      <c r="U18" s="421"/>
      <c r="V18" s="422"/>
      <c r="W18" s="128">
        <f t="shared" ref="W18" si="26">E18+G18+I18+K18+M18+O18+Q18+S18</f>
        <v>8</v>
      </c>
      <c r="X18" s="228">
        <f t="shared" ref="X18" si="27">SUM(E18:T18)</f>
        <v>10</v>
      </c>
      <c r="Y18" s="33"/>
      <c r="Z18" s="124"/>
    </row>
    <row r="19" spans="1:26" x14ac:dyDescent="0.15">
      <c r="A19" s="92"/>
      <c r="B19" s="4" t="s">
        <v>21</v>
      </c>
      <c r="C19" s="4"/>
      <c r="D19" s="4"/>
      <c r="E19" s="4"/>
      <c r="F19" s="4"/>
      <c r="G19" s="4"/>
      <c r="H19" s="4"/>
      <c r="I19" s="4"/>
      <c r="J19" s="129"/>
      <c r="K19" s="4"/>
      <c r="L19" s="4"/>
      <c r="M19" s="4"/>
      <c r="N19" s="4"/>
      <c r="O19" s="4"/>
      <c r="P19" s="4"/>
      <c r="Q19" s="4"/>
      <c r="R19" s="4"/>
      <c r="S19" s="4"/>
      <c r="T19" s="4"/>
      <c r="U19" s="4"/>
      <c r="V19" s="4"/>
      <c r="W19" s="72" t="e">
        <f>SUM(W7,W9,W11,W13,W15,W17,#REF!)</f>
        <v>#REF!</v>
      </c>
      <c r="X19" s="72" t="e">
        <f>SUM(X7,X9,X11,X13,X15,X17,#REF!)</f>
        <v>#REF!</v>
      </c>
      <c r="Y19" s="4"/>
      <c r="Z19" s="124"/>
    </row>
  </sheetData>
  <mergeCells count="8">
    <mergeCell ref="U17:V18"/>
    <mergeCell ref="U15:V16"/>
    <mergeCell ref="U3:V4"/>
    <mergeCell ref="U5:V6"/>
    <mergeCell ref="U7:V8"/>
    <mergeCell ref="U9:V10"/>
    <mergeCell ref="U11:V12"/>
    <mergeCell ref="U13:V1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workbookViewId="0">
      <selection activeCell="E27" sqref="E27"/>
    </sheetView>
  </sheetViews>
  <sheetFormatPr defaultColWidth="9" defaultRowHeight="13.5" x14ac:dyDescent="0.15"/>
  <cols>
    <col min="1" max="1" width="9" style="198"/>
    <col min="2" max="2" width="17.625" style="198" customWidth="1"/>
    <col min="3" max="3" width="43" style="198" customWidth="1"/>
    <col min="4" max="6" width="11.875" style="198" customWidth="1"/>
    <col min="7" max="16384" width="9" style="198"/>
  </cols>
  <sheetData>
    <row r="1" spans="1:7" s="170" customFormat="1" ht="18.75" x14ac:dyDescent="0.2">
      <c r="A1" s="169" t="s">
        <v>382</v>
      </c>
      <c r="B1" s="169"/>
      <c r="C1" s="169"/>
      <c r="D1" s="169"/>
    </row>
    <row r="2" spans="1:7" s="170" customFormat="1" ht="15" x14ac:dyDescent="0.15">
      <c r="B2" s="171"/>
    </row>
    <row r="3" spans="1:7" s="170" customFormat="1" ht="14.25" x14ac:dyDescent="0.15">
      <c r="A3" s="2" t="s">
        <v>130</v>
      </c>
      <c r="B3" s="1"/>
      <c r="C3" s="1"/>
      <c r="D3" s="172"/>
      <c r="E3" s="1"/>
      <c r="F3" s="1"/>
    </row>
    <row r="4" spans="1:7" s="170" customFormat="1" ht="17.25" x14ac:dyDescent="0.2">
      <c r="A4" s="173" t="s">
        <v>131</v>
      </c>
      <c r="B4" s="174"/>
      <c r="C4" s="174"/>
      <c r="D4" s="4"/>
      <c r="E4" s="175"/>
      <c r="F4" s="175"/>
    </row>
    <row r="5" spans="1:7" s="170" customFormat="1" ht="17.25" x14ac:dyDescent="0.2">
      <c r="A5" s="176" t="s">
        <v>132</v>
      </c>
      <c r="B5" s="176"/>
      <c r="C5" s="176"/>
      <c r="D5" s="176"/>
      <c r="E5" s="177"/>
      <c r="F5" s="177"/>
      <c r="G5" s="177"/>
    </row>
    <row r="6" spans="1:7" s="170" customFormat="1" ht="17.25" x14ac:dyDescent="0.2">
      <c r="A6" s="4" t="s">
        <v>133</v>
      </c>
      <c r="C6" s="4"/>
      <c r="D6" s="95"/>
      <c r="E6" s="178"/>
      <c r="F6" s="178"/>
    </row>
    <row r="7" spans="1:7" s="170" customFormat="1" ht="17.25" x14ac:dyDescent="0.2">
      <c r="A7" s="95"/>
      <c r="B7" s="423" t="s">
        <v>134</v>
      </c>
      <c r="C7" s="423"/>
      <c r="D7" s="423"/>
      <c r="E7" s="178"/>
      <c r="F7" s="178"/>
    </row>
    <row r="8" spans="1:7" s="170" customFormat="1" ht="17.25" x14ac:dyDescent="0.2">
      <c r="A8" s="95"/>
      <c r="B8" s="423" t="s">
        <v>135</v>
      </c>
      <c r="C8" s="423"/>
      <c r="D8" s="179"/>
      <c r="E8" s="180"/>
      <c r="F8" s="180"/>
    </row>
    <row r="9" spans="1:7" s="170" customFormat="1" ht="17.25" x14ac:dyDescent="0.2">
      <c r="A9" s="95"/>
      <c r="B9" s="4"/>
      <c r="C9" s="95"/>
      <c r="D9" s="95"/>
      <c r="E9" s="178"/>
      <c r="F9" s="178"/>
    </row>
    <row r="10" spans="1:7" s="170" customFormat="1" ht="17.25" x14ac:dyDescent="0.2">
      <c r="A10" s="1" t="s">
        <v>136</v>
      </c>
      <c r="C10" s="175"/>
      <c r="D10" s="175"/>
      <c r="E10" s="175"/>
      <c r="F10" s="181"/>
    </row>
    <row r="11" spans="1:7" s="170" customFormat="1" ht="17.25" x14ac:dyDescent="0.2">
      <c r="A11" s="178"/>
      <c r="B11" s="182" t="s">
        <v>137</v>
      </c>
      <c r="C11" s="182"/>
      <c r="D11" s="178"/>
      <c r="E11" s="178"/>
      <c r="F11" s="178"/>
    </row>
    <row r="12" spans="1:7" s="170" customFormat="1" ht="17.25" x14ac:dyDescent="0.2">
      <c r="A12" s="178"/>
      <c r="B12" s="175" t="s">
        <v>138</v>
      </c>
      <c r="C12" s="156" t="s">
        <v>139</v>
      </c>
      <c r="D12" s="178" t="s">
        <v>140</v>
      </c>
      <c r="E12" s="178"/>
      <c r="F12" s="178"/>
    </row>
    <row r="13" spans="1:7" s="170" customFormat="1" ht="17.25" x14ac:dyDescent="0.2">
      <c r="A13" s="178"/>
      <c r="B13" s="178"/>
      <c r="C13" s="156" t="s">
        <v>139</v>
      </c>
      <c r="D13" s="178" t="s">
        <v>141</v>
      </c>
      <c r="E13" s="178"/>
      <c r="F13" s="178"/>
    </row>
    <row r="14" spans="1:7" s="170" customFormat="1" ht="18.75" x14ac:dyDescent="0.2">
      <c r="A14" s="178"/>
      <c r="B14" s="178"/>
      <c r="C14" s="183"/>
      <c r="E14" s="178"/>
      <c r="F14" s="178"/>
    </row>
    <row r="15" spans="1:7" s="170" customFormat="1" ht="17.25" x14ac:dyDescent="0.2">
      <c r="A15" s="178"/>
      <c r="B15" s="184" t="s">
        <v>142</v>
      </c>
      <c r="C15" s="185"/>
      <c r="D15" s="186"/>
      <c r="E15" s="178"/>
      <c r="F15" s="178"/>
    </row>
    <row r="16" spans="1:7" s="170" customFormat="1" ht="17.25" x14ac:dyDescent="0.2">
      <c r="A16" s="178"/>
      <c r="B16" s="187" t="s">
        <v>143</v>
      </c>
      <c r="C16" s="188"/>
      <c r="D16" s="189"/>
      <c r="E16" s="178"/>
      <c r="F16" s="178"/>
    </row>
    <row r="17" spans="1:13" s="170" customFormat="1" ht="20.100000000000001" customHeight="1" x14ac:dyDescent="0.2">
      <c r="A17" s="175"/>
      <c r="B17" s="187" t="s">
        <v>144</v>
      </c>
      <c r="C17" s="190" t="s">
        <v>145</v>
      </c>
      <c r="D17" s="191"/>
      <c r="E17" s="178"/>
      <c r="F17" s="178"/>
    </row>
    <row r="18" spans="1:13" s="170" customFormat="1" ht="20.100000000000001" customHeight="1" x14ac:dyDescent="0.2">
      <c r="A18" s="178"/>
      <c r="B18" s="187" t="s">
        <v>146</v>
      </c>
      <c r="C18" s="190" t="s">
        <v>145</v>
      </c>
      <c r="D18" s="191"/>
      <c r="E18" s="175"/>
      <c r="F18" s="175"/>
    </row>
    <row r="19" spans="1:13" s="170" customFormat="1" ht="20.100000000000001" customHeight="1" x14ac:dyDescent="0.2">
      <c r="A19" s="178"/>
      <c r="B19" s="192" t="s">
        <v>147</v>
      </c>
      <c r="C19" s="193"/>
      <c r="D19" s="194"/>
      <c r="E19" s="175"/>
      <c r="F19" s="175"/>
    </row>
    <row r="20" spans="1:13" s="170" customFormat="1" ht="20.100000000000001" customHeight="1" x14ac:dyDescent="0.2">
      <c r="A20" s="178"/>
      <c r="C20" s="195"/>
      <c r="D20" s="175"/>
      <c r="E20" s="175"/>
      <c r="F20" s="175"/>
      <c r="L20" s="196"/>
      <c r="M20" s="196"/>
    </row>
    <row r="21" spans="1:13" s="170" customFormat="1" ht="20.100000000000001" customHeight="1" x14ac:dyDescent="0.2">
      <c r="A21" s="197" t="s">
        <v>148</v>
      </c>
      <c r="B21" s="180"/>
      <c r="C21" s="180"/>
      <c r="D21" s="1"/>
      <c r="E21" s="1"/>
      <c r="F21" s="1"/>
      <c r="L21" s="196"/>
      <c r="M21" s="196"/>
    </row>
    <row r="22" spans="1:13" s="170" customFormat="1" ht="20.100000000000001" customHeight="1" x14ac:dyDescent="0.15">
      <c r="A22" s="4" t="s">
        <v>149</v>
      </c>
      <c r="C22" s="1"/>
      <c r="D22" s="1"/>
      <c r="E22" s="1"/>
      <c r="F22" s="1"/>
      <c r="J22" s="196"/>
      <c r="K22" s="196"/>
    </row>
    <row r="23" spans="1:13" s="170" customFormat="1" ht="20.100000000000001" customHeight="1" x14ac:dyDescent="0.15">
      <c r="A23" s="4" t="s">
        <v>150</v>
      </c>
      <c r="C23" s="1"/>
      <c r="D23" s="1"/>
      <c r="E23" s="1"/>
      <c r="F23" s="1"/>
      <c r="J23" s="196"/>
      <c r="K23" s="196"/>
    </row>
    <row r="24" spans="1:13" s="170" customFormat="1" ht="20.100000000000001" customHeight="1" x14ac:dyDescent="0.15">
      <c r="B24" s="1"/>
      <c r="C24" s="1"/>
      <c r="D24" s="1"/>
      <c r="E24" s="1"/>
      <c r="F24" s="1"/>
    </row>
    <row r="25" spans="1:13" x14ac:dyDescent="0.15">
      <c r="A25" s="95"/>
      <c r="B25" s="95"/>
      <c r="C25" s="95"/>
      <c r="D25" s="95"/>
      <c r="E25" s="95"/>
    </row>
    <row r="26" spans="1:13" ht="24" x14ac:dyDescent="0.25">
      <c r="A26" s="199" t="s">
        <v>383</v>
      </c>
      <c r="B26" s="200"/>
      <c r="C26" s="201"/>
      <c r="D26" s="95"/>
      <c r="E26" s="95"/>
    </row>
    <row r="27" spans="1:13" ht="24" x14ac:dyDescent="0.25">
      <c r="A27" s="95"/>
      <c r="B27" s="200"/>
      <c r="C27" s="202" t="s">
        <v>384</v>
      </c>
      <c r="D27" s="199"/>
      <c r="E27" s="199"/>
      <c r="F27" s="203"/>
      <c r="G27" s="204"/>
    </row>
    <row r="28" spans="1:13" ht="40.5" customHeight="1" x14ac:dyDescent="0.25">
      <c r="A28" s="200" t="s">
        <v>151</v>
      </c>
      <c r="B28" s="200"/>
      <c r="C28" s="200"/>
      <c r="D28" s="1"/>
      <c r="E28" s="1"/>
      <c r="F28" s="205"/>
      <c r="G28" s="204"/>
    </row>
    <row r="29" spans="1:13" ht="18.75" x14ac:dyDescent="0.2">
      <c r="A29" s="1" t="s">
        <v>152</v>
      </c>
      <c r="B29" s="200"/>
      <c r="C29" s="200"/>
      <c r="D29" s="200"/>
      <c r="E29" s="200"/>
      <c r="F29" s="204"/>
      <c r="G29" s="204"/>
      <c r="H29" s="204"/>
      <c r="I29" s="204"/>
    </row>
    <row r="30" spans="1:13" ht="18.75" x14ac:dyDescent="0.2">
      <c r="A30" s="1"/>
      <c r="B30" s="95" t="s">
        <v>153</v>
      </c>
      <c r="C30" s="95"/>
      <c r="D30" s="200"/>
      <c r="E30" s="200"/>
      <c r="F30" s="204"/>
      <c r="G30" s="204"/>
      <c r="H30" s="204"/>
      <c r="I30" s="204"/>
    </row>
    <row r="31" spans="1:13" x14ac:dyDescent="0.15">
      <c r="A31" s="95"/>
      <c r="D31" s="95"/>
      <c r="E31" s="95"/>
    </row>
    <row r="32" spans="1:13" x14ac:dyDescent="0.15">
      <c r="A32" s="95"/>
      <c r="B32" s="95"/>
      <c r="C32" s="95"/>
      <c r="D32" s="95"/>
      <c r="E32" s="95"/>
    </row>
    <row r="33" spans="1:6" ht="14.25" x14ac:dyDescent="0.15">
      <c r="A33" s="1"/>
      <c r="B33" s="206"/>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workbookViewId="0">
      <selection activeCell="B20" sqref="B20:G21"/>
    </sheetView>
  </sheetViews>
  <sheetFormatPr defaultColWidth="9" defaultRowHeight="13.5" x14ac:dyDescent="0.15"/>
  <cols>
    <col min="1" max="1" width="9" style="208"/>
    <col min="2" max="2" width="15.25" style="208" customWidth="1"/>
    <col min="3" max="8" width="9" style="208"/>
    <col min="9" max="9" width="13.375" style="208" customWidth="1"/>
    <col min="10" max="16384" width="9" style="208"/>
  </cols>
  <sheetData>
    <row r="2" spans="2:10" ht="24" x14ac:dyDescent="0.15">
      <c r="B2" s="425" t="s">
        <v>154</v>
      </c>
      <c r="C2" s="425"/>
      <c r="D2" s="425"/>
      <c r="E2" s="425"/>
      <c r="F2" s="425"/>
      <c r="G2" s="425"/>
      <c r="H2" s="425"/>
      <c r="I2" s="207"/>
      <c r="J2" s="207"/>
    </row>
    <row r="3" spans="2:10" ht="24" x14ac:dyDescent="0.15">
      <c r="B3" s="425"/>
      <c r="C3" s="425"/>
      <c r="D3" s="425"/>
      <c r="E3" s="425"/>
      <c r="F3" s="425"/>
      <c r="G3" s="425"/>
      <c r="H3" s="425"/>
      <c r="I3" s="207"/>
      <c r="J3" s="207"/>
    </row>
    <row r="4" spans="2:10" x14ac:dyDescent="0.15">
      <c r="B4" s="424" t="s">
        <v>155</v>
      </c>
      <c r="C4" s="424"/>
      <c r="D4" s="424"/>
      <c r="E4" s="424"/>
      <c r="F4" s="424"/>
      <c r="G4" s="424"/>
    </row>
    <row r="5" spans="2:10" x14ac:dyDescent="0.15">
      <c r="B5" s="424"/>
      <c r="C5" s="424"/>
      <c r="D5" s="424"/>
      <c r="E5" s="424"/>
      <c r="F5" s="424"/>
      <c r="G5" s="424"/>
    </row>
    <row r="6" spans="2:10" x14ac:dyDescent="0.15">
      <c r="B6" s="424" t="s">
        <v>156</v>
      </c>
      <c r="C6" s="424"/>
      <c r="D6" s="424"/>
      <c r="E6" s="424"/>
      <c r="F6" s="424"/>
      <c r="G6" s="424"/>
    </row>
    <row r="7" spans="2:10" x14ac:dyDescent="0.15">
      <c r="B7" s="424"/>
      <c r="C7" s="424"/>
      <c r="D7" s="424"/>
      <c r="E7" s="424"/>
      <c r="F7" s="424"/>
      <c r="G7" s="424"/>
    </row>
    <row r="8" spans="2:10" x14ac:dyDescent="0.15">
      <c r="B8" s="424" t="s">
        <v>157</v>
      </c>
      <c r="C8" s="424"/>
      <c r="D8" s="424"/>
      <c r="E8" s="424"/>
      <c r="F8" s="424"/>
      <c r="G8" s="424"/>
    </row>
    <row r="9" spans="2:10" x14ac:dyDescent="0.15">
      <c r="B9" s="424"/>
      <c r="C9" s="424"/>
      <c r="D9" s="424"/>
      <c r="E9" s="424"/>
      <c r="F9" s="424"/>
      <c r="G9" s="424"/>
    </row>
    <row r="10" spans="2:10" x14ac:dyDescent="0.15">
      <c r="B10" s="424" t="s">
        <v>158</v>
      </c>
      <c r="C10" s="424"/>
      <c r="D10" s="424"/>
      <c r="E10" s="424"/>
      <c r="F10" s="424"/>
      <c r="G10" s="424"/>
    </row>
    <row r="11" spans="2:10" x14ac:dyDescent="0.15">
      <c r="B11" s="424"/>
      <c r="C11" s="424"/>
      <c r="D11" s="424"/>
      <c r="E11" s="424"/>
      <c r="F11" s="424"/>
      <c r="G11" s="424"/>
    </row>
    <row r="12" spans="2:10" x14ac:dyDescent="0.15">
      <c r="B12" s="424" t="s">
        <v>159</v>
      </c>
      <c r="C12" s="424"/>
      <c r="D12" s="424"/>
      <c r="E12" s="424"/>
      <c r="F12" s="424"/>
      <c r="G12" s="424"/>
    </row>
    <row r="13" spans="2:10" x14ac:dyDescent="0.15">
      <c r="B13" s="424"/>
      <c r="C13" s="424"/>
      <c r="D13" s="424"/>
      <c r="E13" s="424"/>
      <c r="F13" s="424"/>
      <c r="G13" s="424"/>
    </row>
    <row r="14" spans="2:10" x14ac:dyDescent="0.15">
      <c r="B14" s="424" t="s">
        <v>160</v>
      </c>
      <c r="C14" s="424"/>
      <c r="D14" s="424"/>
      <c r="E14" s="424"/>
      <c r="F14" s="424"/>
      <c r="G14" s="424"/>
    </row>
    <row r="15" spans="2:10" x14ac:dyDescent="0.15">
      <c r="B15" s="424"/>
      <c r="C15" s="424"/>
      <c r="D15" s="424"/>
      <c r="E15" s="424"/>
      <c r="F15" s="424"/>
      <c r="G15" s="424"/>
    </row>
    <row r="16" spans="2:10" x14ac:dyDescent="0.15">
      <c r="B16" s="424" t="s">
        <v>161</v>
      </c>
      <c r="C16" s="424"/>
      <c r="D16" s="424"/>
      <c r="E16" s="424"/>
      <c r="F16" s="424"/>
      <c r="G16" s="424"/>
    </row>
    <row r="17" spans="2:13" ht="12.75" customHeight="1" x14ac:dyDescent="0.15">
      <c r="B17" s="424"/>
      <c r="C17" s="424"/>
      <c r="D17" s="424"/>
      <c r="E17" s="424"/>
      <c r="F17" s="424"/>
      <c r="G17" s="424"/>
    </row>
    <row r="18" spans="2:13" ht="12.75" customHeight="1" x14ac:dyDescent="0.15">
      <c r="B18" s="424" t="s">
        <v>162</v>
      </c>
      <c r="C18" s="424"/>
      <c r="D18" s="424"/>
      <c r="E18" s="424"/>
      <c r="F18" s="424"/>
      <c r="G18" s="424"/>
    </row>
    <row r="19" spans="2:13" ht="12.75" customHeight="1" x14ac:dyDescent="0.15">
      <c r="B19" s="424"/>
      <c r="C19" s="424"/>
      <c r="D19" s="424"/>
      <c r="E19" s="424"/>
      <c r="F19" s="424"/>
      <c r="G19" s="424"/>
    </row>
    <row r="20" spans="2:13" ht="12.75" customHeight="1" x14ac:dyDescent="0.15">
      <c r="B20" s="428" t="s">
        <v>163</v>
      </c>
      <c r="C20" s="428"/>
      <c r="D20" s="428"/>
      <c r="E20" s="428"/>
      <c r="F20" s="428"/>
      <c r="G20" s="428"/>
    </row>
    <row r="21" spans="2:13" ht="12.75" customHeight="1" x14ac:dyDescent="0.15">
      <c r="B21" s="428"/>
      <c r="C21" s="428"/>
      <c r="D21" s="428"/>
      <c r="E21" s="428"/>
      <c r="F21" s="428"/>
      <c r="G21" s="428"/>
    </row>
    <row r="22" spans="2:13" ht="12.75" customHeight="1" x14ac:dyDescent="0.15">
      <c r="B22" s="428" t="s">
        <v>164</v>
      </c>
      <c r="C22" s="428"/>
      <c r="D22" s="428"/>
      <c r="E22" s="428"/>
      <c r="F22" s="428"/>
      <c r="G22" s="428"/>
      <c r="L22" s="209"/>
      <c r="M22" s="209"/>
    </row>
    <row r="23" spans="2:13" ht="12.75" customHeight="1" x14ac:dyDescent="0.15">
      <c r="B23" s="428"/>
      <c r="C23" s="428"/>
      <c r="D23" s="428"/>
      <c r="E23" s="428"/>
      <c r="F23" s="428"/>
      <c r="G23" s="428"/>
      <c r="L23" s="209"/>
      <c r="M23" s="209"/>
    </row>
    <row r="24" spans="2:13" ht="12.75" customHeight="1" x14ac:dyDescent="0.15">
      <c r="B24" s="424" t="s">
        <v>165</v>
      </c>
      <c r="C24" s="424"/>
      <c r="D24" s="424"/>
      <c r="E24" s="424"/>
      <c r="F24" s="424"/>
      <c r="G24" s="424"/>
      <c r="J24" s="209"/>
      <c r="K24" s="209"/>
    </row>
    <row r="25" spans="2:13" ht="12.75" customHeight="1" x14ac:dyDescent="0.15">
      <c r="B25" s="424"/>
      <c r="C25" s="424"/>
      <c r="D25" s="424"/>
      <c r="E25" s="424"/>
      <c r="F25" s="424"/>
      <c r="G25" s="424"/>
      <c r="J25" s="209"/>
      <c r="K25" s="209"/>
    </row>
    <row r="26" spans="2:13" ht="12.75" customHeight="1" x14ac:dyDescent="0.15">
      <c r="B26" s="426" t="s">
        <v>166</v>
      </c>
      <c r="C26" s="424"/>
      <c r="D26" s="424"/>
      <c r="E26" s="424"/>
      <c r="F26" s="424"/>
      <c r="G26" s="424"/>
    </row>
    <row r="27" spans="2:13" ht="12.75" customHeight="1" x14ac:dyDescent="0.15">
      <c r="B27" s="424"/>
      <c r="C27" s="424"/>
      <c r="D27" s="424"/>
      <c r="E27" s="424"/>
      <c r="F27" s="424"/>
      <c r="G27" s="424"/>
    </row>
    <row r="28" spans="2:13" ht="12.75" customHeight="1" x14ac:dyDescent="0.15">
      <c r="B28" s="424" t="s">
        <v>167</v>
      </c>
      <c r="C28" s="424"/>
      <c r="D28" s="424"/>
      <c r="E28" s="424"/>
      <c r="F28" s="424"/>
      <c r="G28" s="424"/>
    </row>
    <row r="29" spans="2:13" ht="12.75" customHeight="1" x14ac:dyDescent="0.15">
      <c r="B29" s="424"/>
      <c r="C29" s="424"/>
      <c r="D29" s="424"/>
      <c r="E29" s="424"/>
      <c r="F29" s="424"/>
      <c r="G29" s="424"/>
    </row>
    <row r="30" spans="2:13" ht="12.75" customHeight="1" x14ac:dyDescent="0.15">
      <c r="B30" s="424" t="s">
        <v>168</v>
      </c>
      <c r="C30" s="424"/>
      <c r="D30" s="424"/>
      <c r="E30" s="424"/>
      <c r="F30" s="424"/>
      <c r="G30" s="424"/>
    </row>
    <row r="31" spans="2:13" ht="12.75" customHeight="1" x14ac:dyDescent="0.15">
      <c r="B31" s="424"/>
      <c r="C31" s="424"/>
      <c r="D31" s="424"/>
      <c r="E31" s="424"/>
      <c r="F31" s="424"/>
      <c r="G31" s="424"/>
    </row>
    <row r="32" spans="2:13" ht="16.5" customHeight="1" x14ac:dyDescent="0.15">
      <c r="B32" s="427" t="s">
        <v>169</v>
      </c>
      <c r="C32" s="427"/>
      <c r="D32" s="427"/>
      <c r="E32" s="427"/>
      <c r="F32" s="427"/>
      <c r="G32" s="427"/>
    </row>
    <row r="33" spans="2:7" x14ac:dyDescent="0.15">
      <c r="B33" s="427"/>
      <c r="C33" s="427"/>
      <c r="D33" s="427"/>
      <c r="E33" s="427"/>
      <c r="F33" s="427"/>
      <c r="G33" s="427"/>
    </row>
    <row r="104" spans="2:8" x14ac:dyDescent="0.15">
      <c r="B104" s="209"/>
      <c r="C104" s="209"/>
      <c r="F104" s="209"/>
      <c r="G104" s="209"/>
      <c r="H104" s="209"/>
    </row>
    <row r="130" spans="7:7" x14ac:dyDescent="0.15">
      <c r="G130" s="209"/>
    </row>
  </sheetData>
  <mergeCells count="16">
    <mergeCell ref="B26:G27"/>
    <mergeCell ref="B28:G29"/>
    <mergeCell ref="B30:G31"/>
    <mergeCell ref="B32:G33"/>
    <mergeCell ref="B14:G15"/>
    <mergeCell ref="B16:G17"/>
    <mergeCell ref="B18:G19"/>
    <mergeCell ref="B20:G21"/>
    <mergeCell ref="B22:G23"/>
    <mergeCell ref="B24:G25"/>
    <mergeCell ref="B12:G13"/>
    <mergeCell ref="B2:H3"/>
    <mergeCell ref="B4:G5"/>
    <mergeCell ref="B6:G7"/>
    <mergeCell ref="B8:G9"/>
    <mergeCell ref="B10:G1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N171"/>
  <sheetViews>
    <sheetView workbookViewId="0">
      <selection activeCell="G89" sqref="G89"/>
    </sheetView>
  </sheetViews>
  <sheetFormatPr defaultColWidth="9" defaultRowHeight="13.5" x14ac:dyDescent="0.15"/>
  <cols>
    <col min="1" max="1" width="7.625" style="210" customWidth="1"/>
    <col min="2" max="2" width="7.375" style="210" customWidth="1"/>
    <col min="3" max="3" width="14" style="210" customWidth="1"/>
    <col min="4" max="4" width="13.125" style="210" customWidth="1"/>
    <col min="5" max="5" width="12.625" style="210" customWidth="1"/>
    <col min="6" max="6" width="4.625" style="210" customWidth="1"/>
    <col min="7" max="9" width="12.75" style="210" customWidth="1"/>
    <col min="10" max="16384" width="9" style="210"/>
  </cols>
  <sheetData>
    <row r="2" spans="1:9" x14ac:dyDescent="0.15">
      <c r="A2" s="210" t="s">
        <v>170</v>
      </c>
      <c r="B2" s="210" t="s">
        <v>171</v>
      </c>
      <c r="C2" s="210" t="s">
        <v>172</v>
      </c>
      <c r="D2"/>
      <c r="E2"/>
      <c r="F2"/>
      <c r="G2" s="210" t="s">
        <v>173</v>
      </c>
      <c r="H2"/>
      <c r="I2"/>
    </row>
    <row r="3" spans="1:9" x14ac:dyDescent="0.15">
      <c r="A3"/>
      <c r="B3"/>
      <c r="C3" s="210" t="s">
        <v>174</v>
      </c>
      <c r="D3" s="210" t="s">
        <v>175</v>
      </c>
      <c r="E3" s="210" t="s">
        <v>176</v>
      </c>
      <c r="F3"/>
      <c r="G3" s="210" t="s">
        <v>174</v>
      </c>
      <c r="H3" s="210" t="s">
        <v>175</v>
      </c>
      <c r="I3" s="210" t="s">
        <v>176</v>
      </c>
    </row>
    <row r="4" spans="1:9" x14ac:dyDescent="0.15">
      <c r="A4" s="210" t="s">
        <v>177</v>
      </c>
      <c r="B4" s="210" t="s">
        <v>178</v>
      </c>
      <c r="C4" s="298" t="s">
        <v>179</v>
      </c>
      <c r="D4" s="298" t="s">
        <v>180</v>
      </c>
      <c r="E4" s="298" t="s">
        <v>181</v>
      </c>
      <c r="F4" s="298"/>
      <c r="G4" s="298"/>
      <c r="H4" s="298"/>
      <c r="I4" s="298"/>
    </row>
    <row r="5" spans="1:9" x14ac:dyDescent="0.15">
      <c r="A5" s="210" t="s">
        <v>182</v>
      </c>
      <c r="B5" s="210" t="s">
        <v>183</v>
      </c>
      <c r="C5" s="298" t="s">
        <v>179</v>
      </c>
      <c r="D5" s="298" t="s">
        <v>184</v>
      </c>
      <c r="E5" s="298" t="s">
        <v>185</v>
      </c>
      <c r="F5" s="298"/>
      <c r="G5" s="298"/>
      <c r="H5" s="298"/>
      <c r="I5" s="298"/>
    </row>
    <row r="6" spans="1:9" x14ac:dyDescent="0.15">
      <c r="A6"/>
      <c r="B6" s="210" t="s">
        <v>186</v>
      </c>
      <c r="C6" s="298" t="s">
        <v>187</v>
      </c>
      <c r="D6" s="298" t="s">
        <v>188</v>
      </c>
      <c r="E6" s="298" t="s">
        <v>179</v>
      </c>
      <c r="F6" s="298"/>
      <c r="G6" s="298" t="s">
        <v>189</v>
      </c>
      <c r="H6" s="298" t="s">
        <v>190</v>
      </c>
      <c r="I6" s="298" t="s">
        <v>191</v>
      </c>
    </row>
    <row r="7" spans="1:9" x14ac:dyDescent="0.15">
      <c r="A7"/>
      <c r="B7" s="210" t="s">
        <v>192</v>
      </c>
      <c r="C7" s="298" t="s">
        <v>187</v>
      </c>
      <c r="D7" s="298" t="s">
        <v>179</v>
      </c>
      <c r="E7" s="298" t="s">
        <v>184</v>
      </c>
      <c r="F7" s="298"/>
      <c r="G7" s="298" t="s">
        <v>190</v>
      </c>
      <c r="H7" s="298" t="s">
        <v>189</v>
      </c>
      <c r="I7" s="298" t="s">
        <v>191</v>
      </c>
    </row>
    <row r="8" spans="1:9" x14ac:dyDescent="0.15">
      <c r="A8" s="210" t="s">
        <v>193</v>
      </c>
      <c r="B8" s="210" t="s">
        <v>194</v>
      </c>
      <c r="C8" s="298" t="s">
        <v>180</v>
      </c>
      <c r="D8" s="298" t="s">
        <v>179</v>
      </c>
      <c r="E8" s="298" t="s">
        <v>184</v>
      </c>
      <c r="F8" s="298"/>
      <c r="G8" s="298" t="s">
        <v>189</v>
      </c>
      <c r="H8" s="298" t="s">
        <v>191</v>
      </c>
      <c r="I8" s="298" t="s">
        <v>195</v>
      </c>
    </row>
    <row r="9" spans="1:9" x14ac:dyDescent="0.15">
      <c r="A9"/>
      <c r="B9" s="210" t="s">
        <v>196</v>
      </c>
      <c r="C9" s="298" t="s">
        <v>179</v>
      </c>
      <c r="D9" s="298" t="s">
        <v>181</v>
      </c>
      <c r="E9" s="298" t="s">
        <v>184</v>
      </c>
      <c r="F9" s="298"/>
      <c r="G9" s="298" t="s">
        <v>189</v>
      </c>
      <c r="H9" s="298" t="s">
        <v>197</v>
      </c>
      <c r="I9" s="298" t="s">
        <v>195</v>
      </c>
    </row>
    <row r="10" spans="1:9" x14ac:dyDescent="0.15">
      <c r="A10"/>
      <c r="B10" s="210" t="s">
        <v>198</v>
      </c>
      <c r="C10" s="298" t="s">
        <v>179</v>
      </c>
      <c r="D10" s="298" t="s">
        <v>180</v>
      </c>
      <c r="E10" s="298" t="s">
        <v>184</v>
      </c>
      <c r="F10" s="298"/>
      <c r="G10" s="298" t="s">
        <v>197</v>
      </c>
      <c r="H10" s="298" t="s">
        <v>195</v>
      </c>
      <c r="I10" s="298" t="s">
        <v>189</v>
      </c>
    </row>
    <row r="11" spans="1:9" x14ac:dyDescent="0.15">
      <c r="A11" s="210" t="s">
        <v>199</v>
      </c>
      <c r="B11" s="210" t="s">
        <v>200</v>
      </c>
      <c r="C11" s="298" t="s">
        <v>179</v>
      </c>
      <c r="D11" s="298" t="s">
        <v>184</v>
      </c>
      <c r="E11" s="298" t="s">
        <v>201</v>
      </c>
      <c r="F11" s="298"/>
      <c r="G11" s="298"/>
      <c r="H11" s="298"/>
      <c r="I11" s="298"/>
    </row>
    <row r="12" spans="1:9" x14ac:dyDescent="0.15">
      <c r="A12"/>
      <c r="B12" s="210" t="s">
        <v>202</v>
      </c>
      <c r="C12" s="298" t="s">
        <v>179</v>
      </c>
      <c r="D12" s="298" t="s">
        <v>181</v>
      </c>
      <c r="E12" s="298" t="s">
        <v>184</v>
      </c>
      <c r="F12" s="298"/>
      <c r="G12" s="298" t="s">
        <v>203</v>
      </c>
      <c r="H12" s="298" t="s">
        <v>204</v>
      </c>
      <c r="I12" s="298" t="s">
        <v>195</v>
      </c>
    </row>
    <row r="13" spans="1:9" x14ac:dyDescent="0.15">
      <c r="A13"/>
      <c r="B13" s="210" t="s">
        <v>205</v>
      </c>
      <c r="C13" s="298" t="s">
        <v>179</v>
      </c>
      <c r="D13" s="298" t="s">
        <v>184</v>
      </c>
      <c r="E13" s="298" t="s">
        <v>181</v>
      </c>
      <c r="F13" s="298"/>
      <c r="G13" s="298" t="s">
        <v>206</v>
      </c>
      <c r="H13" s="298" t="s">
        <v>197</v>
      </c>
      <c r="I13" s="298" t="s">
        <v>207</v>
      </c>
    </row>
    <row r="14" spans="1:9" x14ac:dyDescent="0.15">
      <c r="A14" s="210" t="s">
        <v>208</v>
      </c>
      <c r="B14" s="210" t="s">
        <v>209</v>
      </c>
      <c r="C14" s="298" t="s">
        <v>210</v>
      </c>
      <c r="D14" s="298" t="s">
        <v>179</v>
      </c>
      <c r="E14" s="298" t="s">
        <v>184</v>
      </c>
      <c r="F14" s="298"/>
      <c r="G14" s="298"/>
      <c r="H14" s="298"/>
      <c r="I14" s="298"/>
    </row>
    <row r="15" spans="1:9" x14ac:dyDescent="0.15">
      <c r="A15"/>
      <c r="B15" s="210" t="s">
        <v>211</v>
      </c>
      <c r="C15" s="298" t="s">
        <v>210</v>
      </c>
      <c r="D15" s="298" t="s">
        <v>181</v>
      </c>
      <c r="E15" s="298" t="s">
        <v>179</v>
      </c>
      <c r="F15" s="298"/>
      <c r="G15" s="298" t="s">
        <v>197</v>
      </c>
      <c r="H15" s="298" t="s">
        <v>206</v>
      </c>
      <c r="I15" s="298" t="s">
        <v>207</v>
      </c>
    </row>
    <row r="16" spans="1:9" x14ac:dyDescent="0.15">
      <c r="A16"/>
      <c r="B16" s="210" t="s">
        <v>212</v>
      </c>
      <c r="C16" s="298" t="s">
        <v>210</v>
      </c>
      <c r="D16" s="298" t="s">
        <v>179</v>
      </c>
      <c r="E16" s="298" t="s">
        <v>213</v>
      </c>
      <c r="F16" s="298"/>
      <c r="G16" s="298"/>
      <c r="H16" s="298"/>
      <c r="I16" s="298"/>
    </row>
    <row r="17" spans="1:14" x14ac:dyDescent="0.15">
      <c r="A17" s="210" t="s">
        <v>214</v>
      </c>
      <c r="B17" s="210" t="s">
        <v>215</v>
      </c>
      <c r="C17" s="298" t="s">
        <v>210</v>
      </c>
      <c r="D17" s="298" t="s">
        <v>213</v>
      </c>
      <c r="E17" s="298" t="s">
        <v>179</v>
      </c>
      <c r="F17" s="298"/>
      <c r="G17" s="298"/>
      <c r="H17" s="298"/>
      <c r="I17" s="298"/>
      <c r="J17"/>
      <c r="K17"/>
      <c r="L17"/>
      <c r="M17"/>
      <c r="N17"/>
    </row>
    <row r="18" spans="1:14" x14ac:dyDescent="0.15">
      <c r="A18"/>
      <c r="B18" s="210" t="s">
        <v>216</v>
      </c>
      <c r="C18" s="298" t="s">
        <v>210</v>
      </c>
      <c r="D18" s="298" t="s">
        <v>213</v>
      </c>
      <c r="E18" s="298" t="s">
        <v>179</v>
      </c>
      <c r="F18" s="298"/>
      <c r="G18" s="298" t="s">
        <v>217</v>
      </c>
      <c r="H18" s="298" t="s">
        <v>195</v>
      </c>
      <c r="I18" s="298" t="s">
        <v>207</v>
      </c>
      <c r="J18"/>
      <c r="K18"/>
      <c r="L18"/>
      <c r="M18"/>
      <c r="N18"/>
    </row>
    <row r="19" spans="1:14" x14ac:dyDescent="0.15">
      <c r="A19" s="210" t="s">
        <v>218</v>
      </c>
      <c r="B19" s="210" t="s">
        <v>219</v>
      </c>
      <c r="C19" s="298" t="s">
        <v>210</v>
      </c>
      <c r="D19" s="298" t="s">
        <v>180</v>
      </c>
      <c r="E19" s="298" t="s">
        <v>184</v>
      </c>
      <c r="F19" s="298"/>
      <c r="G19" s="298"/>
      <c r="H19" s="298"/>
      <c r="I19" s="298"/>
      <c r="J19"/>
      <c r="K19"/>
      <c r="L19"/>
      <c r="M19"/>
      <c r="N19"/>
    </row>
    <row r="20" spans="1:14" x14ac:dyDescent="0.15">
      <c r="A20"/>
      <c r="B20" s="210" t="s">
        <v>220</v>
      </c>
      <c r="C20" s="298" t="s">
        <v>210</v>
      </c>
      <c r="D20" s="298" t="s">
        <v>185</v>
      </c>
      <c r="E20" s="298" t="s">
        <v>221</v>
      </c>
      <c r="F20" s="298"/>
      <c r="G20" s="298"/>
      <c r="H20" s="298"/>
      <c r="I20" s="298"/>
      <c r="J20"/>
      <c r="K20"/>
      <c r="L20"/>
      <c r="M20"/>
      <c r="N20"/>
    </row>
    <row r="21" spans="1:14" x14ac:dyDescent="0.15">
      <c r="A21"/>
      <c r="B21" s="210" t="s">
        <v>222</v>
      </c>
      <c r="C21" s="298" t="s">
        <v>185</v>
      </c>
      <c r="D21" s="298" t="s">
        <v>210</v>
      </c>
      <c r="E21" s="298" t="s">
        <v>181</v>
      </c>
      <c r="F21" s="298"/>
      <c r="G21" s="298"/>
      <c r="H21" s="298"/>
      <c r="I21" s="298"/>
      <c r="J21"/>
      <c r="K21"/>
      <c r="L21"/>
      <c r="M21"/>
      <c r="N21"/>
    </row>
    <row r="22" spans="1:14" x14ac:dyDescent="0.15">
      <c r="A22" s="210" t="s">
        <v>223</v>
      </c>
      <c r="B22" s="210" t="s">
        <v>224</v>
      </c>
      <c r="C22" s="298" t="s">
        <v>210</v>
      </c>
      <c r="D22" s="298" t="s">
        <v>213</v>
      </c>
      <c r="E22" s="298" t="s">
        <v>181</v>
      </c>
      <c r="F22" s="298"/>
      <c r="G22" s="298"/>
      <c r="H22" s="298"/>
      <c r="I22" s="298"/>
      <c r="J22"/>
      <c r="K22"/>
      <c r="L22"/>
      <c r="M22" s="299"/>
      <c r="N22" s="299"/>
    </row>
    <row r="23" spans="1:14" x14ac:dyDescent="0.15">
      <c r="A23"/>
      <c r="B23" s="210" t="s">
        <v>225</v>
      </c>
      <c r="C23" s="298" t="s">
        <v>185</v>
      </c>
      <c r="D23" s="298" t="s">
        <v>179</v>
      </c>
      <c r="E23" s="298" t="s">
        <v>213</v>
      </c>
      <c r="F23" s="298"/>
      <c r="G23" s="298"/>
      <c r="H23" s="298"/>
      <c r="I23" s="298"/>
      <c r="J23"/>
      <c r="K23"/>
      <c r="L23"/>
      <c r="M23" s="299"/>
      <c r="N23" s="299"/>
    </row>
    <row r="24" spans="1:14" x14ac:dyDescent="0.15">
      <c r="A24"/>
      <c r="B24" s="210" t="s">
        <v>226</v>
      </c>
      <c r="C24" s="298" t="s">
        <v>185</v>
      </c>
      <c r="D24" s="298" t="s">
        <v>179</v>
      </c>
      <c r="E24" s="298" t="s">
        <v>181</v>
      </c>
      <c r="F24" s="298"/>
      <c r="G24" s="298"/>
      <c r="H24" s="298"/>
      <c r="I24" s="298"/>
      <c r="J24"/>
      <c r="K24" s="299"/>
      <c r="L24" s="299"/>
      <c r="M24"/>
      <c r="N24"/>
    </row>
    <row r="25" spans="1:14" x14ac:dyDescent="0.15">
      <c r="A25" s="210" t="s">
        <v>227</v>
      </c>
      <c r="B25" s="210" t="s">
        <v>228</v>
      </c>
      <c r="C25" s="298" t="s">
        <v>179</v>
      </c>
      <c r="D25" s="298" t="s">
        <v>185</v>
      </c>
      <c r="E25" s="298" t="s">
        <v>181</v>
      </c>
      <c r="F25" s="298"/>
      <c r="G25" s="298"/>
      <c r="H25" s="298"/>
      <c r="I25" s="298"/>
      <c r="J25"/>
      <c r="K25" s="299"/>
      <c r="L25" s="299"/>
      <c r="M25"/>
      <c r="N25"/>
    </row>
    <row r="26" spans="1:14" x14ac:dyDescent="0.15">
      <c r="A26"/>
      <c r="B26" s="210" t="s">
        <v>229</v>
      </c>
      <c r="C26" s="298" t="s">
        <v>185</v>
      </c>
      <c r="D26" s="298" t="s">
        <v>181</v>
      </c>
      <c r="E26" s="298" t="s">
        <v>213</v>
      </c>
      <c r="F26" s="298"/>
      <c r="G26" s="298" t="s">
        <v>230</v>
      </c>
      <c r="H26" s="298" t="s">
        <v>231</v>
      </c>
      <c r="I26" s="298" t="s">
        <v>232</v>
      </c>
      <c r="J26"/>
      <c r="K26"/>
      <c r="L26"/>
      <c r="M26"/>
      <c r="N26"/>
    </row>
    <row r="27" spans="1:14" x14ac:dyDescent="0.15">
      <c r="A27"/>
      <c r="B27" s="210" t="s">
        <v>233</v>
      </c>
      <c r="C27" s="298" t="s">
        <v>234</v>
      </c>
      <c r="D27" s="298" t="s">
        <v>185</v>
      </c>
      <c r="E27" s="298" t="s">
        <v>221</v>
      </c>
      <c r="F27" s="298"/>
      <c r="G27" s="298" t="s">
        <v>230</v>
      </c>
      <c r="H27" s="298" t="s">
        <v>235</v>
      </c>
      <c r="I27" s="298" t="s">
        <v>232</v>
      </c>
      <c r="J27"/>
      <c r="K27"/>
      <c r="L27"/>
      <c r="M27"/>
      <c r="N27"/>
    </row>
    <row r="28" spans="1:14" x14ac:dyDescent="0.15">
      <c r="A28" s="210" t="s">
        <v>236</v>
      </c>
      <c r="B28" s="210" t="s">
        <v>237</v>
      </c>
      <c r="C28" s="298" t="s">
        <v>181</v>
      </c>
      <c r="D28" s="298" t="s">
        <v>185</v>
      </c>
      <c r="E28" s="298" t="s">
        <v>238</v>
      </c>
      <c r="F28" s="298"/>
      <c r="G28" s="298" t="s">
        <v>232</v>
      </c>
      <c r="H28" s="298" t="s">
        <v>235</v>
      </c>
      <c r="I28" s="298" t="s">
        <v>230</v>
      </c>
      <c r="J28"/>
      <c r="K28"/>
      <c r="L28"/>
      <c r="M28"/>
      <c r="N28"/>
    </row>
    <row r="29" spans="1:14" x14ac:dyDescent="0.15">
      <c r="A29"/>
      <c r="B29" s="210" t="s">
        <v>239</v>
      </c>
      <c r="C29" s="298" t="s">
        <v>181</v>
      </c>
      <c r="D29" s="298" t="s">
        <v>185</v>
      </c>
      <c r="E29" s="298" t="s">
        <v>179</v>
      </c>
      <c r="F29" s="298"/>
      <c r="G29" s="298" t="s">
        <v>230</v>
      </c>
      <c r="H29" s="298" t="s">
        <v>232</v>
      </c>
      <c r="I29" s="298" t="s">
        <v>240</v>
      </c>
      <c r="J29"/>
      <c r="K29"/>
      <c r="L29"/>
      <c r="M29"/>
      <c r="N29"/>
    </row>
    <row r="30" spans="1:14" x14ac:dyDescent="0.15">
      <c r="A30"/>
      <c r="B30" s="210" t="s">
        <v>241</v>
      </c>
      <c r="C30" s="298" t="s">
        <v>179</v>
      </c>
      <c r="D30" s="298" t="s">
        <v>238</v>
      </c>
      <c r="E30" s="298" t="s">
        <v>185</v>
      </c>
      <c r="F30" s="298"/>
      <c r="G30" s="298" t="s">
        <v>232</v>
      </c>
      <c r="H30" s="298" t="s">
        <v>230</v>
      </c>
      <c r="I30" s="298" t="s">
        <v>231</v>
      </c>
      <c r="J30"/>
      <c r="K30"/>
      <c r="L30"/>
      <c r="M30"/>
      <c r="N30"/>
    </row>
    <row r="31" spans="1:14" x14ac:dyDescent="0.15">
      <c r="A31" s="210" t="s">
        <v>242</v>
      </c>
      <c r="B31" s="210" t="s">
        <v>243</v>
      </c>
      <c r="C31" s="298" t="s">
        <v>234</v>
      </c>
      <c r="D31" s="298" t="s">
        <v>179</v>
      </c>
      <c r="E31" s="298" t="s">
        <v>238</v>
      </c>
      <c r="F31" s="298"/>
      <c r="G31" s="298" t="s">
        <v>232</v>
      </c>
      <c r="H31" s="298" t="s">
        <v>244</v>
      </c>
      <c r="I31" s="298" t="s">
        <v>230</v>
      </c>
      <c r="J31"/>
      <c r="K31"/>
      <c r="L31"/>
      <c r="M31"/>
      <c r="N31"/>
    </row>
    <row r="32" spans="1:14" x14ac:dyDescent="0.15">
      <c r="A32"/>
      <c r="B32" s="210" t="s">
        <v>245</v>
      </c>
      <c r="C32" s="298" t="s">
        <v>179</v>
      </c>
      <c r="D32" s="298" t="s">
        <v>181</v>
      </c>
      <c r="E32" s="298" t="s">
        <v>238</v>
      </c>
      <c r="F32" s="298"/>
      <c r="G32" s="298" t="s">
        <v>244</v>
      </c>
      <c r="H32" s="298" t="s">
        <v>232</v>
      </c>
      <c r="I32" s="298" t="s">
        <v>230</v>
      </c>
      <c r="J32"/>
      <c r="K32"/>
      <c r="L32"/>
      <c r="M32"/>
      <c r="N32"/>
    </row>
    <row r="33" spans="1:9" x14ac:dyDescent="0.15">
      <c r="A33"/>
      <c r="B33" s="210" t="s">
        <v>246</v>
      </c>
      <c r="C33" s="298" t="s">
        <v>238</v>
      </c>
      <c r="D33" s="298" t="s">
        <v>181</v>
      </c>
      <c r="E33" s="298" t="s">
        <v>179</v>
      </c>
      <c r="F33" s="298"/>
      <c r="G33" s="298" t="s">
        <v>232</v>
      </c>
      <c r="H33" s="298" t="s">
        <v>231</v>
      </c>
      <c r="I33" s="298" t="s">
        <v>240</v>
      </c>
    </row>
    <row r="34" spans="1:9" x14ac:dyDescent="0.15">
      <c r="A34" s="210" t="s">
        <v>247</v>
      </c>
      <c r="B34" s="210" t="s">
        <v>248</v>
      </c>
      <c r="C34" s="298" t="s">
        <v>179</v>
      </c>
      <c r="D34" s="298" t="s">
        <v>238</v>
      </c>
      <c r="E34" s="298" t="s">
        <v>234</v>
      </c>
      <c r="F34" s="298"/>
      <c r="G34" s="298" t="s">
        <v>232</v>
      </c>
      <c r="H34" s="298" t="s">
        <v>231</v>
      </c>
      <c r="I34" s="298" t="s">
        <v>240</v>
      </c>
    </row>
    <row r="35" spans="1:9" x14ac:dyDescent="0.15">
      <c r="A35"/>
      <c r="B35" s="210" t="s">
        <v>249</v>
      </c>
      <c r="C35" s="298" t="s">
        <v>179</v>
      </c>
      <c r="D35" s="298" t="s">
        <v>181</v>
      </c>
      <c r="E35" s="298" t="s">
        <v>238</v>
      </c>
      <c r="F35" s="298"/>
      <c r="G35" s="298" t="s">
        <v>232</v>
      </c>
      <c r="H35" s="298" t="s">
        <v>231</v>
      </c>
      <c r="I35" s="298" t="s">
        <v>240</v>
      </c>
    </row>
    <row r="36" spans="1:9" x14ac:dyDescent="0.15">
      <c r="A36"/>
      <c r="B36" s="210" t="s">
        <v>250</v>
      </c>
      <c r="C36" s="298" t="s">
        <v>179</v>
      </c>
      <c r="D36" s="298" t="s">
        <v>181</v>
      </c>
      <c r="E36" s="298" t="s">
        <v>238</v>
      </c>
      <c r="F36" s="298"/>
      <c r="G36" s="298" t="s">
        <v>232</v>
      </c>
      <c r="H36" s="298" t="s">
        <v>231</v>
      </c>
      <c r="I36" s="298" t="s">
        <v>235</v>
      </c>
    </row>
    <row r="37" spans="1:9" x14ac:dyDescent="0.15">
      <c r="A37" s="210" t="s">
        <v>251</v>
      </c>
      <c r="B37" s="210" t="s">
        <v>252</v>
      </c>
      <c r="C37" s="298" t="s">
        <v>181</v>
      </c>
      <c r="D37" s="298" t="s">
        <v>179</v>
      </c>
      <c r="E37" s="298" t="s">
        <v>234</v>
      </c>
      <c r="F37" s="298"/>
      <c r="G37" s="298" t="s">
        <v>232</v>
      </c>
      <c r="H37" s="298" t="s">
        <v>231</v>
      </c>
      <c r="I37" s="298" t="s">
        <v>235</v>
      </c>
    </row>
    <row r="38" spans="1:9" x14ac:dyDescent="0.15">
      <c r="A38"/>
      <c r="B38" s="210" t="s">
        <v>253</v>
      </c>
      <c r="C38" s="298" t="s">
        <v>181</v>
      </c>
      <c r="D38" s="298" t="s">
        <v>179</v>
      </c>
      <c r="E38" s="298" t="s">
        <v>254</v>
      </c>
      <c r="F38" s="298"/>
      <c r="G38" s="298" t="s">
        <v>231</v>
      </c>
      <c r="H38" s="298" t="s">
        <v>232</v>
      </c>
      <c r="I38" s="298" t="s">
        <v>235</v>
      </c>
    </row>
    <row r="39" spans="1:9" x14ac:dyDescent="0.15">
      <c r="A39"/>
      <c r="B39" s="210" t="s">
        <v>255</v>
      </c>
      <c r="C39" s="298" t="s">
        <v>179</v>
      </c>
      <c r="D39" s="298" t="s">
        <v>181</v>
      </c>
      <c r="E39" s="298" t="s">
        <v>254</v>
      </c>
      <c r="F39" s="298"/>
      <c r="G39" s="298" t="s">
        <v>232</v>
      </c>
      <c r="H39" s="298" t="s">
        <v>231</v>
      </c>
      <c r="I39" s="298" t="s">
        <v>230</v>
      </c>
    </row>
    <row r="40" spans="1:9" x14ac:dyDescent="0.15">
      <c r="A40" s="210" t="s">
        <v>256</v>
      </c>
      <c r="B40" s="210" t="s">
        <v>257</v>
      </c>
      <c r="C40" s="298" t="s">
        <v>181</v>
      </c>
      <c r="D40" s="298" t="s">
        <v>179</v>
      </c>
      <c r="E40" s="298" t="s">
        <v>234</v>
      </c>
      <c r="F40" s="298"/>
      <c r="G40" s="298" t="s">
        <v>231</v>
      </c>
      <c r="H40" s="298" t="s">
        <v>230</v>
      </c>
      <c r="I40" s="298" t="s">
        <v>258</v>
      </c>
    </row>
    <row r="41" spans="1:9" x14ac:dyDescent="0.15">
      <c r="A41"/>
      <c r="B41" s="210" t="s">
        <v>259</v>
      </c>
      <c r="C41" s="298" t="s">
        <v>181</v>
      </c>
      <c r="D41" s="298" t="s">
        <v>179</v>
      </c>
      <c r="E41" s="298" t="s">
        <v>234</v>
      </c>
      <c r="F41" s="298"/>
      <c r="G41" s="298" t="s">
        <v>231</v>
      </c>
      <c r="H41" s="298" t="s">
        <v>258</v>
      </c>
      <c r="I41" s="298" t="s">
        <v>260</v>
      </c>
    </row>
    <row r="42" spans="1:9" x14ac:dyDescent="0.15">
      <c r="A42"/>
      <c r="B42" s="210" t="s">
        <v>261</v>
      </c>
      <c r="C42" s="298" t="s">
        <v>234</v>
      </c>
      <c r="D42" s="298" t="s">
        <v>181</v>
      </c>
      <c r="E42" s="298" t="s">
        <v>179</v>
      </c>
      <c r="F42" s="298"/>
      <c r="G42" s="298" t="s">
        <v>231</v>
      </c>
      <c r="H42" s="298" t="s">
        <v>260</v>
      </c>
      <c r="I42" s="298" t="s">
        <v>262</v>
      </c>
    </row>
    <row r="43" spans="1:9" x14ac:dyDescent="0.15">
      <c r="A43" s="210" t="s">
        <v>263</v>
      </c>
      <c r="B43" s="210" t="s">
        <v>264</v>
      </c>
      <c r="C43" s="298" t="s">
        <v>179</v>
      </c>
      <c r="D43" s="298" t="s">
        <v>181</v>
      </c>
      <c r="E43" s="298" t="s">
        <v>265</v>
      </c>
      <c r="F43" s="298"/>
      <c r="G43" s="298" t="s">
        <v>231</v>
      </c>
      <c r="H43" s="298" t="s">
        <v>260</v>
      </c>
      <c r="I43" s="298" t="s">
        <v>262</v>
      </c>
    </row>
    <row r="44" spans="1:9" x14ac:dyDescent="0.15">
      <c r="A44"/>
      <c r="B44" s="210" t="s">
        <v>266</v>
      </c>
      <c r="C44" s="298" t="s">
        <v>265</v>
      </c>
      <c r="D44" s="298" t="s">
        <v>181</v>
      </c>
      <c r="E44" s="298" t="s">
        <v>179</v>
      </c>
      <c r="F44" s="298"/>
      <c r="G44" s="298" t="s">
        <v>231</v>
      </c>
      <c r="H44" s="298" t="s">
        <v>262</v>
      </c>
      <c r="I44" s="298" t="s">
        <v>267</v>
      </c>
    </row>
    <row r="45" spans="1:9" x14ac:dyDescent="0.15">
      <c r="A45"/>
      <c r="B45" s="210" t="s">
        <v>268</v>
      </c>
      <c r="C45" s="298" t="s">
        <v>179</v>
      </c>
      <c r="D45" s="298" t="s">
        <v>265</v>
      </c>
      <c r="E45" s="298" t="s">
        <v>181</v>
      </c>
      <c r="F45" s="298"/>
      <c r="G45" s="298" t="s">
        <v>269</v>
      </c>
      <c r="H45" s="298" t="s">
        <v>262</v>
      </c>
      <c r="I45" s="298" t="s">
        <v>270</v>
      </c>
    </row>
    <row r="46" spans="1:9" x14ac:dyDescent="0.15">
      <c r="A46" s="210" t="s">
        <v>271</v>
      </c>
      <c r="B46" s="210" t="s">
        <v>272</v>
      </c>
      <c r="C46" s="298" t="s">
        <v>181</v>
      </c>
      <c r="D46" s="298" t="s">
        <v>265</v>
      </c>
      <c r="E46" s="298" t="s">
        <v>179</v>
      </c>
      <c r="F46" s="298"/>
      <c r="G46" s="298" t="s">
        <v>262</v>
      </c>
      <c r="H46" s="298" t="s">
        <v>273</v>
      </c>
      <c r="I46" s="298" t="s">
        <v>269</v>
      </c>
    </row>
    <row r="47" spans="1:9" x14ac:dyDescent="0.15">
      <c r="A47"/>
      <c r="B47" s="210" t="s">
        <v>274</v>
      </c>
      <c r="C47" s="298" t="s">
        <v>234</v>
      </c>
      <c r="D47" s="298" t="s">
        <v>181</v>
      </c>
      <c r="E47" s="298" t="s">
        <v>265</v>
      </c>
      <c r="F47" s="298"/>
      <c r="G47" s="298" t="s">
        <v>267</v>
      </c>
      <c r="H47" s="298" t="s">
        <v>262</v>
      </c>
      <c r="I47" s="298" t="s">
        <v>273</v>
      </c>
    </row>
    <row r="48" spans="1:9" x14ac:dyDescent="0.15">
      <c r="A48"/>
      <c r="B48" s="210" t="s">
        <v>275</v>
      </c>
      <c r="C48" s="298" t="s">
        <v>181</v>
      </c>
      <c r="D48" s="298" t="s">
        <v>265</v>
      </c>
      <c r="E48" s="298" t="s">
        <v>234</v>
      </c>
      <c r="F48" s="298"/>
      <c r="G48" s="298" t="s">
        <v>262</v>
      </c>
      <c r="H48" s="298" t="s">
        <v>269</v>
      </c>
      <c r="I48" s="298" t="s">
        <v>267</v>
      </c>
    </row>
    <row r="49" spans="1:9" x14ac:dyDescent="0.15">
      <c r="A49" s="210" t="s">
        <v>276</v>
      </c>
      <c r="B49" s="210" t="s">
        <v>277</v>
      </c>
      <c r="C49" s="298" t="s">
        <v>234</v>
      </c>
      <c r="D49" s="298" t="s">
        <v>181</v>
      </c>
      <c r="E49" s="298" t="s">
        <v>265</v>
      </c>
      <c r="F49" s="298"/>
      <c r="G49" s="298" t="s">
        <v>269</v>
      </c>
      <c r="H49" s="298" t="s">
        <v>278</v>
      </c>
      <c r="I49" s="298" t="s">
        <v>279</v>
      </c>
    </row>
    <row r="50" spans="1:9" x14ac:dyDescent="0.15">
      <c r="A50"/>
      <c r="B50" s="210" t="s">
        <v>280</v>
      </c>
      <c r="C50" s="298" t="s">
        <v>234</v>
      </c>
      <c r="D50" s="298" t="s">
        <v>181</v>
      </c>
      <c r="E50" s="298" t="s">
        <v>221</v>
      </c>
      <c r="F50" s="298"/>
      <c r="G50" s="298" t="s">
        <v>267</v>
      </c>
      <c r="H50" s="298" t="s">
        <v>281</v>
      </c>
      <c r="I50" s="298" t="s">
        <v>282</v>
      </c>
    </row>
    <row r="51" spans="1:9" x14ac:dyDescent="0.15">
      <c r="A51"/>
      <c r="B51" s="210" t="s">
        <v>283</v>
      </c>
      <c r="C51" s="298" t="s">
        <v>284</v>
      </c>
      <c r="D51" s="298" t="s">
        <v>234</v>
      </c>
      <c r="E51" s="298" t="s">
        <v>265</v>
      </c>
      <c r="F51" s="298"/>
      <c r="G51" s="298" t="s">
        <v>267</v>
      </c>
      <c r="H51" s="298" t="s">
        <v>285</v>
      </c>
      <c r="I51" s="298" t="s">
        <v>282</v>
      </c>
    </row>
    <row r="52" spans="1:9" x14ac:dyDescent="0.15">
      <c r="A52"/>
      <c r="B52" s="300"/>
      <c r="C52" s="301"/>
      <c r="D52" s="301"/>
      <c r="E52" s="301" t="s">
        <v>286</v>
      </c>
      <c r="F52" s="301"/>
      <c r="G52" s="301"/>
      <c r="H52" s="301"/>
      <c r="I52" s="301"/>
    </row>
    <row r="53" spans="1:9" x14ac:dyDescent="0.15">
      <c r="A53" s="210" t="s">
        <v>287</v>
      </c>
      <c r="B53" s="210" t="s">
        <v>288</v>
      </c>
      <c r="C53" s="298" t="s">
        <v>179</v>
      </c>
      <c r="D53" s="298" t="s">
        <v>234</v>
      </c>
      <c r="E53" s="298" t="s">
        <v>265</v>
      </c>
      <c r="F53" s="298"/>
      <c r="G53" s="298" t="s">
        <v>282</v>
      </c>
      <c r="H53" s="298" t="s">
        <v>285</v>
      </c>
      <c r="I53" s="298" t="s">
        <v>267</v>
      </c>
    </row>
    <row r="54" spans="1:9" x14ac:dyDescent="0.15">
      <c r="A54"/>
      <c r="B54" s="210" t="s">
        <v>289</v>
      </c>
      <c r="C54" s="298" t="s">
        <v>284</v>
      </c>
      <c r="D54" s="298" t="s">
        <v>234</v>
      </c>
      <c r="E54" s="298" t="s">
        <v>181</v>
      </c>
      <c r="F54" s="298"/>
      <c r="G54" s="298" t="s">
        <v>285</v>
      </c>
      <c r="H54" s="298" t="s">
        <v>267</v>
      </c>
      <c r="I54" s="298" t="s">
        <v>282</v>
      </c>
    </row>
    <row r="55" spans="1:9" x14ac:dyDescent="0.15">
      <c r="A55"/>
      <c r="B55" s="210" t="s">
        <v>290</v>
      </c>
      <c r="C55" s="298" t="s">
        <v>234</v>
      </c>
      <c r="D55" s="298" t="s">
        <v>179</v>
      </c>
      <c r="E55" s="298" t="s">
        <v>181</v>
      </c>
      <c r="F55" s="298"/>
      <c r="G55" s="298" t="s">
        <v>291</v>
      </c>
      <c r="H55" s="298" t="s">
        <v>285</v>
      </c>
      <c r="I55" s="298" t="s">
        <v>282</v>
      </c>
    </row>
    <row r="56" spans="1:9" x14ac:dyDescent="0.15">
      <c r="A56" s="210" t="s">
        <v>292</v>
      </c>
      <c r="B56" s="210" t="s">
        <v>293</v>
      </c>
      <c r="C56" s="298" t="s">
        <v>234</v>
      </c>
      <c r="D56" s="298" t="s">
        <v>179</v>
      </c>
      <c r="E56" s="298" t="s">
        <v>181</v>
      </c>
      <c r="F56" s="298"/>
      <c r="G56" s="298" t="s">
        <v>291</v>
      </c>
      <c r="H56" s="298" t="s">
        <v>285</v>
      </c>
      <c r="I56" s="298" t="s">
        <v>282</v>
      </c>
    </row>
    <row r="57" spans="1:9" x14ac:dyDescent="0.15">
      <c r="A57"/>
      <c r="B57" s="210" t="s">
        <v>294</v>
      </c>
      <c r="C57" s="298" t="s">
        <v>234</v>
      </c>
      <c r="D57" s="298" t="s">
        <v>179</v>
      </c>
      <c r="E57" s="298" t="s">
        <v>181</v>
      </c>
      <c r="F57" s="298"/>
      <c r="G57" s="298" t="s">
        <v>291</v>
      </c>
      <c r="H57" s="298" t="s">
        <v>285</v>
      </c>
      <c r="I57" s="298" t="s">
        <v>295</v>
      </c>
    </row>
    <row r="58" spans="1:9" x14ac:dyDescent="0.15">
      <c r="A58"/>
      <c r="B58" s="210" t="s">
        <v>296</v>
      </c>
      <c r="C58" s="298" t="s">
        <v>234</v>
      </c>
      <c r="D58" s="298" t="s">
        <v>179</v>
      </c>
      <c r="E58" s="298" t="s">
        <v>265</v>
      </c>
      <c r="F58" s="298"/>
      <c r="G58" s="298" t="s">
        <v>291</v>
      </c>
      <c r="H58" s="298" t="s">
        <v>285</v>
      </c>
      <c r="I58" s="298" t="s">
        <v>295</v>
      </c>
    </row>
    <row r="59" spans="1:9" x14ac:dyDescent="0.15">
      <c r="A59" s="210" t="s">
        <v>297</v>
      </c>
      <c r="B59" s="210" t="s">
        <v>298</v>
      </c>
      <c r="C59" s="298" t="s">
        <v>234</v>
      </c>
      <c r="D59" s="298" t="s">
        <v>179</v>
      </c>
      <c r="E59" s="298" t="s">
        <v>181</v>
      </c>
      <c r="F59" s="298"/>
      <c r="G59" s="298" t="s">
        <v>291</v>
      </c>
      <c r="H59" s="298" t="s">
        <v>285</v>
      </c>
      <c r="I59" s="298" t="s">
        <v>295</v>
      </c>
    </row>
    <row r="60" spans="1:9" x14ac:dyDescent="0.15">
      <c r="A60"/>
      <c r="B60" s="210" t="s">
        <v>200</v>
      </c>
      <c r="C60" s="298" t="s">
        <v>234</v>
      </c>
      <c r="D60" s="298" t="s">
        <v>179</v>
      </c>
      <c r="E60" s="298" t="s">
        <v>181</v>
      </c>
      <c r="F60" s="298"/>
      <c r="G60" s="298"/>
      <c r="H60" s="298"/>
      <c r="I60" s="298"/>
    </row>
    <row r="61" spans="1:9" x14ac:dyDescent="0.15">
      <c r="A61"/>
      <c r="B61" s="210" t="s">
        <v>202</v>
      </c>
      <c r="C61" s="298" t="s">
        <v>234</v>
      </c>
      <c r="D61" s="298" t="s">
        <v>181</v>
      </c>
      <c r="E61" s="298" t="s">
        <v>179</v>
      </c>
      <c r="F61" s="298"/>
      <c r="G61" s="298"/>
      <c r="H61" s="298"/>
      <c r="I61" s="298"/>
    </row>
    <row r="62" spans="1:9" x14ac:dyDescent="0.15">
      <c r="A62" s="210" t="s">
        <v>299</v>
      </c>
      <c r="B62" s="210" t="s">
        <v>205</v>
      </c>
      <c r="C62" s="298" t="s">
        <v>234</v>
      </c>
      <c r="D62" s="298" t="s">
        <v>179</v>
      </c>
      <c r="E62" s="298" t="s">
        <v>181</v>
      </c>
      <c r="F62" s="298"/>
      <c r="G62" s="298" t="s">
        <v>291</v>
      </c>
      <c r="H62" s="298" t="s">
        <v>300</v>
      </c>
      <c r="I62" s="298" t="s">
        <v>282</v>
      </c>
    </row>
    <row r="63" spans="1:9" x14ac:dyDescent="0.15">
      <c r="A63"/>
      <c r="B63" s="210" t="s">
        <v>209</v>
      </c>
      <c r="C63" s="298" t="s">
        <v>301</v>
      </c>
      <c r="D63" s="298" t="s">
        <v>234</v>
      </c>
      <c r="E63" s="298" t="s">
        <v>179</v>
      </c>
      <c r="F63" s="298"/>
      <c r="G63" s="298" t="s">
        <v>282</v>
      </c>
      <c r="H63" s="298" t="s">
        <v>302</v>
      </c>
      <c r="I63" s="298" t="s">
        <v>303</v>
      </c>
    </row>
    <row r="64" spans="1:9" x14ac:dyDescent="0.15">
      <c r="A64"/>
      <c r="B64" s="210" t="s">
        <v>211</v>
      </c>
      <c r="C64" s="298" t="s">
        <v>181</v>
      </c>
      <c r="D64" s="298" t="s">
        <v>234</v>
      </c>
      <c r="E64" s="298" t="s">
        <v>179</v>
      </c>
      <c r="F64" s="298"/>
      <c r="G64" s="298" t="s">
        <v>304</v>
      </c>
      <c r="H64" s="298" t="s">
        <v>282</v>
      </c>
      <c r="I64" s="298" t="s">
        <v>305</v>
      </c>
    </row>
    <row r="65" spans="1:9" x14ac:dyDescent="0.15">
      <c r="A65" s="210" t="s">
        <v>306</v>
      </c>
      <c r="B65" s="210" t="s">
        <v>212</v>
      </c>
      <c r="C65" s="298" t="s">
        <v>234</v>
      </c>
      <c r="D65" s="298" t="s">
        <v>181</v>
      </c>
      <c r="E65" s="298" t="s">
        <v>179</v>
      </c>
      <c r="F65" s="298"/>
      <c r="G65" s="298" t="s">
        <v>304</v>
      </c>
      <c r="H65" s="298" t="s">
        <v>305</v>
      </c>
      <c r="I65" s="298" t="s">
        <v>282</v>
      </c>
    </row>
    <row r="66" spans="1:9" x14ac:dyDescent="0.15">
      <c r="A66"/>
      <c r="B66" s="210" t="s">
        <v>215</v>
      </c>
      <c r="C66" s="298" t="s">
        <v>179</v>
      </c>
      <c r="D66" s="298" t="s">
        <v>234</v>
      </c>
      <c r="E66" s="298" t="s">
        <v>284</v>
      </c>
      <c r="F66" s="298"/>
      <c r="G66" s="298" t="s">
        <v>305</v>
      </c>
      <c r="H66" s="298" t="s">
        <v>304</v>
      </c>
      <c r="I66" s="298" t="s">
        <v>282</v>
      </c>
    </row>
    <row r="67" spans="1:9" x14ac:dyDescent="0.15">
      <c r="A67"/>
      <c r="B67" s="210" t="s">
        <v>216</v>
      </c>
      <c r="C67" s="298" t="s">
        <v>181</v>
      </c>
      <c r="D67" s="298" t="s">
        <v>234</v>
      </c>
      <c r="E67" s="298" t="s">
        <v>179</v>
      </c>
      <c r="F67" s="298"/>
      <c r="G67" s="298" t="s">
        <v>305</v>
      </c>
      <c r="H67" s="298" t="s">
        <v>282</v>
      </c>
      <c r="I67" s="298" t="s">
        <v>307</v>
      </c>
    </row>
    <row r="68" spans="1:9" x14ac:dyDescent="0.15">
      <c r="A68" s="210" t="s">
        <v>308</v>
      </c>
      <c r="B68" s="210" t="s">
        <v>219</v>
      </c>
      <c r="C68" s="298" t="s">
        <v>181</v>
      </c>
      <c r="D68" s="298" t="s">
        <v>179</v>
      </c>
      <c r="E68" s="298" t="s">
        <v>284</v>
      </c>
      <c r="F68" s="298"/>
      <c r="G68" s="298" t="s">
        <v>309</v>
      </c>
      <c r="H68" s="298" t="s">
        <v>305</v>
      </c>
      <c r="I68" s="298" t="s">
        <v>282</v>
      </c>
    </row>
    <row r="69" spans="1:9" x14ac:dyDescent="0.15">
      <c r="A69"/>
      <c r="B69" s="210" t="s">
        <v>220</v>
      </c>
      <c r="C69" s="298" t="s">
        <v>234</v>
      </c>
      <c r="D69" s="298" t="s">
        <v>284</v>
      </c>
      <c r="E69" s="298" t="s">
        <v>284</v>
      </c>
      <c r="F69" s="298"/>
      <c r="G69" s="298"/>
      <c r="H69" s="298"/>
      <c r="I69" s="298"/>
    </row>
    <row r="70" spans="1:9" x14ac:dyDescent="0.15">
      <c r="A70"/>
      <c r="B70" s="210" t="s">
        <v>222</v>
      </c>
      <c r="C70" s="298" t="s">
        <v>234</v>
      </c>
      <c r="D70" s="298" t="s">
        <v>179</v>
      </c>
      <c r="E70" s="298" t="s">
        <v>284</v>
      </c>
      <c r="F70" s="298"/>
      <c r="G70" s="298"/>
      <c r="H70" s="298"/>
      <c r="I70" s="298"/>
    </row>
    <row r="71" spans="1:9" x14ac:dyDescent="0.15">
      <c r="A71" s="210" t="s">
        <v>310</v>
      </c>
      <c r="B71" s="210" t="s">
        <v>224</v>
      </c>
      <c r="C71" s="298" t="s">
        <v>179</v>
      </c>
      <c r="D71" s="298" t="s">
        <v>234</v>
      </c>
      <c r="E71" s="298" t="s">
        <v>311</v>
      </c>
      <c r="F71" s="298"/>
      <c r="G71" s="302"/>
      <c r="H71" s="302"/>
      <c r="I71" s="302"/>
    </row>
    <row r="72" spans="1:9" x14ac:dyDescent="0.15">
      <c r="A72"/>
      <c r="B72" s="210" t="s">
        <v>225</v>
      </c>
      <c r="C72" s="298" t="s">
        <v>234</v>
      </c>
      <c r="D72" s="298" t="s">
        <v>179</v>
      </c>
      <c r="E72" s="298" t="s">
        <v>284</v>
      </c>
      <c r="F72" s="298"/>
      <c r="G72" s="302"/>
      <c r="H72" s="302"/>
      <c r="I72" s="302"/>
    </row>
    <row r="73" spans="1:9" x14ac:dyDescent="0.15">
      <c r="A73"/>
      <c r="B73" s="210" t="s">
        <v>226</v>
      </c>
      <c r="C73" s="298" t="s">
        <v>234</v>
      </c>
      <c r="D73" s="298" t="s">
        <v>179</v>
      </c>
      <c r="E73" s="298" t="s">
        <v>284</v>
      </c>
      <c r="F73" s="298"/>
      <c r="G73" s="302"/>
      <c r="H73" s="302"/>
      <c r="I73" s="302"/>
    </row>
    <row r="74" spans="1:9" x14ac:dyDescent="0.15">
      <c r="A74" s="210" t="s">
        <v>312</v>
      </c>
      <c r="B74" s="210" t="s">
        <v>228</v>
      </c>
      <c r="C74" s="298" t="s">
        <v>313</v>
      </c>
      <c r="D74" s="298" t="s">
        <v>234</v>
      </c>
      <c r="E74" s="298" t="s">
        <v>284</v>
      </c>
      <c r="F74" s="298"/>
      <c r="G74" s="298"/>
      <c r="H74" s="298"/>
      <c r="I74" s="298"/>
    </row>
    <row r="75" spans="1:9" x14ac:dyDescent="0.15">
      <c r="A75"/>
      <c r="B75" s="210" t="s">
        <v>229</v>
      </c>
      <c r="C75" s="298" t="s">
        <v>234</v>
      </c>
      <c r="D75" s="298" t="s">
        <v>179</v>
      </c>
      <c r="E75" s="298" t="s">
        <v>284</v>
      </c>
      <c r="F75" s="298"/>
      <c r="G75" s="298"/>
      <c r="H75" s="298"/>
      <c r="I75" s="298"/>
    </row>
    <row r="76" spans="1:9" x14ac:dyDescent="0.15">
      <c r="A76"/>
      <c r="B76" s="210" t="s">
        <v>233</v>
      </c>
      <c r="C76" s="298" t="s">
        <v>313</v>
      </c>
      <c r="D76" s="298" t="s">
        <v>179</v>
      </c>
      <c r="E76" s="298" t="s">
        <v>234</v>
      </c>
      <c r="F76" s="298"/>
      <c r="G76" s="298"/>
      <c r="H76" s="298"/>
      <c r="I76" s="298"/>
    </row>
    <row r="77" spans="1:9" x14ac:dyDescent="0.15">
      <c r="A77" s="210" t="s">
        <v>314</v>
      </c>
      <c r="B77" s="210" t="s">
        <v>237</v>
      </c>
      <c r="C77" s="298" t="s">
        <v>179</v>
      </c>
      <c r="D77" s="298" t="s">
        <v>234</v>
      </c>
      <c r="E77" s="298" t="s">
        <v>284</v>
      </c>
      <c r="F77" s="298"/>
      <c r="G77" s="298"/>
      <c r="H77" s="298"/>
      <c r="I77" s="298"/>
    </row>
    <row r="78" spans="1:9" x14ac:dyDescent="0.15">
      <c r="A78"/>
      <c r="B78" s="210" t="s">
        <v>239</v>
      </c>
      <c r="C78" s="298" t="s">
        <v>284</v>
      </c>
      <c r="D78" s="298" t="s">
        <v>234</v>
      </c>
      <c r="E78" s="298" t="s">
        <v>179</v>
      </c>
      <c r="F78" s="298"/>
      <c r="G78" s="298"/>
      <c r="H78" s="298"/>
      <c r="I78" s="298"/>
    </row>
    <row r="79" spans="1:9" x14ac:dyDescent="0.15">
      <c r="A79"/>
      <c r="B79" s="210" t="s">
        <v>241</v>
      </c>
      <c r="C79" s="298" t="s">
        <v>234</v>
      </c>
      <c r="D79" s="298" t="s">
        <v>179</v>
      </c>
      <c r="E79" s="298" t="s">
        <v>315</v>
      </c>
      <c r="F79" s="298"/>
      <c r="G79" s="298"/>
      <c r="H79" s="298"/>
      <c r="I79" s="298"/>
    </row>
    <row r="80" spans="1:9" x14ac:dyDescent="0.15">
      <c r="A80" s="210" t="s">
        <v>316</v>
      </c>
      <c r="B80" s="210" t="s">
        <v>243</v>
      </c>
      <c r="C80" s="298" t="s">
        <v>234</v>
      </c>
      <c r="D80" s="298" t="s">
        <v>179</v>
      </c>
      <c r="E80" s="298" t="s">
        <v>317</v>
      </c>
      <c r="F80" s="298"/>
      <c r="G80" s="298"/>
      <c r="H80" s="298"/>
      <c r="I80" s="298"/>
    </row>
    <row r="81" spans="1:9" x14ac:dyDescent="0.15">
      <c r="A81"/>
      <c r="B81" s="210" t="s">
        <v>245</v>
      </c>
      <c r="C81" s="298" t="s">
        <v>234</v>
      </c>
      <c r="D81" s="298" t="s">
        <v>179</v>
      </c>
      <c r="E81" s="298" t="s">
        <v>317</v>
      </c>
      <c r="F81" s="298"/>
      <c r="G81" s="298"/>
      <c r="H81" s="298"/>
      <c r="I81" s="298"/>
    </row>
    <row r="82" spans="1:9" x14ac:dyDescent="0.15">
      <c r="A82"/>
      <c r="B82" s="210" t="s">
        <v>246</v>
      </c>
      <c r="C82" s="298" t="s">
        <v>234</v>
      </c>
      <c r="D82" s="298" t="s">
        <v>318</v>
      </c>
      <c r="E82" s="298" t="s">
        <v>315</v>
      </c>
      <c r="F82" s="298"/>
      <c r="G82" s="298"/>
      <c r="H82" s="298"/>
      <c r="I82" s="298"/>
    </row>
    <row r="83" spans="1:9" x14ac:dyDescent="0.15">
      <c r="A83" s="210" t="s">
        <v>319</v>
      </c>
      <c r="B83" s="210" t="s">
        <v>248</v>
      </c>
      <c r="C83" s="298" t="s">
        <v>318</v>
      </c>
      <c r="D83" s="298" t="s">
        <v>181</v>
      </c>
      <c r="E83" s="298" t="s">
        <v>234</v>
      </c>
      <c r="F83" s="298"/>
      <c r="G83" s="298"/>
      <c r="H83" s="298"/>
      <c r="I83" s="298"/>
    </row>
    <row r="84" spans="1:9" x14ac:dyDescent="0.15">
      <c r="A84"/>
      <c r="B84" s="210" t="s">
        <v>249</v>
      </c>
      <c r="C84" s="298" t="s">
        <v>234</v>
      </c>
      <c r="D84" s="298" t="s">
        <v>181</v>
      </c>
      <c r="E84" s="298" t="s">
        <v>315</v>
      </c>
      <c r="F84" s="298"/>
      <c r="G84" s="298"/>
      <c r="H84" s="298"/>
      <c r="I84" s="298"/>
    </row>
    <row r="85" spans="1:9" x14ac:dyDescent="0.15">
      <c r="A85"/>
      <c r="B85" s="210" t="s">
        <v>250</v>
      </c>
      <c r="C85" s="298" t="s">
        <v>181</v>
      </c>
      <c r="D85" s="298" t="s">
        <v>317</v>
      </c>
      <c r="E85" s="298" t="s">
        <v>234</v>
      </c>
      <c r="F85" s="298"/>
      <c r="G85" s="298"/>
      <c r="H85" s="298"/>
      <c r="I85" s="298"/>
    </row>
    <row r="86" spans="1:9" x14ac:dyDescent="0.15">
      <c r="A86" s="210" t="s">
        <v>320</v>
      </c>
      <c r="B86" s="210" t="s">
        <v>252</v>
      </c>
      <c r="C86" s="303" t="s">
        <v>181</v>
      </c>
      <c r="D86" s="303" t="s">
        <v>321</v>
      </c>
      <c r="E86" s="303" t="s">
        <v>234</v>
      </c>
      <c r="F86" s="303"/>
      <c r="G86" s="298"/>
      <c r="H86" s="298"/>
      <c r="I86" s="298"/>
    </row>
    <row r="87" spans="1:9" x14ac:dyDescent="0.15">
      <c r="A87"/>
      <c r="B87" s="210" t="s">
        <v>253</v>
      </c>
      <c r="C87" s="303" t="s">
        <v>181</v>
      </c>
      <c r="D87" s="298" t="s">
        <v>234</v>
      </c>
      <c r="E87" s="303" t="s">
        <v>322</v>
      </c>
      <c r="F87" s="303"/>
      <c r="G87" s="298"/>
      <c r="H87" s="298"/>
      <c r="I87" s="298"/>
    </row>
    <row r="88" spans="1:9" x14ac:dyDescent="0.15">
      <c r="A88"/>
      <c r="B88" s="304" t="s">
        <v>255</v>
      </c>
      <c r="C88" s="303" t="s">
        <v>234</v>
      </c>
      <c r="D88" s="303" t="s">
        <v>181</v>
      </c>
      <c r="E88" s="303" t="s">
        <v>317</v>
      </c>
      <c r="F88" s="303"/>
      <c r="G88" s="298"/>
      <c r="H88" s="298"/>
      <c r="I88" s="298"/>
    </row>
    <row r="89" spans="1:9" x14ac:dyDescent="0.15">
      <c r="A89" s="210" t="s">
        <v>323</v>
      </c>
      <c r="B89" s="305" t="s">
        <v>257</v>
      </c>
      <c r="C89" s="306" t="s">
        <v>234</v>
      </c>
      <c r="D89" s="306" t="s">
        <v>317</v>
      </c>
      <c r="E89" s="306" t="s">
        <v>181</v>
      </c>
      <c r="F89" s="306"/>
      <c r="G89" s="298"/>
      <c r="H89" s="298"/>
      <c r="I89" s="298"/>
    </row>
    <row r="90" spans="1:9" x14ac:dyDescent="0.15">
      <c r="A90"/>
      <c r="B90" s="305" t="s">
        <v>259</v>
      </c>
      <c r="C90" s="306" t="s">
        <v>324</v>
      </c>
      <c r="D90" s="306" t="s">
        <v>181</v>
      </c>
      <c r="E90" s="306" t="s">
        <v>317</v>
      </c>
      <c r="F90" s="306"/>
      <c r="G90" s="298"/>
      <c r="H90" s="298"/>
      <c r="I90" s="298"/>
    </row>
    <row r="91" spans="1:9" x14ac:dyDescent="0.15">
      <c r="A91"/>
      <c r="B91" s="305" t="s">
        <v>261</v>
      </c>
      <c r="C91" s="306" t="s">
        <v>324</v>
      </c>
      <c r="D91" s="303" t="s">
        <v>234</v>
      </c>
      <c r="E91" s="303" t="s">
        <v>181</v>
      </c>
      <c r="F91" s="303"/>
      <c r="G91" s="298"/>
      <c r="H91" s="298"/>
      <c r="I91" s="298"/>
    </row>
    <row r="92" spans="1:9" x14ac:dyDescent="0.15">
      <c r="A92" s="210" t="s">
        <v>325</v>
      </c>
      <c r="B92" s="305" t="s">
        <v>264</v>
      </c>
      <c r="C92" s="306" t="s">
        <v>234</v>
      </c>
      <c r="D92" s="306" t="s">
        <v>181</v>
      </c>
      <c r="E92" s="306" t="s">
        <v>326</v>
      </c>
      <c r="F92" s="306"/>
      <c r="G92" s="298"/>
      <c r="H92" s="298"/>
      <c r="I92" s="298"/>
    </row>
    <row r="93" spans="1:9" x14ac:dyDescent="0.15">
      <c r="A93"/>
      <c r="B93" s="305" t="s">
        <v>266</v>
      </c>
      <c r="C93" s="298" t="s">
        <v>317</v>
      </c>
      <c r="D93" s="298" t="s">
        <v>234</v>
      </c>
      <c r="E93" s="298" t="s">
        <v>181</v>
      </c>
      <c r="F93" s="298"/>
      <c r="G93" s="301"/>
      <c r="H93" s="298"/>
      <c r="I93" s="298"/>
    </row>
    <row r="94" spans="1:9" x14ac:dyDescent="0.15">
      <c r="A94"/>
      <c r="B94" s="305" t="s">
        <v>268</v>
      </c>
      <c r="C94" s="298" t="s">
        <v>181</v>
      </c>
      <c r="D94" s="298" t="s">
        <v>234</v>
      </c>
      <c r="E94" s="306" t="s">
        <v>326</v>
      </c>
      <c r="F94" s="306"/>
      <c r="G94" s="301"/>
      <c r="H94" s="298"/>
      <c r="I94" s="298"/>
    </row>
    <row r="95" spans="1:9" x14ac:dyDescent="0.15">
      <c r="A95" s="210" t="s">
        <v>327</v>
      </c>
      <c r="B95" s="305" t="s">
        <v>272</v>
      </c>
      <c r="C95" s="306" t="s">
        <v>234</v>
      </c>
      <c r="D95" s="306" t="s">
        <v>181</v>
      </c>
      <c r="E95" s="306" t="s">
        <v>317</v>
      </c>
      <c r="F95" s="306"/>
      <c r="G95" s="301"/>
      <c r="H95" s="298"/>
      <c r="I95" s="298"/>
    </row>
    <row r="96" spans="1:9" x14ac:dyDescent="0.15">
      <c r="A96"/>
      <c r="B96" s="210" t="s">
        <v>274</v>
      </c>
      <c r="C96" s="298" t="s">
        <v>234</v>
      </c>
      <c r="D96" s="298" t="s">
        <v>326</v>
      </c>
      <c r="E96" s="298" t="s">
        <v>181</v>
      </c>
      <c r="F96" s="298"/>
      <c r="G96" s="301"/>
      <c r="H96"/>
      <c r="I96" s="298"/>
    </row>
    <row r="97" spans="1:9" x14ac:dyDescent="0.15">
      <c r="A97"/>
      <c r="B97" s="210" t="s">
        <v>275</v>
      </c>
      <c r="C97" s="298" t="s">
        <v>234</v>
      </c>
      <c r="D97" s="298" t="s">
        <v>328</v>
      </c>
      <c r="E97" s="298" t="s">
        <v>181</v>
      </c>
      <c r="F97" s="298"/>
      <c r="G97" s="301"/>
      <c r="H97" s="298"/>
      <c r="I97" s="298"/>
    </row>
    <row r="98" spans="1:9" x14ac:dyDescent="0.15">
      <c r="A98" s="210" t="s">
        <v>329</v>
      </c>
      <c r="B98" s="210" t="s">
        <v>277</v>
      </c>
      <c r="C98" s="298" t="s">
        <v>234</v>
      </c>
      <c r="D98" s="298" t="s">
        <v>181</v>
      </c>
      <c r="E98" s="298" t="s">
        <v>330</v>
      </c>
      <c r="F98" s="298"/>
      <c r="G98" s="298"/>
      <c r="H98" s="298"/>
      <c r="I98" s="298"/>
    </row>
    <row r="99" spans="1:9" x14ac:dyDescent="0.15">
      <c r="A99"/>
      <c r="B99" s="210" t="s">
        <v>280</v>
      </c>
      <c r="C99" s="298" t="s">
        <v>234</v>
      </c>
      <c r="D99" s="298" t="s">
        <v>181</v>
      </c>
      <c r="E99" s="298" t="s">
        <v>330</v>
      </c>
      <c r="F99" s="298"/>
      <c r="G99" s="298" t="s">
        <v>331</v>
      </c>
      <c r="H99" s="298" t="s">
        <v>332</v>
      </c>
      <c r="I99" s="298" t="s">
        <v>333</v>
      </c>
    </row>
    <row r="100" spans="1:9" x14ac:dyDescent="0.15">
      <c r="A100"/>
      <c r="B100" s="210" t="s">
        <v>283</v>
      </c>
      <c r="C100" s="298" t="s">
        <v>234</v>
      </c>
      <c r="D100" s="298" t="s">
        <v>181</v>
      </c>
      <c r="E100" s="298" t="s">
        <v>330</v>
      </c>
      <c r="F100" s="298"/>
      <c r="G100" s="210" t="s">
        <v>332</v>
      </c>
      <c r="H100" s="210" t="s">
        <v>334</v>
      </c>
      <c r="I100" s="298" t="s">
        <v>333</v>
      </c>
    </row>
    <row r="101" spans="1:9" x14ac:dyDescent="0.15">
      <c r="A101" s="210" t="s">
        <v>335</v>
      </c>
      <c r="B101" s="210" t="s">
        <v>336</v>
      </c>
      <c r="C101" s="298" t="s">
        <v>234</v>
      </c>
      <c r="D101" s="298" t="s">
        <v>326</v>
      </c>
      <c r="E101" s="298" t="s">
        <v>330</v>
      </c>
      <c r="F101" s="298"/>
      <c r="G101" s="210" t="s">
        <v>332</v>
      </c>
      <c r="H101" s="298" t="s">
        <v>337</v>
      </c>
      <c r="I101" s="298" t="s">
        <v>333</v>
      </c>
    </row>
    <row r="102" spans="1:9" x14ac:dyDescent="0.15">
      <c r="A102"/>
      <c r="B102" s="210" t="s">
        <v>338</v>
      </c>
      <c r="C102" s="298" t="s">
        <v>330</v>
      </c>
      <c r="D102" s="298" t="s">
        <v>326</v>
      </c>
      <c r="E102" s="298" t="s">
        <v>234</v>
      </c>
      <c r="F102" s="298"/>
      <c r="G102" s="298"/>
      <c r="H102" s="298"/>
      <c r="I102" s="298"/>
    </row>
    <row r="103" spans="1:9" x14ac:dyDescent="0.15">
      <c r="A103" s="210" t="s">
        <v>339</v>
      </c>
      <c r="B103" s="210" t="s">
        <v>340</v>
      </c>
      <c r="C103" s="298" t="s">
        <v>234</v>
      </c>
      <c r="D103" s="298" t="s">
        <v>181</v>
      </c>
      <c r="E103" s="298" t="s">
        <v>326</v>
      </c>
      <c r="F103" s="298"/>
      <c r="G103" s="298"/>
      <c r="H103" s="298"/>
      <c r="I103" s="298"/>
    </row>
    <row r="104" spans="1:9" x14ac:dyDescent="0.15">
      <c r="A104"/>
      <c r="B104" s="210" t="s">
        <v>341</v>
      </c>
      <c r="C104" s="298" t="s">
        <v>234</v>
      </c>
      <c r="D104" s="298" t="s">
        <v>181</v>
      </c>
      <c r="E104" s="298" t="s">
        <v>326</v>
      </c>
      <c r="F104" s="298"/>
      <c r="G104" s="298" t="s">
        <v>333</v>
      </c>
      <c r="H104" s="298" t="s">
        <v>128</v>
      </c>
      <c r="I104" s="298" t="s">
        <v>129</v>
      </c>
    </row>
    <row r="105" spans="1:9" x14ac:dyDescent="0.15">
      <c r="A105"/>
      <c r="B105" s="210" t="s">
        <v>342</v>
      </c>
      <c r="C105" s="298" t="s">
        <v>343</v>
      </c>
      <c r="D105" s="298" t="s">
        <v>234</v>
      </c>
      <c r="E105" s="298" t="s">
        <v>181</v>
      </c>
      <c r="F105" s="298"/>
      <c r="G105" s="298" t="s">
        <v>128</v>
      </c>
      <c r="H105" s="298" t="s">
        <v>344</v>
      </c>
      <c r="I105" s="210" t="s">
        <v>345</v>
      </c>
    </row>
    <row r="106" spans="1:9" x14ac:dyDescent="0.15">
      <c r="A106" s="210" t="s">
        <v>346</v>
      </c>
      <c r="B106" s="210" t="s">
        <v>347</v>
      </c>
      <c r="C106" s="298" t="s">
        <v>234</v>
      </c>
      <c r="D106" s="210" t="s">
        <v>348</v>
      </c>
      <c r="E106" s="298" t="s">
        <v>181</v>
      </c>
      <c r="F106" s="298"/>
      <c r="G106" s="298" t="s">
        <v>128</v>
      </c>
      <c r="H106" s="298" t="s">
        <v>344</v>
      </c>
      <c r="I106" s="298" t="s">
        <v>345</v>
      </c>
    </row>
    <row r="107" spans="1:9" x14ac:dyDescent="0.15">
      <c r="A107"/>
      <c r="B107" s="210" t="s">
        <v>349</v>
      </c>
      <c r="C107" s="298" t="s">
        <v>234</v>
      </c>
      <c r="D107" s="210" t="s">
        <v>350</v>
      </c>
      <c r="E107" s="210" t="s">
        <v>348</v>
      </c>
      <c r="F107"/>
      <c r="G107" s="298"/>
      <c r="H107" s="298"/>
      <c r="I107" s="298"/>
    </row>
    <row r="108" spans="1:9" x14ac:dyDescent="0.15">
      <c r="A108"/>
      <c r="B108" s="210" t="s">
        <v>351</v>
      </c>
      <c r="C108" s="298" t="s">
        <v>234</v>
      </c>
      <c r="D108" s="210" t="s">
        <v>352</v>
      </c>
      <c r="E108" s="210" t="s">
        <v>353</v>
      </c>
      <c r="F108"/>
      <c r="G108" s="315"/>
      <c r="H108" s="315"/>
      <c r="I108" s="315"/>
    </row>
    <row r="109" spans="1:9" x14ac:dyDescent="0.15">
      <c r="A109" s="210" t="s">
        <v>354</v>
      </c>
      <c r="B109" s="210" t="s">
        <v>355</v>
      </c>
      <c r="C109" s="298" t="s">
        <v>234</v>
      </c>
      <c r="D109" s="210" t="s">
        <v>352</v>
      </c>
      <c r="E109" s="298" t="s">
        <v>356</v>
      </c>
      <c r="F109" s="298"/>
      <c r="G109" s="301"/>
      <c r="H109" s="298"/>
      <c r="I109" s="298"/>
    </row>
    <row r="110" spans="1:9" x14ac:dyDescent="0.15">
      <c r="A110"/>
      <c r="B110" s="210" t="s">
        <v>357</v>
      </c>
      <c r="C110" s="298" t="s">
        <v>234</v>
      </c>
      <c r="D110" s="298" t="s">
        <v>348</v>
      </c>
      <c r="E110" s="298" t="s">
        <v>352</v>
      </c>
      <c r="F110" s="298"/>
      <c r="G110" s="306" t="s">
        <v>358</v>
      </c>
      <c r="H110" s="298" t="s">
        <v>359</v>
      </c>
      <c r="I110" s="298"/>
    </row>
    <row r="111" spans="1:9" x14ac:dyDescent="0.15">
      <c r="A111"/>
      <c r="B111" s="210" t="s">
        <v>360</v>
      </c>
      <c r="C111" s="298" t="s">
        <v>234</v>
      </c>
      <c r="D111" s="298" t="s">
        <v>348</v>
      </c>
      <c r="E111" s="298" t="s">
        <v>352</v>
      </c>
      <c r="F111" s="298"/>
      <c r="G111" s="306" t="s">
        <v>361</v>
      </c>
      <c r="H111" s="298" t="s">
        <v>362</v>
      </c>
      <c r="I111" s="298"/>
    </row>
    <row r="112" spans="1:9" x14ac:dyDescent="0.15">
      <c r="A112" s="210" t="s">
        <v>376</v>
      </c>
      <c r="B112" s="210" t="s">
        <v>377</v>
      </c>
      <c r="C112" s="298" t="s">
        <v>234</v>
      </c>
      <c r="D112" s="298" t="s">
        <v>352</v>
      </c>
      <c r="E112" s="298" t="s">
        <v>348</v>
      </c>
      <c r="F112" s="298"/>
      <c r="G112" s="306" t="s">
        <v>378</v>
      </c>
      <c r="H112" s="306" t="s">
        <v>358</v>
      </c>
      <c r="I112" s="298" t="s">
        <v>359</v>
      </c>
    </row>
    <row r="113" spans="1:9" x14ac:dyDescent="0.15">
      <c r="A113"/>
      <c r="B113"/>
      <c r="C113" s="298"/>
      <c r="D113" s="298"/>
      <c r="E113" s="298"/>
      <c r="F113" s="298"/>
      <c r="G113" s="306"/>
      <c r="H113" s="298"/>
      <c r="I113" s="298"/>
    </row>
    <row r="114" spans="1:9" x14ac:dyDescent="0.15">
      <c r="A114"/>
      <c r="B114"/>
      <c r="C114" s="298"/>
      <c r="D114" s="298"/>
      <c r="E114" s="298"/>
      <c r="F114" s="298"/>
      <c r="G114" s="306"/>
      <c r="H114" s="298"/>
      <c r="I114" s="298"/>
    </row>
    <row r="115" spans="1:9" x14ac:dyDescent="0.15">
      <c r="A115"/>
      <c r="B115"/>
      <c r="C115" s="298"/>
      <c r="D115" s="298"/>
      <c r="E115" s="298"/>
      <c r="F115" s="298"/>
      <c r="G115" s="306"/>
      <c r="H115" s="298"/>
      <c r="I115" s="298"/>
    </row>
    <row r="116" spans="1:9" x14ac:dyDescent="0.15">
      <c r="A116"/>
      <c r="B116" s="210" t="s">
        <v>363</v>
      </c>
      <c r="C116" s="299"/>
      <c r="D116" s="299"/>
      <c r="E116" s="210" t="s">
        <v>364</v>
      </c>
      <c r="F116"/>
      <c r="G116" s="300"/>
      <c r="H116"/>
      <c r="I116"/>
    </row>
    <row r="117" spans="1:9" x14ac:dyDescent="0.15">
      <c r="A117"/>
      <c r="B117"/>
      <c r="C117" s="305" t="s">
        <v>234</v>
      </c>
      <c r="D117" s="307">
        <v>40</v>
      </c>
      <c r="E117"/>
      <c r="F117"/>
      <c r="G117" s="304" t="s">
        <v>232</v>
      </c>
      <c r="H117" s="308">
        <v>9</v>
      </c>
      <c r="I117"/>
    </row>
    <row r="118" spans="1:9" x14ac:dyDescent="0.15">
      <c r="A118"/>
      <c r="B118"/>
      <c r="C118" s="304" t="s">
        <v>179</v>
      </c>
      <c r="D118" s="309">
        <v>20</v>
      </c>
      <c r="E118"/>
      <c r="F118"/>
      <c r="G118" s="210" t="s">
        <v>291</v>
      </c>
      <c r="H118" s="308">
        <v>6</v>
      </c>
      <c r="I118"/>
    </row>
    <row r="119" spans="1:9" x14ac:dyDescent="0.15">
      <c r="A119"/>
      <c r="B119"/>
      <c r="C119" s="210" t="s">
        <v>181</v>
      </c>
      <c r="D119" s="309">
        <v>15</v>
      </c>
      <c r="E119"/>
      <c r="F119"/>
      <c r="G119" s="210" t="s">
        <v>231</v>
      </c>
      <c r="H119" s="308">
        <v>6</v>
      </c>
      <c r="I119"/>
    </row>
    <row r="120" spans="1:9" x14ac:dyDescent="0.15">
      <c r="A120"/>
      <c r="B120"/>
      <c r="C120" s="210" t="s">
        <v>210</v>
      </c>
      <c r="D120" s="309">
        <v>8</v>
      </c>
      <c r="E120"/>
      <c r="F120"/>
      <c r="G120" s="210" t="s">
        <v>267</v>
      </c>
      <c r="H120" s="308">
        <v>3</v>
      </c>
      <c r="I120"/>
    </row>
    <row r="121" spans="1:9" x14ac:dyDescent="0.15">
      <c r="A121"/>
      <c r="B121"/>
      <c r="C121" s="210" t="s">
        <v>185</v>
      </c>
      <c r="D121" s="309">
        <v>4</v>
      </c>
      <c r="E121"/>
      <c r="F121"/>
      <c r="G121" s="210" t="s">
        <v>230</v>
      </c>
      <c r="H121" s="308">
        <v>3</v>
      </c>
      <c r="I121"/>
    </row>
    <row r="122" spans="1:9" x14ac:dyDescent="0.15">
      <c r="A122"/>
      <c r="B122"/>
      <c r="C122" s="210" t="s">
        <v>284</v>
      </c>
      <c r="D122" s="309">
        <v>3</v>
      </c>
      <c r="E122"/>
      <c r="F122"/>
      <c r="G122" s="210" t="s">
        <v>189</v>
      </c>
      <c r="H122" s="308">
        <v>3</v>
      </c>
      <c r="I122"/>
    </row>
    <row r="123" spans="1:9" x14ac:dyDescent="0.15">
      <c r="A123"/>
      <c r="B123"/>
      <c r="C123" s="210" t="s">
        <v>318</v>
      </c>
      <c r="D123" s="309">
        <v>1</v>
      </c>
      <c r="E123"/>
      <c r="F123"/>
      <c r="G123" s="210" t="s">
        <v>305</v>
      </c>
      <c r="H123" s="308">
        <v>2</v>
      </c>
      <c r="I123"/>
    </row>
    <row r="124" spans="1:9" x14ac:dyDescent="0.15">
      <c r="A124"/>
      <c r="B124"/>
      <c r="C124" s="305" t="s">
        <v>324</v>
      </c>
      <c r="D124" s="309">
        <v>2</v>
      </c>
      <c r="E124"/>
      <c r="F124"/>
      <c r="G124" s="210" t="s">
        <v>282</v>
      </c>
      <c r="H124" s="308">
        <v>2</v>
      </c>
      <c r="I124"/>
    </row>
    <row r="125" spans="1:9" x14ac:dyDescent="0.15">
      <c r="A125"/>
      <c r="B125"/>
      <c r="C125" s="210" t="s">
        <v>313</v>
      </c>
      <c r="D125" s="309">
        <v>2</v>
      </c>
      <c r="E125"/>
      <c r="F125"/>
      <c r="G125" s="210" t="s">
        <v>262</v>
      </c>
      <c r="H125" s="308">
        <v>2</v>
      </c>
      <c r="I125"/>
    </row>
    <row r="126" spans="1:9" x14ac:dyDescent="0.15">
      <c r="A126"/>
      <c r="B126"/>
      <c r="C126" s="210" t="s">
        <v>187</v>
      </c>
      <c r="D126" s="309">
        <v>2</v>
      </c>
      <c r="E126"/>
      <c r="F126"/>
      <c r="G126" s="210" t="s">
        <v>269</v>
      </c>
      <c r="H126" s="308">
        <v>2</v>
      </c>
      <c r="I126"/>
    </row>
    <row r="127" spans="1:9" x14ac:dyDescent="0.15">
      <c r="A127"/>
      <c r="B127"/>
      <c r="C127" s="210" t="s">
        <v>301</v>
      </c>
      <c r="D127" s="309">
        <v>1</v>
      </c>
      <c r="E127"/>
      <c r="F127"/>
      <c r="G127" s="210" t="s">
        <v>304</v>
      </c>
      <c r="H127" s="308">
        <v>2</v>
      </c>
      <c r="I127"/>
    </row>
    <row r="128" spans="1:9" x14ac:dyDescent="0.15">
      <c r="A128" s="304"/>
      <c r="B128"/>
      <c r="C128" s="210" t="s">
        <v>265</v>
      </c>
      <c r="D128" s="309">
        <v>1</v>
      </c>
      <c r="E128"/>
      <c r="F128"/>
      <c r="G128" s="210" t="s">
        <v>332</v>
      </c>
      <c r="H128" s="309">
        <v>2</v>
      </c>
      <c r="I128"/>
    </row>
    <row r="129" spans="2:10" x14ac:dyDescent="0.15">
      <c r="B129"/>
      <c r="C129" s="210" t="s">
        <v>180</v>
      </c>
      <c r="D129" s="309">
        <v>1</v>
      </c>
      <c r="E129"/>
      <c r="F129"/>
      <c r="G129" s="210" t="s">
        <v>285</v>
      </c>
      <c r="H129" s="308">
        <v>1</v>
      </c>
      <c r="I129"/>
      <c r="J129"/>
    </row>
    <row r="130" spans="2:10" x14ac:dyDescent="0.15">
      <c r="B130"/>
      <c r="C130" s="210" t="s">
        <v>238</v>
      </c>
      <c r="D130" s="309">
        <v>1</v>
      </c>
      <c r="E130"/>
      <c r="F130"/>
      <c r="G130" s="210" t="s">
        <v>190</v>
      </c>
      <c r="H130" s="308">
        <v>1</v>
      </c>
      <c r="I130"/>
      <c r="J130"/>
    </row>
    <row r="131" spans="2:10" x14ac:dyDescent="0.15">
      <c r="B131"/>
      <c r="C131" s="298" t="s">
        <v>330</v>
      </c>
      <c r="D131" s="309">
        <v>1</v>
      </c>
      <c r="E131"/>
      <c r="F131"/>
      <c r="G131" s="210" t="s">
        <v>203</v>
      </c>
      <c r="H131" s="308">
        <v>1</v>
      </c>
      <c r="I131"/>
      <c r="J131"/>
    </row>
    <row r="132" spans="2:10" x14ac:dyDescent="0.15">
      <c r="B132"/>
      <c r="C132" s="210" t="s">
        <v>343</v>
      </c>
      <c r="D132" s="309">
        <v>1</v>
      </c>
      <c r="E132"/>
      <c r="F132"/>
      <c r="G132" s="210" t="s">
        <v>206</v>
      </c>
      <c r="H132" s="308">
        <v>1</v>
      </c>
      <c r="I132"/>
      <c r="J132"/>
    </row>
    <row r="133" spans="2:10" ht="14.25" thickBot="1" x14ac:dyDescent="0.2">
      <c r="B133"/>
      <c r="C133" s="310"/>
      <c r="D133" s="311"/>
      <c r="E133"/>
      <c r="F133"/>
      <c r="G133" s="210" t="s">
        <v>217</v>
      </c>
      <c r="H133" s="308">
        <v>1</v>
      </c>
      <c r="I133"/>
      <c r="J133"/>
    </row>
    <row r="134" spans="2:10" ht="14.25" thickTop="1" x14ac:dyDescent="0.15">
      <c r="B134"/>
      <c r="C134" s="210" t="s">
        <v>365</v>
      </c>
      <c r="D134" s="309">
        <v>103</v>
      </c>
      <c r="E134"/>
      <c r="F134"/>
      <c r="G134" s="210" t="s">
        <v>309</v>
      </c>
      <c r="H134" s="308">
        <v>1</v>
      </c>
      <c r="I134"/>
      <c r="J134"/>
    </row>
    <row r="135" spans="2:10" x14ac:dyDescent="0.15">
      <c r="B135"/>
      <c r="C135"/>
      <c r="D135" s="297"/>
      <c r="E135"/>
      <c r="F135"/>
      <c r="G135" s="210" t="s">
        <v>244</v>
      </c>
      <c r="H135" s="308">
        <v>1</v>
      </c>
      <c r="I135"/>
      <c r="J135"/>
    </row>
    <row r="136" spans="2:10" x14ac:dyDescent="0.15">
      <c r="B136"/>
      <c r="C136"/>
      <c r="D136"/>
      <c r="E136"/>
      <c r="F136"/>
      <c r="G136" s="210" t="s">
        <v>331</v>
      </c>
      <c r="H136" s="309">
        <v>1</v>
      </c>
      <c r="I136"/>
      <c r="J136"/>
    </row>
    <row r="137" spans="2:10" x14ac:dyDescent="0.15">
      <c r="B137"/>
      <c r="C137"/>
      <c r="D137"/>
      <c r="E137"/>
      <c r="F137"/>
      <c r="G137" s="210" t="s">
        <v>333</v>
      </c>
      <c r="H137" s="309">
        <v>1</v>
      </c>
      <c r="I137"/>
      <c r="J137"/>
    </row>
    <row r="138" spans="2:10" x14ac:dyDescent="0.15">
      <c r="B138"/>
      <c r="C138"/>
      <c r="D138"/>
      <c r="E138"/>
      <c r="F138"/>
      <c r="G138" s="298" t="s">
        <v>128</v>
      </c>
      <c r="H138" s="307">
        <v>2</v>
      </c>
      <c r="I138"/>
      <c r="J138"/>
    </row>
    <row r="139" spans="2:10" ht="14.25" thickBot="1" x14ac:dyDescent="0.2">
      <c r="B139"/>
      <c r="C139"/>
      <c r="D139"/>
      <c r="E139"/>
      <c r="F139"/>
      <c r="G139" s="312"/>
      <c r="H139" s="311"/>
      <c r="I139"/>
      <c r="J139"/>
    </row>
    <row r="140" spans="2:10" ht="14.25" thickTop="1" x14ac:dyDescent="0.15">
      <c r="B140"/>
      <c r="C140"/>
      <c r="D140"/>
      <c r="E140"/>
      <c r="F140"/>
      <c r="G140" s="297" t="s">
        <v>366</v>
      </c>
      <c r="H140" s="309">
        <v>53</v>
      </c>
      <c r="I140"/>
      <c r="J140"/>
    </row>
    <row r="141" spans="2:10" x14ac:dyDescent="0.15">
      <c r="I141" s="211"/>
    </row>
    <row r="142" spans="2:10" x14ac:dyDescent="0.15">
      <c r="B142" s="429" t="s">
        <v>367</v>
      </c>
      <c r="C142" s="429"/>
      <c r="D142" s="429"/>
      <c r="E142" s="429"/>
      <c r="F142" s="429"/>
      <c r="G142" s="429"/>
      <c r="H142"/>
      <c r="I142"/>
      <c r="J142"/>
    </row>
    <row r="143" spans="2:10" x14ac:dyDescent="0.15">
      <c r="B143"/>
      <c r="C143"/>
      <c r="D143" s="210" t="s">
        <v>368</v>
      </c>
      <c r="E143" s="210" t="s">
        <v>369</v>
      </c>
      <c r="F143"/>
      <c r="G143"/>
      <c r="H143"/>
      <c r="I143"/>
      <c r="J143" s="211"/>
    </row>
    <row r="144" spans="2:10" x14ac:dyDescent="0.15">
      <c r="B144"/>
      <c r="C144" s="210">
        <v>1</v>
      </c>
      <c r="D144" s="299" t="s">
        <v>234</v>
      </c>
      <c r="E144" s="211">
        <v>490</v>
      </c>
      <c r="F144" s="211"/>
      <c r="G144"/>
      <c r="H144"/>
      <c r="I144"/>
      <c r="J144"/>
    </row>
    <row r="145" spans="3:9" x14ac:dyDescent="0.15">
      <c r="C145" s="210">
        <v>2</v>
      </c>
      <c r="D145" s="210" t="s">
        <v>179</v>
      </c>
      <c r="E145" s="313">
        <v>350</v>
      </c>
      <c r="F145" s="313"/>
      <c r="G145"/>
      <c r="H145"/>
      <c r="I145"/>
    </row>
    <row r="146" spans="3:9" x14ac:dyDescent="0.15">
      <c r="C146" s="210">
        <v>3</v>
      </c>
      <c r="D146" s="299" t="s">
        <v>181</v>
      </c>
      <c r="E146" s="314">
        <v>311</v>
      </c>
      <c r="F146" s="314"/>
      <c r="G146"/>
      <c r="H146"/>
      <c r="I146"/>
    </row>
    <row r="147" spans="3:9" x14ac:dyDescent="0.15">
      <c r="C147" s="210">
        <v>4</v>
      </c>
      <c r="D147" s="210" t="s">
        <v>210</v>
      </c>
      <c r="E147" s="313">
        <v>85</v>
      </c>
      <c r="F147" s="313"/>
      <c r="G147"/>
      <c r="H147"/>
      <c r="I147" s="304"/>
    </row>
    <row r="148" spans="3:9" x14ac:dyDescent="0.15">
      <c r="C148" s="210">
        <v>5</v>
      </c>
      <c r="D148" s="210" t="s">
        <v>185</v>
      </c>
      <c r="E148" s="313">
        <v>67</v>
      </c>
      <c r="F148" s="313"/>
      <c r="G148"/>
      <c r="H148"/>
      <c r="I148"/>
    </row>
    <row r="149" spans="3:9" x14ac:dyDescent="0.15">
      <c r="C149" s="210">
        <v>6</v>
      </c>
      <c r="D149" s="210" t="s">
        <v>284</v>
      </c>
      <c r="E149" s="313">
        <v>44</v>
      </c>
      <c r="F149" s="313"/>
      <c r="G149"/>
      <c r="H149"/>
      <c r="I149"/>
    </row>
    <row r="150" spans="3:9" x14ac:dyDescent="0.15">
      <c r="C150" s="210">
        <v>7</v>
      </c>
      <c r="D150" s="210" t="s">
        <v>265</v>
      </c>
      <c r="E150" s="313">
        <v>31</v>
      </c>
      <c r="F150" s="313"/>
      <c r="G150"/>
      <c r="H150"/>
      <c r="I150"/>
    </row>
    <row r="151" spans="3:9" x14ac:dyDescent="0.15">
      <c r="C151" s="210">
        <v>8</v>
      </c>
      <c r="D151" s="210" t="s">
        <v>317</v>
      </c>
      <c r="E151" s="313">
        <v>25</v>
      </c>
      <c r="F151" s="313"/>
      <c r="G151"/>
      <c r="H151"/>
      <c r="I151"/>
    </row>
    <row r="152" spans="3:9" x14ac:dyDescent="0.15">
      <c r="C152" s="210">
        <v>9</v>
      </c>
      <c r="D152" s="210" t="s">
        <v>238</v>
      </c>
      <c r="E152" s="313">
        <v>25</v>
      </c>
      <c r="F152" s="313"/>
      <c r="G152"/>
      <c r="H152"/>
      <c r="I152"/>
    </row>
    <row r="153" spans="3:9" x14ac:dyDescent="0.15">
      <c r="C153" s="210">
        <v>10</v>
      </c>
      <c r="D153" s="210" t="s">
        <v>180</v>
      </c>
      <c r="E153" s="313">
        <v>25</v>
      </c>
      <c r="F153" s="313"/>
      <c r="G153"/>
      <c r="H153"/>
      <c r="I153"/>
    </row>
    <row r="154" spans="3:9" x14ac:dyDescent="0.15">
      <c r="C154" s="210">
        <v>11</v>
      </c>
      <c r="D154" s="210" t="s">
        <v>184</v>
      </c>
      <c r="E154" s="313">
        <v>22</v>
      </c>
      <c r="F154" s="313"/>
      <c r="G154"/>
      <c r="H154"/>
      <c r="I154"/>
    </row>
    <row r="155" spans="3:9" x14ac:dyDescent="0.15">
      <c r="C155" s="210">
        <v>12</v>
      </c>
      <c r="D155" s="305" t="s">
        <v>324</v>
      </c>
      <c r="E155" s="313">
        <v>20</v>
      </c>
      <c r="F155" s="313"/>
      <c r="G155"/>
      <c r="H155"/>
      <c r="I155"/>
    </row>
    <row r="156" spans="3:9" x14ac:dyDescent="0.15">
      <c r="C156" s="210">
        <v>13</v>
      </c>
      <c r="D156" s="210" t="s">
        <v>187</v>
      </c>
      <c r="E156" s="313">
        <v>20</v>
      </c>
      <c r="F156" s="313"/>
      <c r="G156"/>
      <c r="H156"/>
      <c r="I156"/>
    </row>
    <row r="157" spans="3:9" x14ac:dyDescent="0.15">
      <c r="C157" s="210">
        <v>14</v>
      </c>
      <c r="D157" s="210" t="s">
        <v>313</v>
      </c>
      <c r="E157" s="313">
        <v>20</v>
      </c>
      <c r="F157" s="313"/>
      <c r="G157"/>
      <c r="H157"/>
      <c r="I157"/>
    </row>
    <row r="158" spans="3:9" x14ac:dyDescent="0.15">
      <c r="C158" s="210">
        <v>15</v>
      </c>
      <c r="D158" s="210" t="s">
        <v>326</v>
      </c>
      <c r="E158" s="313">
        <v>24</v>
      </c>
      <c r="F158" s="313"/>
      <c r="G158"/>
      <c r="H158"/>
      <c r="I158"/>
    </row>
    <row r="159" spans="3:9" x14ac:dyDescent="0.15">
      <c r="C159" s="210">
        <v>16</v>
      </c>
      <c r="D159" s="210" t="s">
        <v>213</v>
      </c>
      <c r="E159" s="313">
        <v>18</v>
      </c>
      <c r="F159" s="313"/>
      <c r="G159"/>
      <c r="H159"/>
      <c r="I159"/>
    </row>
    <row r="160" spans="3:9" x14ac:dyDescent="0.15">
      <c r="C160" s="210">
        <v>17</v>
      </c>
      <c r="D160" s="210" t="s">
        <v>330</v>
      </c>
      <c r="E160" s="313">
        <v>14</v>
      </c>
      <c r="F160" s="313"/>
      <c r="G160"/>
      <c r="H160"/>
      <c r="I160"/>
    </row>
    <row r="161" spans="3:6" x14ac:dyDescent="0.15">
      <c r="C161" s="210">
        <v>18</v>
      </c>
      <c r="D161" s="210" t="s">
        <v>301</v>
      </c>
      <c r="E161" s="313">
        <v>10</v>
      </c>
      <c r="F161" s="313"/>
    </row>
    <row r="162" spans="3:6" x14ac:dyDescent="0.15">
      <c r="C162" s="210">
        <v>19</v>
      </c>
      <c r="D162" s="299" t="s">
        <v>343</v>
      </c>
      <c r="E162" s="314">
        <v>10</v>
      </c>
      <c r="F162" s="314"/>
    </row>
    <row r="163" spans="3:6" x14ac:dyDescent="0.15">
      <c r="C163" s="210">
        <v>20</v>
      </c>
      <c r="D163" s="210" t="s">
        <v>321</v>
      </c>
      <c r="E163" s="313">
        <v>5</v>
      </c>
      <c r="F163" s="313"/>
    </row>
    <row r="164" spans="3:6" x14ac:dyDescent="0.15">
      <c r="C164" s="210">
        <v>21</v>
      </c>
      <c r="D164" s="210" t="s">
        <v>328</v>
      </c>
      <c r="E164" s="313">
        <v>5</v>
      </c>
      <c r="F164" s="313"/>
    </row>
    <row r="165" spans="3:6" x14ac:dyDescent="0.15">
      <c r="C165" s="210">
        <v>22</v>
      </c>
      <c r="D165" s="210" t="s">
        <v>348</v>
      </c>
      <c r="E165" s="313">
        <v>6</v>
      </c>
      <c r="F165" s="313"/>
    </row>
    <row r="166" spans="3:6" x14ac:dyDescent="0.15">
      <c r="C166" s="210">
        <v>23</v>
      </c>
      <c r="D166" s="210" t="s">
        <v>221</v>
      </c>
      <c r="E166" s="313">
        <v>3</v>
      </c>
      <c r="F166" s="313"/>
    </row>
    <row r="167" spans="3:6" x14ac:dyDescent="0.15">
      <c r="C167" s="210">
        <v>24</v>
      </c>
      <c r="D167" s="210" t="s">
        <v>315</v>
      </c>
      <c r="E167" s="313">
        <v>3</v>
      </c>
      <c r="F167" s="313"/>
    </row>
    <row r="168" spans="3:6" x14ac:dyDescent="0.15">
      <c r="C168" s="210">
        <v>25</v>
      </c>
      <c r="D168" s="210" t="s">
        <v>254</v>
      </c>
      <c r="E168" s="313">
        <v>2</v>
      </c>
      <c r="F168" s="313"/>
    </row>
    <row r="169" spans="3:6" x14ac:dyDescent="0.15">
      <c r="C169" s="210">
        <v>26</v>
      </c>
      <c r="D169" s="210" t="s">
        <v>201</v>
      </c>
      <c r="E169" s="313">
        <v>1</v>
      </c>
      <c r="F169" s="313"/>
    </row>
    <row r="170" spans="3:6" x14ac:dyDescent="0.15">
      <c r="C170" s="210">
        <v>27</v>
      </c>
      <c r="D170" s="210" t="s">
        <v>311</v>
      </c>
      <c r="E170" s="313">
        <v>1</v>
      </c>
      <c r="F170" s="313"/>
    </row>
    <row r="171" spans="3:6" x14ac:dyDescent="0.15">
      <c r="C171" s="210">
        <v>28</v>
      </c>
      <c r="D171" s="210" t="s">
        <v>322</v>
      </c>
      <c r="E171" s="313">
        <v>1</v>
      </c>
      <c r="F171" s="313"/>
    </row>
  </sheetData>
  <mergeCells count="1">
    <mergeCell ref="B142:G14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要項</vt:lpstr>
      <vt:lpstr>男子１～５部</vt:lpstr>
      <vt:lpstr>女子ＯＶ40</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cp:lastPrinted>2025-06-30T13:51:25Z</cp:lastPrinted>
  <dcterms:created xsi:type="dcterms:W3CDTF">2025-04-01T00:33:55Z</dcterms:created>
  <dcterms:modified xsi:type="dcterms:W3CDTF">2025-08-06T09:33:17Z</dcterms:modified>
</cp:coreProperties>
</file>