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Users\User\OneDrive\ドキュメント\"/>
    </mc:Choice>
  </mc:AlternateContent>
  <xr:revisionPtr revIDLastSave="0" documentId="8_{2F031919-EA2F-4F30-971C-C8857F9C9DD4}" xr6:coauthVersionLast="47" xr6:coauthVersionMax="47" xr10:uidLastSave="{00000000-0000-0000-0000-000000000000}"/>
  <bookViews>
    <workbookView xWindow="-120" yWindow="-120" windowWidth="29040" windowHeight="15720" xr2:uid="{00000000-000D-0000-FFFF-FFFF00000000}"/>
  </bookViews>
  <sheets>
    <sheet name="男子１～５部" sheetId="1" r:id="rId1"/>
    <sheet name="女子ＯＶ40" sheetId="2" r:id="rId2"/>
    <sheet name="要項" sheetId="3" r:id="rId3"/>
    <sheet name="次回エントリー方法" sheetId="4" r:id="rId4"/>
    <sheet name="報告方法" sheetId="5" r:id="rId5"/>
    <sheet name="歴代入賞者" sheetId="6" r:id="rId6"/>
  </sheets>
  <definedNames>
    <definedName name="ExternalData_8" localSheetId="5">歴代入賞者!$A$1:$K$70</definedName>
  </definedNames>
  <calcPr calcId="191029"/>
</workbook>
</file>

<file path=xl/calcChain.xml><?xml version="1.0" encoding="utf-8"?>
<calcChain xmlns="http://schemas.openxmlformats.org/spreadsheetml/2006/main">
  <c r="W3" i="2" l="1"/>
  <c r="W57" i="1"/>
  <c r="E171" i="6"/>
  <c r="E170" i="6"/>
  <c r="E169" i="6"/>
  <c r="E168" i="6"/>
  <c r="E167" i="6"/>
  <c r="E166" i="6"/>
  <c r="E165" i="6"/>
  <c r="E164" i="6"/>
  <c r="E163" i="6"/>
  <c r="E162" i="6"/>
  <c r="E161" i="6"/>
  <c r="E160" i="6"/>
  <c r="E159" i="6"/>
  <c r="E158" i="6"/>
  <c r="E157" i="6"/>
  <c r="E156" i="6"/>
  <c r="E155" i="6"/>
  <c r="E154" i="6"/>
  <c r="E153" i="6"/>
  <c r="E152" i="6"/>
  <c r="E151" i="6"/>
  <c r="E150" i="6"/>
  <c r="E149" i="6"/>
  <c r="E148" i="6"/>
  <c r="E147" i="6"/>
  <c r="E146" i="6"/>
  <c r="E145" i="6"/>
  <c r="E144" i="6"/>
  <c r="H138" i="6"/>
  <c r="H137" i="6"/>
  <c r="H136" i="6"/>
  <c r="H135" i="6"/>
  <c r="H134" i="6"/>
  <c r="H133" i="6"/>
  <c r="H132" i="6"/>
  <c r="D132" i="6"/>
  <c r="H131" i="6"/>
  <c r="D131" i="6"/>
  <c r="H130" i="6"/>
  <c r="D130" i="6"/>
  <c r="H129" i="6"/>
  <c r="D129" i="6"/>
  <c r="H128" i="6"/>
  <c r="D128" i="6"/>
  <c r="H127" i="6"/>
  <c r="D127" i="6"/>
  <c r="H126" i="6"/>
  <c r="D126" i="6"/>
  <c r="H125" i="6"/>
  <c r="D125" i="6"/>
  <c r="H124" i="6"/>
  <c r="D124" i="6"/>
  <c r="H123" i="6"/>
  <c r="D123" i="6"/>
  <c r="H122" i="6"/>
  <c r="D122" i="6"/>
  <c r="H121" i="6"/>
  <c r="D121" i="6"/>
  <c r="H120" i="6"/>
  <c r="D120" i="6"/>
  <c r="H119" i="6"/>
  <c r="D119" i="6"/>
  <c r="H118" i="6"/>
  <c r="D118" i="6"/>
  <c r="H117" i="6"/>
  <c r="H140" i="6" s="1"/>
  <c r="D117" i="6"/>
  <c r="D134" i="6" s="1"/>
  <c r="G130" i="3" l="1"/>
  <c r="S15" i="2"/>
  <c r="S13" i="2"/>
  <c r="S11" i="2"/>
  <c r="S9" i="2"/>
  <c r="S7" i="2"/>
  <c r="S5" i="2"/>
  <c r="S3" i="2"/>
  <c r="V16" i="2"/>
  <c r="U16" i="2"/>
  <c r="W15" i="2" s="1"/>
  <c r="V15" i="2"/>
  <c r="U15" i="2"/>
  <c r="V14" i="2"/>
  <c r="U14" i="2"/>
  <c r="V13" i="2"/>
  <c r="U13" i="2"/>
  <c r="V12" i="2"/>
  <c r="U12" i="2"/>
  <c r="V11" i="2"/>
  <c r="U11" i="2"/>
  <c r="V10" i="2"/>
  <c r="U10" i="2"/>
  <c r="W9" i="2"/>
  <c r="V9" i="2"/>
  <c r="U9" i="2"/>
  <c r="V8" i="2"/>
  <c r="U8" i="2"/>
  <c r="W7" i="2"/>
  <c r="V7" i="2"/>
  <c r="U7" i="2"/>
  <c r="V6" i="2"/>
  <c r="U6" i="2"/>
  <c r="V5" i="2"/>
  <c r="U5" i="2"/>
  <c r="V4" i="2"/>
  <c r="U4" i="2"/>
  <c r="V3" i="2"/>
  <c r="U3" i="2"/>
  <c r="Q2" i="2"/>
  <c r="O2" i="2"/>
  <c r="M2" i="2"/>
  <c r="K2" i="2"/>
  <c r="I2" i="2"/>
  <c r="G2" i="2"/>
  <c r="E2" i="2"/>
  <c r="V16" i="1"/>
  <c r="W15" i="1" s="1"/>
  <c r="U16" i="1"/>
  <c r="R15" i="1"/>
  <c r="V15" i="1" s="1"/>
  <c r="Q15" i="1"/>
  <c r="V14" i="1"/>
  <c r="U14" i="1"/>
  <c r="V13" i="1"/>
  <c r="U13" i="1"/>
  <c r="S13" i="1"/>
  <c r="V12" i="1"/>
  <c r="U12" i="1"/>
  <c r="W11" i="1"/>
  <c r="V11" i="1"/>
  <c r="U11" i="1"/>
  <c r="S11" i="1"/>
  <c r="V10" i="1"/>
  <c r="U10" i="1"/>
  <c r="V9" i="1"/>
  <c r="U9" i="1"/>
  <c r="S9" i="1"/>
  <c r="V8" i="1"/>
  <c r="U8" i="1"/>
  <c r="W7" i="1"/>
  <c r="V7" i="1"/>
  <c r="U7" i="1"/>
  <c r="S7" i="1"/>
  <c r="V6" i="1"/>
  <c r="U6" i="1"/>
  <c r="V5" i="1"/>
  <c r="U5" i="1"/>
  <c r="S5" i="1"/>
  <c r="V4" i="1"/>
  <c r="U4" i="1"/>
  <c r="W3" i="1"/>
  <c r="V3" i="1"/>
  <c r="U3" i="1"/>
  <c r="S3" i="1"/>
  <c r="O2" i="1"/>
  <c r="M2" i="1"/>
  <c r="K2" i="1"/>
  <c r="I2" i="1"/>
  <c r="G2" i="1"/>
  <c r="E2" i="1"/>
  <c r="V88" i="1"/>
  <c r="U88" i="1"/>
  <c r="W87" i="1"/>
  <c r="R87" i="1"/>
  <c r="V87" i="1" s="1"/>
  <c r="Q87" i="1"/>
  <c r="S87" i="1" s="1"/>
  <c r="V86" i="1"/>
  <c r="U86" i="1"/>
  <c r="V85" i="1"/>
  <c r="U85" i="1"/>
  <c r="S85" i="1"/>
  <c r="V84" i="1"/>
  <c r="U84" i="1"/>
  <c r="W83" i="1"/>
  <c r="V83" i="1"/>
  <c r="U83" i="1"/>
  <c r="S83" i="1"/>
  <c r="V82" i="1"/>
  <c r="U82" i="1"/>
  <c r="V81" i="1"/>
  <c r="U81" i="1"/>
  <c r="S81" i="1"/>
  <c r="V80" i="1"/>
  <c r="U80" i="1"/>
  <c r="V79" i="1"/>
  <c r="U79" i="1"/>
  <c r="S79" i="1"/>
  <c r="V78" i="1"/>
  <c r="U78" i="1"/>
  <c r="V77" i="1"/>
  <c r="U77" i="1"/>
  <c r="S77" i="1"/>
  <c r="V76" i="1"/>
  <c r="U76" i="1"/>
  <c r="V75" i="1"/>
  <c r="U75" i="1"/>
  <c r="S75" i="1"/>
  <c r="Q74" i="1"/>
  <c r="O74" i="1"/>
  <c r="M74" i="1"/>
  <c r="K74" i="1"/>
  <c r="I74" i="1"/>
  <c r="G74" i="1"/>
  <c r="E74" i="1"/>
  <c r="V70" i="1"/>
  <c r="U70" i="1"/>
  <c r="W69" i="1"/>
  <c r="R69" i="1"/>
  <c r="V69" i="1" s="1"/>
  <c r="Q69" i="1"/>
  <c r="S69" i="1" s="1"/>
  <c r="V68" i="1"/>
  <c r="U68" i="1"/>
  <c r="V67" i="1"/>
  <c r="U67" i="1"/>
  <c r="S67" i="1"/>
  <c r="V66" i="1"/>
  <c r="U66" i="1"/>
  <c r="W65" i="1" s="1"/>
  <c r="V65" i="1"/>
  <c r="U65" i="1"/>
  <c r="S65" i="1"/>
  <c r="V64" i="1"/>
  <c r="U64" i="1"/>
  <c r="W63" i="1"/>
  <c r="V63" i="1"/>
  <c r="U63" i="1"/>
  <c r="S63" i="1"/>
  <c r="V62" i="1"/>
  <c r="U62" i="1"/>
  <c r="V61" i="1"/>
  <c r="U61" i="1"/>
  <c r="S61" i="1"/>
  <c r="V60" i="1"/>
  <c r="U60" i="1"/>
  <c r="V59" i="1"/>
  <c r="U59" i="1"/>
  <c r="S59" i="1"/>
  <c r="V58" i="1"/>
  <c r="U58" i="1"/>
  <c r="V57" i="1"/>
  <c r="U57" i="1"/>
  <c r="S57" i="1"/>
  <c r="Q56" i="1"/>
  <c r="O56" i="1"/>
  <c r="M56" i="1"/>
  <c r="K56" i="1"/>
  <c r="I56" i="1"/>
  <c r="G56" i="1"/>
  <c r="E56" i="1"/>
  <c r="V52" i="1"/>
  <c r="W51" i="1" s="1"/>
  <c r="U52" i="1"/>
  <c r="R51" i="1"/>
  <c r="V51" i="1" s="1"/>
  <c r="Q51" i="1"/>
  <c r="V50" i="1"/>
  <c r="U50" i="1"/>
  <c r="W49" i="1"/>
  <c r="V49" i="1"/>
  <c r="U49" i="1"/>
  <c r="S49" i="1"/>
  <c r="V48" i="1"/>
  <c r="U48" i="1"/>
  <c r="V47" i="1"/>
  <c r="U47" i="1"/>
  <c r="S47" i="1"/>
  <c r="V46" i="1"/>
  <c r="U46" i="1"/>
  <c r="W45" i="1"/>
  <c r="V45" i="1"/>
  <c r="U45" i="1"/>
  <c r="S45" i="1"/>
  <c r="V44" i="1"/>
  <c r="U44" i="1"/>
  <c r="V43" i="1"/>
  <c r="U43" i="1"/>
  <c r="S43" i="1"/>
  <c r="V42" i="1"/>
  <c r="U42" i="1"/>
  <c r="W41" i="1"/>
  <c r="V41" i="1"/>
  <c r="U41" i="1"/>
  <c r="S41" i="1"/>
  <c r="V40" i="1"/>
  <c r="V53" i="1" s="1"/>
  <c r="U40" i="1"/>
  <c r="U53" i="1" s="1"/>
  <c r="V39" i="1"/>
  <c r="U39" i="1"/>
  <c r="S39" i="1"/>
  <c r="Q38" i="1"/>
  <c r="O38" i="1"/>
  <c r="M38" i="1"/>
  <c r="K38" i="1"/>
  <c r="I38" i="1"/>
  <c r="G38" i="1"/>
  <c r="E38" i="1"/>
  <c r="V34" i="1"/>
  <c r="W33" i="1" s="1"/>
  <c r="U34" i="1"/>
  <c r="R33" i="1"/>
  <c r="V33" i="1" s="1"/>
  <c r="Q33" i="1"/>
  <c r="V32" i="1"/>
  <c r="U32" i="1"/>
  <c r="R31" i="1"/>
  <c r="V31" i="1" s="1"/>
  <c r="Q31" i="1"/>
  <c r="V30" i="1"/>
  <c r="U30" i="1"/>
  <c r="W29" i="1" s="1"/>
  <c r="R29" i="1"/>
  <c r="V29" i="1" s="1"/>
  <c r="Q29" i="1"/>
  <c r="O29" i="1"/>
  <c r="U29" i="1" s="1"/>
  <c r="V28" i="1"/>
  <c r="U28" i="1"/>
  <c r="V27" i="1"/>
  <c r="U27" i="1"/>
  <c r="S27" i="1"/>
  <c r="V26" i="1"/>
  <c r="U26" i="1"/>
  <c r="W25" i="1" s="1"/>
  <c r="V25" i="1"/>
  <c r="U25" i="1"/>
  <c r="S25" i="1"/>
  <c r="V24" i="1"/>
  <c r="U24" i="1"/>
  <c r="W23" i="1" s="1"/>
  <c r="V23" i="1"/>
  <c r="U23" i="1"/>
  <c r="S23" i="1"/>
  <c r="V22" i="1"/>
  <c r="U22" i="1"/>
  <c r="V21" i="1"/>
  <c r="U21" i="1"/>
  <c r="S21" i="1"/>
  <c r="Q20" i="1"/>
  <c r="O20" i="1"/>
  <c r="M20" i="1"/>
  <c r="K20" i="1"/>
  <c r="I20" i="1"/>
  <c r="G20" i="1"/>
  <c r="E20" i="1"/>
  <c r="W85" i="1" l="1"/>
  <c r="W67" i="1"/>
  <c r="W77" i="1"/>
  <c r="W43" i="1"/>
  <c r="W27" i="1"/>
  <c r="W13" i="2"/>
  <c r="W47" i="1"/>
  <c r="W79" i="1"/>
  <c r="W81" i="1"/>
  <c r="W61" i="1"/>
  <c r="W21" i="1"/>
  <c r="W5" i="1"/>
  <c r="W5" i="2"/>
  <c r="U89" i="1"/>
  <c r="W13" i="1"/>
  <c r="W11" i="2"/>
  <c r="S31" i="1"/>
  <c r="W39" i="1"/>
  <c r="V89" i="1"/>
  <c r="U17" i="2"/>
  <c r="S51" i="1"/>
  <c r="U71" i="1"/>
  <c r="S15" i="1"/>
  <c r="V17" i="2"/>
  <c r="S29" i="1"/>
  <c r="W31" i="1"/>
  <c r="S33" i="1"/>
  <c r="V71" i="1"/>
  <c r="W59" i="1"/>
  <c r="W9" i="1"/>
  <c r="U15" i="1"/>
  <c r="U51" i="1"/>
  <c r="U69" i="1"/>
  <c r="U87" i="1"/>
  <c r="U31" i="1"/>
  <c r="U33"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接続7" type="4" refreshedVersion="0" background="1" saveData="1">
    <webPr url="http://h-teniss.web.infoseek.co.jp/H18.files/sheet007.htm" htmlTables="1">
      <tables count="1">
        <x v="1"/>
      </tables>
    </webPr>
  </connection>
</connections>
</file>

<file path=xl/sharedStrings.xml><?xml version="1.0" encoding="utf-8"?>
<sst xmlns="http://schemas.openxmlformats.org/spreadsheetml/2006/main" count="1019" uniqueCount="421">
  <si>
    <t>　第2部リーグ</t>
  </si>
  <si>
    <t>リーグ責任者</t>
  </si>
  <si>
    <t>氏　　　名</t>
  </si>
  <si>
    <t>所属</t>
  </si>
  <si>
    <t>完了試合</t>
  </si>
  <si>
    <t>成績</t>
  </si>
  <si>
    <t>順位</t>
  </si>
  <si>
    <t>脇野　</t>
  </si>
  <si>
    <t>佳邦</t>
  </si>
  <si>
    <t>うさかめ</t>
  </si>
  <si>
    <t>上村</t>
    <rPh sb="0" eb="2">
      <t>カミムラ</t>
    </rPh>
    <phoneticPr fontId="10"/>
  </si>
  <si>
    <t>武</t>
    <rPh sb="0" eb="1">
      <t>タケシ</t>
    </rPh>
    <phoneticPr fontId="10"/>
  </si>
  <si>
    <t>Ｋテニスカレッジ</t>
  </si>
  <si>
    <t>𡈽山</t>
    <phoneticPr fontId="10"/>
  </si>
  <si>
    <t>悠</t>
    <phoneticPr fontId="10"/>
  </si>
  <si>
    <t>うさかめ</t>
    <phoneticPr fontId="10"/>
  </si>
  <si>
    <t>悠大</t>
    <rPh sb="1" eb="2">
      <t>ダイ</t>
    </rPh>
    <phoneticPr fontId="10"/>
  </si>
  <si>
    <t>Ｋテニスカレッジ</t>
    <phoneticPr fontId="10"/>
  </si>
  <si>
    <t>亀井　</t>
    <rPh sb="0" eb="2">
      <t>カメイ</t>
    </rPh>
    <phoneticPr fontId="12"/>
  </si>
  <si>
    <t>雅嗣</t>
  </si>
  <si>
    <t>西堀</t>
    <rPh sb="0" eb="2">
      <t>ニシボリ</t>
    </rPh>
    <phoneticPr fontId="10"/>
  </si>
  <si>
    <t>公人</t>
    <rPh sb="0" eb="1">
      <t>キミ</t>
    </rPh>
    <rPh sb="1" eb="2">
      <t>ヒト</t>
    </rPh>
    <phoneticPr fontId="10"/>
  </si>
  <si>
    <t>アビックＢＢ</t>
    <phoneticPr fontId="10"/>
  </si>
  <si>
    <t>＊必ず全試合消化して、相手に迷惑をかけないようにしよう。日程にも余裕を持って終わろう！</t>
  </si>
  <si>
    <t>　第３部リーグ</t>
  </si>
  <si>
    <t>國本</t>
  </si>
  <si>
    <t>太郎</t>
  </si>
  <si>
    <t>一般</t>
    <rPh sb="0" eb="2">
      <t>イッパン</t>
    </rPh>
    <phoneticPr fontId="10"/>
  </si>
  <si>
    <t>妹川</t>
    <rPh sb="0" eb="2">
      <t>イモカワ</t>
    </rPh>
    <phoneticPr fontId="10"/>
  </si>
  <si>
    <t>寿明</t>
    <rPh sb="0" eb="1">
      <t>トシ</t>
    </rPh>
    <rPh sb="1" eb="2">
      <t>ア</t>
    </rPh>
    <phoneticPr fontId="10"/>
  </si>
  <si>
    <t>アプストTC</t>
    <phoneticPr fontId="10"/>
  </si>
  <si>
    <t>牛尾</t>
    <rPh sb="0" eb="2">
      <t>ウシオ</t>
    </rPh>
    <phoneticPr fontId="10"/>
  </si>
  <si>
    <t>紳之介</t>
    <rPh sb="0" eb="1">
      <t>シン</t>
    </rPh>
    <rPh sb="1" eb="2">
      <t>ノ</t>
    </rPh>
    <rPh sb="2" eb="3">
      <t>スケ</t>
    </rPh>
    <phoneticPr fontId="10"/>
  </si>
  <si>
    <t>京セラテニス</t>
    <rPh sb="0" eb="1">
      <t>キョウ</t>
    </rPh>
    <phoneticPr fontId="10"/>
  </si>
  <si>
    <t>宮村</t>
    <rPh sb="0" eb="2">
      <t>ミヤムラ</t>
    </rPh>
    <phoneticPr fontId="10"/>
  </si>
  <si>
    <t>知宏</t>
    <rPh sb="0" eb="2">
      <t>トモヒロ</t>
    </rPh>
    <phoneticPr fontId="10"/>
  </si>
  <si>
    <t>谷本</t>
    <rPh sb="0" eb="2">
      <t>タニモト</t>
    </rPh>
    <phoneticPr fontId="10"/>
  </si>
  <si>
    <t>健人</t>
    <rPh sb="0" eb="2">
      <t>ケント</t>
    </rPh>
    <phoneticPr fontId="10"/>
  </si>
  <si>
    <t>個人登録</t>
    <rPh sb="0" eb="2">
      <t>コジン</t>
    </rPh>
    <rPh sb="2" eb="4">
      <t>トウロク</t>
    </rPh>
    <phoneticPr fontId="10"/>
  </si>
  <si>
    <t>山本</t>
    <rPh sb="0" eb="2">
      <t>ヤマモト</t>
    </rPh>
    <phoneticPr fontId="10"/>
  </si>
  <si>
    <t>昌紀</t>
    <rPh sb="0" eb="2">
      <t>マサノリ</t>
    </rPh>
    <phoneticPr fontId="10"/>
  </si>
  <si>
    <t>　第４部リーグ</t>
  </si>
  <si>
    <t>（成績の上段は勝負数、下段は取得・全ｹﾞｰﾑ、順位の下段は、取得ｹﾞｰﾑ率）</t>
  </si>
  <si>
    <t>杉山</t>
    <rPh sb="0" eb="2">
      <t>スギヤマ</t>
    </rPh>
    <phoneticPr fontId="10"/>
  </si>
  <si>
    <t>邦夫</t>
    <rPh sb="0" eb="2">
      <t>クニオ</t>
    </rPh>
    <phoneticPr fontId="10"/>
  </si>
  <si>
    <t>アプストTC</t>
  </si>
  <si>
    <t>松原</t>
    <rPh sb="0" eb="2">
      <t>マツバラ</t>
    </rPh>
    <phoneticPr fontId="10"/>
  </si>
  <si>
    <t>礼</t>
    <rPh sb="0" eb="1">
      <t>レイ</t>
    </rPh>
    <phoneticPr fontId="10"/>
  </si>
  <si>
    <t>アプストＴＣ</t>
    <phoneticPr fontId="10"/>
  </si>
  <si>
    <t xml:space="preserve">堤 </t>
  </si>
  <si>
    <t>泰彦</t>
  </si>
  <si>
    <t>坪田</t>
    <rPh sb="0" eb="2">
      <t>ツボタ</t>
    </rPh>
    <phoneticPr fontId="10"/>
  </si>
  <si>
    <t>真嘉</t>
    <phoneticPr fontId="10"/>
  </si>
  <si>
    <t>村地</t>
    <rPh sb="0" eb="2">
      <t>ムラチ</t>
    </rPh>
    <phoneticPr fontId="10"/>
  </si>
  <si>
    <t>直也</t>
    <rPh sb="0" eb="2">
      <t>ナオヤ</t>
    </rPh>
    <phoneticPr fontId="10"/>
  </si>
  <si>
    <t>浦島</t>
    <rPh sb="0" eb="2">
      <t>ウラシマ</t>
    </rPh>
    <phoneticPr fontId="10"/>
  </si>
  <si>
    <t>博邦</t>
    <phoneticPr fontId="10"/>
  </si>
  <si>
    <t>フレンズ</t>
    <phoneticPr fontId="10"/>
  </si>
  <si>
    <t>　第5部リーグ</t>
    <phoneticPr fontId="10"/>
  </si>
  <si>
    <t>福永</t>
    <rPh sb="0" eb="2">
      <t>フクナガ</t>
    </rPh>
    <phoneticPr fontId="10"/>
  </si>
  <si>
    <t>一典</t>
    <rPh sb="0" eb="2">
      <t>カズノリ</t>
    </rPh>
    <phoneticPr fontId="10"/>
  </si>
  <si>
    <t>山田</t>
    <rPh sb="0" eb="2">
      <t>ヤマダ</t>
    </rPh>
    <phoneticPr fontId="10"/>
  </si>
  <si>
    <t>直八</t>
    <rPh sb="0" eb="1">
      <t>ナオ</t>
    </rPh>
    <rPh sb="1" eb="2">
      <t>ハチ</t>
    </rPh>
    <phoneticPr fontId="10"/>
  </si>
  <si>
    <t>将弘</t>
    <rPh sb="0" eb="1">
      <t>マサ</t>
    </rPh>
    <rPh sb="1" eb="2">
      <t>ヒロ</t>
    </rPh>
    <phoneticPr fontId="10"/>
  </si>
  <si>
    <t>中村</t>
    <rPh sb="0" eb="2">
      <t>ナカムラ</t>
    </rPh>
    <phoneticPr fontId="10"/>
  </si>
  <si>
    <t>雅宣</t>
    <phoneticPr fontId="10"/>
  </si>
  <si>
    <t>利光</t>
    <rPh sb="0" eb="2">
      <t>トシミツ</t>
    </rPh>
    <phoneticPr fontId="10"/>
  </si>
  <si>
    <t>龍司</t>
    <phoneticPr fontId="10"/>
  </si>
  <si>
    <t>細原</t>
    <phoneticPr fontId="10"/>
  </si>
  <si>
    <t>禎夫</t>
    <phoneticPr fontId="10"/>
  </si>
  <si>
    <t>　第１部リーグ</t>
    <phoneticPr fontId="10"/>
  </si>
  <si>
    <t>三代</t>
  </si>
  <si>
    <t>康成</t>
  </si>
  <si>
    <t>フレンズ</t>
  </si>
  <si>
    <t>八木</t>
    <rPh sb="0" eb="2">
      <t>ヤギ</t>
    </rPh>
    <phoneticPr fontId="10"/>
  </si>
  <si>
    <t>篤司</t>
    <rPh sb="0" eb="2">
      <t>アツシ</t>
    </rPh>
    <phoneticPr fontId="10"/>
  </si>
  <si>
    <t>うさかめ</t>
    <phoneticPr fontId="10"/>
  </si>
  <si>
    <t>成宮　</t>
  </si>
  <si>
    <t>康弘</t>
  </si>
  <si>
    <t>岩花</t>
    <rPh sb="0" eb="2">
      <t>イワハナ</t>
    </rPh>
    <phoneticPr fontId="10"/>
  </si>
  <si>
    <t>功</t>
    <rPh sb="0" eb="1">
      <t>イサオ</t>
    </rPh>
    <phoneticPr fontId="10"/>
  </si>
  <si>
    <t>稲岡</t>
  </si>
  <si>
    <t>和紀</t>
  </si>
  <si>
    <t>片岡　</t>
    <rPh sb="0" eb="2">
      <t>カタオカ</t>
    </rPh>
    <phoneticPr fontId="10"/>
  </si>
  <si>
    <t>一寿</t>
  </si>
  <si>
    <t>女子OV40リーグ</t>
    <rPh sb="0" eb="2">
      <t>ジョシ</t>
    </rPh>
    <phoneticPr fontId="10"/>
  </si>
  <si>
    <t>川上</t>
    <rPh sb="0" eb="2">
      <t>カワカミ</t>
    </rPh>
    <phoneticPr fontId="10"/>
  </si>
  <si>
    <t>美弥子</t>
    <rPh sb="0" eb="3">
      <t>ミヤコ</t>
    </rPh>
    <phoneticPr fontId="10"/>
  </si>
  <si>
    <t>アプストTC</t>
    <phoneticPr fontId="10"/>
  </si>
  <si>
    <t>村田</t>
    <rPh sb="0" eb="2">
      <t>ムラタ</t>
    </rPh>
    <phoneticPr fontId="10"/>
  </si>
  <si>
    <t>理恵子</t>
    <rPh sb="0" eb="3">
      <t>リエコ</t>
    </rPh>
    <phoneticPr fontId="10"/>
  </si>
  <si>
    <t>森</t>
    <rPh sb="0" eb="1">
      <t>モリ</t>
    </rPh>
    <phoneticPr fontId="10"/>
  </si>
  <si>
    <t>彩</t>
    <rPh sb="0" eb="1">
      <t>アヤ</t>
    </rPh>
    <phoneticPr fontId="10"/>
  </si>
  <si>
    <t>Kテニス</t>
    <phoneticPr fontId="10"/>
  </si>
  <si>
    <t>柏木</t>
    <rPh sb="0" eb="2">
      <t>カシワギ</t>
    </rPh>
    <phoneticPr fontId="10"/>
  </si>
  <si>
    <t>貴子</t>
    <rPh sb="0" eb="2">
      <t>タカコ</t>
    </rPh>
    <phoneticPr fontId="10"/>
  </si>
  <si>
    <t>フレンズ</t>
    <phoneticPr fontId="10"/>
  </si>
  <si>
    <t>川瀬</t>
    <rPh sb="0" eb="2">
      <t>カワセ</t>
    </rPh>
    <phoneticPr fontId="10"/>
  </si>
  <si>
    <t>清子</t>
    <rPh sb="0" eb="2">
      <t>キヨコ</t>
    </rPh>
    <phoneticPr fontId="10"/>
  </si>
  <si>
    <t>栗田</t>
    <rPh sb="0" eb="2">
      <t>クリタ</t>
    </rPh>
    <phoneticPr fontId="10"/>
  </si>
  <si>
    <t>智里</t>
    <rPh sb="0" eb="1">
      <t>チ</t>
    </rPh>
    <rPh sb="1" eb="2">
      <t>サト</t>
    </rPh>
    <phoneticPr fontId="10"/>
  </si>
  <si>
    <t>永原</t>
    <rPh sb="0" eb="2">
      <t>ナガハラ</t>
    </rPh>
    <phoneticPr fontId="10"/>
  </si>
  <si>
    <t>佳代子</t>
    <rPh sb="0" eb="3">
      <t>カヨコ</t>
    </rPh>
    <phoneticPr fontId="10"/>
  </si>
  <si>
    <t>２０２５年度</t>
    <rPh sb="4" eb="6">
      <t>ネンド</t>
    </rPh>
    <phoneticPr fontId="10"/>
  </si>
  <si>
    <t>第６０回東近江市シングルスリーグ</t>
    <rPh sb="4" eb="7">
      <t>ヒガシオウミ</t>
    </rPh>
    <phoneticPr fontId="10"/>
  </si>
  <si>
    <t>大会役員</t>
  </si>
  <si>
    <t>大会会長　</t>
  </si>
  <si>
    <t>吉田　知司</t>
    <phoneticPr fontId="10"/>
  </si>
  <si>
    <t>大会事務局</t>
  </si>
  <si>
    <t>片岡　一寿</t>
    <rPh sb="0" eb="2">
      <t>カタオカ</t>
    </rPh>
    <rPh sb="3" eb="5">
      <t>カズトシ</t>
    </rPh>
    <phoneticPr fontId="10"/>
  </si>
  <si>
    <t>携帯メール　</t>
    <phoneticPr fontId="10"/>
  </si>
  <si>
    <t>ptkq67180@yahoo.co.jp</t>
    <phoneticPr fontId="10"/>
  </si>
  <si>
    <t>パソコンアドレス</t>
  </si>
  <si>
    <t>東近江市シングルスリーグ戦ホームページ</t>
  </si>
  <si>
    <t>http://hta2012.minibird.jp/</t>
  </si>
  <si>
    <t>*試合結果は　上記ホームページに随時掲載しますので</t>
  </si>
  <si>
    <t>リーグ戦終了都度、勝者の方がスコア報告お願います。</t>
    <rPh sb="3" eb="4">
      <t>セン</t>
    </rPh>
    <rPh sb="4" eb="6">
      <t>シュウリョウ</t>
    </rPh>
    <rPh sb="6" eb="8">
      <t>ツド</t>
    </rPh>
    <rPh sb="9" eb="11">
      <t>ショウシャ</t>
    </rPh>
    <rPh sb="12" eb="13">
      <t>カタ</t>
    </rPh>
    <phoneticPr fontId="10"/>
  </si>
  <si>
    <t>1.試合は８ゲームズプロセットマッチ方式(8-8タイブレーク）を採用する。（セットブレーク方式を採用する。）</t>
  </si>
  <si>
    <t>2.コートの手配・ボールの手配は対戦者同士で準備し　費用は均等に負担する。</t>
  </si>
  <si>
    <t>3.各リーグ責任者は　試合が円滑に進むように調整をお願いします。（マスに色付け者）</t>
  </si>
  <si>
    <t>4.試合勝者の方は結果を担当理事の片岡まで　メール及びＬＩＮＥにて報告ください。</t>
    <rPh sb="2" eb="4">
      <t>シアイ</t>
    </rPh>
    <rPh sb="4" eb="6">
      <t>ショウシャ</t>
    </rPh>
    <rPh sb="7" eb="8">
      <t>カタ</t>
    </rPh>
    <rPh sb="9" eb="11">
      <t>ケッカ</t>
    </rPh>
    <rPh sb="17" eb="19">
      <t>カタオカ</t>
    </rPh>
    <rPh sb="25" eb="26">
      <t>オヨ</t>
    </rPh>
    <phoneticPr fontId="10"/>
  </si>
  <si>
    <t>5.日程調整で相手に迷惑をかけないように返信は必ず速やかに行うようにしてください。</t>
    <rPh sb="2" eb="4">
      <t>ニッテイ</t>
    </rPh>
    <rPh sb="4" eb="6">
      <t>チョウセイ</t>
    </rPh>
    <rPh sb="7" eb="9">
      <t>アイテ</t>
    </rPh>
    <rPh sb="10" eb="12">
      <t>メイワク</t>
    </rPh>
    <rPh sb="20" eb="22">
      <t>ヘンシン</t>
    </rPh>
    <rPh sb="23" eb="24">
      <t>カナラ</t>
    </rPh>
    <rPh sb="25" eb="26">
      <t>スミ</t>
    </rPh>
    <rPh sb="29" eb="30">
      <t>オコナ</t>
    </rPh>
    <phoneticPr fontId="10"/>
  </si>
  <si>
    <t>報告期限　2025年6月22日（日）22時必着</t>
    <rPh sb="16" eb="17">
      <t>ヒ</t>
    </rPh>
    <phoneticPr fontId="10"/>
  </si>
  <si>
    <t>*尚　報告期限までに報告できなかった場合は　いかなる理由があっても両者0-8とする。</t>
  </si>
  <si>
    <t>*未消化は　相手に迷惑をかけますので　必ず全試合消化してください。</t>
  </si>
  <si>
    <t>*試合消化は　リーグ責任者を中心に　各自責任をもって消化してください。</t>
  </si>
  <si>
    <t>*期限ぎりぎりになって　お互い迷惑をかけない様に計画的に消化してください。</t>
  </si>
  <si>
    <t>*賞品授与は、各種大会のドロー会議等で、所属チームの代表者に渡します。</t>
  </si>
  <si>
    <t>*個人登録の方へは、別途個別での調整をさせて頂きます。</t>
  </si>
  <si>
    <t>6.全試合棄権した方は　次回エントリー時は参加費を２倍とさせて頂きます。</t>
  </si>
  <si>
    <t>7.次回リーグの編成は　今回の成績を踏まえて理事の方で決めさせていただきます。尚　リーグ優勝者</t>
  </si>
  <si>
    <t>　については上位リーグへ編入します。全勝でゲーム取得率70％以上の場合は　飛び級を検討します。（4部以下）</t>
    <rPh sb="49" eb="50">
      <t>ブ</t>
    </rPh>
    <rPh sb="50" eb="52">
      <t>イカ</t>
    </rPh>
    <phoneticPr fontId="10"/>
  </si>
  <si>
    <t>８．２０１６年よりラウンドロビン方式における順位決定が変更になり</t>
    <phoneticPr fontId="10"/>
  </si>
  <si>
    <t>　　　　勝敗よりも試合を消化することが最優先されます。</t>
  </si>
  <si>
    <t>　　そこで相手選手に迷惑をかけないためにリタイアをする場合は必ずリーグ責任者等に連絡して下さい。</t>
  </si>
  <si>
    <t>　　連絡のない場合は両選手ともに未完了となります。</t>
  </si>
  <si>
    <t>　　相手選手が棄権した場合でも両者　０－８　になりますが、棄権されたほうは　完了試合になります。（連絡ありの場合のみ）</t>
  </si>
  <si>
    <t>　　また、締め切り１ヶ月前には残り試合の日程を確定させてください。</t>
  </si>
  <si>
    <t>　　その時点で連絡が取れない等の報告を受けた場合は残りの試合を棄権とみなします。</t>
  </si>
  <si>
    <t>9.ランキングのつけ方は　以下の通りとします。（優先順に並べた）</t>
  </si>
  <si>
    <t>　①完了試合の多い選手を上位とする。ノーショー、ウィズドロー、リタイアをした試合は完了試合とならない。</t>
    <phoneticPr fontId="10"/>
  </si>
  <si>
    <t>　　　　ただしその相手選手は完了試合となる。スコアは両者０-８とする。</t>
  </si>
  <si>
    <t>　②勝率（勝ち試合/全試合）高い選手</t>
  </si>
  <si>
    <t>　③直接対決の勝者(勝率が３人以上で並んだ場合は④に従う）</t>
    <rPh sb="10" eb="12">
      <t>ショウリツ</t>
    </rPh>
    <rPh sb="14" eb="15">
      <t>ニン</t>
    </rPh>
    <rPh sb="15" eb="17">
      <t>イジョウ</t>
    </rPh>
    <rPh sb="18" eb="19">
      <t>ナラ</t>
    </rPh>
    <rPh sb="21" eb="23">
      <t>バアイ</t>
    </rPh>
    <rPh sb="26" eb="27">
      <t>シタガ</t>
    </rPh>
    <phoneticPr fontId="10"/>
  </si>
  <si>
    <t>　④取得ゲーム率（取得ゲーム数/全ゲーム数）の高い選手</t>
  </si>
  <si>
    <t>　⑤ドローランキングの上位者</t>
  </si>
  <si>
    <r>
      <t>１０.</t>
    </r>
    <r>
      <rPr>
        <sz val="12"/>
        <color rgb="FFFF0000"/>
        <rFont val="Meiryo UI"/>
        <family val="3"/>
        <charset val="128"/>
      </rPr>
      <t>次回61回大会の申し込みについては　次回エントリー方法を確認</t>
    </r>
    <r>
      <rPr>
        <sz val="12"/>
        <rFont val="Meiryo UI"/>
        <family val="3"/>
        <charset val="128"/>
      </rPr>
      <t>ください。</t>
    </r>
    <rPh sb="8" eb="10">
      <t>タイカイ</t>
    </rPh>
    <rPh sb="21" eb="23">
      <t>ジカイ</t>
    </rPh>
    <rPh sb="28" eb="30">
      <t>ホウホウ</t>
    </rPh>
    <phoneticPr fontId="10"/>
  </si>
  <si>
    <t>１１．ﾄﾞﾛｰには連絡先は載せません。各リーグ毎のメンバーに個別でメール送ります。</t>
  </si>
  <si>
    <t>福永　裕美</t>
    <rPh sb="0" eb="2">
      <t>フクナガ</t>
    </rPh>
    <phoneticPr fontId="10"/>
  </si>
  <si>
    <t>森　彩</t>
    <rPh sb="0" eb="1">
      <t>ﾓﾘ</t>
    </rPh>
    <rPh sb="2" eb="3">
      <t>ｱﾔ</t>
    </rPh>
    <phoneticPr fontId="42" type="halfwidthKatakana" alignment="noControl"/>
  </si>
  <si>
    <r>
      <t>次回（</t>
    </r>
    <r>
      <rPr>
        <b/>
        <sz val="16"/>
        <color rgb="FFFF0000"/>
        <rFont val="ＭＳ Ｐゴシック"/>
        <family val="3"/>
        <charset val="128"/>
      </rPr>
      <t>第６１回大会</t>
    </r>
    <r>
      <rPr>
        <b/>
        <sz val="16"/>
        <rFont val="ＭＳ Ｐゴシック"/>
        <family val="3"/>
        <charset val="128"/>
      </rPr>
      <t>☆2025年　7～10月）申し込み方法について</t>
    </r>
    <rPh sb="7" eb="9">
      <t>タイカイ</t>
    </rPh>
    <rPh sb="14" eb="15">
      <t>ネン</t>
    </rPh>
    <phoneticPr fontId="10"/>
  </si>
  <si>
    <t>継続を希望されない場合は事務局（片岡）まで早めに連絡お願いいたします。</t>
    <rPh sb="0" eb="2">
      <t>ケイゾク</t>
    </rPh>
    <rPh sb="3" eb="5">
      <t>キボウ</t>
    </rPh>
    <rPh sb="9" eb="11">
      <t>バアイ</t>
    </rPh>
    <rPh sb="12" eb="15">
      <t>ジムキョク</t>
    </rPh>
    <rPh sb="16" eb="18">
      <t>カタオカ</t>
    </rPh>
    <rPh sb="21" eb="22">
      <t>ハヤ</t>
    </rPh>
    <rPh sb="24" eb="26">
      <t>レンラク</t>
    </rPh>
    <rPh sb="27" eb="28">
      <t>ネガ</t>
    </rPh>
    <phoneticPr fontId="10"/>
  </si>
  <si>
    <t>■一般参加、個人登録の方へ</t>
  </si>
  <si>
    <t>以下の２．振込み完了メールを送信（申込締切りまで）をもって、エントリーの受諾となります。</t>
  </si>
  <si>
    <t>１．参加費を振り込む　エントリー代注意</t>
  </si>
  <si>
    <t>■銀行口座　　　　ゆうちょ銀行　　14640-03483751 カタオカ　カズトシ　　</t>
    <rPh sb="1" eb="3">
      <t>ギンコウ</t>
    </rPh>
    <rPh sb="3" eb="5">
      <t>コウザ</t>
    </rPh>
    <rPh sb="13" eb="15">
      <t>ギンコウ</t>
    </rPh>
    <phoneticPr fontId="10"/>
  </si>
  <si>
    <t>カタオカ　カズトシ</t>
    <phoneticPr fontId="10"/>
  </si>
  <si>
    <t>２． e-mail　にて参加者情報①～⑤と振込み完了連絡を事務局宛に連絡する。</t>
  </si>
  <si>
    <t>　　● シングルスリーグ事務局：　片岡一寿</t>
    <rPh sb="17" eb="19">
      <t>カタオカ</t>
    </rPh>
    <rPh sb="19" eb="21">
      <t>カズトシ</t>
    </rPh>
    <phoneticPr fontId="10"/>
  </si>
  <si>
    <t>新アドレス</t>
  </si>
  <si>
    <t>ptkq67180@yahoo.co.jp</t>
    <phoneticPr fontId="10"/>
  </si>
  <si>
    <t>（パソコン）</t>
  </si>
  <si>
    <t>（携帯）</t>
  </si>
  <si>
    <t>①氏名</t>
  </si>
  <si>
    <t>②電話番号</t>
  </si>
  <si>
    <t>③e-mail</t>
  </si>
  <si>
    <t>＠</t>
  </si>
  <si>
    <t>④e-mail（携帯）</t>
  </si>
  <si>
    <t>⑤希望リーグ</t>
  </si>
  <si>
    <t>■クラブ単位の申込について</t>
  </si>
  <si>
    <t>１．クラブ単位で上記参加者情報のリストを作成し、申込締切りまでに事務局へ提出（e-mail)</t>
  </si>
  <si>
    <t>２．参加費はまとめて、事務局へ振り込みすること。</t>
  </si>
  <si>
    <r>
      <t xml:space="preserve">○申込み締切り   </t>
    </r>
    <r>
      <rPr>
        <b/>
        <sz val="20"/>
        <color rgb="FFFF0000"/>
        <rFont val="ＭＳ Ｐゴシック"/>
        <family val="3"/>
        <charset val="128"/>
      </rPr>
      <t xml:space="preserve"> 2025年6月23日（月）</t>
    </r>
    <rPh sb="17" eb="18">
      <t>ツキ</t>
    </rPh>
    <rPh sb="20" eb="21">
      <t>ニチ</t>
    </rPh>
    <rPh sb="22" eb="23">
      <t>ゲツ</t>
    </rPh>
    <phoneticPr fontId="10"/>
  </si>
  <si>
    <t>振込は6月23日（月）まで</t>
    <rPh sb="9" eb="10">
      <t>ゲツ</t>
    </rPh>
    <phoneticPr fontId="10"/>
  </si>
  <si>
    <r>
      <t>○参加費：一般＠</t>
    </r>
    <r>
      <rPr>
        <b/>
        <sz val="20"/>
        <color rgb="FFFF0000"/>
        <rFont val="ＭＳ Ｐゴシック"/>
        <family val="3"/>
        <charset val="128"/>
      </rPr>
      <t>2000円</t>
    </r>
    <r>
      <rPr>
        <b/>
        <sz val="16"/>
        <rFont val="ＭＳ Ｐゴシック"/>
        <family val="3"/>
        <charset val="128"/>
      </rPr>
      <t>、協会員及び学生（高校生以下）＠</t>
    </r>
    <r>
      <rPr>
        <b/>
        <sz val="20"/>
        <color rgb="FFFF0000"/>
        <rFont val="ＭＳ Ｐゴシック"/>
        <family val="3"/>
        <charset val="128"/>
      </rPr>
      <t>1000円</t>
    </r>
    <rPh sb="17" eb="18">
      <t>オヨ</t>
    </rPh>
    <rPh sb="19" eb="21">
      <t>ガクセイ</t>
    </rPh>
    <phoneticPr fontId="10"/>
  </si>
  <si>
    <t>○シングルスリーグについては、ドロー会議は行いません。</t>
    <phoneticPr fontId="10"/>
  </si>
  <si>
    <t>（前回リーグ戦結果を前提として事務局で作成とする）</t>
  </si>
  <si>
    <t>シングルスリーグの結果報告について</t>
  </si>
  <si>
    <t>「田中です。シングルスリーグの結果報告ですが、</t>
  </si>
  <si>
    <t>山田さんと試合をして、４－８でした。」</t>
  </si>
  <si>
    <t>このような連絡が　携帯メール、パソコンメール、ＬＩＮＥ、</t>
  </si>
  <si>
    <t>ショートメール等で送られてきます。</t>
  </si>
  <si>
    <t>これらを全て把握して、結果を集計するのは、</t>
  </si>
  <si>
    <t>大変です。</t>
  </si>
  <si>
    <t>そこで、送られる方法は仕方がないとして、</t>
  </si>
  <si>
    <t>結果報告の方法を</t>
  </si>
  <si>
    <t>「８部</t>
    <phoneticPr fontId="10"/>
  </si>
  <si>
    <t>山田⑧－４田中」</t>
  </si>
  <si>
    <t>の形に統一したいと思います。</t>
  </si>
  <si>
    <r>
      <t>勝った選手を先に書き</t>
    </r>
    <r>
      <rPr>
        <b/>
        <sz val="11"/>
        <rFont val="ＭＳ Ｐゴシック"/>
        <family val="3"/>
        <charset val="128"/>
      </rPr>
      <t>、８の変換で⑧に変える</t>
    </r>
  </si>
  <si>
    <t>これで　一目瞭然です。</t>
  </si>
  <si>
    <t>今回のリーグから適用したいと思います。</t>
  </si>
  <si>
    <t>形式が違う場合は　送り返したり、アップしない場合があります。</t>
  </si>
  <si>
    <t>年度</t>
  </si>
  <si>
    <t>大会</t>
  </si>
  <si>
    <t>男子１部</t>
  </si>
  <si>
    <t>女子１部</t>
  </si>
  <si>
    <t>優勝</t>
  </si>
  <si>
    <t>２位</t>
  </si>
  <si>
    <t>３位</t>
  </si>
  <si>
    <t>1988年</t>
  </si>
  <si>
    <t>第1回　</t>
  </si>
  <si>
    <t>川並　和之</t>
  </si>
  <si>
    <t>高山　道寛</t>
  </si>
  <si>
    <t>川上　英二</t>
  </si>
  <si>
    <t>1989年</t>
  </si>
  <si>
    <t>第2回　</t>
  </si>
  <si>
    <t>羽田　昭夫</t>
  </si>
  <si>
    <t>阪井田　賢次</t>
  </si>
  <si>
    <t>第3回　</t>
  </si>
  <si>
    <t>山本　盛杲</t>
  </si>
  <si>
    <t>2023/4/3 　男子5部結果掲載</t>
    <rPh sb="10" eb="12">
      <t>ダンシ</t>
    </rPh>
    <rPh sb="13" eb="14">
      <t>ブ</t>
    </rPh>
    <rPh sb="14" eb="16">
      <t>ケッカ</t>
    </rPh>
    <rPh sb="16" eb="18">
      <t>ケイサイ</t>
    </rPh>
    <phoneticPr fontId="10"/>
  </si>
  <si>
    <t>大谷　英江</t>
  </si>
  <si>
    <t>安井　夕子</t>
  </si>
  <si>
    <t>佐藤　頼子</t>
  </si>
  <si>
    <t>第4回　</t>
  </si>
  <si>
    <t>1990年</t>
  </si>
  <si>
    <t>第5回　</t>
  </si>
  <si>
    <t>重田　りえ子</t>
  </si>
  <si>
    <t>第6回　</t>
  </si>
  <si>
    <t>初古　好美</t>
  </si>
  <si>
    <t>第7回　</t>
  </si>
  <si>
    <t>1991年</t>
  </si>
  <si>
    <t>第8回　</t>
  </si>
  <si>
    <t>原田　明</t>
  </si>
  <si>
    <t>第9回　</t>
  </si>
  <si>
    <t>井上　ひとみ</t>
  </si>
  <si>
    <t>立岡　陽子</t>
  </si>
  <si>
    <t>第10回　</t>
  </si>
  <si>
    <t>高岡　範子</t>
  </si>
  <si>
    <t>成宮　正代</t>
  </si>
  <si>
    <t>1992年</t>
  </si>
  <si>
    <t>第11回　</t>
  </si>
  <si>
    <t>本持　善弘</t>
  </si>
  <si>
    <t>第12回　</t>
  </si>
  <si>
    <t>第13回　</t>
  </si>
  <si>
    <t>木村　善和　</t>
  </si>
  <si>
    <t>1993年</t>
  </si>
  <si>
    <t>第14回　</t>
  </si>
  <si>
    <t>第15回　</t>
  </si>
  <si>
    <t>広瀬　郁子</t>
  </si>
  <si>
    <t>1994年</t>
  </si>
  <si>
    <t>第16回　</t>
  </si>
  <si>
    <t>第17回　</t>
  </si>
  <si>
    <t>長谷出　浩</t>
  </si>
  <si>
    <t>第18回　</t>
  </si>
  <si>
    <t>1995年</t>
  </si>
  <si>
    <t>第19回　</t>
  </si>
  <si>
    <t>第20回　</t>
  </si>
  <si>
    <t>第21回　</t>
  </si>
  <si>
    <t>1996年</t>
  </si>
  <si>
    <t>第22回　</t>
  </si>
  <si>
    <t>第23回　</t>
  </si>
  <si>
    <t>森谷　洋子</t>
  </si>
  <si>
    <t>田中　和枝</t>
  </si>
  <si>
    <t xml:space="preserve">田中　一美 </t>
  </si>
  <si>
    <t>第24回　</t>
  </si>
  <si>
    <t>三代　康成　</t>
  </si>
  <si>
    <t>日比　正子</t>
  </si>
  <si>
    <t>1997年</t>
  </si>
  <si>
    <t>第25回　</t>
  </si>
  <si>
    <t>川口　薫</t>
  </si>
  <si>
    <t>第26回　</t>
  </si>
  <si>
    <t>中村　恭子</t>
  </si>
  <si>
    <t>第27回　</t>
  </si>
  <si>
    <t>1998年</t>
  </si>
  <si>
    <t>第28回　</t>
  </si>
  <si>
    <t>尾崎 なな江</t>
  </si>
  <si>
    <t>第29回　</t>
  </si>
  <si>
    <t>第30回　</t>
  </si>
  <si>
    <t>1999年</t>
  </si>
  <si>
    <t>第31回　</t>
  </si>
  <si>
    <t>第32回　</t>
  </si>
  <si>
    <t>第33回　</t>
  </si>
  <si>
    <t>2000年</t>
  </si>
  <si>
    <t>第34回　</t>
  </si>
  <si>
    <t>第35回　</t>
  </si>
  <si>
    <t>水本  淳史</t>
  </si>
  <si>
    <t>第36回　</t>
  </si>
  <si>
    <t>2001年</t>
  </si>
  <si>
    <t>第37回　</t>
  </si>
  <si>
    <t>仙波　敬子</t>
  </si>
  <si>
    <t>第38回　</t>
  </si>
  <si>
    <t>高田　貴代美</t>
  </si>
  <si>
    <t>第39回　</t>
  </si>
  <si>
    <t>池田　八江子</t>
  </si>
  <si>
    <t>2002年</t>
  </si>
  <si>
    <t>第40回　</t>
  </si>
  <si>
    <t>高瀬　英彦</t>
  </si>
  <si>
    <t>第41回　</t>
  </si>
  <si>
    <t>近藤　直美</t>
  </si>
  <si>
    <t>第42回　</t>
  </si>
  <si>
    <t>松山　遥</t>
  </si>
  <si>
    <t>高村　秀子</t>
  </si>
  <si>
    <t>2003年</t>
  </si>
  <si>
    <t>第43回　</t>
  </si>
  <si>
    <t>角本　真弓</t>
  </si>
  <si>
    <t>第44回　</t>
  </si>
  <si>
    <t>第45回　</t>
  </si>
  <si>
    <t>2004年</t>
  </si>
  <si>
    <t>第46回　</t>
  </si>
  <si>
    <t>松田　順子</t>
  </si>
  <si>
    <t>辻　郁江</t>
  </si>
  <si>
    <t>第47回　</t>
  </si>
  <si>
    <t>小笠原　容子</t>
  </si>
  <si>
    <t>吉岡　京子</t>
  </si>
  <si>
    <t>第48回　</t>
  </si>
  <si>
    <t>清水　善弘</t>
  </si>
  <si>
    <t>矢花　万里</t>
  </si>
  <si>
    <t>八日市市テニス協会から東近江市テニス協会に</t>
  </si>
  <si>
    <t>2005年</t>
  </si>
  <si>
    <t>第１回　</t>
  </si>
  <si>
    <t>第２回</t>
  </si>
  <si>
    <t>第３回</t>
  </si>
  <si>
    <t>児玉　朋子</t>
  </si>
  <si>
    <t>2006年</t>
  </si>
  <si>
    <t>第４回　</t>
  </si>
  <si>
    <t>第５回　</t>
  </si>
  <si>
    <t>福永　裕美</t>
  </si>
  <si>
    <t>第６回　</t>
  </si>
  <si>
    <t>2007年</t>
  </si>
  <si>
    <t>第７回　</t>
  </si>
  <si>
    <t>2008年</t>
  </si>
  <si>
    <t>杉本　佳美</t>
  </si>
  <si>
    <t>西内　友也</t>
  </si>
  <si>
    <t>森田　恵美</t>
  </si>
  <si>
    <t>近江　雅香</t>
  </si>
  <si>
    <t>宮村　朋子</t>
  </si>
  <si>
    <t>宮田　智美</t>
  </si>
  <si>
    <t>2009年</t>
  </si>
  <si>
    <t>上原　悠愛</t>
  </si>
  <si>
    <t>2010年</t>
  </si>
  <si>
    <t>浅田　亜祐子</t>
  </si>
  <si>
    <t>2011年</t>
  </si>
  <si>
    <t>中塚　豊</t>
  </si>
  <si>
    <t>2012年</t>
  </si>
  <si>
    <t>上原　悠希</t>
  </si>
  <si>
    <t>2013年</t>
  </si>
  <si>
    <t>北村　健</t>
  </si>
  <si>
    <t>2014年</t>
  </si>
  <si>
    <t>金谷　太郎</t>
  </si>
  <si>
    <t>金谷太郎</t>
  </si>
  <si>
    <t>2015年</t>
  </si>
  <si>
    <t>2016年</t>
  </si>
  <si>
    <t>川上　悠作</t>
  </si>
  <si>
    <t>藤井　洋平</t>
  </si>
  <si>
    <t>2017年</t>
  </si>
  <si>
    <t>佐野　望</t>
    <rPh sb="0" eb="2">
      <t>ｻﾉ</t>
    </rPh>
    <rPh sb="3" eb="4">
      <t>ﾉｿﾞ</t>
    </rPh>
    <phoneticPr fontId="42" type="halfwidthKatakana" alignment="noControl"/>
  </si>
  <si>
    <t>2018年</t>
  </si>
  <si>
    <t>成宮　康弘</t>
    <rPh sb="0" eb="2">
      <t>ﾅﾙﾐﾔ</t>
    </rPh>
    <rPh sb="3" eb="5">
      <t>ﾔｽﾋﾛ</t>
    </rPh>
    <phoneticPr fontId="42" type="halfwidthKatakana" alignment="noControl"/>
  </si>
  <si>
    <t>2019年</t>
    <rPh sb="4" eb="5">
      <t>ﾈﾝ</t>
    </rPh>
    <phoneticPr fontId="42" type="halfwidthKatakana" alignment="noControl"/>
  </si>
  <si>
    <t>永里　祐次</t>
    <rPh sb="0" eb="2">
      <t>ナガサト</t>
    </rPh>
    <phoneticPr fontId="10"/>
  </si>
  <si>
    <t>2020年</t>
    <rPh sb="4" eb="5">
      <t>ﾈﾝ</t>
    </rPh>
    <phoneticPr fontId="42" type="halfwidthKatakana" alignment="noControl"/>
  </si>
  <si>
    <t>竹田　圭佑</t>
    <rPh sb="0" eb="2">
      <t>タケダ</t>
    </rPh>
    <phoneticPr fontId="10"/>
  </si>
  <si>
    <t>石田 愛捺花</t>
  </si>
  <si>
    <t>本池　清子　</t>
  </si>
  <si>
    <t>川上　美弥子　</t>
  </si>
  <si>
    <t>植田　早耶</t>
    <rPh sb="0" eb="2">
      <t>ｳｴﾀﾞ</t>
    </rPh>
    <rPh sb="3" eb="5">
      <t>ｻﾔ</t>
    </rPh>
    <phoneticPr fontId="42" type="halfwidthKatakana" alignment="noControl"/>
  </si>
  <si>
    <t>2021年</t>
    <rPh sb="4" eb="5">
      <t>ﾈﾝ</t>
    </rPh>
    <phoneticPr fontId="42" type="halfwidthKatakana" alignment="noControl"/>
  </si>
  <si>
    <t>第49回　</t>
  </si>
  <si>
    <t>青木 知里</t>
  </si>
  <si>
    <t>第50回　</t>
  </si>
  <si>
    <t>2022年</t>
    <rPh sb="4" eb="5">
      <t>ﾈﾝ</t>
    </rPh>
    <phoneticPr fontId="42" type="halfwidthKatakana" alignment="noControl"/>
  </si>
  <si>
    <t>第51回　</t>
  </si>
  <si>
    <t>第52回　</t>
  </si>
  <si>
    <t>第53回　</t>
  </si>
  <si>
    <t>上津　慶和</t>
  </si>
  <si>
    <t>福永　倫加</t>
    <rPh sb="0" eb="2">
      <t>フクナガ</t>
    </rPh>
    <phoneticPr fontId="10"/>
  </si>
  <si>
    <t>福永　紗加</t>
    <rPh sb="0" eb="2">
      <t>フクナガ</t>
    </rPh>
    <phoneticPr fontId="10"/>
  </si>
  <si>
    <t>2023年</t>
    <rPh sb="4" eb="5">
      <t>ﾈﾝ</t>
    </rPh>
    <phoneticPr fontId="42" type="halfwidthKatakana" alignment="noControl"/>
  </si>
  <si>
    <t>第54回　</t>
  </si>
  <si>
    <t>八木 篤司</t>
    <rPh sb="0" eb="2">
      <t>ヤギ</t>
    </rPh>
    <phoneticPr fontId="10"/>
  </si>
  <si>
    <t>第55回　</t>
  </si>
  <si>
    <t>峰　祥靖</t>
    <rPh sb="0" eb="1">
      <t>ミネ</t>
    </rPh>
    <rPh sb="2" eb="3">
      <t>ヨシ</t>
    </rPh>
    <rPh sb="3" eb="4">
      <t>ヤス</t>
    </rPh>
    <phoneticPr fontId="10"/>
  </si>
  <si>
    <t>第56回　</t>
  </si>
  <si>
    <t>成宮　康弘</t>
    <rPh sb="0" eb="2">
      <t>ナルミヤ</t>
    </rPh>
    <rPh sb="3" eb="5">
      <t>ヤスヒロ</t>
    </rPh>
    <phoneticPr fontId="10"/>
  </si>
  <si>
    <t>森　皓輝</t>
    <rPh sb="0" eb="1">
      <t>モリ</t>
    </rPh>
    <rPh sb="2" eb="3">
      <t>コウ</t>
    </rPh>
    <rPh sb="3" eb="4">
      <t>テル</t>
    </rPh>
    <phoneticPr fontId="10"/>
  </si>
  <si>
    <t>2024年</t>
    <rPh sb="4" eb="5">
      <t>ﾈﾝ</t>
    </rPh>
    <phoneticPr fontId="42" type="halfwidthKatakana" alignment="noControl"/>
  </si>
  <si>
    <t>第57回</t>
    <rPh sb="0" eb="1">
      <t>ﾀﾞｲ</t>
    </rPh>
    <rPh sb="3" eb="4">
      <t>ｶｲ</t>
    </rPh>
    <phoneticPr fontId="42" type="halfwidthKatakana" alignment="noControl"/>
  </si>
  <si>
    <t>山本昌紀</t>
    <rPh sb="0" eb="2">
      <t>ﾔﾏﾓﾄ</t>
    </rPh>
    <rPh sb="2" eb="3">
      <t>ﾏｻ</t>
    </rPh>
    <rPh sb="3" eb="4">
      <t>ﾉﾘ</t>
    </rPh>
    <phoneticPr fontId="42" type="halfwidthKatakana" alignment="noControl"/>
  </si>
  <si>
    <t>第58回</t>
    <rPh sb="0" eb="1">
      <t>ﾀﾞｲ</t>
    </rPh>
    <rPh sb="3" eb="4">
      <t>ｶｲ</t>
    </rPh>
    <phoneticPr fontId="42" type="halfwidthKatakana" alignment="noControl"/>
  </si>
  <si>
    <t>柏木貴子</t>
    <rPh sb="0" eb="2">
      <t>ｶｼﾜｷﾞ</t>
    </rPh>
    <rPh sb="2" eb="4">
      <t>ﾀｶｺ</t>
    </rPh>
    <phoneticPr fontId="42" type="halfwidthKatakana" alignment="noControl"/>
  </si>
  <si>
    <t>川上美弥子　</t>
  </si>
  <si>
    <t>第59回</t>
    <rPh sb="0" eb="1">
      <t>ﾀﾞｲ</t>
    </rPh>
    <rPh sb="3" eb="4">
      <t>ｶｲ</t>
    </rPh>
    <phoneticPr fontId="42" type="halfwidthKatakana" alignment="noControl"/>
  </si>
  <si>
    <t>川上美弥子</t>
    <rPh sb="0" eb="5">
      <t>ｶﾜｶﾐﾐﾔｺ</t>
    </rPh>
    <phoneticPr fontId="42" type="halfwidthKatakana" alignment="noControl"/>
  </si>
  <si>
    <t>村田理恵子</t>
    <rPh sb="0" eb="2">
      <t>ﾑﾗﾀ</t>
    </rPh>
    <rPh sb="2" eb="5">
      <t>ﾘｴｺ</t>
    </rPh>
    <phoneticPr fontId="42" type="halfwidthKatakana" alignment="noControl"/>
  </si>
  <si>
    <t>男子1部優勝回数</t>
  </si>
  <si>
    <t>女子1部優勝回数</t>
  </si>
  <si>
    <t>合計</t>
    <rPh sb="0" eb="2">
      <t>ｺﾞｳｹｲ</t>
    </rPh>
    <phoneticPr fontId="42" type="halfwidthKatakana" alignment="noControl"/>
  </si>
  <si>
    <t>合計</t>
  </si>
  <si>
    <t>総合点　（1位を10点　2位を5点　３位を1点として計算した）</t>
  </si>
  <si>
    <t>氏名</t>
    <rPh sb="0" eb="2">
      <t>ｼﾒｲ</t>
    </rPh>
    <phoneticPr fontId="42" type="halfwidthKatakana" alignment="noControl"/>
  </si>
  <si>
    <t>総合点</t>
    <rPh sb="0" eb="2">
      <t>ｿｳｺﾞｳ</t>
    </rPh>
    <rPh sb="2" eb="3">
      <t>ﾃﾝ</t>
    </rPh>
    <phoneticPr fontId="42" type="halfwidthKatakana" alignment="noControl"/>
  </si>
  <si>
    <t>1位</t>
    <rPh sb="1" eb="2">
      <t>イ</t>
    </rPh>
    <phoneticPr fontId="2"/>
  </si>
  <si>
    <t>2位</t>
    <rPh sb="1" eb="2">
      <t>イ</t>
    </rPh>
    <phoneticPr fontId="2"/>
  </si>
  <si>
    <t>3位</t>
    <rPh sb="1" eb="2">
      <t>イ</t>
    </rPh>
    <phoneticPr fontId="2"/>
  </si>
  <si>
    <t>4位</t>
    <rPh sb="1" eb="2">
      <t>イ</t>
    </rPh>
    <phoneticPr fontId="2"/>
  </si>
  <si>
    <t>5位</t>
    <rPh sb="1" eb="2">
      <t>イ</t>
    </rPh>
    <phoneticPr fontId="2"/>
  </si>
  <si>
    <t>6位</t>
    <rPh sb="1" eb="2">
      <t>イ</t>
    </rPh>
    <phoneticPr fontId="2"/>
  </si>
  <si>
    <t>7位</t>
    <rPh sb="1" eb="2">
      <t>イ</t>
    </rPh>
    <phoneticPr fontId="2"/>
  </si>
  <si>
    <t>1位</t>
    <rPh sb="1" eb="2">
      <t>イ</t>
    </rPh>
    <phoneticPr fontId="2"/>
  </si>
  <si>
    <t>2位</t>
    <rPh sb="1" eb="2">
      <t>イ</t>
    </rPh>
    <phoneticPr fontId="2"/>
  </si>
  <si>
    <t>3位</t>
    <rPh sb="1" eb="2">
      <t>イ</t>
    </rPh>
    <phoneticPr fontId="2"/>
  </si>
  <si>
    <t>4位</t>
    <rPh sb="1" eb="2">
      <t>イ</t>
    </rPh>
    <phoneticPr fontId="2"/>
  </si>
  <si>
    <t>5位</t>
    <rPh sb="1" eb="2">
      <t>イ</t>
    </rPh>
    <phoneticPr fontId="2"/>
  </si>
  <si>
    <t>6位</t>
    <rPh sb="1" eb="2">
      <t>イ</t>
    </rPh>
    <phoneticPr fontId="2"/>
  </si>
  <si>
    <t>1位</t>
    <rPh sb="1" eb="2">
      <t>イ</t>
    </rPh>
    <phoneticPr fontId="2"/>
  </si>
  <si>
    <t>2位</t>
    <rPh sb="1" eb="2">
      <t>イ</t>
    </rPh>
    <phoneticPr fontId="2"/>
  </si>
  <si>
    <t>3位</t>
    <rPh sb="1" eb="2">
      <t>イ</t>
    </rPh>
    <phoneticPr fontId="2"/>
  </si>
  <si>
    <t>4位</t>
    <rPh sb="1" eb="2">
      <t>イ</t>
    </rPh>
    <phoneticPr fontId="2"/>
  </si>
  <si>
    <t>5位</t>
    <rPh sb="1" eb="2">
      <t>イ</t>
    </rPh>
    <phoneticPr fontId="2"/>
  </si>
  <si>
    <t>6位</t>
    <rPh sb="1" eb="2">
      <t>イ</t>
    </rPh>
    <phoneticPr fontId="2"/>
  </si>
  <si>
    <t>3位</t>
    <rPh sb="1" eb="2">
      <t>イ</t>
    </rPh>
    <phoneticPr fontId="2"/>
  </si>
  <si>
    <t>4位</t>
    <rPh sb="1" eb="2">
      <t>イ</t>
    </rPh>
    <phoneticPr fontId="2"/>
  </si>
  <si>
    <t>5位</t>
    <rPh sb="1" eb="2">
      <t>イ</t>
    </rPh>
    <phoneticPr fontId="2"/>
  </si>
  <si>
    <t>6位</t>
    <rPh sb="1" eb="2">
      <t>イ</t>
    </rPh>
    <phoneticPr fontId="2"/>
  </si>
  <si>
    <t>1位</t>
    <rPh sb="1" eb="2">
      <t>イ</t>
    </rPh>
    <phoneticPr fontId="2"/>
  </si>
  <si>
    <t>2位</t>
    <rPh sb="1" eb="2">
      <t>イ</t>
    </rPh>
    <phoneticPr fontId="2"/>
  </si>
  <si>
    <t>2025年</t>
    <rPh sb="4" eb="5">
      <t>ネン</t>
    </rPh>
    <phoneticPr fontId="2"/>
  </si>
  <si>
    <t>第60回</t>
    <rPh sb="0" eb="1">
      <t>ダイ</t>
    </rPh>
    <rPh sb="3" eb="4">
      <t>カイ</t>
    </rPh>
    <phoneticPr fontId="2"/>
  </si>
  <si>
    <t>森　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</si>
</sst>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回&quot;"/>
    <numFmt numFmtId="178" formatCode="0&quot;点&quot;"/>
  </numFmts>
  <fonts count="67" x14ac:knownFonts="1">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b/>
      <sz val="12"/>
      <color rgb="FFFF0000"/>
      <name val="ＭＳ Ｐゴシック"/>
      <family val="3"/>
      <charset val="128"/>
    </font>
    <font>
      <b/>
      <sz val="11"/>
      <name val="ＭＳ Ｐゴシック"/>
      <family val="3"/>
      <charset val="128"/>
    </font>
    <font>
      <b/>
      <sz val="11"/>
      <color theme="1"/>
      <name val="ＭＳ Ｐゴシック"/>
      <family val="3"/>
      <charset val="128"/>
    </font>
    <font>
      <b/>
      <sz val="11"/>
      <color rgb="FFFF0000"/>
      <name val="ＭＳ Ｐゴシック"/>
      <family val="3"/>
      <charset val="128"/>
    </font>
    <font>
      <b/>
      <sz val="10"/>
      <name val="ＭＳ Ｐゴシック"/>
      <family val="3"/>
      <charset val="128"/>
    </font>
    <font>
      <u/>
      <sz val="11"/>
      <color indexed="12"/>
      <name val="ＭＳ Ｐゴシック"/>
      <family val="3"/>
      <charset val="128"/>
    </font>
    <font>
      <b/>
      <u/>
      <sz val="11"/>
      <name val="ＭＳ Ｐゴシック"/>
      <family val="3"/>
      <charset val="128"/>
    </font>
    <font>
      <sz val="6"/>
      <name val="ＭＳ Ｐゴシック"/>
      <family val="3"/>
      <charset val="128"/>
    </font>
    <font>
      <b/>
      <u/>
      <sz val="11"/>
      <color theme="1"/>
      <name val="ＭＳ Ｐゴシック"/>
      <family val="3"/>
      <charset val="128"/>
    </font>
    <font>
      <b/>
      <sz val="11"/>
      <color indexed="8"/>
      <name val="ＭＳ Ｐゴシック"/>
      <family val="3"/>
      <charset val="128"/>
    </font>
    <font>
      <b/>
      <sz val="6"/>
      <name val="ＭＳ Ｐゴシック"/>
      <family val="3"/>
      <charset val="128"/>
    </font>
    <font>
      <b/>
      <sz val="10"/>
      <color theme="1"/>
      <name val="ＭＳ Ｐゴシック"/>
      <family val="3"/>
      <charset val="128"/>
    </font>
    <font>
      <b/>
      <sz val="10"/>
      <color rgb="FFFF0000"/>
      <name val="ＭＳ Ｐゴシック"/>
      <family val="3"/>
      <charset val="128"/>
    </font>
    <font>
      <b/>
      <sz val="9"/>
      <name val="ＭＳ Ｐゴシック"/>
      <family val="3"/>
      <charset val="128"/>
    </font>
    <font>
      <b/>
      <sz val="9"/>
      <color theme="1"/>
      <name val="ＭＳ Ｐゴシック"/>
      <family val="3"/>
      <charset val="128"/>
    </font>
    <font>
      <b/>
      <u/>
      <sz val="9"/>
      <name val="ＭＳ Ｐゴシック"/>
      <family val="3"/>
      <charset val="128"/>
    </font>
    <font>
      <sz val="11"/>
      <name val="ＭＳ Ｐゴシック"/>
      <family val="3"/>
      <charset val="128"/>
    </font>
    <font>
      <b/>
      <sz val="12"/>
      <color theme="1"/>
      <name val="ＭＳ Ｐゴシック"/>
      <family val="3"/>
      <charset val="128"/>
    </font>
    <font>
      <b/>
      <u/>
      <sz val="11"/>
      <color rgb="FFFF0000"/>
      <name val="ＭＳ Ｐゴシック"/>
      <family val="3"/>
      <charset val="128"/>
    </font>
    <font>
      <sz val="11"/>
      <color indexed="8"/>
      <name val="Meiryo UI"/>
      <family val="3"/>
      <charset val="128"/>
    </font>
    <font>
      <u/>
      <sz val="11"/>
      <color indexed="12"/>
      <name val="Meiryo UI"/>
      <family val="3"/>
      <charset val="128"/>
    </font>
    <font>
      <b/>
      <sz val="16"/>
      <name val="Meiryo UI"/>
      <family val="3"/>
      <charset val="128"/>
    </font>
    <font>
      <sz val="22"/>
      <name val="Meiryo UI"/>
      <family val="3"/>
      <charset val="128"/>
    </font>
    <font>
      <sz val="24"/>
      <color indexed="10"/>
      <name val="Meiryo UI"/>
      <family val="3"/>
      <charset val="128"/>
    </font>
    <font>
      <b/>
      <sz val="12"/>
      <color rgb="FFFF0000"/>
      <name val="Meiryo UI"/>
      <family val="3"/>
      <charset val="128"/>
    </font>
    <font>
      <sz val="11"/>
      <name val="Meiryo UI"/>
      <family val="3"/>
      <charset val="128"/>
    </font>
    <font>
      <u/>
      <sz val="11"/>
      <name val="Meiryo UI"/>
      <family val="3"/>
      <charset val="128"/>
    </font>
    <font>
      <b/>
      <sz val="11"/>
      <name val="Meiryo UI"/>
      <family val="3"/>
      <charset val="128"/>
    </font>
    <font>
      <b/>
      <sz val="11"/>
      <color rgb="FFFF0000"/>
      <name val="Meiryo UI"/>
      <family val="3"/>
      <charset val="128"/>
    </font>
    <font>
      <b/>
      <sz val="12"/>
      <name val="Meiryo UI"/>
      <family val="3"/>
      <charset val="128"/>
    </font>
    <font>
      <sz val="12"/>
      <name val="Meiryo UI"/>
      <family val="3"/>
      <charset val="128"/>
    </font>
    <font>
      <sz val="11"/>
      <color rgb="FFFF0000"/>
      <name val="Meiryo UI"/>
      <family val="3"/>
      <charset val="128"/>
    </font>
    <font>
      <b/>
      <sz val="20"/>
      <color rgb="FFFF0000"/>
      <name val="Meiryo UI"/>
      <family val="3"/>
      <charset val="128"/>
    </font>
    <font>
      <b/>
      <sz val="16"/>
      <color rgb="FFFF0000"/>
      <name val="Meiryo UI"/>
      <family val="3"/>
      <charset val="128"/>
    </font>
    <font>
      <sz val="16"/>
      <color rgb="FFFF0000"/>
      <name val="Meiryo UI"/>
      <family val="3"/>
      <charset val="128"/>
    </font>
    <font>
      <sz val="14"/>
      <name val="Meiryo UI"/>
      <family val="3"/>
      <charset val="128"/>
    </font>
    <font>
      <sz val="11"/>
      <color indexed="17"/>
      <name val="Meiryo UI"/>
      <family val="3"/>
      <charset val="128"/>
    </font>
    <font>
      <b/>
      <sz val="11"/>
      <color indexed="8"/>
      <name val="Meiryo UI"/>
      <family val="3"/>
      <charset val="128"/>
    </font>
    <font>
      <sz val="12"/>
      <color rgb="FFFF0000"/>
      <name val="Meiryo UI"/>
      <family val="3"/>
      <charset val="128"/>
    </font>
    <font>
      <sz val="11"/>
      <color indexed="8"/>
      <name val="ＭＳ Ｐゴシック"/>
      <family val="3"/>
      <charset val="128"/>
    </font>
    <font>
      <sz val="11"/>
      <color rgb="FFFF0000"/>
      <name val="ＭＳ Ｐゴシック"/>
      <family val="3"/>
      <charset val="128"/>
    </font>
    <font>
      <b/>
      <sz val="16"/>
      <name val="ＭＳ Ｐゴシック"/>
      <family val="3"/>
      <charset val="128"/>
    </font>
    <font>
      <b/>
      <sz val="16"/>
      <color rgb="FFFF0000"/>
      <name val="ＭＳ Ｐゴシック"/>
      <family val="3"/>
      <charset val="128"/>
    </font>
    <font>
      <sz val="12"/>
      <name val="ＭＳ Ｐゴシック"/>
      <family val="3"/>
      <charset val="128"/>
    </font>
    <font>
      <b/>
      <sz val="13"/>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indexed="10"/>
      <name val="ＭＳ Ｐゴシック"/>
      <family val="3"/>
      <charset val="128"/>
    </font>
    <font>
      <b/>
      <u/>
      <sz val="16"/>
      <name val="ＭＳ Ｐゴシック"/>
      <family val="3"/>
      <charset val="128"/>
    </font>
    <font>
      <sz val="12"/>
      <color rgb="FFFF0000"/>
      <name val="ＭＳ Ｐゴシック"/>
      <family val="3"/>
      <charset val="128"/>
    </font>
    <font>
      <b/>
      <sz val="20"/>
      <name val="ＭＳ Ｐゴシック"/>
      <family val="3"/>
      <charset val="128"/>
    </font>
    <font>
      <b/>
      <sz val="20"/>
      <color rgb="FFFF0000"/>
      <name val="ＭＳ Ｐゴシック"/>
      <family val="3"/>
      <charset val="128"/>
    </font>
    <font>
      <b/>
      <sz val="20"/>
      <color indexed="30"/>
      <name val="ＭＳ Ｐゴシック"/>
      <family val="3"/>
      <charset val="128"/>
    </font>
    <font>
      <b/>
      <sz val="16"/>
      <color indexed="10"/>
      <name val="ＭＳ Ｐゴシック"/>
      <family val="3"/>
      <charset val="128"/>
    </font>
    <font>
      <b/>
      <sz val="12"/>
      <color indexed="17"/>
      <name val="ＭＳ Ｐゴシック"/>
      <family val="3"/>
      <charset val="128"/>
    </font>
    <font>
      <b/>
      <sz val="12"/>
      <color indexed="10"/>
      <name val="ＭＳ Ｐゴシック"/>
      <family val="3"/>
      <charset val="128"/>
    </font>
    <font>
      <sz val="20"/>
      <color indexed="10"/>
      <name val="ＭＳ Ｐゴシック"/>
      <family val="3"/>
      <charset val="128"/>
    </font>
    <font>
      <b/>
      <sz val="11"/>
      <color indexed="10"/>
      <name val="ＭＳ Ｐゴシック"/>
      <family val="3"/>
      <charset val="128"/>
    </font>
    <font>
      <b/>
      <sz val="11"/>
      <color indexed="17"/>
      <name val="ＭＳ Ｐゴシック"/>
      <family val="3"/>
      <charset val="128"/>
    </font>
    <font>
      <b/>
      <sz val="10"/>
      <color indexed="10"/>
      <name val="ＭＳ Ｐゴシック"/>
      <family val="3"/>
      <charset val="128"/>
    </font>
    <font>
      <b/>
      <sz val="10"/>
      <color indexed="8"/>
      <name val="ＭＳ Ｐゴシック"/>
      <family val="3"/>
      <charset val="128"/>
    </font>
    <font>
      <b/>
      <sz val="11"/>
      <name val="Segoe UI Symbol"/>
      <family val="3"/>
    </font>
    <font>
      <b/>
      <sz val="12"/>
      <color rgb="FFEE0000"/>
      <name val="ＭＳ Ｐゴシック"/>
      <family val="3"/>
      <charset val="128"/>
    </font>
  </fonts>
  <fills count="23">
    <fill>
      <patternFill patternType="none"/>
    </fill>
    <fill>
      <patternFill patternType="gray125"/>
    </fill>
    <fill>
      <patternFill patternType="solid">
        <fgColor theme="4" tint="0.79998168889431442"/>
        <bgColor indexed="31"/>
      </patternFill>
    </fill>
    <fill>
      <patternFill patternType="solid">
        <fgColor indexed="27"/>
        <bgColor indexed="27"/>
      </patternFill>
    </fill>
    <fill>
      <patternFill patternType="solid">
        <fgColor indexed="10"/>
        <bgColor indexed="64"/>
      </patternFill>
    </fill>
    <fill>
      <patternFill patternType="solid">
        <fgColor theme="0"/>
        <bgColor indexed="64"/>
      </patternFill>
    </fill>
    <fill>
      <patternFill patternType="solid">
        <fgColor indexed="23"/>
        <bgColor indexed="55"/>
      </patternFill>
    </fill>
    <fill>
      <patternFill patternType="solid">
        <fgColor theme="4" tint="0.79998168889431442"/>
        <bgColor indexed="64"/>
      </patternFill>
    </fill>
    <fill>
      <patternFill patternType="solid">
        <fgColor indexed="9"/>
        <bgColor indexed="64"/>
      </patternFill>
    </fill>
    <fill>
      <patternFill patternType="solid">
        <fgColor theme="0"/>
        <bgColor indexed="26"/>
      </patternFill>
    </fill>
    <fill>
      <patternFill patternType="solid">
        <fgColor indexed="9"/>
        <bgColor indexed="26"/>
      </patternFill>
    </fill>
    <fill>
      <patternFill patternType="solid">
        <fgColor theme="4" tint="0.79998168889431442"/>
        <bgColor indexed="26"/>
      </patternFill>
    </fill>
    <fill>
      <patternFill patternType="solid">
        <fgColor theme="1" tint="0.499984740745262"/>
        <bgColor indexed="55"/>
      </patternFill>
    </fill>
    <fill>
      <patternFill patternType="solid">
        <fgColor theme="4" tint="0.59999389629810485"/>
        <bgColor indexed="31"/>
      </patternFill>
    </fill>
    <fill>
      <patternFill patternType="solid">
        <fgColor theme="7" tint="0.79998168889431442"/>
        <bgColor indexed="9"/>
      </patternFill>
    </fill>
    <fill>
      <patternFill patternType="solid">
        <fgColor theme="7" tint="0.79998168889431442"/>
        <bgColor indexed="26"/>
      </patternFill>
    </fill>
    <fill>
      <patternFill patternType="solid">
        <fgColor indexed="13"/>
        <bgColor indexed="34"/>
      </patternFill>
    </fill>
    <fill>
      <patternFill patternType="solid">
        <fgColor indexed="15"/>
        <bgColor indexed="15"/>
      </patternFill>
    </fill>
    <fill>
      <patternFill patternType="solid">
        <fgColor theme="3" tint="0.79998168889431442"/>
        <bgColor indexed="64"/>
      </patternFill>
    </fill>
    <fill>
      <patternFill patternType="solid">
        <fgColor theme="0"/>
        <bgColor indexed="55"/>
      </patternFill>
    </fill>
    <fill>
      <patternFill patternType="solid">
        <fgColor rgb="FFFFFF00"/>
        <bgColor indexed="64"/>
      </patternFill>
    </fill>
    <fill>
      <patternFill patternType="solid">
        <fgColor theme="1" tint="0.34998626667073579"/>
        <bgColor indexed="64"/>
      </patternFill>
    </fill>
    <fill>
      <patternFill patternType="solid">
        <fgColor theme="1" tint="0.34998626667073579"/>
        <bgColor indexed="55"/>
      </patternFill>
    </fill>
  </fills>
  <borders count="84">
    <border>
      <left/>
      <right/>
      <top/>
      <bottom/>
      <diagonal/>
    </border>
    <border>
      <left style="medium">
        <color indexed="8"/>
      </left>
      <right/>
      <top style="medium">
        <color indexed="8"/>
      </top>
      <bottom/>
      <diagonal/>
    </border>
    <border>
      <left/>
      <right/>
      <top style="medium">
        <color indexed="8"/>
      </top>
      <bottom/>
      <diagonal/>
    </border>
    <border>
      <left style="thin">
        <color indexed="64"/>
      </left>
      <right style="medium">
        <color indexed="8"/>
      </right>
      <top style="medium">
        <color indexed="8"/>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style="thin">
        <color indexed="8"/>
      </right>
      <top style="medium">
        <color indexed="8"/>
      </top>
      <bottom style="medium">
        <color indexed="64"/>
      </bottom>
      <diagonal/>
    </border>
    <border>
      <left style="thin">
        <color indexed="8"/>
      </left>
      <right style="medium">
        <color indexed="8"/>
      </right>
      <top style="medium">
        <color indexed="8"/>
      </top>
      <bottom style="medium">
        <color indexed="64"/>
      </bottom>
      <diagonal/>
    </border>
    <border>
      <left style="medium">
        <color indexed="8"/>
      </left>
      <right style="medium">
        <color indexed="8"/>
      </right>
      <top style="medium">
        <color indexed="8"/>
      </top>
      <bottom style="medium">
        <color indexed="8"/>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8"/>
      </right>
      <top/>
      <bottom/>
      <diagonal/>
    </border>
    <border>
      <left/>
      <right style="medium">
        <color indexed="8"/>
      </right>
      <top style="medium">
        <color indexed="8"/>
      </top>
      <bottom/>
      <diagonal/>
    </border>
    <border>
      <left/>
      <right/>
      <top style="thin">
        <color indexed="8"/>
      </top>
      <bottom/>
      <diagonal/>
    </border>
    <border>
      <left/>
      <right style="medium">
        <color indexed="64"/>
      </right>
      <top style="medium">
        <color indexed="8"/>
      </top>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bottom style="medium">
        <color indexed="8"/>
      </bottom>
      <diagonal/>
    </border>
    <border>
      <left/>
      <right style="medium">
        <color indexed="64"/>
      </right>
      <top/>
      <bottom style="medium">
        <color indexed="8"/>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8"/>
      </right>
      <top/>
      <bottom style="medium">
        <color indexed="8"/>
      </bottom>
      <diagonal/>
    </border>
    <border>
      <left/>
      <right style="medium">
        <color indexed="8"/>
      </right>
      <top style="thin">
        <color indexed="8"/>
      </top>
      <bottom/>
      <diagonal/>
    </border>
    <border>
      <left style="medium">
        <color indexed="8"/>
      </left>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diagonal/>
    </border>
    <border>
      <left/>
      <right/>
      <top/>
      <bottom style="thin">
        <color indexed="8"/>
      </bottom>
      <diagonal/>
    </border>
    <border>
      <left style="medium">
        <color indexed="64"/>
      </left>
      <right/>
      <top/>
      <bottom/>
      <diagonal/>
    </border>
    <border>
      <left style="thin">
        <color indexed="64"/>
      </left>
      <right style="medium">
        <color indexed="64"/>
      </right>
      <top/>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diagonal/>
    </border>
    <border>
      <left style="medium">
        <color indexed="8"/>
      </left>
      <right/>
      <top style="medium">
        <color indexed="64"/>
      </top>
      <bottom style="thin">
        <color indexed="8"/>
      </bottom>
      <diagonal/>
    </border>
    <border>
      <left/>
      <right style="medium">
        <color indexed="8"/>
      </right>
      <top style="medium">
        <color indexed="64"/>
      </top>
      <bottom style="thin">
        <color indexed="8"/>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style="thin">
        <color indexed="8"/>
      </right>
      <top style="medium">
        <color indexed="8"/>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bottom style="medium">
        <color indexed="8"/>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8"/>
      </left>
      <right style="thin">
        <color indexed="8"/>
      </right>
      <top style="thin">
        <color indexed="8"/>
      </top>
      <bottom style="medium">
        <color indexed="64"/>
      </bottom>
      <diagonal/>
    </border>
    <border>
      <left/>
      <right style="medium">
        <color indexed="8"/>
      </right>
      <top style="thin">
        <color indexed="8"/>
      </top>
      <bottom style="medium">
        <color indexed="64"/>
      </bottom>
      <diagonal/>
    </border>
    <border>
      <left/>
      <right style="thin">
        <color indexed="8"/>
      </right>
      <top/>
      <bottom style="medium">
        <color indexed="8"/>
      </bottom>
      <diagonal/>
    </border>
    <border>
      <left/>
      <right style="medium">
        <color indexed="8"/>
      </right>
      <top style="medium">
        <color indexed="8"/>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8"/>
      </right>
      <top/>
      <bottom style="medium">
        <color indexed="8"/>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8"/>
      </right>
      <top style="medium">
        <color indexed="8"/>
      </top>
      <bottom style="medium">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top style="thin">
        <color indexed="64"/>
      </top>
      <bottom/>
      <diagonal/>
    </border>
    <border>
      <left/>
      <right/>
      <top/>
      <bottom style="double">
        <color indexed="64"/>
      </bottom>
      <diagonal/>
    </border>
    <border>
      <left style="medium">
        <color indexed="64"/>
      </left>
      <right/>
      <top style="medium">
        <color indexed="8"/>
      </top>
      <bottom style="thin">
        <color indexed="8"/>
      </bottom>
      <diagonal/>
    </border>
  </borders>
  <cellStyleXfs count="4">
    <xf numFmtId="0" fontId="0" fillId="0" borderId="0">
      <alignment vertical="center"/>
    </xf>
    <xf numFmtId="0" fontId="8" fillId="0" borderId="0" applyNumberFormat="0" applyFill="0" applyBorder="0" applyAlignment="0" applyProtection="0">
      <alignment vertical="center"/>
    </xf>
    <xf numFmtId="0" fontId="19" fillId="0" borderId="0">
      <alignment vertical="center"/>
    </xf>
    <xf numFmtId="0" fontId="19" fillId="0" borderId="0">
      <alignment vertical="center"/>
    </xf>
  </cellStyleXfs>
  <cellXfs count="486">
    <xf numFmtId="0" fontId="0" fillId="0" borderId="0" xfId="0">
      <alignment vertical="center"/>
    </xf>
    <xf numFmtId="0" fontId="1" fillId="0" borderId="0" xfId="0" applyFont="1" applyAlignment="1"/>
    <xf numFmtId="0" fontId="3" fillId="0" borderId="0" xfId="0" applyFont="1" applyAlignment="1"/>
    <xf numFmtId="0" fontId="4" fillId="2" borderId="0" xfId="0" applyFont="1" applyFill="1" applyAlignment="1"/>
    <xf numFmtId="0" fontId="4" fillId="0" borderId="0" xfId="0" applyFont="1" applyAlignment="1"/>
    <xf numFmtId="0" fontId="4" fillId="3" borderId="1" xfId="0" applyFont="1" applyFill="1" applyBorder="1" applyAlignment="1"/>
    <xf numFmtId="0" fontId="4" fillId="3" borderId="2" xfId="0" applyFont="1" applyFill="1" applyBorder="1" applyAlignment="1"/>
    <xf numFmtId="0" fontId="4" fillId="3" borderId="3" xfId="0" applyFont="1" applyFill="1" applyBorder="1" applyAlignment="1"/>
    <xf numFmtId="0" fontId="4" fillId="3" borderId="4" xfId="0" applyFont="1" applyFill="1" applyBorder="1" applyAlignment="1"/>
    <xf numFmtId="0" fontId="4" fillId="3" borderId="5" xfId="0" applyFont="1" applyFill="1" applyBorder="1" applyAlignment="1"/>
    <xf numFmtId="0" fontId="5" fillId="3" borderId="4" xfId="0" applyFont="1" applyFill="1" applyBorder="1" applyAlignment="1"/>
    <xf numFmtId="0" fontId="5" fillId="3" borderId="6" xfId="0" applyFont="1" applyFill="1" applyBorder="1" applyAlignment="1"/>
    <xf numFmtId="0" fontId="4" fillId="3" borderId="7" xfId="0" applyFont="1" applyFill="1" applyBorder="1" applyAlignment="1"/>
    <xf numFmtId="0" fontId="4" fillId="3" borderId="8" xfId="0" applyFont="1" applyFill="1" applyBorder="1" applyAlignment="1"/>
    <xf numFmtId="0" fontId="4" fillId="3" borderId="9" xfId="0" applyFont="1" applyFill="1" applyBorder="1" applyAlignment="1"/>
    <xf numFmtId="0" fontId="4" fillId="4" borderId="0" xfId="0" applyFont="1" applyFill="1" applyAlignment="1"/>
    <xf numFmtId="0" fontId="4" fillId="5" borderId="10" xfId="0" applyFont="1" applyFill="1" applyBorder="1" applyAlignment="1"/>
    <xf numFmtId="0" fontId="4" fillId="5" borderId="11" xfId="0" applyFont="1" applyFill="1" applyBorder="1" applyAlignment="1"/>
    <xf numFmtId="0" fontId="4" fillId="5" borderId="12" xfId="0" applyFont="1" applyFill="1" applyBorder="1" applyAlignment="1"/>
    <xf numFmtId="176" fontId="6" fillId="6" borderId="0" xfId="0" applyNumberFormat="1" applyFont="1" applyFill="1" applyAlignment="1"/>
    <xf numFmtId="176" fontId="6" fillId="6" borderId="13" xfId="0" applyNumberFormat="1" applyFont="1" applyFill="1" applyBorder="1" applyAlignment="1"/>
    <xf numFmtId="176" fontId="6" fillId="0" borderId="0" xfId="0" applyNumberFormat="1" applyFont="1" applyAlignment="1"/>
    <xf numFmtId="176" fontId="6" fillId="0" borderId="1" xfId="0" applyNumberFormat="1" applyFont="1" applyBorder="1" applyAlignment="1"/>
    <xf numFmtId="176" fontId="6" fillId="0" borderId="14" xfId="0" applyNumberFormat="1" applyFont="1" applyBorder="1" applyAlignment="1"/>
    <xf numFmtId="176" fontId="6" fillId="0" borderId="15" xfId="0" applyNumberFormat="1" applyFont="1" applyBorder="1" applyAlignment="1"/>
    <xf numFmtId="176" fontId="4" fillId="0" borderId="17" xfId="0" applyNumberFormat="1" applyFont="1" applyBorder="1" applyAlignment="1"/>
    <xf numFmtId="176" fontId="4" fillId="0" borderId="18" xfId="0" applyNumberFormat="1" applyFont="1" applyBorder="1" applyAlignment="1"/>
    <xf numFmtId="0" fontId="7" fillId="0" borderId="13" xfId="0" applyFont="1" applyBorder="1" applyAlignment="1">
      <alignment horizontal="right"/>
    </xf>
    <xf numFmtId="0" fontId="9" fillId="5" borderId="19" xfId="1" applyFont="1" applyFill="1" applyBorder="1" applyAlignment="1"/>
    <xf numFmtId="0" fontId="9" fillId="5" borderId="20" xfId="1" applyFont="1" applyFill="1" applyBorder="1" applyAlignment="1"/>
    <xf numFmtId="0" fontId="4" fillId="5" borderId="21" xfId="0" applyFont="1" applyFill="1" applyBorder="1" applyAlignment="1"/>
    <xf numFmtId="176" fontId="6" fillId="6" borderId="22" xfId="0" applyNumberFormat="1" applyFont="1" applyFill="1" applyBorder="1" applyAlignment="1"/>
    <xf numFmtId="176" fontId="6" fillId="6" borderId="23" xfId="0" applyNumberFormat="1" applyFont="1" applyFill="1" applyBorder="1" applyAlignment="1"/>
    <xf numFmtId="176" fontId="6" fillId="0" borderId="24" xfId="0" applyNumberFormat="1" applyFont="1" applyBorder="1" applyAlignment="1"/>
    <xf numFmtId="176" fontId="6" fillId="0" borderId="25" xfId="0" applyNumberFormat="1" applyFont="1" applyBorder="1" applyAlignment="1"/>
    <xf numFmtId="176" fontId="6" fillId="0" borderId="26" xfId="0" applyNumberFormat="1" applyFont="1" applyBorder="1" applyAlignment="1"/>
    <xf numFmtId="176" fontId="6" fillId="0" borderId="22" xfId="0" applyNumberFormat="1" applyFont="1" applyBorder="1" applyAlignment="1"/>
    <xf numFmtId="176" fontId="4" fillId="0" borderId="29" xfId="0" applyNumberFormat="1" applyFont="1" applyBorder="1" applyAlignment="1"/>
    <xf numFmtId="0" fontId="4" fillId="0" borderId="30" xfId="0" applyFont="1" applyBorder="1" applyAlignment="1"/>
    <xf numFmtId="0" fontId="7" fillId="0" borderId="31" xfId="0" applyFont="1" applyBorder="1" applyAlignment="1">
      <alignment horizontal="right"/>
    </xf>
    <xf numFmtId="0" fontId="4" fillId="7" borderId="10" xfId="0" applyFont="1" applyFill="1" applyBorder="1" applyAlignment="1"/>
    <xf numFmtId="0" fontId="4" fillId="7" borderId="11" xfId="0" applyFont="1" applyFill="1" applyBorder="1" applyAlignment="1"/>
    <xf numFmtId="0" fontId="4" fillId="7" borderId="12" xfId="0" applyFont="1" applyFill="1" applyBorder="1" applyAlignment="1"/>
    <xf numFmtId="176" fontId="6" fillId="0" borderId="32" xfId="0" applyNumberFormat="1" applyFont="1" applyBorder="1" applyAlignment="1"/>
    <xf numFmtId="176" fontId="6" fillId="6" borderId="15" xfId="0" applyNumberFormat="1" applyFont="1" applyFill="1" applyBorder="1" applyAlignment="1"/>
    <xf numFmtId="176" fontId="6" fillId="8" borderId="33" xfId="0" applyNumberFormat="1" applyFont="1" applyFill="1" applyBorder="1" applyAlignment="1"/>
    <xf numFmtId="176" fontId="6" fillId="8" borderId="13" xfId="0" applyNumberFormat="1" applyFont="1" applyFill="1" applyBorder="1" applyAlignment="1"/>
    <xf numFmtId="176" fontId="6" fillId="8" borderId="15" xfId="0" applyNumberFormat="1" applyFont="1" applyFill="1" applyBorder="1" applyAlignment="1"/>
    <xf numFmtId="0" fontId="4" fillId="7" borderId="19" xfId="0" applyFont="1" applyFill="1" applyBorder="1" applyAlignment="1"/>
    <xf numFmtId="0" fontId="4" fillId="7" borderId="20" xfId="0" applyFont="1" applyFill="1" applyBorder="1" applyAlignment="1"/>
    <xf numFmtId="0" fontId="4" fillId="7" borderId="21" xfId="0" applyFont="1" applyFill="1" applyBorder="1" applyAlignment="1"/>
    <xf numFmtId="176" fontId="6" fillId="8" borderId="24" xfId="0" applyNumberFormat="1" applyFont="1" applyFill="1" applyBorder="1" applyAlignment="1"/>
    <xf numFmtId="176" fontId="6" fillId="8" borderId="26" xfId="0" applyNumberFormat="1" applyFont="1" applyFill="1" applyBorder="1" applyAlignment="1"/>
    <xf numFmtId="176" fontId="6" fillId="6" borderId="34" xfId="0" applyNumberFormat="1" applyFont="1" applyFill="1" applyBorder="1" applyAlignment="1"/>
    <xf numFmtId="176" fontId="6" fillId="6" borderId="35" xfId="0" applyNumberFormat="1" applyFont="1" applyFill="1" applyBorder="1" applyAlignment="1"/>
    <xf numFmtId="176" fontId="6" fillId="8" borderId="25" xfId="0" applyNumberFormat="1" applyFont="1" applyFill="1" applyBorder="1" applyAlignment="1"/>
    <xf numFmtId="176" fontId="6" fillId="8" borderId="22" xfId="0" applyNumberFormat="1" applyFont="1" applyFill="1" applyBorder="1" applyAlignment="1"/>
    <xf numFmtId="0" fontId="5" fillId="5" borderId="10" xfId="0" applyFont="1" applyFill="1" applyBorder="1" applyAlignment="1"/>
    <xf numFmtId="0" fontId="5" fillId="5" borderId="11" xfId="0" applyFont="1" applyFill="1" applyBorder="1" applyAlignment="1"/>
    <xf numFmtId="0" fontId="5" fillId="5" borderId="12" xfId="0" applyFont="1" applyFill="1" applyBorder="1" applyAlignment="1"/>
    <xf numFmtId="176" fontId="6" fillId="8" borderId="2" xfId="0" applyNumberFormat="1" applyFont="1" applyFill="1" applyBorder="1" applyAlignment="1"/>
    <xf numFmtId="176" fontId="6" fillId="6" borderId="1" xfId="0" applyNumberFormat="1" applyFont="1" applyFill="1" applyBorder="1" applyAlignment="1"/>
    <xf numFmtId="176" fontId="6" fillId="6" borderId="36" xfId="0" applyNumberFormat="1" applyFont="1" applyFill="1" applyBorder="1" applyAlignment="1"/>
    <xf numFmtId="176" fontId="6" fillId="8" borderId="0" xfId="0" applyNumberFormat="1" applyFont="1" applyFill="1" applyAlignment="1"/>
    <xf numFmtId="176" fontId="6" fillId="8" borderId="37" xfId="0" applyNumberFormat="1" applyFont="1" applyFill="1" applyBorder="1" applyAlignment="1"/>
    <xf numFmtId="176" fontId="6" fillId="8" borderId="32" xfId="0" applyNumberFormat="1" applyFont="1" applyFill="1" applyBorder="1" applyAlignment="1"/>
    <xf numFmtId="0" fontId="11" fillId="5" borderId="19" xfId="1" applyFont="1" applyFill="1" applyBorder="1" applyAlignment="1"/>
    <xf numFmtId="0" fontId="11" fillId="5" borderId="20" xfId="1" applyFont="1" applyFill="1" applyBorder="1" applyAlignment="1"/>
    <xf numFmtId="0" fontId="5" fillId="5" borderId="21" xfId="0" applyFont="1" applyFill="1" applyBorder="1" applyAlignment="1"/>
    <xf numFmtId="176" fontId="6" fillId="6" borderId="25" xfId="0" applyNumberFormat="1" applyFont="1" applyFill="1" applyBorder="1" applyAlignment="1"/>
    <xf numFmtId="176" fontId="6" fillId="6" borderId="26" xfId="0" applyNumberFormat="1" applyFont="1" applyFill="1" applyBorder="1" applyAlignment="1"/>
    <xf numFmtId="176" fontId="6" fillId="0" borderId="13" xfId="0" applyNumberFormat="1" applyFont="1" applyBorder="1" applyAlignment="1"/>
    <xf numFmtId="176" fontId="6" fillId="6" borderId="38" xfId="0" applyNumberFormat="1" applyFont="1" applyFill="1" applyBorder="1" applyAlignment="1"/>
    <xf numFmtId="176" fontId="6" fillId="5" borderId="15" xfId="0" applyNumberFormat="1" applyFont="1" applyFill="1" applyBorder="1" applyAlignment="1"/>
    <xf numFmtId="0" fontId="4" fillId="5" borderId="39" xfId="0" applyFont="1" applyFill="1" applyBorder="1" applyAlignment="1"/>
    <xf numFmtId="0" fontId="4" fillId="5" borderId="0" xfId="0" applyFont="1" applyFill="1" applyAlignment="1"/>
    <xf numFmtId="0" fontId="4" fillId="5" borderId="40" xfId="0" applyFont="1" applyFill="1" applyBorder="1" applyAlignment="1"/>
    <xf numFmtId="176" fontId="6" fillId="0" borderId="34" xfId="0" applyNumberFormat="1" applyFont="1" applyBorder="1" applyAlignment="1"/>
    <xf numFmtId="176" fontId="6" fillId="0" borderId="41" xfId="0" applyNumberFormat="1" applyFont="1" applyBorder="1" applyAlignment="1"/>
    <xf numFmtId="176" fontId="6" fillId="8" borderId="42" xfId="0" applyNumberFormat="1" applyFont="1" applyFill="1" applyBorder="1" applyAlignment="1"/>
    <xf numFmtId="176" fontId="6" fillId="8" borderId="41" xfId="0" applyNumberFormat="1" applyFont="1" applyFill="1" applyBorder="1" applyAlignment="1"/>
    <xf numFmtId="176" fontId="6" fillId="0" borderId="2" xfId="0" applyNumberFormat="1" applyFont="1" applyBorder="1" applyAlignment="1"/>
    <xf numFmtId="176" fontId="6" fillId="8" borderId="1" xfId="0" applyNumberFormat="1" applyFont="1" applyFill="1" applyBorder="1" applyAlignment="1"/>
    <xf numFmtId="176" fontId="6" fillId="8" borderId="14" xfId="0" applyNumberFormat="1" applyFont="1" applyFill="1" applyBorder="1" applyAlignment="1"/>
    <xf numFmtId="176" fontId="6" fillId="6" borderId="14" xfId="0" applyNumberFormat="1" applyFont="1" applyFill="1" applyBorder="1" applyAlignment="1"/>
    <xf numFmtId="176" fontId="6" fillId="0" borderId="36" xfId="0" applyNumberFormat="1" applyFont="1" applyBorder="1" applyAlignment="1"/>
    <xf numFmtId="0" fontId="7" fillId="0" borderId="13" xfId="0" applyFont="1" applyBorder="1" applyAlignment="1"/>
    <xf numFmtId="0" fontId="6" fillId="8" borderId="25" xfId="0" applyFont="1" applyFill="1" applyBorder="1" applyAlignment="1"/>
    <xf numFmtId="0" fontId="6" fillId="8" borderId="26" xfId="0" applyFont="1" applyFill="1" applyBorder="1" applyAlignment="1"/>
    <xf numFmtId="0" fontId="7" fillId="0" borderId="31" xfId="0" applyFont="1" applyBorder="1" applyAlignment="1"/>
    <xf numFmtId="0" fontId="4" fillId="9" borderId="10" xfId="0" applyFont="1" applyFill="1" applyBorder="1" applyAlignment="1"/>
    <xf numFmtId="0" fontId="4" fillId="9" borderId="11" xfId="0" applyFont="1" applyFill="1" applyBorder="1" applyAlignment="1"/>
    <xf numFmtId="0" fontId="4" fillId="9" borderId="12" xfId="0" applyFont="1" applyFill="1" applyBorder="1" applyAlignment="1"/>
    <xf numFmtId="0" fontId="6" fillId="8" borderId="19" xfId="0" applyFont="1" applyFill="1" applyBorder="1" applyAlignment="1"/>
    <xf numFmtId="0" fontId="6" fillId="0" borderId="20" xfId="0" applyFont="1" applyBorder="1" applyAlignment="1"/>
    <xf numFmtId="0" fontId="6" fillId="0" borderId="21" xfId="0" applyFont="1" applyBorder="1" applyAlignment="1"/>
    <xf numFmtId="176" fontId="6" fillId="8" borderId="46" xfId="0" applyNumberFormat="1" applyFont="1" applyFill="1" applyBorder="1" applyAlignment="1"/>
    <xf numFmtId="176" fontId="6" fillId="8" borderId="47" xfId="0" applyNumberFormat="1" applyFont="1" applyFill="1" applyBorder="1" applyAlignment="1"/>
    <xf numFmtId="176" fontId="13" fillId="0" borderId="0" xfId="0" applyNumberFormat="1" applyFont="1" applyAlignment="1"/>
    <xf numFmtId="0" fontId="4" fillId="10" borderId="0" xfId="0" applyFont="1" applyFill="1" applyAlignment="1"/>
    <xf numFmtId="0" fontId="4" fillId="3" borderId="48" xfId="0" applyFont="1" applyFill="1" applyBorder="1" applyAlignment="1"/>
    <xf numFmtId="176" fontId="4" fillId="5" borderId="36" xfId="0" applyNumberFormat="1" applyFont="1" applyFill="1" applyBorder="1" applyAlignment="1"/>
    <xf numFmtId="0" fontId="4" fillId="9" borderId="19" xfId="0" applyFont="1" applyFill="1" applyBorder="1" applyAlignment="1"/>
    <xf numFmtId="0" fontId="4" fillId="9" borderId="20" xfId="0" applyFont="1" applyFill="1" applyBorder="1" applyAlignment="1"/>
    <xf numFmtId="0" fontId="4" fillId="9" borderId="21" xfId="0" applyFont="1" applyFill="1" applyBorder="1" applyAlignment="1"/>
    <xf numFmtId="176" fontId="4" fillId="0" borderId="51" xfId="0" applyNumberFormat="1" applyFont="1" applyBorder="1" applyAlignment="1"/>
    <xf numFmtId="176" fontId="4" fillId="0" borderId="36" xfId="0" applyNumberFormat="1" applyFont="1" applyBorder="1" applyAlignment="1"/>
    <xf numFmtId="176" fontId="4" fillId="0" borderId="53" xfId="0" applyNumberFormat="1" applyFont="1" applyBorder="1" applyAlignment="1"/>
    <xf numFmtId="0" fontId="4" fillId="0" borderId="26" xfId="0" applyFont="1" applyBorder="1" applyAlignment="1"/>
    <xf numFmtId="0" fontId="14" fillId="0" borderId="31" xfId="0" applyFont="1" applyBorder="1" applyAlignment="1">
      <alignment horizontal="right"/>
    </xf>
    <xf numFmtId="0" fontId="15" fillId="0" borderId="31" xfId="0" applyFont="1" applyBorder="1" applyAlignment="1">
      <alignment horizontal="right"/>
    </xf>
    <xf numFmtId="176" fontId="4" fillId="0" borderId="54" xfId="0" applyNumberFormat="1" applyFont="1" applyBorder="1" applyAlignment="1"/>
    <xf numFmtId="176" fontId="6" fillId="6" borderId="55" xfId="0" applyNumberFormat="1" applyFont="1" applyFill="1" applyBorder="1" applyAlignment="1"/>
    <xf numFmtId="176" fontId="6" fillId="6" borderId="56" xfId="0" applyNumberFormat="1" applyFont="1" applyFill="1" applyBorder="1" applyAlignment="1"/>
    <xf numFmtId="0" fontId="4" fillId="8" borderId="39" xfId="0" applyFont="1" applyFill="1" applyBorder="1" applyAlignment="1"/>
    <xf numFmtId="0" fontId="4" fillId="0" borderId="40" xfId="0" applyFont="1" applyBorder="1" applyAlignment="1"/>
    <xf numFmtId="176" fontId="4" fillId="0" borderId="57" xfId="0" applyNumberFormat="1" applyFont="1" applyBorder="1" applyAlignment="1"/>
    <xf numFmtId="0" fontId="3" fillId="8" borderId="0" xfId="0" applyFont="1" applyFill="1" applyAlignment="1"/>
    <xf numFmtId="0" fontId="16" fillId="8" borderId="0" xfId="0" applyFont="1" applyFill="1" applyAlignment="1"/>
    <xf numFmtId="0" fontId="17" fillId="8" borderId="0" xfId="0" applyFont="1" applyFill="1" applyAlignment="1"/>
    <xf numFmtId="0" fontId="16" fillId="0" borderId="0" xfId="0" applyFont="1" applyAlignment="1"/>
    <xf numFmtId="0" fontId="18" fillId="8" borderId="0" xfId="1" applyFont="1" applyFill="1" applyAlignment="1"/>
    <xf numFmtId="0" fontId="19" fillId="8" borderId="0" xfId="0" applyFont="1" applyFill="1" applyAlignment="1"/>
    <xf numFmtId="0" fontId="4" fillId="3" borderId="58" xfId="0" applyFont="1" applyFill="1" applyBorder="1" applyAlignment="1"/>
    <xf numFmtId="0" fontId="19" fillId="4" borderId="0" xfId="0" applyFont="1" applyFill="1" applyAlignment="1"/>
    <xf numFmtId="0" fontId="19" fillId="0" borderId="0" xfId="0" applyFont="1" applyAlignment="1"/>
    <xf numFmtId="176" fontId="6" fillId="5" borderId="24" xfId="0" applyNumberFormat="1" applyFont="1" applyFill="1" applyBorder="1" applyAlignment="1"/>
    <xf numFmtId="176" fontId="6" fillId="5" borderId="22" xfId="0" applyNumberFormat="1" applyFont="1" applyFill="1" applyBorder="1" applyAlignment="1"/>
    <xf numFmtId="0" fontId="9" fillId="7" borderId="19" xfId="1" applyFont="1" applyFill="1" applyBorder="1" applyAlignment="1"/>
    <xf numFmtId="0" fontId="9" fillId="7" borderId="20" xfId="1" applyFont="1" applyFill="1" applyBorder="1" applyAlignment="1"/>
    <xf numFmtId="176" fontId="6" fillId="5" borderId="2" xfId="0" applyNumberFormat="1" applyFont="1" applyFill="1" applyBorder="1" applyAlignment="1"/>
    <xf numFmtId="176" fontId="6" fillId="5" borderId="26" xfId="0" applyNumberFormat="1" applyFont="1" applyFill="1" applyBorder="1" applyAlignment="1"/>
    <xf numFmtId="0" fontId="6" fillId="9" borderId="19" xfId="0" applyFont="1" applyFill="1" applyBorder="1" applyAlignment="1"/>
    <xf numFmtId="0" fontId="6" fillId="9" borderId="20" xfId="0" applyFont="1" applyFill="1" applyBorder="1" applyAlignment="1"/>
    <xf numFmtId="0" fontId="6" fillId="9" borderId="21" xfId="0" applyFont="1" applyFill="1" applyBorder="1" applyAlignment="1"/>
    <xf numFmtId="0" fontId="4" fillId="0" borderId="59" xfId="0" applyFont="1" applyBorder="1" applyAlignment="1"/>
    <xf numFmtId="0" fontId="7" fillId="0" borderId="60" xfId="0" applyFont="1" applyBorder="1" applyAlignment="1"/>
    <xf numFmtId="0" fontId="20" fillId="0" borderId="0" xfId="0" applyFont="1" applyAlignment="1"/>
    <xf numFmtId="0" fontId="18" fillId="0" borderId="0" xfId="1" applyFont="1" applyAlignment="1"/>
    <xf numFmtId="176" fontId="4" fillId="0" borderId="63" xfId="0" applyNumberFormat="1" applyFont="1" applyBorder="1" applyAlignment="1"/>
    <xf numFmtId="176" fontId="6" fillId="5" borderId="37" xfId="0" applyNumberFormat="1" applyFont="1" applyFill="1" applyBorder="1" applyAlignment="1"/>
    <xf numFmtId="176" fontId="6" fillId="5" borderId="32" xfId="0" applyNumberFormat="1" applyFont="1" applyFill="1" applyBorder="1" applyAlignment="1"/>
    <xf numFmtId="0" fontId="4" fillId="5" borderId="19" xfId="0" applyFont="1" applyFill="1" applyBorder="1" applyAlignment="1"/>
    <xf numFmtId="0" fontId="4" fillId="5" borderId="20" xfId="0" applyFont="1" applyFill="1" applyBorder="1" applyAlignment="1"/>
    <xf numFmtId="176" fontId="6" fillId="5" borderId="25" xfId="0" applyNumberFormat="1" applyFont="1" applyFill="1" applyBorder="1" applyAlignment="1"/>
    <xf numFmtId="176" fontId="4" fillId="5" borderId="17" xfId="0" applyNumberFormat="1" applyFont="1" applyFill="1" applyBorder="1" applyAlignment="1"/>
    <xf numFmtId="176" fontId="4" fillId="5" borderId="18" xfId="0" applyNumberFormat="1" applyFont="1" applyFill="1" applyBorder="1" applyAlignment="1"/>
    <xf numFmtId="176" fontId="4" fillId="5" borderId="63" xfId="0" applyNumberFormat="1" applyFont="1" applyFill="1" applyBorder="1" applyAlignment="1"/>
    <xf numFmtId="0" fontId="4" fillId="5" borderId="30" xfId="0" applyFont="1" applyFill="1" applyBorder="1" applyAlignment="1"/>
    <xf numFmtId="0" fontId="6" fillId="5" borderId="39" xfId="0" applyFont="1" applyFill="1" applyBorder="1" applyAlignment="1"/>
    <xf numFmtId="0" fontId="6" fillId="5" borderId="0" xfId="0" applyFont="1" applyFill="1" applyAlignment="1"/>
    <xf numFmtId="176" fontId="4" fillId="0" borderId="64" xfId="0" applyNumberFormat="1" applyFont="1" applyBorder="1" applyAlignment="1"/>
    <xf numFmtId="176" fontId="4" fillId="0" borderId="65" xfId="0" applyNumberFormat="1" applyFont="1" applyBorder="1" applyAlignment="1"/>
    <xf numFmtId="0" fontId="21" fillId="5" borderId="19" xfId="1" applyFont="1" applyFill="1" applyBorder="1" applyAlignment="1"/>
    <xf numFmtId="0" fontId="21" fillId="5" borderId="20" xfId="1" applyFont="1" applyFill="1" applyBorder="1" applyAlignment="1"/>
    <xf numFmtId="0" fontId="6" fillId="5" borderId="21" xfId="0" applyFont="1" applyFill="1" applyBorder="1" applyAlignment="1"/>
    <xf numFmtId="0" fontId="4" fillId="13" borderId="0" xfId="0" applyFont="1" applyFill="1" applyAlignment="1"/>
    <xf numFmtId="0" fontId="4" fillId="8" borderId="0" xfId="0" applyFont="1" applyFill="1" applyAlignment="1"/>
    <xf numFmtId="0" fontId="4" fillId="3" borderId="66" xfId="0" applyFont="1" applyFill="1" applyBorder="1" applyAlignment="1"/>
    <xf numFmtId="176" fontId="4" fillId="0" borderId="0" xfId="0" applyNumberFormat="1" applyFont="1" applyAlignment="1"/>
    <xf numFmtId="176" fontId="4" fillId="0" borderId="13" xfId="0" applyNumberFormat="1" applyFont="1" applyBorder="1" applyAlignment="1"/>
    <xf numFmtId="0" fontId="6" fillId="5" borderId="19" xfId="0" applyFont="1" applyFill="1" applyBorder="1" applyAlignment="1"/>
    <xf numFmtId="0" fontId="6" fillId="5" borderId="20" xfId="0" applyFont="1" applyFill="1" applyBorder="1" applyAlignment="1"/>
    <xf numFmtId="176" fontId="4" fillId="0" borderId="24" xfId="0" applyNumberFormat="1" applyFont="1" applyBorder="1" applyAlignment="1"/>
    <xf numFmtId="0" fontId="4" fillId="0" borderId="11" xfId="0" applyFont="1" applyBorder="1" applyAlignment="1"/>
    <xf numFmtId="0" fontId="5" fillId="8" borderId="0" xfId="0" applyFont="1" applyFill="1" applyAlignment="1"/>
    <xf numFmtId="0" fontId="22" fillId="0" borderId="0" xfId="0" applyFont="1" applyAlignment="1"/>
    <xf numFmtId="0" fontId="22" fillId="10" borderId="0" xfId="0" applyFont="1" applyFill="1" applyAlignment="1"/>
    <xf numFmtId="0" fontId="23" fillId="0" borderId="0" xfId="1" applyNumberFormat="1" applyFont="1" applyFill="1" applyBorder="1" applyAlignment="1" applyProtection="1"/>
    <xf numFmtId="0" fontId="22" fillId="14" borderId="67" xfId="0" applyFont="1" applyFill="1" applyBorder="1" applyAlignment="1"/>
    <xf numFmtId="0" fontId="22" fillId="14" borderId="68" xfId="0" applyFont="1" applyFill="1" applyBorder="1" applyAlignment="1"/>
    <xf numFmtId="0" fontId="24" fillId="14" borderId="68" xfId="0" applyFont="1" applyFill="1" applyBorder="1" applyAlignment="1"/>
    <xf numFmtId="0" fontId="22" fillId="14" borderId="69" xfId="0" applyFont="1" applyFill="1" applyBorder="1" applyAlignment="1"/>
    <xf numFmtId="0" fontId="22" fillId="14" borderId="70" xfId="0" applyFont="1" applyFill="1" applyBorder="1" applyAlignment="1"/>
    <xf numFmtId="0" fontId="22" fillId="14" borderId="0" xfId="0" applyFont="1" applyFill="1" applyAlignment="1"/>
    <xf numFmtId="0" fontId="22" fillId="14" borderId="71" xfId="0" applyFont="1" applyFill="1" applyBorder="1" applyAlignment="1"/>
    <xf numFmtId="0" fontId="25" fillId="14" borderId="0" xfId="0" applyFont="1" applyFill="1" applyAlignment="1"/>
    <xf numFmtId="0" fontId="26" fillId="14" borderId="0" xfId="0" applyFont="1" applyFill="1" applyAlignment="1"/>
    <xf numFmtId="0" fontId="22" fillId="14" borderId="72" xfId="0" applyFont="1" applyFill="1" applyBorder="1" applyAlignment="1"/>
    <xf numFmtId="0" fontId="22" fillId="14" borderId="73" xfId="0" applyFont="1" applyFill="1" applyBorder="1" applyAlignment="1"/>
    <xf numFmtId="56" fontId="27" fillId="14" borderId="73" xfId="0" applyNumberFormat="1" applyFont="1" applyFill="1" applyBorder="1" applyAlignment="1"/>
    <xf numFmtId="0" fontId="22" fillId="15" borderId="73" xfId="0" applyFont="1" applyFill="1" applyBorder="1" applyAlignment="1"/>
    <xf numFmtId="0" fontId="22" fillId="14" borderId="74" xfId="0" applyFont="1" applyFill="1" applyBorder="1" applyAlignment="1"/>
    <xf numFmtId="0" fontId="28" fillId="10" borderId="0" xfId="0" applyFont="1" applyFill="1" applyAlignment="1"/>
    <xf numFmtId="0" fontId="28" fillId="0" borderId="0" xfId="0" applyFont="1" applyAlignment="1"/>
    <xf numFmtId="0" fontId="29" fillId="0" borderId="0" xfId="1" applyNumberFormat="1" applyFont="1" applyFill="1" applyBorder="1" applyAlignment="1" applyProtection="1"/>
    <xf numFmtId="0" fontId="30" fillId="0" borderId="0" xfId="0" applyFont="1" applyAlignment="1"/>
    <xf numFmtId="0" fontId="30" fillId="10" borderId="0" xfId="0" applyFont="1" applyFill="1" applyAlignment="1"/>
    <xf numFmtId="0" fontId="28" fillId="10" borderId="0" xfId="0" applyFont="1" applyFill="1" applyAlignment="1">
      <alignment horizontal="left"/>
    </xf>
    <xf numFmtId="0" fontId="28" fillId="10" borderId="0" xfId="0" applyFont="1" applyFill="1" applyAlignment="1">
      <alignment horizontal="left" vertical="center"/>
    </xf>
    <xf numFmtId="0" fontId="28" fillId="10" borderId="0" xfId="0" applyFont="1" applyFill="1" applyAlignment="1">
      <alignment horizontal="right"/>
    </xf>
    <xf numFmtId="0" fontId="28" fillId="10" borderId="0" xfId="0" applyFont="1" applyFill="1">
      <alignment vertical="center"/>
    </xf>
    <xf numFmtId="0" fontId="29" fillId="0" borderId="0" xfId="1" applyFont="1" applyFill="1">
      <alignment vertical="center"/>
    </xf>
    <xf numFmtId="0" fontId="31" fillId="10" borderId="0" xfId="0" applyFont="1" applyFill="1" applyAlignment="1"/>
    <xf numFmtId="0" fontId="32" fillId="0" borderId="0" xfId="0" applyFont="1" applyAlignment="1"/>
    <xf numFmtId="0" fontId="30" fillId="16" borderId="0" xfId="0" applyFont="1" applyFill="1" applyAlignment="1"/>
    <xf numFmtId="0" fontId="33" fillId="10" borderId="0" xfId="0" applyFont="1" applyFill="1" applyAlignment="1"/>
    <xf numFmtId="0" fontId="34" fillId="10" borderId="0" xfId="0" applyFont="1" applyFill="1" applyAlignment="1"/>
    <xf numFmtId="0" fontId="35" fillId="10" borderId="0" xfId="0" applyFont="1" applyFill="1">
      <alignment vertical="center"/>
    </xf>
    <xf numFmtId="0" fontId="36" fillId="10" borderId="0" xfId="0" applyFont="1" applyFill="1" applyAlignment="1"/>
    <xf numFmtId="0" fontId="37" fillId="10" borderId="0" xfId="0" applyFont="1" applyFill="1" applyAlignment="1"/>
    <xf numFmtId="0" fontId="38" fillId="10" borderId="0" xfId="0" applyFont="1" applyFill="1" applyAlignment="1"/>
    <xf numFmtId="0" fontId="39" fillId="10" borderId="0" xfId="0" applyFont="1" applyFill="1" applyAlignment="1"/>
    <xf numFmtId="0" fontId="40" fillId="10" borderId="0" xfId="0" applyFont="1" applyFill="1" applyAlignment="1"/>
    <xf numFmtId="0" fontId="43" fillId="10" borderId="0" xfId="0" applyFont="1" applyFill="1" applyAlignment="1"/>
    <xf numFmtId="0" fontId="44" fillId="17" borderId="0" xfId="0" applyFont="1" applyFill="1" applyAlignment="1"/>
    <xf numFmtId="0" fontId="46" fillId="0" borderId="0" xfId="0" applyFont="1" applyAlignment="1"/>
    <xf numFmtId="0" fontId="47" fillId="0" borderId="0" xfId="0" applyFont="1" applyAlignment="1"/>
    <xf numFmtId="0" fontId="48" fillId="0" borderId="0" xfId="0" applyFont="1" applyAlignment="1"/>
    <xf numFmtId="0" fontId="4" fillId="0" borderId="0" xfId="0" applyFont="1" applyAlignment="1">
      <alignment horizontal="left"/>
    </xf>
    <xf numFmtId="0" fontId="4" fillId="0" borderId="0" xfId="0" applyFont="1" applyAlignment="1">
      <alignment horizontal="left" indent="1"/>
    </xf>
    <xf numFmtId="0" fontId="49" fillId="0" borderId="0" xfId="0" applyFont="1" applyAlignment="1"/>
    <xf numFmtId="0" fontId="4" fillId="0" borderId="0" xfId="0" applyFont="1" applyAlignment="1">
      <alignment horizontal="left" indent="2"/>
    </xf>
    <xf numFmtId="0" fontId="49" fillId="0" borderId="0" xfId="0" applyFont="1" applyAlignment="1">
      <alignment horizontal="left" indent="2"/>
    </xf>
    <xf numFmtId="0" fontId="50" fillId="0" borderId="0" xfId="0" applyFont="1" applyAlignment="1"/>
    <xf numFmtId="0" fontId="6" fillId="0" borderId="0" xfId="0" applyFont="1" applyAlignment="1">
      <alignment horizontal="left" indent="1"/>
    </xf>
    <xf numFmtId="0" fontId="49" fillId="0" borderId="0" xfId="0" applyFont="1" applyAlignment="1">
      <alignment horizontal="left" indent="1"/>
    </xf>
    <xf numFmtId="0" fontId="51" fillId="0" borderId="0" xfId="0" applyFont="1" applyAlignment="1"/>
    <xf numFmtId="0" fontId="1" fillId="0" borderId="0" xfId="0" applyFont="1" applyAlignment="1">
      <alignment horizontal="left" indent="1"/>
    </xf>
    <xf numFmtId="0" fontId="52" fillId="0" borderId="0" xfId="1" applyFont="1" applyAlignment="1"/>
    <xf numFmtId="0" fontId="49" fillId="0" borderId="75" xfId="0" applyFont="1" applyBorder="1" applyAlignment="1"/>
    <xf numFmtId="0" fontId="50" fillId="0" borderId="35" xfId="0" applyFont="1" applyBorder="1" applyAlignment="1"/>
    <xf numFmtId="0" fontId="50" fillId="0" borderId="34" xfId="0" applyFont="1" applyBorder="1" applyAlignment="1"/>
    <xf numFmtId="0" fontId="49" fillId="0" borderId="76" xfId="0" applyFont="1" applyBorder="1" applyAlignment="1"/>
    <xf numFmtId="0" fontId="50" fillId="0" borderId="38" xfId="0" applyFont="1" applyBorder="1" applyAlignment="1"/>
    <xf numFmtId="0" fontId="50" fillId="0" borderId="77" xfId="0" applyFont="1" applyBorder="1" applyAlignment="1"/>
    <xf numFmtId="0" fontId="49" fillId="0" borderId="38" xfId="0" applyFont="1" applyBorder="1" applyAlignment="1">
      <alignment horizontal="center"/>
    </xf>
    <xf numFmtId="0" fontId="49" fillId="0" borderId="77" xfId="0" applyFont="1" applyBorder="1" applyAlignment="1"/>
    <xf numFmtId="0" fontId="49" fillId="0" borderId="78" xfId="0" applyFont="1" applyBorder="1" applyAlignment="1"/>
    <xf numFmtId="0" fontId="49" fillId="0" borderId="79" xfId="0" applyFont="1" applyBorder="1" applyAlignment="1"/>
    <xf numFmtId="0" fontId="49" fillId="0" borderId="80" xfId="0" applyFont="1" applyBorder="1" applyAlignment="1"/>
    <xf numFmtId="0" fontId="46" fillId="0" borderId="81" xfId="0" applyFont="1" applyBorder="1" applyAlignment="1"/>
    <xf numFmtId="0" fontId="53" fillId="0" borderId="0" xfId="0" applyFont="1" applyAlignment="1"/>
    <xf numFmtId="0" fontId="49" fillId="0" borderId="0" xfId="0" applyFont="1" applyAlignment="1">
      <alignment horizontal="left"/>
    </xf>
    <xf numFmtId="0" fontId="0" fillId="0" borderId="0" xfId="0" applyAlignment="1"/>
    <xf numFmtId="0" fontId="54" fillId="0" borderId="0" xfId="0" applyFont="1" applyAlignment="1"/>
    <xf numFmtId="0" fontId="44" fillId="0" borderId="0" xfId="0" applyFont="1" applyAlignment="1"/>
    <xf numFmtId="31" fontId="54" fillId="0" borderId="0" xfId="0" applyNumberFormat="1" applyFont="1" applyAlignment="1"/>
    <xf numFmtId="0" fontId="55" fillId="0" borderId="0" xfId="0" applyFont="1" applyAlignment="1"/>
    <xf numFmtId="0" fontId="56" fillId="0" borderId="0" xfId="0" applyFont="1" applyAlignment="1"/>
    <xf numFmtId="0" fontId="57" fillId="0" borderId="0" xfId="0" applyFont="1" applyAlignment="1"/>
    <xf numFmtId="0" fontId="58" fillId="0" borderId="0" xfId="0" applyFont="1" applyAlignment="1"/>
    <xf numFmtId="0" fontId="59" fillId="0" borderId="0" xfId="0" applyFont="1" applyAlignment="1"/>
    <xf numFmtId="0" fontId="60" fillId="0" borderId="0" xfId="2" applyFont="1">
      <alignment vertical="center"/>
    </xf>
    <xf numFmtId="0" fontId="19" fillId="0" borderId="0" xfId="2">
      <alignment vertical="center"/>
    </xf>
    <xf numFmtId="0" fontId="43" fillId="0" borderId="0" xfId="2" applyFont="1">
      <alignment vertical="center"/>
    </xf>
    <xf numFmtId="0" fontId="4" fillId="0" borderId="0" xfId="3" applyFont="1">
      <alignment vertical="center"/>
    </xf>
    <xf numFmtId="0" fontId="7" fillId="0" borderId="0" xfId="3" applyFont="1">
      <alignment vertical="center"/>
    </xf>
    <xf numFmtId="0" fontId="6" fillId="0" borderId="0" xfId="3" applyFont="1">
      <alignment vertical="center"/>
    </xf>
    <xf numFmtId="0" fontId="61" fillId="0" borderId="0" xfId="3" applyFont="1">
      <alignment vertical="center"/>
    </xf>
    <xf numFmtId="0" fontId="63" fillId="0" borderId="0" xfId="3" applyFont="1">
      <alignment vertical="center"/>
    </xf>
    <xf numFmtId="0" fontId="7" fillId="0" borderId="0" xfId="3" applyFont="1" applyAlignment="1">
      <alignment vertical="center" wrapText="1"/>
    </xf>
    <xf numFmtId="0" fontId="64" fillId="0" borderId="0" xfId="3" applyFont="1">
      <alignment vertical="center"/>
    </xf>
    <xf numFmtId="0" fontId="12" fillId="0" borderId="0" xfId="3" applyFont="1">
      <alignment vertical="center"/>
    </xf>
    <xf numFmtId="0" fontId="5" fillId="0" borderId="0" xfId="3" applyFont="1">
      <alignment vertical="center"/>
    </xf>
    <xf numFmtId="0" fontId="14" fillId="0" borderId="0" xfId="3" applyFont="1">
      <alignment vertical="center"/>
    </xf>
    <xf numFmtId="177" fontId="6" fillId="0" borderId="0" xfId="3" applyNumberFormat="1" applyFont="1">
      <alignment vertical="center"/>
    </xf>
    <xf numFmtId="177" fontId="12" fillId="0" borderId="0" xfId="3" applyNumberFormat="1" applyFont="1">
      <alignment vertical="center"/>
    </xf>
    <xf numFmtId="177" fontId="4" fillId="0" borderId="0" xfId="3" applyNumberFormat="1" applyFont="1">
      <alignment vertical="center"/>
    </xf>
    <xf numFmtId="0" fontId="4" fillId="0" borderId="82" xfId="3" applyFont="1" applyBorder="1">
      <alignment vertical="center"/>
    </xf>
    <xf numFmtId="177" fontId="6" fillId="0" borderId="82" xfId="3" applyNumberFormat="1" applyFont="1" applyBorder="1">
      <alignment vertical="center"/>
    </xf>
    <xf numFmtId="0" fontId="4" fillId="0" borderId="0" xfId="3" applyFont="1" applyAlignment="1">
      <alignment horizontal="center" vertical="center"/>
    </xf>
    <xf numFmtId="0" fontId="6" fillId="0" borderId="82" xfId="3" applyFont="1" applyBorder="1">
      <alignment vertical="center"/>
    </xf>
    <xf numFmtId="178" fontId="61" fillId="0" borderId="0" xfId="3" applyNumberFormat="1" applyFont="1">
      <alignment vertical="center"/>
    </xf>
    <xf numFmtId="178" fontId="4" fillId="0" borderId="0" xfId="3" applyNumberFormat="1" applyFont="1">
      <alignment vertical="center"/>
    </xf>
    <xf numFmtId="178" fontId="6" fillId="0" borderId="0" xfId="3" applyNumberFormat="1" applyFont="1">
      <alignment vertical="center"/>
    </xf>
    <xf numFmtId="176" fontId="4" fillId="5" borderId="15" xfId="0" applyNumberFormat="1" applyFont="1" applyFill="1" applyBorder="1" applyAlignment="1"/>
    <xf numFmtId="176" fontId="4" fillId="5" borderId="24" xfId="0" applyNumberFormat="1" applyFont="1" applyFill="1" applyBorder="1" applyAlignment="1"/>
    <xf numFmtId="176" fontId="4" fillId="5" borderId="22" xfId="0" applyNumberFormat="1" applyFont="1" applyFill="1" applyBorder="1" applyAlignment="1"/>
    <xf numFmtId="176" fontId="4" fillId="8" borderId="2" xfId="0" applyNumberFormat="1" applyFont="1" applyFill="1" applyBorder="1" applyAlignment="1"/>
    <xf numFmtId="176" fontId="4" fillId="8" borderId="24" xfId="0" applyNumberFormat="1" applyFont="1" applyFill="1" applyBorder="1" applyAlignment="1"/>
    <xf numFmtId="176" fontId="4" fillId="8" borderId="22" xfId="0" applyNumberFormat="1" applyFont="1" applyFill="1" applyBorder="1" applyAlignment="1"/>
    <xf numFmtId="176" fontId="4" fillId="8" borderId="33" xfId="0" applyNumberFormat="1" applyFont="1" applyFill="1" applyBorder="1" applyAlignment="1"/>
    <xf numFmtId="176" fontId="4" fillId="8" borderId="13" xfId="0" applyNumberFormat="1" applyFont="1" applyFill="1" applyBorder="1" applyAlignment="1"/>
    <xf numFmtId="176" fontId="4" fillId="8" borderId="25" xfId="0" applyNumberFormat="1" applyFont="1" applyFill="1" applyBorder="1" applyAlignment="1"/>
    <xf numFmtId="176" fontId="4" fillId="8" borderId="26" xfId="0" applyNumberFormat="1" applyFont="1" applyFill="1" applyBorder="1" applyAlignment="1"/>
    <xf numFmtId="176" fontId="4" fillId="8" borderId="37" xfId="0" applyNumberFormat="1" applyFont="1" applyFill="1" applyBorder="1" applyAlignment="1"/>
    <xf numFmtId="176" fontId="4" fillId="8" borderId="32" xfId="0" applyNumberFormat="1" applyFont="1" applyFill="1" applyBorder="1" applyAlignment="1"/>
    <xf numFmtId="176" fontId="4" fillId="0" borderId="2" xfId="0" applyNumberFormat="1" applyFont="1" applyBorder="1" applyAlignment="1"/>
    <xf numFmtId="176" fontId="4" fillId="8" borderId="1" xfId="0" applyNumberFormat="1" applyFont="1" applyFill="1" applyBorder="1" applyAlignment="1"/>
    <xf numFmtId="176" fontId="4" fillId="8" borderId="14" xfId="0" applyNumberFormat="1" applyFont="1" applyFill="1" applyBorder="1" applyAlignment="1"/>
    <xf numFmtId="176" fontId="4" fillId="0" borderId="22" xfId="0" applyNumberFormat="1" applyFont="1" applyBorder="1" applyAlignment="1"/>
    <xf numFmtId="0" fontId="4" fillId="8" borderId="25" xfId="0" applyFont="1" applyFill="1" applyBorder="1" applyAlignment="1"/>
    <xf numFmtId="0" fontId="4" fillId="8" borderId="26" xfId="0" applyFont="1" applyFill="1" applyBorder="1" applyAlignment="1"/>
    <xf numFmtId="176" fontId="4" fillId="0" borderId="15" xfId="0" applyNumberFormat="1" applyFont="1" applyBorder="1" applyAlignment="1"/>
    <xf numFmtId="176" fontId="4" fillId="0" borderId="32" xfId="0" applyNumberFormat="1" applyFont="1" applyBorder="1" applyAlignment="1"/>
    <xf numFmtId="176" fontId="4" fillId="5" borderId="2" xfId="0" applyNumberFormat="1" applyFont="1" applyFill="1" applyBorder="1" applyAlignment="1"/>
    <xf numFmtId="0" fontId="7" fillId="5" borderId="13" xfId="0" applyFont="1" applyFill="1" applyBorder="1" applyAlignment="1">
      <alignment horizontal="right"/>
    </xf>
    <xf numFmtId="176" fontId="6" fillId="6" borderId="83" xfId="0" applyNumberFormat="1" applyFont="1" applyFill="1" applyBorder="1" applyAlignment="1"/>
    <xf numFmtId="176" fontId="4" fillId="8" borderId="0" xfId="0" applyNumberFormat="1" applyFont="1" applyFill="1" applyAlignment="1"/>
    <xf numFmtId="176" fontId="4" fillId="5" borderId="26" xfId="0" applyNumberFormat="1" applyFont="1" applyFill="1" applyBorder="1" applyAlignment="1"/>
    <xf numFmtId="176" fontId="4" fillId="0" borderId="1" xfId="0" applyNumberFormat="1" applyFont="1" applyBorder="1" applyAlignment="1"/>
    <xf numFmtId="176" fontId="4" fillId="0" borderId="14" xfId="0" applyNumberFormat="1" applyFont="1" applyBorder="1" applyAlignment="1"/>
    <xf numFmtId="176" fontId="4" fillId="0" borderId="25" xfId="0" applyNumberFormat="1" applyFont="1" applyBorder="1" applyAlignment="1"/>
    <xf numFmtId="176" fontId="4" fillId="0" borderId="26" xfId="0" applyNumberFormat="1" applyFont="1" applyBorder="1" applyAlignment="1"/>
    <xf numFmtId="176" fontId="4" fillId="8" borderId="15" xfId="0" applyNumberFormat="1" applyFont="1" applyFill="1" applyBorder="1" applyAlignment="1"/>
    <xf numFmtId="176" fontId="4" fillId="8" borderId="42" xfId="0" applyNumberFormat="1" applyFont="1" applyFill="1" applyBorder="1" applyAlignment="1"/>
    <xf numFmtId="176" fontId="4" fillId="8" borderId="41" xfId="0" applyNumberFormat="1" applyFont="1" applyFill="1" applyBorder="1" applyAlignment="1"/>
    <xf numFmtId="176" fontId="4" fillId="5" borderId="0" xfId="0" applyNumberFormat="1" applyFont="1" applyFill="1" applyAlignment="1"/>
    <xf numFmtId="176" fontId="4" fillId="6" borderId="1" xfId="0" applyNumberFormat="1" applyFont="1" applyFill="1" applyBorder="1" applyAlignment="1"/>
    <xf numFmtId="176" fontId="4" fillId="6" borderId="36" xfId="0" applyNumberFormat="1" applyFont="1" applyFill="1" applyBorder="1" applyAlignment="1"/>
    <xf numFmtId="176" fontId="4" fillId="6" borderId="25" xfId="0" applyNumberFormat="1" applyFont="1" applyFill="1" applyBorder="1" applyAlignment="1"/>
    <xf numFmtId="176" fontId="4" fillId="6" borderId="26" xfId="0" applyNumberFormat="1" applyFont="1" applyFill="1" applyBorder="1" applyAlignment="1"/>
    <xf numFmtId="176" fontId="4" fillId="19" borderId="0" xfId="0" applyNumberFormat="1" applyFont="1" applyFill="1" applyAlignment="1"/>
    <xf numFmtId="176" fontId="4" fillId="8" borderId="55" xfId="0" applyNumberFormat="1" applyFont="1" applyFill="1" applyBorder="1" applyAlignment="1"/>
    <xf numFmtId="176" fontId="4" fillId="19" borderId="55" xfId="0" applyNumberFormat="1" applyFont="1" applyFill="1" applyBorder="1" applyAlignment="1"/>
    <xf numFmtId="176" fontId="4" fillId="19" borderId="56" xfId="0" applyNumberFormat="1" applyFont="1" applyFill="1" applyBorder="1" applyAlignment="1"/>
    <xf numFmtId="176" fontId="4" fillId="6" borderId="14" xfId="0" applyNumberFormat="1" applyFont="1" applyFill="1" applyBorder="1" applyAlignment="1"/>
    <xf numFmtId="0" fontId="4" fillId="21" borderId="10" xfId="0" applyFont="1" applyFill="1" applyBorder="1" applyAlignment="1"/>
    <xf numFmtId="0" fontId="4" fillId="21" borderId="11" xfId="0" applyFont="1" applyFill="1" applyBorder="1" applyAlignment="1"/>
    <xf numFmtId="0" fontId="4" fillId="21" borderId="12" xfId="0" applyFont="1" applyFill="1" applyBorder="1" applyAlignment="1"/>
    <xf numFmtId="176" fontId="6" fillId="21" borderId="2" xfId="0" applyNumberFormat="1" applyFont="1" applyFill="1" applyBorder="1" applyAlignment="1"/>
    <xf numFmtId="176" fontId="6" fillId="21" borderId="14" xfId="0" applyNumberFormat="1" applyFont="1" applyFill="1" applyBorder="1" applyAlignment="1"/>
    <xf numFmtId="176" fontId="6" fillId="21" borderId="1" xfId="0" applyNumberFormat="1" applyFont="1" applyFill="1" applyBorder="1" applyAlignment="1"/>
    <xf numFmtId="176" fontId="6" fillId="21" borderId="0" xfId="0" applyNumberFormat="1" applyFont="1" applyFill="1" applyAlignment="1"/>
    <xf numFmtId="176" fontId="6" fillId="22" borderId="1" xfId="0" applyNumberFormat="1" applyFont="1" applyFill="1" applyBorder="1" applyAlignment="1"/>
    <xf numFmtId="176" fontId="6" fillId="22" borderId="14" xfId="0" applyNumberFormat="1" applyFont="1" applyFill="1" applyBorder="1" applyAlignment="1"/>
    <xf numFmtId="176" fontId="6" fillId="21" borderId="15" xfId="0" applyNumberFormat="1" applyFont="1" applyFill="1" applyBorder="1" applyAlignment="1"/>
    <xf numFmtId="176" fontId="6" fillId="21" borderId="37" xfId="0" applyNumberFormat="1" applyFont="1" applyFill="1" applyBorder="1" applyAlignment="1"/>
    <xf numFmtId="176" fontId="6" fillId="21" borderId="32" xfId="0" applyNumberFormat="1" applyFont="1" applyFill="1" applyBorder="1" applyAlignment="1"/>
    <xf numFmtId="0" fontId="11" fillId="21" borderId="19" xfId="1" applyFont="1" applyFill="1" applyBorder="1" applyAlignment="1"/>
    <xf numFmtId="0" fontId="11" fillId="21" borderId="20" xfId="1" applyFont="1" applyFill="1" applyBorder="1" applyAlignment="1"/>
    <xf numFmtId="0" fontId="5" fillId="21" borderId="21" xfId="0" applyFont="1" applyFill="1" applyBorder="1" applyAlignment="1"/>
    <xf numFmtId="176" fontId="6" fillId="21" borderId="24" xfId="0" applyNumberFormat="1" applyFont="1" applyFill="1" applyBorder="1" applyAlignment="1"/>
    <xf numFmtId="176" fontId="6" fillId="21" borderId="26" xfId="0" applyNumberFormat="1" applyFont="1" applyFill="1" applyBorder="1" applyAlignment="1"/>
    <xf numFmtId="176" fontId="6" fillId="21" borderId="22" xfId="0" applyNumberFormat="1" applyFont="1" applyFill="1" applyBorder="1" applyAlignment="1"/>
    <xf numFmtId="176" fontId="6" fillId="21" borderId="25" xfId="0" applyNumberFormat="1" applyFont="1" applyFill="1" applyBorder="1" applyAlignment="1"/>
    <xf numFmtId="176" fontId="6" fillId="22" borderId="25" xfId="0" applyNumberFormat="1" applyFont="1" applyFill="1" applyBorder="1" applyAlignment="1"/>
    <xf numFmtId="176" fontId="6" fillId="22" borderId="26" xfId="0" applyNumberFormat="1" applyFont="1" applyFill="1" applyBorder="1" applyAlignment="1"/>
    <xf numFmtId="176" fontId="6" fillId="21" borderId="33" xfId="0" applyNumberFormat="1" applyFont="1" applyFill="1" applyBorder="1" applyAlignment="1"/>
    <xf numFmtId="176" fontId="6" fillId="21" borderId="13" xfId="0" applyNumberFormat="1" applyFont="1" applyFill="1" applyBorder="1" applyAlignment="1"/>
    <xf numFmtId="0" fontId="6" fillId="21" borderId="25" xfId="0" applyFont="1" applyFill="1" applyBorder="1" applyAlignment="1"/>
    <xf numFmtId="0" fontId="6" fillId="21" borderId="26" xfId="0" applyFont="1" applyFill="1" applyBorder="1" applyAlignment="1"/>
    <xf numFmtId="176" fontId="65" fillId="0" borderId="22" xfId="0" applyNumberFormat="1" applyFont="1" applyBorder="1" applyAlignment="1"/>
    <xf numFmtId="176" fontId="6" fillId="22" borderId="0" xfId="0" applyNumberFormat="1" applyFont="1" applyFill="1" applyAlignment="1"/>
    <xf numFmtId="176" fontId="6" fillId="22" borderId="13" xfId="0" applyNumberFormat="1" applyFont="1" applyFill="1" applyBorder="1" applyAlignment="1"/>
    <xf numFmtId="176" fontId="6" fillId="22" borderId="22" xfId="0" applyNumberFormat="1" applyFont="1" applyFill="1" applyBorder="1" applyAlignment="1"/>
    <xf numFmtId="176" fontId="6" fillId="22" borderId="23" xfId="0" applyNumberFormat="1" applyFont="1" applyFill="1" applyBorder="1" applyAlignment="1"/>
    <xf numFmtId="176" fontId="6" fillId="21" borderId="34" xfId="0" applyNumberFormat="1" applyFont="1" applyFill="1" applyBorder="1" applyAlignment="1"/>
    <xf numFmtId="176" fontId="6" fillId="21" borderId="41" xfId="0" applyNumberFormat="1" applyFont="1" applyFill="1" applyBorder="1" applyAlignment="1"/>
    <xf numFmtId="176" fontId="6" fillId="21" borderId="36" xfId="0" applyNumberFormat="1" applyFont="1" applyFill="1" applyBorder="1" applyAlignment="1"/>
    <xf numFmtId="0" fontId="6" fillId="5" borderId="10" xfId="0" applyFont="1" applyFill="1" applyBorder="1" applyAlignment="1"/>
    <xf numFmtId="0" fontId="6" fillId="5" borderId="11" xfId="0" applyFont="1" applyFill="1" applyBorder="1" applyAlignment="1"/>
    <xf numFmtId="0" fontId="6" fillId="5" borderId="12" xfId="0" applyFont="1" applyFill="1" applyBorder="1" applyAlignment="1"/>
    <xf numFmtId="0" fontId="15" fillId="5" borderId="13" xfId="0" applyFont="1" applyFill="1" applyBorder="1" applyAlignment="1">
      <alignment horizontal="right"/>
    </xf>
    <xf numFmtId="0" fontId="6" fillId="0" borderId="26" xfId="0" applyFont="1" applyBorder="1" applyAlignment="1"/>
    <xf numFmtId="0" fontId="4" fillId="21" borderId="39" xfId="0" applyFont="1" applyFill="1" applyBorder="1" applyAlignment="1"/>
    <xf numFmtId="0" fontId="4" fillId="21" borderId="0" xfId="0" applyFont="1" applyFill="1" applyAlignment="1"/>
    <xf numFmtId="0" fontId="4" fillId="21" borderId="40" xfId="0" applyFont="1" applyFill="1" applyBorder="1" applyAlignment="1"/>
    <xf numFmtId="176" fontId="6" fillId="0" borderId="54" xfId="0" applyNumberFormat="1" applyFont="1" applyBorder="1" applyAlignment="1"/>
    <xf numFmtId="0" fontId="15" fillId="0" borderId="13" xfId="0" applyFont="1" applyBorder="1" applyAlignment="1">
      <alignment horizontal="right"/>
    </xf>
    <xf numFmtId="176" fontId="6" fillId="0" borderId="29" xfId="0" applyNumberFormat="1" applyFont="1" applyBorder="1" applyAlignment="1"/>
    <xf numFmtId="176" fontId="5" fillId="6" borderId="0" xfId="0" applyNumberFormat="1" applyFont="1" applyFill="1" applyAlignment="1"/>
    <xf numFmtId="176" fontId="5" fillId="0" borderId="14" xfId="0" applyNumberFormat="1" applyFont="1" applyBorder="1" applyAlignment="1"/>
    <xf numFmtId="176" fontId="5" fillId="0" borderId="24" xfId="0" applyNumberFormat="1" applyFont="1" applyBorder="1" applyAlignment="1"/>
    <xf numFmtId="176" fontId="5" fillId="0" borderId="22" xfId="0" applyNumberFormat="1" applyFont="1" applyBorder="1" applyAlignment="1"/>
    <xf numFmtId="176" fontId="5" fillId="0" borderId="26" xfId="0" applyNumberFormat="1" applyFont="1" applyBorder="1" applyAlignment="1"/>
    <xf numFmtId="176" fontId="5" fillId="8" borderId="24" xfId="0" applyNumberFormat="1" applyFont="1" applyFill="1" applyBorder="1" applyAlignment="1"/>
    <xf numFmtId="176" fontId="5" fillId="8" borderId="26" xfId="0" applyNumberFormat="1" applyFont="1" applyFill="1" applyBorder="1" applyAlignment="1"/>
    <xf numFmtId="176" fontId="5" fillId="6" borderId="34" xfId="0" applyNumberFormat="1" applyFont="1" applyFill="1" applyBorder="1" applyAlignment="1"/>
    <xf numFmtId="176" fontId="5" fillId="6" borderId="35" xfId="0" applyNumberFormat="1" applyFont="1" applyFill="1" applyBorder="1" applyAlignment="1"/>
    <xf numFmtId="176" fontId="5" fillId="8" borderId="25" xfId="0" applyNumberFormat="1" applyFont="1" applyFill="1" applyBorder="1" applyAlignment="1"/>
    <xf numFmtId="176" fontId="5" fillId="8" borderId="22" xfId="0" applyNumberFormat="1" applyFont="1" applyFill="1" applyBorder="1" applyAlignment="1"/>
    <xf numFmtId="176" fontId="5" fillId="8" borderId="2" xfId="0" applyNumberFormat="1" applyFont="1" applyFill="1" applyBorder="1" applyAlignment="1"/>
    <xf numFmtId="176" fontId="5" fillId="6" borderId="1" xfId="0" applyNumberFormat="1" applyFont="1" applyFill="1" applyBorder="1" applyAlignment="1"/>
    <xf numFmtId="176" fontId="5" fillId="8" borderId="0" xfId="0" applyNumberFormat="1" applyFont="1" applyFill="1" applyAlignment="1"/>
    <xf numFmtId="176" fontId="5" fillId="5" borderId="37" xfId="0" applyNumberFormat="1" applyFont="1" applyFill="1" applyBorder="1" applyAlignment="1"/>
    <xf numFmtId="176" fontId="5" fillId="5" borderId="32" xfId="0" applyNumberFormat="1" applyFont="1" applyFill="1" applyBorder="1" applyAlignment="1"/>
    <xf numFmtId="176" fontId="5" fillId="5" borderId="15" xfId="0" applyNumberFormat="1" applyFont="1" applyFill="1" applyBorder="1" applyAlignment="1"/>
    <xf numFmtId="176" fontId="5" fillId="6" borderId="25" xfId="0" applyNumberFormat="1" applyFont="1" applyFill="1" applyBorder="1" applyAlignment="1"/>
    <xf numFmtId="176" fontId="5" fillId="6" borderId="26" xfId="0" applyNumberFormat="1" applyFont="1" applyFill="1" applyBorder="1" applyAlignment="1"/>
    <xf numFmtId="176" fontId="5" fillId="5" borderId="25" xfId="0" applyNumberFormat="1" applyFont="1" applyFill="1" applyBorder="1" applyAlignment="1"/>
    <xf numFmtId="176" fontId="5" fillId="5" borderId="26" xfId="0" applyNumberFormat="1" applyFont="1" applyFill="1" applyBorder="1" applyAlignment="1"/>
    <xf numFmtId="176" fontId="5" fillId="5" borderId="24" xfId="0" applyNumberFormat="1" applyFont="1" applyFill="1" applyBorder="1" applyAlignment="1"/>
    <xf numFmtId="176" fontId="5" fillId="5" borderId="22" xfId="0" applyNumberFormat="1" applyFont="1" applyFill="1" applyBorder="1" applyAlignment="1"/>
    <xf numFmtId="176" fontId="5" fillId="5" borderId="13" xfId="0" applyNumberFormat="1" applyFont="1" applyFill="1" applyBorder="1" applyAlignment="1"/>
    <xf numFmtId="176" fontId="5" fillId="5" borderId="2" xfId="0" applyNumberFormat="1" applyFont="1" applyFill="1" applyBorder="1" applyAlignment="1"/>
    <xf numFmtId="176" fontId="5" fillId="5" borderId="33" xfId="0" applyNumberFormat="1" applyFont="1" applyFill="1" applyBorder="1" applyAlignment="1"/>
    <xf numFmtId="176" fontId="5" fillId="12" borderId="0" xfId="0" applyNumberFormat="1" applyFont="1" applyFill="1" applyAlignment="1"/>
    <xf numFmtId="176" fontId="5" fillId="12" borderId="38" xfId="0" applyNumberFormat="1" applyFont="1" applyFill="1" applyBorder="1" applyAlignment="1"/>
    <xf numFmtId="176" fontId="5" fillId="5" borderId="34" xfId="0" applyNumberFormat="1" applyFont="1" applyFill="1" applyBorder="1" applyAlignment="1"/>
    <xf numFmtId="176" fontId="5" fillId="5" borderId="41" xfId="0" applyNumberFormat="1" applyFont="1" applyFill="1" applyBorder="1" applyAlignment="1"/>
    <xf numFmtId="176" fontId="5" fillId="5" borderId="42" xfId="0" applyNumberFormat="1" applyFont="1" applyFill="1" applyBorder="1" applyAlignment="1"/>
    <xf numFmtId="176" fontId="5" fillId="12" borderId="55" xfId="0" applyNumberFormat="1" applyFont="1" applyFill="1" applyBorder="1" applyAlignment="1"/>
    <xf numFmtId="176" fontId="5" fillId="12" borderId="56" xfId="0" applyNumberFormat="1" applyFont="1" applyFill="1" applyBorder="1" applyAlignment="1"/>
    <xf numFmtId="176" fontId="5" fillId="0" borderId="2" xfId="0" applyNumberFormat="1" applyFont="1" applyBorder="1" applyAlignment="1"/>
    <xf numFmtId="176" fontId="5" fillId="5" borderId="1" xfId="0" applyNumberFormat="1" applyFont="1" applyFill="1" applyBorder="1" applyAlignment="1"/>
    <xf numFmtId="176" fontId="5" fillId="5" borderId="14" xfId="0" applyNumberFormat="1" applyFont="1" applyFill="1" applyBorder="1" applyAlignment="1"/>
    <xf numFmtId="176" fontId="5" fillId="6" borderId="14" xfId="0" applyNumberFormat="1" applyFont="1" applyFill="1" applyBorder="1" applyAlignment="1"/>
    <xf numFmtId="176" fontId="5" fillId="0" borderId="36" xfId="0" applyNumberFormat="1" applyFont="1" applyBorder="1" applyAlignment="1"/>
    <xf numFmtId="176" fontId="5" fillId="8" borderId="1" xfId="0" applyNumberFormat="1" applyFont="1" applyFill="1" applyBorder="1" applyAlignment="1"/>
    <xf numFmtId="176" fontId="5" fillId="8" borderId="14" xfId="0" applyNumberFormat="1" applyFont="1" applyFill="1" applyBorder="1" applyAlignment="1"/>
    <xf numFmtId="0" fontId="5" fillId="8" borderId="25" xfId="0" applyFont="1" applyFill="1" applyBorder="1" applyAlignment="1"/>
    <xf numFmtId="0" fontId="5" fillId="8" borderId="26" xfId="0" applyFont="1" applyFill="1" applyBorder="1" applyAlignment="1"/>
    <xf numFmtId="176" fontId="6" fillId="0" borderId="18" xfId="0" applyNumberFormat="1" applyFont="1" applyBorder="1" applyAlignment="1"/>
    <xf numFmtId="0" fontId="6" fillId="0" borderId="30" xfId="0" applyFont="1" applyBorder="1" applyAlignment="1"/>
    <xf numFmtId="176" fontId="4" fillId="6" borderId="15" xfId="0" applyNumberFormat="1" applyFont="1" applyFill="1" applyBorder="1" applyAlignment="1"/>
    <xf numFmtId="176" fontId="4" fillId="6" borderId="34" xfId="0" applyNumberFormat="1" applyFont="1" applyFill="1" applyBorder="1" applyAlignment="1"/>
    <xf numFmtId="176" fontId="4" fillId="6" borderId="35" xfId="0" applyNumberFormat="1" applyFont="1" applyFill="1" applyBorder="1" applyAlignment="1"/>
    <xf numFmtId="176" fontId="4" fillId="21" borderId="25" xfId="0" applyNumberFormat="1" applyFont="1" applyFill="1" applyBorder="1" applyAlignment="1"/>
    <xf numFmtId="176" fontId="4" fillId="21" borderId="26" xfId="0" applyNumberFormat="1" applyFont="1" applyFill="1" applyBorder="1" applyAlignment="1"/>
    <xf numFmtId="176" fontId="4" fillId="21" borderId="37" xfId="0" applyNumberFormat="1" applyFont="1" applyFill="1" applyBorder="1" applyAlignment="1"/>
    <xf numFmtId="176" fontId="4" fillId="21" borderId="32" xfId="0" applyNumberFormat="1" applyFont="1" applyFill="1" applyBorder="1" applyAlignment="1"/>
    <xf numFmtId="176" fontId="4" fillId="6" borderId="0" xfId="0" applyNumberFormat="1" applyFont="1" applyFill="1" applyAlignment="1"/>
    <xf numFmtId="176" fontId="4" fillId="6" borderId="38" xfId="0" applyNumberFormat="1" applyFont="1" applyFill="1" applyBorder="1" applyAlignment="1"/>
    <xf numFmtId="176" fontId="6" fillId="0" borderId="17" xfId="0" applyNumberFormat="1" applyFont="1" applyBorder="1" applyAlignment="1"/>
    <xf numFmtId="176" fontId="6" fillId="0" borderId="50" xfId="0" applyNumberFormat="1" applyFont="1" applyBorder="1" applyAlignment="1"/>
    <xf numFmtId="0" fontId="6" fillId="0" borderId="61" xfId="0" applyFont="1" applyBorder="1" applyAlignment="1"/>
    <xf numFmtId="176" fontId="4" fillId="6" borderId="13" xfId="0" applyNumberFormat="1" applyFont="1" applyFill="1" applyBorder="1" applyAlignment="1"/>
    <xf numFmtId="176" fontId="4" fillId="6" borderId="22" xfId="0" applyNumberFormat="1" applyFont="1" applyFill="1" applyBorder="1" applyAlignment="1"/>
    <xf numFmtId="176" fontId="4" fillId="6" borderId="23" xfId="0" applyNumberFormat="1" applyFont="1" applyFill="1" applyBorder="1" applyAlignment="1"/>
    <xf numFmtId="0" fontId="6" fillId="9" borderId="10" xfId="0" applyFont="1" applyFill="1" applyBorder="1" applyAlignment="1"/>
    <xf numFmtId="0" fontId="6" fillId="9" borderId="11" xfId="0" applyFont="1" applyFill="1" applyBorder="1" applyAlignment="1"/>
    <xf numFmtId="0" fontId="6" fillId="9" borderId="12" xfId="0" applyFont="1" applyFill="1" applyBorder="1" applyAlignment="1"/>
    <xf numFmtId="176" fontId="4" fillId="8" borderId="56" xfId="0" applyNumberFormat="1" applyFont="1" applyFill="1" applyBorder="1" applyAlignment="1"/>
    <xf numFmtId="176" fontId="4" fillId="0" borderId="34" xfId="0" applyNumberFormat="1" applyFont="1" applyBorder="1" applyAlignment="1"/>
    <xf numFmtId="176" fontId="4" fillId="0" borderId="41" xfId="0" applyNumberFormat="1" applyFont="1" applyBorder="1" applyAlignment="1"/>
    <xf numFmtId="176" fontId="4" fillId="8" borderId="44" xfId="0" applyNumberFormat="1" applyFont="1" applyFill="1" applyBorder="1" applyAlignment="1"/>
    <xf numFmtId="176" fontId="4" fillId="8" borderId="45" xfId="0" applyNumberFormat="1" applyFont="1" applyFill="1" applyBorder="1" applyAlignment="1"/>
    <xf numFmtId="0" fontId="15" fillId="0" borderId="13" xfId="0" applyFont="1" applyBorder="1" applyAlignment="1"/>
    <xf numFmtId="176" fontId="4" fillId="21" borderId="24" xfId="0" applyNumberFormat="1" applyFont="1" applyFill="1" applyBorder="1" applyAlignment="1"/>
    <xf numFmtId="176" fontId="4" fillId="21" borderId="15" xfId="0" applyNumberFormat="1" applyFont="1" applyFill="1" applyBorder="1" applyAlignment="1"/>
    <xf numFmtId="176" fontId="4" fillId="22" borderId="15" xfId="0" applyNumberFormat="1" applyFont="1" applyFill="1" applyBorder="1" applyAlignment="1"/>
    <xf numFmtId="176" fontId="4" fillId="21" borderId="33" xfId="0" applyNumberFormat="1" applyFont="1" applyFill="1" applyBorder="1" applyAlignment="1"/>
    <xf numFmtId="176" fontId="4" fillId="21" borderId="13" xfId="0" applyNumberFormat="1" applyFont="1" applyFill="1" applyBorder="1" applyAlignment="1"/>
    <xf numFmtId="176" fontId="4" fillId="22" borderId="34" xfId="0" applyNumberFormat="1" applyFont="1" applyFill="1" applyBorder="1" applyAlignment="1"/>
    <xf numFmtId="176" fontId="4" fillId="22" borderId="35" xfId="0" applyNumberFormat="1" applyFont="1" applyFill="1" applyBorder="1" applyAlignment="1"/>
    <xf numFmtId="176" fontId="4" fillId="21" borderId="22" xfId="0" applyNumberFormat="1" applyFont="1" applyFill="1" applyBorder="1" applyAlignment="1"/>
    <xf numFmtId="176" fontId="4" fillId="21" borderId="25" xfId="0" applyNumberFormat="1" applyFont="1" applyFill="1" applyBorder="1" applyAlignment="1">
      <alignment horizontal="center"/>
    </xf>
    <xf numFmtId="176" fontId="4" fillId="21" borderId="2" xfId="0" applyNumberFormat="1" applyFont="1" applyFill="1" applyBorder="1" applyAlignment="1"/>
    <xf numFmtId="176" fontId="4" fillId="6" borderId="55" xfId="0" applyNumberFormat="1" applyFont="1" applyFill="1" applyBorder="1" applyAlignment="1"/>
    <xf numFmtId="176" fontId="4" fillId="6" borderId="56" xfId="0" applyNumberFormat="1" applyFont="1" applyFill="1" applyBorder="1" applyAlignment="1"/>
    <xf numFmtId="0" fontId="14" fillId="0" borderId="13" xfId="0" applyFont="1" applyBorder="1" applyAlignment="1">
      <alignment horizontal="right"/>
    </xf>
    <xf numFmtId="176" fontId="4" fillId="21" borderId="0" xfId="0" applyNumberFormat="1" applyFont="1" applyFill="1" applyAlignment="1"/>
    <xf numFmtId="176" fontId="4" fillId="5" borderId="49" xfId="0" applyNumberFormat="1" applyFont="1" applyFill="1" applyBorder="1" applyAlignment="1"/>
    <xf numFmtId="176" fontId="65" fillId="21" borderId="22" xfId="0" applyNumberFormat="1" applyFont="1" applyFill="1" applyBorder="1" applyAlignment="1"/>
    <xf numFmtId="176" fontId="4" fillId="5" borderId="50" xfId="0" applyNumberFormat="1" applyFont="1" applyFill="1" applyBorder="1" applyAlignment="1"/>
    <xf numFmtId="0" fontId="4" fillId="5" borderId="26" xfId="0" applyFont="1" applyFill="1" applyBorder="1" applyAlignment="1"/>
    <xf numFmtId="0" fontId="7" fillId="5" borderId="31" xfId="0" applyFont="1" applyFill="1" applyBorder="1" applyAlignment="1">
      <alignment horizontal="right"/>
    </xf>
    <xf numFmtId="176" fontId="4" fillId="6" borderId="43" xfId="0" applyNumberFormat="1" applyFont="1" applyFill="1" applyBorder="1" applyAlignment="1"/>
    <xf numFmtId="0" fontId="4" fillId="11" borderId="10" xfId="0" applyFont="1" applyFill="1" applyBorder="1" applyAlignment="1"/>
    <xf numFmtId="0" fontId="4" fillId="11" borderId="11" xfId="0" applyFont="1" applyFill="1" applyBorder="1" applyAlignment="1"/>
    <xf numFmtId="0" fontId="4" fillId="11" borderId="12" xfId="0" applyFont="1" applyFill="1" applyBorder="1" applyAlignment="1"/>
    <xf numFmtId="176" fontId="4" fillId="0" borderId="62" xfId="0" applyNumberFormat="1" applyFont="1" applyBorder="1" applyAlignment="1"/>
    <xf numFmtId="0" fontId="4" fillId="8" borderId="25" xfId="0" applyFont="1" applyFill="1" applyBorder="1" applyAlignment="1">
      <alignment horizontal="center"/>
    </xf>
    <xf numFmtId="176" fontId="4" fillId="5" borderId="37" xfId="0" applyNumberFormat="1" applyFont="1" applyFill="1" applyBorder="1" applyAlignment="1"/>
    <xf numFmtId="176" fontId="4" fillId="5" borderId="32" xfId="0" applyNumberFormat="1" applyFont="1" applyFill="1" applyBorder="1" applyAlignment="1"/>
    <xf numFmtId="176" fontId="4" fillId="5" borderId="25" xfId="0" applyNumberFormat="1" applyFont="1" applyFill="1" applyBorder="1" applyAlignment="1"/>
    <xf numFmtId="0" fontId="4" fillId="18" borderId="10" xfId="0" applyFont="1" applyFill="1" applyBorder="1" applyAlignment="1"/>
    <xf numFmtId="0" fontId="4" fillId="18" borderId="11" xfId="0" applyFont="1" applyFill="1" applyBorder="1" applyAlignment="1"/>
    <xf numFmtId="0" fontId="4" fillId="18" borderId="12" xfId="0" applyFont="1" applyFill="1" applyBorder="1" applyAlignment="1"/>
    <xf numFmtId="0" fontId="4" fillId="18" borderId="19" xfId="0" applyFont="1" applyFill="1" applyBorder="1" applyAlignment="1"/>
    <xf numFmtId="0" fontId="4" fillId="18" borderId="20" xfId="0" applyFont="1" applyFill="1" applyBorder="1" applyAlignment="1"/>
    <xf numFmtId="0" fontId="4" fillId="18" borderId="21" xfId="0" applyFont="1" applyFill="1" applyBorder="1" applyAlignment="1"/>
    <xf numFmtId="0" fontId="15" fillId="0" borderId="0" xfId="3" applyFont="1">
      <alignment vertical="center"/>
    </xf>
    <xf numFmtId="0" fontId="66" fillId="8" borderId="0" xfId="0" applyFont="1" applyFill="1" applyAlignment="1"/>
    <xf numFmtId="0" fontId="4" fillId="8" borderId="1" xfId="0" applyFont="1" applyFill="1" applyBorder="1" applyAlignment="1">
      <alignment horizontal="center"/>
    </xf>
    <xf numFmtId="0" fontId="4" fillId="8" borderId="16" xfId="0" applyFont="1" applyFill="1" applyBorder="1" applyAlignment="1">
      <alignment horizontal="center"/>
    </xf>
    <xf numFmtId="0" fontId="4" fillId="8" borderId="27" xfId="0" applyFont="1" applyFill="1" applyBorder="1" applyAlignment="1">
      <alignment horizontal="center"/>
    </xf>
    <xf numFmtId="0" fontId="4" fillId="8" borderId="28" xfId="0" applyFont="1" applyFill="1" applyBorder="1" applyAlignment="1">
      <alignment horizontal="center"/>
    </xf>
    <xf numFmtId="0" fontId="4" fillId="20" borderId="1" xfId="0" applyFont="1" applyFill="1" applyBorder="1" applyAlignment="1">
      <alignment horizontal="center"/>
    </xf>
    <xf numFmtId="0" fontId="4" fillId="20" borderId="2" xfId="0" applyFont="1" applyFill="1" applyBorder="1" applyAlignment="1">
      <alignment horizontal="center"/>
    </xf>
    <xf numFmtId="0" fontId="4" fillId="20" borderId="27" xfId="0" applyFont="1" applyFill="1" applyBorder="1" applyAlignment="1">
      <alignment horizontal="center"/>
    </xf>
    <xf numFmtId="0" fontId="4" fillId="20" borderId="52" xfId="0" applyFont="1" applyFill="1" applyBorder="1" applyAlignment="1">
      <alignment horizontal="center"/>
    </xf>
    <xf numFmtId="0" fontId="4" fillId="5" borderId="1" xfId="0" applyFont="1" applyFill="1" applyBorder="1" applyAlignment="1">
      <alignment horizontal="center"/>
    </xf>
    <xf numFmtId="0" fontId="4" fillId="5" borderId="2" xfId="0" applyFont="1" applyFill="1" applyBorder="1" applyAlignment="1">
      <alignment horizontal="center"/>
    </xf>
    <xf numFmtId="0" fontId="4" fillId="5" borderId="27" xfId="0" applyFont="1" applyFill="1" applyBorder="1" applyAlignment="1">
      <alignment horizontal="center"/>
    </xf>
    <xf numFmtId="0" fontId="4" fillId="5" borderId="52" xfId="0" applyFont="1" applyFill="1" applyBorder="1" applyAlignment="1">
      <alignment horizontal="center"/>
    </xf>
    <xf numFmtId="0" fontId="6" fillId="20" borderId="1" xfId="0" applyFont="1" applyFill="1" applyBorder="1" applyAlignment="1">
      <alignment horizontal="center"/>
    </xf>
    <xf numFmtId="0" fontId="6" fillId="20" borderId="2" xfId="0" applyFont="1" applyFill="1" applyBorder="1" applyAlignment="1">
      <alignment horizontal="center"/>
    </xf>
    <xf numFmtId="0" fontId="6" fillId="20" borderId="27" xfId="0" applyFont="1" applyFill="1" applyBorder="1" applyAlignment="1">
      <alignment horizontal="center"/>
    </xf>
    <xf numFmtId="0" fontId="6" fillId="20" borderId="52" xfId="0" applyFont="1" applyFill="1" applyBorder="1" applyAlignment="1">
      <alignment horizontal="center"/>
    </xf>
    <xf numFmtId="0" fontId="4" fillId="8" borderId="2" xfId="0" applyFont="1" applyFill="1" applyBorder="1" applyAlignment="1">
      <alignment horizontal="center"/>
    </xf>
    <xf numFmtId="0" fontId="4" fillId="8" borderId="52" xfId="0" applyFont="1" applyFill="1" applyBorder="1" applyAlignment="1">
      <alignment horizontal="center"/>
    </xf>
    <xf numFmtId="0" fontId="4" fillId="20" borderId="16" xfId="0" applyFont="1" applyFill="1" applyBorder="1" applyAlignment="1">
      <alignment horizontal="center"/>
    </xf>
    <xf numFmtId="0" fontId="4" fillId="20" borderId="28" xfId="0" applyFont="1" applyFill="1" applyBorder="1" applyAlignment="1">
      <alignment horizontal="center"/>
    </xf>
    <xf numFmtId="0" fontId="6" fillId="20" borderId="16" xfId="0" applyFont="1" applyFill="1" applyBorder="1" applyAlignment="1">
      <alignment horizontal="center"/>
    </xf>
    <xf numFmtId="0" fontId="6" fillId="20" borderId="28" xfId="0" applyFont="1" applyFill="1" applyBorder="1" applyAlignment="1">
      <alignment horizontal="center"/>
    </xf>
    <xf numFmtId="0" fontId="28" fillId="0" borderId="0" xfId="0" applyFont="1">
      <alignment vertical="center"/>
    </xf>
    <xf numFmtId="0" fontId="6" fillId="0" borderId="0" xfId="0" applyFont="1" applyAlignment="1">
      <alignment horizontal="center"/>
    </xf>
    <xf numFmtId="0" fontId="62" fillId="0" borderId="0" xfId="2" applyFont="1" applyAlignment="1">
      <alignment horizontal="left" vertical="center"/>
    </xf>
    <xf numFmtId="0" fontId="4" fillId="0" borderId="0" xfId="2" applyFont="1" applyAlignment="1">
      <alignment horizontal="left" vertical="center"/>
    </xf>
    <xf numFmtId="0" fontId="61" fillId="0" borderId="0" xfId="2" applyFont="1" applyAlignment="1">
      <alignment horizontal="center" vertical="center"/>
    </xf>
    <xf numFmtId="0" fontId="61" fillId="0" borderId="0" xfId="2" applyFont="1" applyAlignment="1">
      <alignment horizontal="left" vertical="center"/>
    </xf>
    <xf numFmtId="0" fontId="60" fillId="0" borderId="0" xfId="2" applyFont="1" applyAlignment="1">
      <alignment horizontal="center" vertical="center"/>
    </xf>
    <xf numFmtId="0" fontId="4" fillId="0" borderId="0" xfId="3" applyFont="1" applyAlignment="1">
      <alignment horizontal="center" vertical="center"/>
    </xf>
  </cellXfs>
  <cellStyles count="4">
    <cellStyle name="ハイパーリンク" xfId="1" builtinId="8"/>
    <cellStyle name="標準" xfId="0" builtinId="0"/>
    <cellStyle name="標準 2 2 2" xfId="3" xr:uid="{00000000-0005-0000-0000-000002000000}"/>
    <cellStyle name="標準_201612singles league kekkahokoku houhou"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8" growShrinkType="overwriteClear" connectionId="1" xr16:uid="{00000000-0016-0000-0500-000000000000}" autoFormatId="0" applyNumberFormats="0" applyBorderFormats="0" applyFontFormats="0" applyPatternFormats="0" applyAlignmentFormats="0" applyWidthHeightFormats="0">
  <queryTableRefresh preserveSortFilterLayout="0" headersInLastRefresh="0" nextId="11">
    <queryTableFields count="10">
      <queryTableField id="1" dataBound="0"/>
      <queryTableField id="2" dataBound="0"/>
      <queryTableField id="3" dataBound="0"/>
      <queryTableField id="4" dataBound="0"/>
      <queryTableField id="5" dataBound="0"/>
      <queryTableField id="6" dataBound="0"/>
      <queryTableField id="7" dataBound="0"/>
      <queryTableField id="8" dataBound="0"/>
      <queryTableField id="9" dataBound="0"/>
      <queryTableField id="10" dataBound="0"/>
    </queryTableFields>
  </queryTableRefresh>
</query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ptkq67180@yahoo.co.jp" TargetMode="External"/><Relationship Id="rId2" Type="http://schemas.openxmlformats.org/officeDocument/2006/relationships/hyperlink" Target="mailto:ptkq67180@yahoo.co.jp" TargetMode="External"/><Relationship Id="rId1" Type="http://schemas.openxmlformats.org/officeDocument/2006/relationships/hyperlink" Target="mailto:ryodafone@zeus.eonet.ne.jp"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ptkq67180@yahoo.co.jp" TargetMode="External"/><Relationship Id="rId1" Type="http://schemas.openxmlformats.org/officeDocument/2006/relationships/hyperlink" Target="mailto:ptkq67180@yahoo.co.jp" TargetMode="External"/></Relationships>
</file>

<file path=xl/worksheets/_rels/sheet6.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W89"/>
  <sheetViews>
    <sheetView tabSelected="1" workbookViewId="0">
      <selection activeCell="J15" sqref="J15"/>
    </sheetView>
  </sheetViews>
  <sheetFormatPr defaultRowHeight="13.5" x14ac:dyDescent="0.15"/>
  <cols>
    <col min="1" max="1" width="3.125" customWidth="1"/>
    <col min="2" max="3" width="7.625" customWidth="1"/>
    <col min="4" max="4" width="15.375" customWidth="1"/>
    <col min="5" max="18" width="4" customWidth="1"/>
    <col min="19" max="22" width="4.75" customWidth="1"/>
    <col min="23" max="23" width="7.625" customWidth="1"/>
  </cols>
  <sheetData>
    <row r="1" spans="1:23" ht="15" thickBot="1" x14ac:dyDescent="0.2">
      <c r="A1" s="2" t="s">
        <v>70</v>
      </c>
      <c r="B1" s="137"/>
      <c r="C1" s="137"/>
      <c r="D1" s="3" t="s">
        <v>1</v>
      </c>
      <c r="E1" s="120" t="s">
        <v>42</v>
      </c>
      <c r="F1" s="120"/>
      <c r="G1" s="120"/>
      <c r="H1" s="120"/>
      <c r="I1" s="120"/>
      <c r="J1" s="120"/>
      <c r="K1" s="120"/>
      <c r="L1" s="120"/>
      <c r="M1" s="120"/>
      <c r="N1" s="120"/>
      <c r="O1" s="120"/>
      <c r="P1" s="120"/>
      <c r="Q1" s="120"/>
      <c r="R1" s="120"/>
      <c r="S1" s="120"/>
      <c r="T1" s="120"/>
      <c r="U1" s="120"/>
      <c r="V1" s="120"/>
      <c r="W1" s="138"/>
    </row>
    <row r="2" spans="1:23" ht="14.25" thickBot="1" x14ac:dyDescent="0.2">
      <c r="A2" s="4"/>
      <c r="B2" s="5" t="s">
        <v>2</v>
      </c>
      <c r="C2" s="6"/>
      <c r="D2" s="7" t="s">
        <v>3</v>
      </c>
      <c r="E2" s="8" t="str">
        <f>IF(B3="","",B3)</f>
        <v>三代</v>
      </c>
      <c r="F2" s="9"/>
      <c r="G2" s="8" t="str">
        <f>IF(B5="","",B5)</f>
        <v>八木</v>
      </c>
      <c r="H2" s="9"/>
      <c r="I2" s="8" t="str">
        <f>IF(B7="","",B7)</f>
        <v>成宮　</v>
      </c>
      <c r="J2" s="9"/>
      <c r="K2" s="8" t="str">
        <f>IF(B9="","",B9)</f>
        <v>岩花</v>
      </c>
      <c r="L2" s="9"/>
      <c r="M2" s="8" t="str">
        <f>IF(B11="","",B11)</f>
        <v>稲岡</v>
      </c>
      <c r="N2" s="9"/>
      <c r="O2" s="8" t="str">
        <f>IF(B13="","",B13)</f>
        <v>片岡　</v>
      </c>
      <c r="P2" s="9"/>
      <c r="Q2" s="8"/>
      <c r="R2" s="9"/>
      <c r="S2" s="10" t="s">
        <v>4</v>
      </c>
      <c r="T2" s="11"/>
      <c r="U2" s="12" t="s">
        <v>5</v>
      </c>
      <c r="V2" s="123"/>
      <c r="W2" s="14" t="s">
        <v>6</v>
      </c>
    </row>
    <row r="3" spans="1:23" x14ac:dyDescent="0.15">
      <c r="A3" s="15">
        <v>1</v>
      </c>
      <c r="B3" s="341" t="s">
        <v>71</v>
      </c>
      <c r="C3" s="342" t="s">
        <v>72</v>
      </c>
      <c r="D3" s="343" t="s">
        <v>73</v>
      </c>
      <c r="E3" s="19"/>
      <c r="F3" s="20"/>
      <c r="G3" s="21">
        <v>1</v>
      </c>
      <c r="H3" s="21"/>
      <c r="I3" s="22">
        <v>1</v>
      </c>
      <c r="J3" s="23"/>
      <c r="K3" s="24">
        <v>1</v>
      </c>
      <c r="L3" s="24"/>
      <c r="M3" s="22">
        <v>1</v>
      </c>
      <c r="N3" s="23"/>
      <c r="O3" s="21">
        <v>1</v>
      </c>
      <c r="P3" s="21"/>
      <c r="Q3" s="22"/>
      <c r="R3" s="23"/>
      <c r="S3" s="468">
        <f>SUM(E3:R3)</f>
        <v>5</v>
      </c>
      <c r="T3" s="476"/>
      <c r="U3" s="405">
        <f>SUM(E3,G3,I3,K3,M3,O3,Q3)</f>
        <v>5</v>
      </c>
      <c r="V3" s="394">
        <f>SUM(F3,H3,J3,L3,N3,P3,R3)</f>
        <v>0</v>
      </c>
      <c r="W3" s="350">
        <f>IF(V4=0,"",U4/V4)</f>
        <v>0.7068965517241379</v>
      </c>
    </row>
    <row r="4" spans="1:23" ht="14.25" thickBot="1" x14ac:dyDescent="0.2">
      <c r="A4" s="4"/>
      <c r="B4" s="153"/>
      <c r="C4" s="154"/>
      <c r="D4" s="155"/>
      <c r="E4" s="31"/>
      <c r="F4" s="32"/>
      <c r="G4" s="33">
        <v>8</v>
      </c>
      <c r="H4" s="36">
        <v>5</v>
      </c>
      <c r="I4" s="34">
        <v>9</v>
      </c>
      <c r="J4" s="35">
        <v>7</v>
      </c>
      <c r="K4" s="33">
        <v>8</v>
      </c>
      <c r="L4" s="36">
        <v>0</v>
      </c>
      <c r="M4" s="34">
        <v>8</v>
      </c>
      <c r="N4" s="35">
        <v>4</v>
      </c>
      <c r="O4" s="33">
        <v>8</v>
      </c>
      <c r="P4" s="36">
        <v>1</v>
      </c>
      <c r="Q4" s="34"/>
      <c r="R4" s="35"/>
      <c r="S4" s="470"/>
      <c r="T4" s="477"/>
      <c r="U4" s="406">
        <f t="shared" ref="U4:U15" si="0">SUM(E4,G4,I4,K4,M4,O4,Q4)</f>
        <v>41</v>
      </c>
      <c r="V4" s="407">
        <f>SUM(E4:R4)</f>
        <v>58</v>
      </c>
      <c r="W4" s="110" t="s">
        <v>416</v>
      </c>
    </row>
    <row r="5" spans="1:23" x14ac:dyDescent="0.15">
      <c r="A5" s="15">
        <v>2</v>
      </c>
      <c r="B5" s="440" t="s">
        <v>74</v>
      </c>
      <c r="C5" s="441" t="s">
        <v>75</v>
      </c>
      <c r="D5" s="442" t="s">
        <v>76</v>
      </c>
      <c r="E5" s="284"/>
      <c r="F5" s="285">
        <v>1</v>
      </c>
      <c r="G5" s="396"/>
      <c r="H5" s="396"/>
      <c r="I5" s="272">
        <v>1</v>
      </c>
      <c r="J5" s="273"/>
      <c r="K5" s="295">
        <v>1</v>
      </c>
      <c r="L5" s="295"/>
      <c r="M5" s="272"/>
      <c r="N5" s="273">
        <v>1</v>
      </c>
      <c r="O5" s="295">
        <v>1</v>
      </c>
      <c r="P5" s="295"/>
      <c r="Q5" s="272"/>
      <c r="R5" s="273"/>
      <c r="S5" s="460">
        <f>SUM(E5:R5)</f>
        <v>5</v>
      </c>
      <c r="T5" s="474"/>
      <c r="U5" s="443">
        <f t="shared" si="0"/>
        <v>3</v>
      </c>
      <c r="V5" s="26">
        <f>SUM(F5,H5,J5,L5,N5,P5,R5)</f>
        <v>2</v>
      </c>
      <c r="W5" s="27">
        <f>IF(V6=0,"",U6/V6)</f>
        <v>0.56451612903225812</v>
      </c>
    </row>
    <row r="6" spans="1:23" ht="14.25" thickBot="1" x14ac:dyDescent="0.2">
      <c r="A6" s="4"/>
      <c r="B6" s="128"/>
      <c r="C6" s="129"/>
      <c r="D6" s="50"/>
      <c r="E6" s="270">
        <v>5</v>
      </c>
      <c r="F6" s="275">
        <v>8</v>
      </c>
      <c r="G6" s="397"/>
      <c r="H6" s="398"/>
      <c r="I6" s="274">
        <v>8</v>
      </c>
      <c r="J6" s="275">
        <v>5</v>
      </c>
      <c r="K6" s="270">
        <v>8</v>
      </c>
      <c r="L6" s="271">
        <v>0</v>
      </c>
      <c r="M6" s="274">
        <v>6</v>
      </c>
      <c r="N6" s="275">
        <v>8</v>
      </c>
      <c r="O6" s="270">
        <v>8</v>
      </c>
      <c r="P6" s="271">
        <v>6</v>
      </c>
      <c r="Q6" s="274"/>
      <c r="R6" s="275"/>
      <c r="S6" s="462"/>
      <c r="T6" s="475"/>
      <c r="U6" s="139">
        <f t="shared" si="0"/>
        <v>35</v>
      </c>
      <c r="V6" s="38">
        <f>SUM(E6:R6)</f>
        <v>62</v>
      </c>
      <c r="W6" s="39" t="s">
        <v>412</v>
      </c>
    </row>
    <row r="7" spans="1:23" x14ac:dyDescent="0.15">
      <c r="A7" s="15">
        <v>3</v>
      </c>
      <c r="B7" s="16" t="s">
        <v>77</v>
      </c>
      <c r="C7" s="17" t="s">
        <v>78</v>
      </c>
      <c r="D7" s="18" t="s">
        <v>73</v>
      </c>
      <c r="E7" s="284"/>
      <c r="F7" s="285">
        <v>1</v>
      </c>
      <c r="G7" s="269"/>
      <c r="H7" s="269">
        <v>1</v>
      </c>
      <c r="I7" s="299"/>
      <c r="J7" s="300"/>
      <c r="K7" s="289">
        <v>1</v>
      </c>
      <c r="L7" s="289"/>
      <c r="M7" s="445">
        <v>1</v>
      </c>
      <c r="N7" s="446"/>
      <c r="O7" s="266">
        <v>1</v>
      </c>
      <c r="P7" s="266"/>
      <c r="Q7" s="276"/>
      <c r="R7" s="277"/>
      <c r="S7" s="460">
        <f>SUM(E7:R7)</f>
        <v>5</v>
      </c>
      <c r="T7" s="474"/>
      <c r="U7" s="25">
        <f t="shared" si="0"/>
        <v>3</v>
      </c>
      <c r="V7" s="26">
        <f>SUM(F7,H7,J7,L7,N7,P7,R7)</f>
        <v>2</v>
      </c>
      <c r="W7" s="27">
        <f>IF(V8=0,"",U8/V8)</f>
        <v>0.6</v>
      </c>
    </row>
    <row r="8" spans="1:23" ht="14.25" thickBot="1" x14ac:dyDescent="0.2">
      <c r="A8" s="4"/>
      <c r="B8" s="142"/>
      <c r="C8" s="143"/>
      <c r="D8" s="30"/>
      <c r="E8" s="270">
        <v>7</v>
      </c>
      <c r="F8" s="275">
        <v>9</v>
      </c>
      <c r="G8" s="270">
        <v>5</v>
      </c>
      <c r="H8" s="271">
        <v>8</v>
      </c>
      <c r="I8" s="301"/>
      <c r="J8" s="302"/>
      <c r="K8" s="270">
        <v>8</v>
      </c>
      <c r="L8" s="271">
        <v>4</v>
      </c>
      <c r="M8" s="447">
        <v>8</v>
      </c>
      <c r="N8" s="290">
        <v>2</v>
      </c>
      <c r="O8" s="267">
        <v>8</v>
      </c>
      <c r="P8" s="268">
        <v>1</v>
      </c>
      <c r="Q8" s="274"/>
      <c r="R8" s="275"/>
      <c r="S8" s="462"/>
      <c r="T8" s="475"/>
      <c r="U8" s="139">
        <f t="shared" si="0"/>
        <v>36</v>
      </c>
      <c r="V8" s="38">
        <f>SUM(E8:R8)</f>
        <v>60</v>
      </c>
      <c r="W8" s="39" t="s">
        <v>417</v>
      </c>
    </row>
    <row r="9" spans="1:23" x14ac:dyDescent="0.15">
      <c r="A9" s="15">
        <v>4</v>
      </c>
      <c r="B9" s="16" t="s">
        <v>79</v>
      </c>
      <c r="C9" s="17" t="s">
        <v>80</v>
      </c>
      <c r="D9" s="18" t="s">
        <v>76</v>
      </c>
      <c r="E9" s="368"/>
      <c r="F9" s="375">
        <v>1</v>
      </c>
      <c r="G9" s="376"/>
      <c r="H9" s="376">
        <v>1</v>
      </c>
      <c r="I9" s="377"/>
      <c r="J9" s="375">
        <v>1</v>
      </c>
      <c r="K9" s="378"/>
      <c r="L9" s="379"/>
      <c r="M9" s="366"/>
      <c r="N9" s="367">
        <v>1</v>
      </c>
      <c r="O9" s="368">
        <v>1</v>
      </c>
      <c r="P9" s="368"/>
      <c r="Q9" s="140"/>
      <c r="R9" s="141"/>
      <c r="S9" s="460">
        <f>SUM(E9:R9)</f>
        <v>5</v>
      </c>
      <c r="T9" s="474"/>
      <c r="U9" s="145">
        <f t="shared" si="0"/>
        <v>1</v>
      </c>
      <c r="V9" s="146">
        <f>SUM(F9,H9,J9,L9,N9,P9,R9)</f>
        <v>4</v>
      </c>
      <c r="W9" s="27">
        <f>IF(V10=0,"",U10/V10)</f>
        <v>0.28301886792452829</v>
      </c>
    </row>
    <row r="10" spans="1:23" ht="14.25" thickBot="1" x14ac:dyDescent="0.2">
      <c r="A10" s="4"/>
      <c r="B10" s="74"/>
      <c r="C10" s="75"/>
      <c r="D10" s="76"/>
      <c r="E10" s="380">
        <v>0</v>
      </c>
      <c r="F10" s="381">
        <v>8</v>
      </c>
      <c r="G10" s="373">
        <v>0</v>
      </c>
      <c r="H10" s="374">
        <v>8</v>
      </c>
      <c r="I10" s="382">
        <v>4</v>
      </c>
      <c r="J10" s="381">
        <v>8</v>
      </c>
      <c r="K10" s="383"/>
      <c r="L10" s="384"/>
      <c r="M10" s="371">
        <v>3</v>
      </c>
      <c r="N10" s="372">
        <v>8</v>
      </c>
      <c r="O10" s="373">
        <v>8</v>
      </c>
      <c r="P10" s="374">
        <v>6</v>
      </c>
      <c r="Q10" s="144"/>
      <c r="R10" s="131"/>
      <c r="S10" s="462"/>
      <c r="T10" s="475"/>
      <c r="U10" s="147">
        <f t="shared" si="0"/>
        <v>15</v>
      </c>
      <c r="V10" s="148">
        <f>SUM(E10:R10)</f>
        <v>53</v>
      </c>
      <c r="W10" s="39" t="s">
        <v>414</v>
      </c>
    </row>
    <row r="11" spans="1:23" x14ac:dyDescent="0.15">
      <c r="A11" s="15">
        <v>5</v>
      </c>
      <c r="B11" s="90" t="s">
        <v>81</v>
      </c>
      <c r="C11" s="91" t="s">
        <v>82</v>
      </c>
      <c r="D11" s="92" t="s">
        <v>12</v>
      </c>
      <c r="E11" s="385"/>
      <c r="F11" s="353">
        <v>1</v>
      </c>
      <c r="G11" s="385">
        <v>1</v>
      </c>
      <c r="H11" s="385"/>
      <c r="I11" s="386"/>
      <c r="J11" s="387">
        <v>1</v>
      </c>
      <c r="K11" s="365">
        <v>1</v>
      </c>
      <c r="L11" s="365"/>
      <c r="M11" s="364"/>
      <c r="N11" s="388"/>
      <c r="O11" s="368">
        <v>1</v>
      </c>
      <c r="P11" s="368"/>
      <c r="Q11" s="64"/>
      <c r="R11" s="65"/>
      <c r="S11" s="460">
        <f>SUM(E11:R11)</f>
        <v>5</v>
      </c>
      <c r="T11" s="474"/>
      <c r="U11" s="25">
        <f t="shared" si="0"/>
        <v>3</v>
      </c>
      <c r="V11" s="26">
        <f>SUM(F11,H11,J11,L11,N11,P11,R11)</f>
        <v>2</v>
      </c>
      <c r="W11" s="27">
        <f>IF(V12=0,"",U12/V12)</f>
        <v>0.54545454545454541</v>
      </c>
    </row>
    <row r="12" spans="1:23" ht="14.25" thickBot="1" x14ac:dyDescent="0.2">
      <c r="A12" s="4"/>
      <c r="B12" s="149"/>
      <c r="C12" s="150"/>
      <c r="D12" s="76"/>
      <c r="E12" s="354">
        <v>4</v>
      </c>
      <c r="F12" s="356">
        <v>8</v>
      </c>
      <c r="G12" s="354">
        <v>8</v>
      </c>
      <c r="H12" s="355">
        <v>6</v>
      </c>
      <c r="I12" s="371">
        <v>2</v>
      </c>
      <c r="J12" s="372">
        <v>8</v>
      </c>
      <c r="K12" s="361">
        <v>8</v>
      </c>
      <c r="L12" s="358">
        <v>3</v>
      </c>
      <c r="M12" s="369"/>
      <c r="N12" s="370"/>
      <c r="O12" s="357">
        <v>8</v>
      </c>
      <c r="P12" s="362">
        <v>0</v>
      </c>
      <c r="Q12" s="55"/>
      <c r="R12" s="52"/>
      <c r="S12" s="462"/>
      <c r="T12" s="475"/>
      <c r="U12" s="139">
        <f t="shared" si="0"/>
        <v>30</v>
      </c>
      <c r="V12" s="38">
        <f>SUM(E12:R12)</f>
        <v>55</v>
      </c>
      <c r="W12" s="109" t="s">
        <v>413</v>
      </c>
    </row>
    <row r="13" spans="1:23" x14ac:dyDescent="0.15">
      <c r="A13" s="15">
        <v>6</v>
      </c>
      <c r="B13" s="90" t="s">
        <v>83</v>
      </c>
      <c r="C13" s="91" t="s">
        <v>84</v>
      </c>
      <c r="D13" s="92" t="s">
        <v>9</v>
      </c>
      <c r="E13" s="385"/>
      <c r="F13" s="389">
        <v>1</v>
      </c>
      <c r="G13" s="363"/>
      <c r="H13" s="363">
        <v>1</v>
      </c>
      <c r="I13" s="377"/>
      <c r="J13" s="375">
        <v>1</v>
      </c>
      <c r="K13" s="363"/>
      <c r="L13" s="363">
        <v>1</v>
      </c>
      <c r="M13" s="390"/>
      <c r="N13" s="391">
        <v>1</v>
      </c>
      <c r="O13" s="352"/>
      <c r="P13" s="352"/>
      <c r="Q13" s="64"/>
      <c r="R13" s="65"/>
      <c r="S13" s="460">
        <f>SUM(E13:R13)</f>
        <v>5</v>
      </c>
      <c r="T13" s="474"/>
      <c r="U13" s="151">
        <f t="shared" si="0"/>
        <v>0</v>
      </c>
      <c r="V13" s="152">
        <f>SUM(F13,H13,J13,L13,N13,P13,R13)</f>
        <v>5</v>
      </c>
      <c r="W13" s="432">
        <f>IF(V14=0,"",U14/V14)</f>
        <v>0.25925925925925924</v>
      </c>
    </row>
    <row r="14" spans="1:23" ht="14.25" thickBot="1" x14ac:dyDescent="0.2">
      <c r="A14" s="4"/>
      <c r="B14" s="153"/>
      <c r="C14" s="154"/>
      <c r="D14" s="155"/>
      <c r="E14" s="354">
        <v>1</v>
      </c>
      <c r="F14" s="356">
        <v>8</v>
      </c>
      <c r="G14" s="357">
        <v>6</v>
      </c>
      <c r="H14" s="362">
        <v>8</v>
      </c>
      <c r="I14" s="382">
        <v>1</v>
      </c>
      <c r="J14" s="381">
        <v>8</v>
      </c>
      <c r="K14" s="357">
        <v>6</v>
      </c>
      <c r="L14" s="362">
        <v>8</v>
      </c>
      <c r="M14" s="392">
        <v>0</v>
      </c>
      <c r="N14" s="393">
        <v>8</v>
      </c>
      <c r="O14" s="359"/>
      <c r="P14" s="360"/>
      <c r="Q14" s="55"/>
      <c r="R14" s="52"/>
      <c r="S14" s="462"/>
      <c r="T14" s="475"/>
      <c r="U14" s="139">
        <f t="shared" si="0"/>
        <v>14</v>
      </c>
      <c r="V14" s="38">
        <f>SUM(E14:R14)</f>
        <v>54</v>
      </c>
      <c r="W14" s="109" t="s">
        <v>415</v>
      </c>
    </row>
    <row r="15" spans="1:23" x14ac:dyDescent="0.15">
      <c r="A15" s="15">
        <v>7</v>
      </c>
      <c r="B15" s="16"/>
      <c r="C15" s="17"/>
      <c r="D15" s="18"/>
      <c r="E15" s="81"/>
      <c r="F15" s="23"/>
      <c r="G15" s="60"/>
      <c r="H15" s="60"/>
      <c r="I15" s="82"/>
      <c r="J15" s="83"/>
      <c r="K15" s="63"/>
      <c r="L15" s="63"/>
      <c r="M15" s="45"/>
      <c r="N15" s="46"/>
      <c r="O15" s="60"/>
      <c r="P15" s="60"/>
      <c r="Q15" s="61" t="str">
        <f>IF(Q16&gt;R16,1,"")</f>
        <v/>
      </c>
      <c r="R15" s="84" t="str">
        <f>IF(R16&gt;Q16,1,"")</f>
        <v/>
      </c>
      <c r="S15" s="456">
        <f>SUM(E15:R15)</f>
        <v>0</v>
      </c>
      <c r="T15" s="457"/>
      <c r="U15" s="151">
        <f t="shared" si="0"/>
        <v>0</v>
      </c>
      <c r="V15" s="152">
        <f>SUM(F15,H15,J15,L15,N15,P15,R15)</f>
        <v>0</v>
      </c>
      <c r="W15" s="27" t="str">
        <f>IF(V16=0,"",U16/V16)</f>
        <v/>
      </c>
    </row>
    <row r="16" spans="1:23" ht="14.25" thickBot="1" x14ac:dyDescent="0.2">
      <c r="A16" s="4"/>
      <c r="B16" s="142"/>
      <c r="C16" s="143"/>
      <c r="D16" s="30"/>
      <c r="E16" s="33"/>
      <c r="F16" s="35"/>
      <c r="G16" s="51"/>
      <c r="H16" s="56"/>
      <c r="I16" s="55"/>
      <c r="J16" s="52"/>
      <c r="K16" s="96"/>
      <c r="L16" s="97"/>
      <c r="M16" s="55"/>
      <c r="N16" s="52"/>
      <c r="O16" s="51"/>
      <c r="P16" s="56"/>
      <c r="Q16" s="69"/>
      <c r="R16" s="70"/>
      <c r="S16" s="458"/>
      <c r="T16" s="459"/>
      <c r="U16" s="139">
        <f>E16+G16+I16+K16+M16+O16+Q16</f>
        <v>0</v>
      </c>
      <c r="V16" s="38">
        <f>SUM(E16:R16)</f>
        <v>0</v>
      </c>
      <c r="W16" s="39"/>
    </row>
    <row r="17" spans="1:23" x14ac:dyDescent="0.15">
      <c r="A17" s="4"/>
      <c r="B17" s="4" t="s">
        <v>23</v>
      </c>
      <c r="C17" s="4"/>
      <c r="D17" s="4"/>
      <c r="E17" s="4"/>
      <c r="F17" s="4"/>
      <c r="G17" s="4"/>
      <c r="H17" s="4"/>
      <c r="I17" s="4"/>
      <c r="J17" s="4"/>
      <c r="K17" s="4"/>
      <c r="L17" s="4"/>
      <c r="M17" s="4"/>
      <c r="N17" s="4"/>
      <c r="O17" s="4"/>
      <c r="P17" s="4"/>
      <c r="Q17" s="4"/>
      <c r="R17" s="4"/>
      <c r="S17" s="4"/>
      <c r="T17" s="4"/>
      <c r="U17" s="98"/>
      <c r="V17" s="98"/>
      <c r="W17" s="4"/>
    </row>
    <row r="19" spans="1:23" ht="15" thickBot="1" x14ac:dyDescent="0.2">
      <c r="A19" s="2" t="s">
        <v>0</v>
      </c>
      <c r="B19" s="2"/>
      <c r="C19" s="1"/>
      <c r="D19" s="3" t="s">
        <v>1</v>
      </c>
      <c r="E19" s="4"/>
      <c r="F19" s="4"/>
      <c r="G19" s="4"/>
      <c r="H19" s="4"/>
      <c r="I19" s="4"/>
      <c r="J19" s="4"/>
      <c r="K19" s="4"/>
      <c r="L19" s="4"/>
      <c r="M19" s="4"/>
      <c r="N19" s="4"/>
      <c r="O19" s="4"/>
      <c r="P19" s="4"/>
      <c r="Q19" s="4"/>
      <c r="R19" s="4"/>
      <c r="S19" s="4"/>
      <c r="T19" s="4"/>
      <c r="U19" s="4"/>
      <c r="V19" s="4"/>
      <c r="W19" s="4"/>
    </row>
    <row r="20" spans="1:23" ht="14.25" thickBot="1" x14ac:dyDescent="0.2">
      <c r="A20" s="4"/>
      <c r="B20" s="5" t="s">
        <v>2</v>
      </c>
      <c r="C20" s="6"/>
      <c r="D20" s="7" t="s">
        <v>3</v>
      </c>
      <c r="E20" s="8" t="str">
        <f>IF(B21="","",B21)</f>
        <v>脇野　</v>
      </c>
      <c r="F20" s="9"/>
      <c r="G20" s="8" t="str">
        <f>IF(B23="","",B23)</f>
        <v>上村</v>
      </c>
      <c r="H20" s="9"/>
      <c r="I20" s="8" t="str">
        <f>IF(B25="","",B25)</f>
        <v>𡈽山</v>
      </c>
      <c r="J20" s="9"/>
      <c r="K20" s="8" t="str">
        <f>IF(B27="","",B27)</f>
        <v>上村</v>
      </c>
      <c r="L20" s="9"/>
      <c r="M20" s="8" t="str">
        <f>IF(B29="","",B29)</f>
        <v>亀井　</v>
      </c>
      <c r="N20" s="9"/>
      <c r="O20" s="8" t="str">
        <f>IF(B31="","",B31)</f>
        <v>西堀</v>
      </c>
      <c r="P20" s="9"/>
      <c r="Q20" s="8" t="str">
        <f>IF(B33="","",B33)</f>
        <v/>
      </c>
      <c r="R20" s="9"/>
      <c r="S20" s="10" t="s">
        <v>4</v>
      </c>
      <c r="T20" s="11"/>
      <c r="U20" s="12" t="s">
        <v>5</v>
      </c>
      <c r="V20" s="13"/>
      <c r="W20" s="14" t="s">
        <v>6</v>
      </c>
    </row>
    <row r="21" spans="1:23" x14ac:dyDescent="0.15">
      <c r="A21" s="15">
        <v>1</v>
      </c>
      <c r="B21" s="16" t="s">
        <v>7</v>
      </c>
      <c r="C21" s="17" t="s">
        <v>8</v>
      </c>
      <c r="D21" s="18" t="s">
        <v>9</v>
      </c>
      <c r="E21" s="403"/>
      <c r="F21" s="408"/>
      <c r="G21" s="159">
        <v>1</v>
      </c>
      <c r="H21" s="159"/>
      <c r="I21" s="291">
        <v>1</v>
      </c>
      <c r="J21" s="292"/>
      <c r="K21" s="284"/>
      <c r="L21" s="284">
        <v>1</v>
      </c>
      <c r="M21" s="291">
        <v>1</v>
      </c>
      <c r="N21" s="292"/>
      <c r="O21" s="159"/>
      <c r="P21" s="159">
        <v>1</v>
      </c>
      <c r="Q21" s="22"/>
      <c r="R21" s="23"/>
      <c r="S21" s="460">
        <f>SUM(E21:R21)</f>
        <v>5</v>
      </c>
      <c r="T21" s="474"/>
      <c r="U21" s="25">
        <f>SUM(E21,G21,I21,K21,M21,O21,Q21)</f>
        <v>3</v>
      </c>
      <c r="V21" s="26">
        <f>SUM(F21,H21,J21,L21,N21,P21,R21)</f>
        <v>2</v>
      </c>
      <c r="W21" s="27">
        <f>IF(V22=0,"",U22/V22)</f>
        <v>0.61403508771929827</v>
      </c>
    </row>
    <row r="22" spans="1:23" ht="17.25" thickBot="1" x14ac:dyDescent="0.35">
      <c r="A22" s="4"/>
      <c r="B22" s="28"/>
      <c r="C22" s="29"/>
      <c r="D22" s="30"/>
      <c r="E22" s="409"/>
      <c r="F22" s="410"/>
      <c r="G22" s="163">
        <v>8</v>
      </c>
      <c r="H22" s="333">
        <v>1</v>
      </c>
      <c r="I22" s="293">
        <v>8</v>
      </c>
      <c r="J22" s="294">
        <v>0</v>
      </c>
      <c r="K22" s="163">
        <v>7</v>
      </c>
      <c r="L22" s="281">
        <v>9</v>
      </c>
      <c r="M22" s="293">
        <v>8</v>
      </c>
      <c r="N22" s="294">
        <v>4</v>
      </c>
      <c r="O22" s="163">
        <v>4</v>
      </c>
      <c r="P22" s="281">
        <v>8</v>
      </c>
      <c r="Q22" s="34"/>
      <c r="R22" s="35"/>
      <c r="S22" s="462"/>
      <c r="T22" s="475"/>
      <c r="U22" s="37">
        <f t="shared" ref="U22:U33" si="1">SUM(E22,G22,I22,K22,M22,O22,Q22)</f>
        <v>35</v>
      </c>
      <c r="V22" s="38">
        <f>SUM(E22:R22)</f>
        <v>57</v>
      </c>
      <c r="W22" s="39" t="s">
        <v>408</v>
      </c>
    </row>
    <row r="23" spans="1:23" x14ac:dyDescent="0.15">
      <c r="A23" s="15">
        <v>2</v>
      </c>
      <c r="B23" s="40" t="s">
        <v>10</v>
      </c>
      <c r="C23" s="41" t="s">
        <v>11</v>
      </c>
      <c r="D23" s="42" t="s">
        <v>12</v>
      </c>
      <c r="E23" s="284"/>
      <c r="F23" s="285">
        <v>1</v>
      </c>
      <c r="G23" s="396"/>
      <c r="H23" s="396"/>
      <c r="I23" s="272">
        <v>1</v>
      </c>
      <c r="J23" s="273"/>
      <c r="K23" s="295"/>
      <c r="L23" s="295">
        <v>1</v>
      </c>
      <c r="M23" s="272"/>
      <c r="N23" s="273">
        <v>1</v>
      </c>
      <c r="O23" s="295"/>
      <c r="P23" s="295">
        <v>1</v>
      </c>
      <c r="Q23" s="45"/>
      <c r="R23" s="46"/>
      <c r="S23" s="460">
        <f>SUM(E23:R23)</f>
        <v>5</v>
      </c>
      <c r="T23" s="474"/>
      <c r="U23" s="25">
        <f t="shared" si="1"/>
        <v>1</v>
      </c>
      <c r="V23" s="26">
        <f>SUM(F23,H23,J23,L23,N23,P23,R23)</f>
        <v>4</v>
      </c>
      <c r="W23" s="27">
        <f>IF(V24=0,"",U24/V24)</f>
        <v>0.43103448275862066</v>
      </c>
    </row>
    <row r="24" spans="1:23" ht="14.25" thickBot="1" x14ac:dyDescent="0.2">
      <c r="A24" s="4"/>
      <c r="B24" s="48"/>
      <c r="C24" s="49"/>
      <c r="D24" s="50"/>
      <c r="E24" s="270">
        <v>1</v>
      </c>
      <c r="F24" s="275">
        <v>8</v>
      </c>
      <c r="G24" s="397"/>
      <c r="H24" s="398"/>
      <c r="I24" s="274">
        <v>8</v>
      </c>
      <c r="J24" s="275">
        <v>0</v>
      </c>
      <c r="K24" s="270">
        <v>7</v>
      </c>
      <c r="L24" s="271">
        <v>9</v>
      </c>
      <c r="M24" s="274">
        <v>6</v>
      </c>
      <c r="N24" s="275">
        <v>8</v>
      </c>
      <c r="O24" s="270">
        <v>3</v>
      </c>
      <c r="P24" s="271">
        <v>8</v>
      </c>
      <c r="Q24" s="55"/>
      <c r="R24" s="52"/>
      <c r="S24" s="462"/>
      <c r="T24" s="475"/>
      <c r="U24" s="37">
        <f t="shared" si="1"/>
        <v>25</v>
      </c>
      <c r="V24" s="38">
        <f>SUM(E24:R24)</f>
        <v>58</v>
      </c>
      <c r="W24" s="39" t="s">
        <v>410</v>
      </c>
    </row>
    <row r="25" spans="1:23" x14ac:dyDescent="0.15">
      <c r="A25" s="15">
        <v>3</v>
      </c>
      <c r="B25" s="57" t="s">
        <v>13</v>
      </c>
      <c r="C25" s="58" t="s">
        <v>14</v>
      </c>
      <c r="D25" s="59" t="s">
        <v>15</v>
      </c>
      <c r="E25" s="284"/>
      <c r="F25" s="285">
        <v>1</v>
      </c>
      <c r="G25" s="269"/>
      <c r="H25" s="269">
        <v>1</v>
      </c>
      <c r="I25" s="299"/>
      <c r="J25" s="300"/>
      <c r="K25" s="289"/>
      <c r="L25" s="289">
        <v>1</v>
      </c>
      <c r="M25" s="276"/>
      <c r="N25" s="277">
        <v>1</v>
      </c>
      <c r="O25" s="295"/>
      <c r="P25" s="295">
        <v>1</v>
      </c>
      <c r="Q25" s="64"/>
      <c r="R25" s="65"/>
      <c r="S25" s="460">
        <f>SUM(E25:R25)</f>
        <v>5</v>
      </c>
      <c r="T25" s="474"/>
      <c r="U25" s="25">
        <f t="shared" si="1"/>
        <v>0</v>
      </c>
      <c r="V25" s="26">
        <f>SUM(F25,H25,J25,L25,N25,P25,R25)</f>
        <v>5</v>
      </c>
      <c r="W25" s="27">
        <f>IF(V26=0,"",U26/V26)</f>
        <v>9.0909090909090912E-2</v>
      </c>
    </row>
    <row r="26" spans="1:23" ht="14.25" thickBot="1" x14ac:dyDescent="0.2">
      <c r="A26" s="4"/>
      <c r="B26" s="66"/>
      <c r="C26" s="67"/>
      <c r="D26" s="68"/>
      <c r="E26" s="270">
        <v>0</v>
      </c>
      <c r="F26" s="275">
        <v>8</v>
      </c>
      <c r="G26" s="270">
        <v>0</v>
      </c>
      <c r="H26" s="271">
        <v>8</v>
      </c>
      <c r="I26" s="301"/>
      <c r="J26" s="302"/>
      <c r="K26" s="270">
        <v>0</v>
      </c>
      <c r="L26" s="271">
        <v>8</v>
      </c>
      <c r="M26" s="274">
        <v>4</v>
      </c>
      <c r="N26" s="275">
        <v>8</v>
      </c>
      <c r="O26" s="270">
        <v>0</v>
      </c>
      <c r="P26" s="271">
        <v>8</v>
      </c>
      <c r="Q26" s="55"/>
      <c r="R26" s="52"/>
      <c r="S26" s="462"/>
      <c r="T26" s="475"/>
      <c r="U26" s="37">
        <f t="shared" si="1"/>
        <v>4</v>
      </c>
      <c r="V26" s="38">
        <f>SUM(E26:R26)</f>
        <v>44</v>
      </c>
      <c r="W26" s="39" t="s">
        <v>411</v>
      </c>
    </row>
    <row r="27" spans="1:23" x14ac:dyDescent="0.15">
      <c r="A27" s="15">
        <v>4</v>
      </c>
      <c r="B27" s="16" t="s">
        <v>10</v>
      </c>
      <c r="C27" s="17" t="s">
        <v>16</v>
      </c>
      <c r="D27" s="18" t="s">
        <v>17</v>
      </c>
      <c r="E27" s="284">
        <v>1</v>
      </c>
      <c r="F27" s="160"/>
      <c r="G27" s="269">
        <v>1</v>
      </c>
      <c r="H27" s="269"/>
      <c r="I27" s="272">
        <v>1</v>
      </c>
      <c r="J27" s="273"/>
      <c r="K27" s="403"/>
      <c r="L27" s="404"/>
      <c r="M27" s="276">
        <v>1</v>
      </c>
      <c r="N27" s="277"/>
      <c r="O27" s="266"/>
      <c r="P27" s="266">
        <v>1</v>
      </c>
      <c r="Q27" s="276"/>
      <c r="R27" s="277"/>
      <c r="S27" s="460">
        <f>SUM(E27:R27)</f>
        <v>5</v>
      </c>
      <c r="T27" s="474"/>
      <c r="U27" s="25">
        <f t="shared" si="1"/>
        <v>4</v>
      </c>
      <c r="V27" s="26">
        <f>SUM(F27,H27,J27,L27,N27,P27,R27)</f>
        <v>1</v>
      </c>
      <c r="W27" s="27">
        <f>IF(V28=0,"",U28/V28)</f>
        <v>0.61904761904761907</v>
      </c>
    </row>
    <row r="28" spans="1:23" ht="14.25" thickBot="1" x14ac:dyDescent="0.2">
      <c r="A28" s="4"/>
      <c r="B28" s="74"/>
      <c r="C28" s="75"/>
      <c r="D28" s="76"/>
      <c r="E28" s="415">
        <v>9</v>
      </c>
      <c r="F28" s="416">
        <v>7</v>
      </c>
      <c r="G28" s="270">
        <v>9</v>
      </c>
      <c r="H28" s="271">
        <v>7</v>
      </c>
      <c r="I28" s="296">
        <v>8</v>
      </c>
      <c r="J28" s="297">
        <v>0</v>
      </c>
      <c r="K28" s="439"/>
      <c r="L28" s="396"/>
      <c r="M28" s="274">
        <v>8</v>
      </c>
      <c r="N28" s="275">
        <v>2</v>
      </c>
      <c r="O28" s="270">
        <v>5</v>
      </c>
      <c r="P28" s="271">
        <v>8</v>
      </c>
      <c r="Q28" s="274"/>
      <c r="R28" s="275"/>
      <c r="S28" s="462"/>
      <c r="T28" s="475"/>
      <c r="U28" s="37">
        <f t="shared" si="1"/>
        <v>39</v>
      </c>
      <c r="V28" s="38">
        <f>SUM(E28:R28)</f>
        <v>63</v>
      </c>
      <c r="W28" s="39" t="s">
        <v>407</v>
      </c>
    </row>
    <row r="29" spans="1:23" x14ac:dyDescent="0.15">
      <c r="A29" s="15">
        <v>5</v>
      </c>
      <c r="B29" s="16" t="s">
        <v>18</v>
      </c>
      <c r="C29" s="17" t="s">
        <v>19</v>
      </c>
      <c r="D29" s="18" t="s">
        <v>9</v>
      </c>
      <c r="E29" s="278"/>
      <c r="F29" s="292">
        <v>1</v>
      </c>
      <c r="G29" s="278">
        <v>1</v>
      </c>
      <c r="H29" s="278"/>
      <c r="I29" s="279">
        <v>1</v>
      </c>
      <c r="J29" s="280"/>
      <c r="K29" s="417"/>
      <c r="L29" s="418">
        <v>1</v>
      </c>
      <c r="M29" s="299"/>
      <c r="N29" s="307"/>
      <c r="O29" s="266">
        <f>IF(O30&gt;P30,1,"")</f>
        <v>1</v>
      </c>
      <c r="P29" s="266"/>
      <c r="Q29" s="64" t="str">
        <f>IF(Q30&gt;R30,1,"")</f>
        <v/>
      </c>
      <c r="R29" s="65" t="str">
        <f>IF(R30&gt;Q30,1,"")</f>
        <v/>
      </c>
      <c r="S29" s="460">
        <f>SUM(E29:R29)</f>
        <v>5</v>
      </c>
      <c r="T29" s="474"/>
      <c r="U29" s="25">
        <f t="shared" si="1"/>
        <v>3</v>
      </c>
      <c r="V29" s="26">
        <f>SUM(F29,H29,J29,L29,N29,P29,R29)</f>
        <v>2</v>
      </c>
      <c r="W29" s="27">
        <f>IF(V30=0,"",U30/V30)</f>
        <v>0.5</v>
      </c>
    </row>
    <row r="30" spans="1:23" ht="14.25" thickBot="1" x14ac:dyDescent="0.2">
      <c r="A30" s="4"/>
      <c r="B30" s="66"/>
      <c r="C30" s="67"/>
      <c r="D30" s="68"/>
      <c r="E30" s="163">
        <v>4</v>
      </c>
      <c r="F30" s="294">
        <v>8</v>
      </c>
      <c r="G30" s="163">
        <v>8</v>
      </c>
      <c r="H30" s="281">
        <v>6</v>
      </c>
      <c r="I30" s="274">
        <v>8</v>
      </c>
      <c r="J30" s="275">
        <v>4</v>
      </c>
      <c r="K30" s="274">
        <v>2</v>
      </c>
      <c r="L30" s="275">
        <v>8</v>
      </c>
      <c r="M30" s="301"/>
      <c r="N30" s="302"/>
      <c r="O30" s="270">
        <v>8</v>
      </c>
      <c r="P30" s="271">
        <v>4</v>
      </c>
      <c r="Q30" s="55"/>
      <c r="R30" s="52"/>
      <c r="S30" s="462"/>
      <c r="T30" s="475"/>
      <c r="U30" s="37">
        <f t="shared" si="1"/>
        <v>30</v>
      </c>
      <c r="V30" s="38">
        <f>SUM(E30:R30)</f>
        <v>60</v>
      </c>
      <c r="W30" s="39" t="s">
        <v>409</v>
      </c>
    </row>
    <row r="31" spans="1:23" x14ac:dyDescent="0.15">
      <c r="A31" s="15">
        <v>6</v>
      </c>
      <c r="B31" s="341" t="s">
        <v>20</v>
      </c>
      <c r="C31" s="342" t="s">
        <v>21</v>
      </c>
      <c r="D31" s="343" t="s">
        <v>22</v>
      </c>
      <c r="E31" s="81">
        <v>1</v>
      </c>
      <c r="F31" s="85"/>
      <c r="G31" s="60">
        <v>1</v>
      </c>
      <c r="H31" s="60"/>
      <c r="I31" s="45">
        <v>1</v>
      </c>
      <c r="J31" s="46"/>
      <c r="K31" s="60">
        <v>1</v>
      </c>
      <c r="L31" s="60"/>
      <c r="M31" s="82"/>
      <c r="N31" s="83">
        <v>1</v>
      </c>
      <c r="O31" s="19"/>
      <c r="P31" s="19"/>
      <c r="Q31" s="64" t="str">
        <f>IF(Q32&gt;R32,1,"")</f>
        <v/>
      </c>
      <c r="R31" s="65" t="str">
        <f>IF(R32&gt;Q32,1,"")</f>
        <v/>
      </c>
      <c r="S31" s="468">
        <f>SUM(E31:R31)</f>
        <v>5</v>
      </c>
      <c r="T31" s="476"/>
      <c r="U31" s="405">
        <f t="shared" si="1"/>
        <v>4</v>
      </c>
      <c r="V31" s="394">
        <f>SUM(F31,H31,J31,L31,N31,P31,R31)</f>
        <v>1</v>
      </c>
      <c r="W31" s="419">
        <f>IF(V32=0,"",U32/V32)</f>
        <v>0.6428571428571429</v>
      </c>
    </row>
    <row r="32" spans="1:23" ht="14.25" thickBot="1" x14ac:dyDescent="0.2">
      <c r="A32" s="4"/>
      <c r="B32" s="153"/>
      <c r="C32" s="154"/>
      <c r="D32" s="155"/>
      <c r="E32" s="33">
        <v>8</v>
      </c>
      <c r="F32" s="35">
        <v>4</v>
      </c>
      <c r="G32" s="51">
        <v>8</v>
      </c>
      <c r="H32" s="56">
        <v>3</v>
      </c>
      <c r="I32" s="79">
        <v>8</v>
      </c>
      <c r="J32" s="80">
        <v>0</v>
      </c>
      <c r="K32" s="51">
        <v>8</v>
      </c>
      <c r="L32" s="56">
        <v>5</v>
      </c>
      <c r="M32" s="87">
        <v>4</v>
      </c>
      <c r="N32" s="88">
        <v>8</v>
      </c>
      <c r="O32" s="53"/>
      <c r="P32" s="54"/>
      <c r="Q32" s="55"/>
      <c r="R32" s="52"/>
      <c r="S32" s="470"/>
      <c r="T32" s="477"/>
      <c r="U32" s="351">
        <f t="shared" si="1"/>
        <v>36</v>
      </c>
      <c r="V32" s="395">
        <f>SUM(E32:R32)</f>
        <v>56</v>
      </c>
      <c r="W32" s="110" t="s">
        <v>406</v>
      </c>
    </row>
    <row r="33" spans="1:23" x14ac:dyDescent="0.15">
      <c r="A33" s="15">
        <v>7</v>
      </c>
      <c r="B33" s="90"/>
      <c r="C33" s="91"/>
      <c r="D33" s="92"/>
      <c r="E33" s="81"/>
      <c r="F33" s="23"/>
      <c r="G33" s="60"/>
      <c r="H33" s="60"/>
      <c r="I33" s="82"/>
      <c r="J33" s="83"/>
      <c r="K33" s="63"/>
      <c r="L33" s="63"/>
      <c r="M33" s="45"/>
      <c r="N33" s="46"/>
      <c r="O33" s="60"/>
      <c r="P33" s="60"/>
      <c r="Q33" s="61" t="str">
        <f>IF(Q34&gt;R34,1,"")</f>
        <v/>
      </c>
      <c r="R33" s="84" t="str">
        <f>IF(R34&gt;Q34,1,"")</f>
        <v/>
      </c>
      <c r="S33" s="456">
        <f>SUM(E33:R33)</f>
        <v>0</v>
      </c>
      <c r="T33" s="457"/>
      <c r="U33" s="25">
        <f t="shared" si="1"/>
        <v>0</v>
      </c>
      <c r="V33" s="26">
        <f>SUM(F33,H33,J33,L33,N33,P33,R33)</f>
        <v>0</v>
      </c>
      <c r="W33" s="86" t="str">
        <f>IF(V34=0,"",U34/V34)</f>
        <v/>
      </c>
    </row>
    <row r="34" spans="1:23" ht="14.25" thickBot="1" x14ac:dyDescent="0.2">
      <c r="A34" s="4"/>
      <c r="B34" s="93"/>
      <c r="C34" s="94"/>
      <c r="D34" s="95"/>
      <c r="E34" s="33"/>
      <c r="F34" s="35"/>
      <c r="G34" s="51"/>
      <c r="H34" s="56"/>
      <c r="I34" s="55"/>
      <c r="J34" s="52"/>
      <c r="K34" s="96"/>
      <c r="L34" s="97"/>
      <c r="M34" s="55"/>
      <c r="N34" s="52"/>
      <c r="O34" s="51"/>
      <c r="P34" s="56"/>
      <c r="Q34" s="69"/>
      <c r="R34" s="70"/>
      <c r="S34" s="458"/>
      <c r="T34" s="459"/>
      <c r="U34" s="37">
        <f>E34+G34+I34+K34+M34+O34+Q34</f>
        <v>0</v>
      </c>
      <c r="V34" s="38">
        <f>SUM(E34:R34)</f>
        <v>0</v>
      </c>
      <c r="W34" s="89"/>
    </row>
    <row r="35" spans="1:23" s="4" customFormat="1" ht="15" customHeight="1" x14ac:dyDescent="0.15">
      <c r="B35" s="4" t="s">
        <v>23</v>
      </c>
      <c r="U35" s="98"/>
      <c r="V35" s="98"/>
    </row>
    <row r="36" spans="1:23" s="4" customFormat="1" ht="15" customHeight="1" x14ac:dyDescent="0.15">
      <c r="U36" s="98"/>
      <c r="V36" s="98"/>
    </row>
    <row r="37" spans="1:23" s="4" customFormat="1" ht="15" customHeight="1" thickBot="1" x14ac:dyDescent="0.2">
      <c r="A37" s="2" t="s">
        <v>24</v>
      </c>
      <c r="B37" s="1"/>
      <c r="C37" s="1"/>
      <c r="D37" s="3" t="s">
        <v>1</v>
      </c>
      <c r="E37" s="99"/>
    </row>
    <row r="38" spans="1:23" s="4" customFormat="1" ht="15" customHeight="1" thickBot="1" x14ac:dyDescent="0.2">
      <c r="B38" s="5" t="s">
        <v>2</v>
      </c>
      <c r="C38" s="6"/>
      <c r="D38" s="7" t="s">
        <v>3</v>
      </c>
      <c r="E38" s="8" t="str">
        <f>IF(B39="","",B39)</f>
        <v>國本</v>
      </c>
      <c r="F38" s="9"/>
      <c r="G38" s="8" t="str">
        <f>IF(B41="","",B41)</f>
        <v>妹川</v>
      </c>
      <c r="H38" s="9"/>
      <c r="I38" s="8" t="str">
        <f>IF(B43="","",B43)</f>
        <v>牛尾</v>
      </c>
      <c r="J38" s="9"/>
      <c r="K38" s="8" t="str">
        <f>IF(B45="","",B45)</f>
        <v>宮村</v>
      </c>
      <c r="L38" s="9"/>
      <c r="M38" s="8" t="str">
        <f>IF(B47="","",B47)</f>
        <v>谷本</v>
      </c>
      <c r="N38" s="9"/>
      <c r="O38" s="8" t="str">
        <f>IF(B49="","",B49)</f>
        <v>山本</v>
      </c>
      <c r="P38" s="9"/>
      <c r="Q38" s="8" t="str">
        <f>IF(B51="","",B51)</f>
        <v/>
      </c>
      <c r="R38" s="9"/>
      <c r="S38" s="10" t="s">
        <v>4</v>
      </c>
      <c r="T38" s="11"/>
      <c r="U38" s="100" t="s">
        <v>5</v>
      </c>
      <c r="V38" s="8"/>
      <c r="W38" s="14" t="s">
        <v>6</v>
      </c>
    </row>
    <row r="39" spans="1:23" s="4" customFormat="1" ht="15" customHeight="1" x14ac:dyDescent="0.15">
      <c r="A39" s="15">
        <v>1</v>
      </c>
      <c r="B39" s="16" t="s">
        <v>25</v>
      </c>
      <c r="C39" s="17" t="s">
        <v>26</v>
      </c>
      <c r="D39" s="18" t="s">
        <v>27</v>
      </c>
      <c r="E39" s="403"/>
      <c r="F39" s="408"/>
      <c r="G39" s="433"/>
      <c r="H39" s="433"/>
      <c r="I39" s="291">
        <v>1</v>
      </c>
      <c r="J39" s="292"/>
      <c r="K39" s="284">
        <v>1</v>
      </c>
      <c r="L39" s="284"/>
      <c r="M39" s="291">
        <v>1</v>
      </c>
      <c r="N39" s="292"/>
      <c r="O39" s="159"/>
      <c r="P39" s="159">
        <v>1</v>
      </c>
      <c r="Q39" s="291"/>
      <c r="R39" s="292"/>
      <c r="S39" s="460">
        <f>SUM(E39:R39)</f>
        <v>4</v>
      </c>
      <c r="T39" s="474"/>
      <c r="U39" s="434">
        <f>SUM(E39,G39,I39,K39,M39,O39,Q39)</f>
        <v>3</v>
      </c>
      <c r="V39" s="101">
        <f>SUM(F39,H39,J39,L39,N39,P39,R39)</f>
        <v>1</v>
      </c>
      <c r="W39" s="27">
        <f>IF(V40=0,"",U40/V40)</f>
        <v>0.60465116279069764</v>
      </c>
    </row>
    <row r="40" spans="1:23" s="4" customFormat="1" ht="15" customHeight="1" thickBot="1" x14ac:dyDescent="0.35">
      <c r="B40" s="102"/>
      <c r="C40" s="103"/>
      <c r="D40" s="104"/>
      <c r="E40" s="409"/>
      <c r="F40" s="410"/>
      <c r="G40" s="420"/>
      <c r="H40" s="435"/>
      <c r="I40" s="293">
        <v>8</v>
      </c>
      <c r="J40" s="294">
        <v>6</v>
      </c>
      <c r="K40" s="163">
        <v>8</v>
      </c>
      <c r="L40" s="281">
        <v>3</v>
      </c>
      <c r="M40" s="293">
        <v>8</v>
      </c>
      <c r="N40" s="294">
        <v>0</v>
      </c>
      <c r="O40" s="163">
        <v>2</v>
      </c>
      <c r="P40" s="281">
        <v>8</v>
      </c>
      <c r="Q40" s="293"/>
      <c r="R40" s="294"/>
      <c r="S40" s="462"/>
      <c r="T40" s="475"/>
      <c r="U40" s="436">
        <f t="shared" ref="U40:U51" si="2">SUM(E40,G40,I40,K40,M40,O40,Q40)</f>
        <v>26</v>
      </c>
      <c r="V40" s="437">
        <f>SUM(E40:R40)</f>
        <v>43</v>
      </c>
      <c r="W40" s="438" t="s">
        <v>407</v>
      </c>
    </row>
    <row r="41" spans="1:23" s="4" customFormat="1" ht="15" customHeight="1" x14ac:dyDescent="0.15">
      <c r="A41" s="15">
        <v>2</v>
      </c>
      <c r="B41" s="308" t="s">
        <v>28</v>
      </c>
      <c r="C41" s="309" t="s">
        <v>29</v>
      </c>
      <c r="D41" s="310" t="s">
        <v>30</v>
      </c>
      <c r="E41" s="421"/>
      <c r="F41" s="402"/>
      <c r="G41" s="422"/>
      <c r="H41" s="422"/>
      <c r="I41" s="423"/>
      <c r="J41" s="424"/>
      <c r="K41" s="421"/>
      <c r="L41" s="421"/>
      <c r="M41" s="423"/>
      <c r="N41" s="424"/>
      <c r="O41" s="421"/>
      <c r="P41" s="421"/>
      <c r="Q41" s="329"/>
      <c r="R41" s="330"/>
      <c r="S41" s="464">
        <f>SUM(E41:R41)</f>
        <v>0</v>
      </c>
      <c r="T41" s="465"/>
      <c r="U41" s="105">
        <f t="shared" si="2"/>
        <v>0</v>
      </c>
      <c r="V41" s="106">
        <f>SUM(F41,H41,J41,L41,N41,P41,R41)</f>
        <v>0</v>
      </c>
      <c r="W41" s="432" t="str">
        <f>IF(V42=0,"",U42/V42)</f>
        <v/>
      </c>
    </row>
    <row r="42" spans="1:23" s="4" customFormat="1" ht="15" customHeight="1" thickBot="1" x14ac:dyDescent="0.2">
      <c r="B42" s="346"/>
      <c r="C42" s="347"/>
      <c r="D42" s="348"/>
      <c r="E42" s="420"/>
      <c r="F42" s="400"/>
      <c r="G42" s="425"/>
      <c r="H42" s="426"/>
      <c r="I42" s="399"/>
      <c r="J42" s="400"/>
      <c r="K42" s="420"/>
      <c r="L42" s="427"/>
      <c r="M42" s="428"/>
      <c r="N42" s="400"/>
      <c r="O42" s="420"/>
      <c r="P42" s="427"/>
      <c r="Q42" s="326"/>
      <c r="R42" s="324"/>
      <c r="S42" s="466"/>
      <c r="T42" s="467"/>
      <c r="U42" s="107">
        <f t="shared" si="2"/>
        <v>0</v>
      </c>
      <c r="V42" s="108">
        <f>SUM(E42:R42)</f>
        <v>0</v>
      </c>
      <c r="W42" s="109" t="s">
        <v>415</v>
      </c>
    </row>
    <row r="43" spans="1:23" s="4" customFormat="1" ht="15" customHeight="1" x14ac:dyDescent="0.15">
      <c r="A43" s="15">
        <v>3</v>
      </c>
      <c r="B43" s="16" t="s">
        <v>31</v>
      </c>
      <c r="C43" s="17" t="s">
        <v>32</v>
      </c>
      <c r="D43" s="18" t="s">
        <v>33</v>
      </c>
      <c r="E43" s="284"/>
      <c r="F43" s="285">
        <v>1</v>
      </c>
      <c r="G43" s="429"/>
      <c r="H43" s="429"/>
      <c r="I43" s="299"/>
      <c r="J43" s="300"/>
      <c r="K43" s="289"/>
      <c r="L43" s="289">
        <v>1</v>
      </c>
      <c r="M43" s="276">
        <v>1</v>
      </c>
      <c r="N43" s="277"/>
      <c r="O43" s="295"/>
      <c r="P43" s="295">
        <v>1</v>
      </c>
      <c r="Q43" s="64"/>
      <c r="R43" s="65"/>
      <c r="S43" s="460">
        <f>SUM(E43:R43)</f>
        <v>4</v>
      </c>
      <c r="T43" s="461"/>
      <c r="U43" s="105">
        <f t="shared" si="2"/>
        <v>1</v>
      </c>
      <c r="V43" s="106">
        <f>SUM(F43,H43,J43,L43,N43,P43,R43)</f>
        <v>3</v>
      </c>
      <c r="W43" s="432">
        <f>IF(V44=0,"",U44/V44)</f>
        <v>0.44444444444444442</v>
      </c>
    </row>
    <row r="44" spans="1:23" s="4" customFormat="1" ht="15" customHeight="1" thickBot="1" x14ac:dyDescent="0.2">
      <c r="B44" s="66"/>
      <c r="C44" s="67"/>
      <c r="D44" s="68"/>
      <c r="E44" s="270">
        <v>6</v>
      </c>
      <c r="F44" s="275">
        <v>8</v>
      </c>
      <c r="G44" s="420"/>
      <c r="H44" s="427"/>
      <c r="I44" s="301"/>
      <c r="J44" s="302"/>
      <c r="K44" s="270">
        <v>6</v>
      </c>
      <c r="L44" s="271">
        <v>8</v>
      </c>
      <c r="M44" s="274">
        <v>8</v>
      </c>
      <c r="N44" s="275">
        <v>6</v>
      </c>
      <c r="O44" s="270">
        <v>4</v>
      </c>
      <c r="P44" s="271">
        <v>8</v>
      </c>
      <c r="Q44" s="55"/>
      <c r="R44" s="52"/>
      <c r="S44" s="462"/>
      <c r="T44" s="463"/>
      <c r="U44" s="37">
        <f t="shared" si="2"/>
        <v>24</v>
      </c>
      <c r="V44" s="108">
        <f>SUM(E44:R44)</f>
        <v>54</v>
      </c>
      <c r="W44" s="109" t="s">
        <v>412</v>
      </c>
    </row>
    <row r="45" spans="1:23" s="4" customFormat="1" ht="15" customHeight="1" x14ac:dyDescent="0.15">
      <c r="A45" s="15">
        <v>4</v>
      </c>
      <c r="B45" s="16" t="s">
        <v>34</v>
      </c>
      <c r="C45" s="17" t="s">
        <v>35</v>
      </c>
      <c r="D45" s="18" t="s">
        <v>27</v>
      </c>
      <c r="E45" s="284"/>
      <c r="F45" s="160">
        <v>1</v>
      </c>
      <c r="G45" s="429"/>
      <c r="H45" s="429"/>
      <c r="I45" s="272">
        <v>1</v>
      </c>
      <c r="J45" s="273"/>
      <c r="K45" s="403"/>
      <c r="L45" s="404"/>
      <c r="M45" s="276"/>
      <c r="N45" s="277">
        <v>1</v>
      </c>
      <c r="O45" s="266"/>
      <c r="P45" s="266">
        <v>1</v>
      </c>
      <c r="Q45" s="64"/>
      <c r="R45" s="65"/>
      <c r="S45" s="460">
        <f>SUM(E45:R45)</f>
        <v>4</v>
      </c>
      <c r="T45" s="461"/>
      <c r="U45" s="111">
        <f t="shared" si="2"/>
        <v>1</v>
      </c>
      <c r="V45" s="106">
        <f>SUM(F45,H45,J45,L45,N45,P45,R45)</f>
        <v>3</v>
      </c>
      <c r="W45" s="432">
        <f>IF(V46=0,"",U46/V46)</f>
        <v>0.41509433962264153</v>
      </c>
    </row>
    <row r="46" spans="1:23" s="4" customFormat="1" ht="15" customHeight="1" thickBot="1" x14ac:dyDescent="0.2">
      <c r="B46" s="66"/>
      <c r="C46" s="67"/>
      <c r="D46" s="68"/>
      <c r="E46" s="415">
        <v>3</v>
      </c>
      <c r="F46" s="416">
        <v>8</v>
      </c>
      <c r="G46" s="420"/>
      <c r="H46" s="427"/>
      <c r="I46" s="296">
        <v>8</v>
      </c>
      <c r="J46" s="297">
        <v>6</v>
      </c>
      <c r="K46" s="430"/>
      <c r="L46" s="431"/>
      <c r="M46" s="274">
        <v>7</v>
      </c>
      <c r="N46" s="275">
        <v>9</v>
      </c>
      <c r="O46" s="270">
        <v>4</v>
      </c>
      <c r="P46" s="271">
        <v>8</v>
      </c>
      <c r="Q46" s="55"/>
      <c r="R46" s="52"/>
      <c r="S46" s="462"/>
      <c r="T46" s="463"/>
      <c r="U46" s="37">
        <f t="shared" si="2"/>
        <v>22</v>
      </c>
      <c r="V46" s="108">
        <f>SUM(E46:R46)</f>
        <v>53</v>
      </c>
      <c r="W46" s="109" t="s">
        <v>413</v>
      </c>
    </row>
    <row r="47" spans="1:23" s="4" customFormat="1" ht="15" customHeight="1" x14ac:dyDescent="0.15">
      <c r="A47" s="15">
        <v>5</v>
      </c>
      <c r="B47" s="16" t="s">
        <v>36</v>
      </c>
      <c r="C47" s="17" t="s">
        <v>37</v>
      </c>
      <c r="D47" s="18" t="s">
        <v>38</v>
      </c>
      <c r="E47" s="278"/>
      <c r="F47" s="292">
        <v>1</v>
      </c>
      <c r="G47" s="429"/>
      <c r="H47" s="429"/>
      <c r="I47" s="279"/>
      <c r="J47" s="280">
        <v>1</v>
      </c>
      <c r="K47" s="289">
        <v>1</v>
      </c>
      <c r="L47" s="289"/>
      <c r="M47" s="299"/>
      <c r="N47" s="307"/>
      <c r="O47" s="266"/>
      <c r="P47" s="266">
        <v>1</v>
      </c>
      <c r="Q47" s="64"/>
      <c r="R47" s="65"/>
      <c r="S47" s="460">
        <f>SUM(E47:R47)</f>
        <v>4</v>
      </c>
      <c r="T47" s="461"/>
      <c r="U47" s="111">
        <f t="shared" si="2"/>
        <v>1</v>
      </c>
      <c r="V47" s="106">
        <f>SUM(F47,H47,J47,L47,N47,P47,R47)</f>
        <v>3</v>
      </c>
      <c r="W47" s="432">
        <f>IF(V48=0,"",U48/V48)</f>
        <v>0.32608695652173914</v>
      </c>
    </row>
    <row r="48" spans="1:23" s="4" customFormat="1" ht="15" customHeight="1" thickBot="1" x14ac:dyDescent="0.2">
      <c r="B48" s="114"/>
      <c r="D48" s="115"/>
      <c r="E48" s="163">
        <v>0</v>
      </c>
      <c r="F48" s="294">
        <v>8</v>
      </c>
      <c r="G48" s="420"/>
      <c r="H48" s="427"/>
      <c r="I48" s="274">
        <v>6</v>
      </c>
      <c r="J48" s="275">
        <v>8</v>
      </c>
      <c r="K48" s="274">
        <v>9</v>
      </c>
      <c r="L48" s="275">
        <v>7</v>
      </c>
      <c r="M48" s="301"/>
      <c r="N48" s="302"/>
      <c r="O48" s="270">
        <v>0</v>
      </c>
      <c r="P48" s="271">
        <v>8</v>
      </c>
      <c r="Q48" s="55"/>
      <c r="R48" s="52"/>
      <c r="S48" s="462"/>
      <c r="T48" s="463"/>
      <c r="U48" s="37">
        <f t="shared" si="2"/>
        <v>15</v>
      </c>
      <c r="V48" s="108">
        <f>SUM(E48:R48)</f>
        <v>46</v>
      </c>
      <c r="W48" s="109" t="s">
        <v>414</v>
      </c>
    </row>
    <row r="49" spans="1:23" s="4" customFormat="1" ht="15" customHeight="1" x14ac:dyDescent="0.15">
      <c r="A49" s="15">
        <v>6</v>
      </c>
      <c r="B49" s="341" t="s">
        <v>39</v>
      </c>
      <c r="C49" s="342" t="s">
        <v>40</v>
      </c>
      <c r="D49" s="343" t="s">
        <v>15</v>
      </c>
      <c r="E49" s="81">
        <v>1</v>
      </c>
      <c r="F49" s="85"/>
      <c r="G49" s="311"/>
      <c r="H49" s="311"/>
      <c r="I49" s="45">
        <v>1</v>
      </c>
      <c r="J49" s="46"/>
      <c r="K49" s="60">
        <v>1</v>
      </c>
      <c r="L49" s="60"/>
      <c r="M49" s="82">
        <v>1</v>
      </c>
      <c r="N49" s="83"/>
      <c r="O49" s="19"/>
      <c r="P49" s="19"/>
      <c r="Q49" s="64"/>
      <c r="R49" s="65"/>
      <c r="S49" s="468">
        <f>SUM(E49:R49)</f>
        <v>4</v>
      </c>
      <c r="T49" s="469"/>
      <c r="U49" s="349">
        <f t="shared" si="2"/>
        <v>4</v>
      </c>
      <c r="V49" s="85">
        <f>SUM(F49,H49,J49,L49,N49,P49,R49)</f>
        <v>0</v>
      </c>
      <c r="W49" s="350">
        <f>IF(V50=0,"",U50/V50)</f>
        <v>0.76190476190476186</v>
      </c>
    </row>
    <row r="50" spans="1:23" s="4" customFormat="1" ht="15" customHeight="1" thickBot="1" x14ac:dyDescent="0.2">
      <c r="B50" s="153"/>
      <c r="C50" s="154"/>
      <c r="D50" s="155"/>
      <c r="E50" s="33">
        <v>8</v>
      </c>
      <c r="F50" s="35">
        <v>2</v>
      </c>
      <c r="G50" s="323"/>
      <c r="H50" s="325"/>
      <c r="I50" s="79">
        <v>8</v>
      </c>
      <c r="J50" s="80">
        <v>4</v>
      </c>
      <c r="K50" s="51">
        <v>8</v>
      </c>
      <c r="L50" s="56">
        <v>4</v>
      </c>
      <c r="M50" s="87">
        <v>8</v>
      </c>
      <c r="N50" s="88">
        <v>0</v>
      </c>
      <c r="O50" s="53"/>
      <c r="P50" s="54"/>
      <c r="Q50" s="55"/>
      <c r="R50" s="52"/>
      <c r="S50" s="470"/>
      <c r="T50" s="471"/>
      <c r="U50" s="351">
        <f t="shared" si="2"/>
        <v>32</v>
      </c>
      <c r="V50" s="345">
        <f>SUM(E50:R50)</f>
        <v>42</v>
      </c>
      <c r="W50" s="110" t="s">
        <v>393</v>
      </c>
    </row>
    <row r="51" spans="1:23" s="4" customFormat="1" ht="15" customHeight="1" x14ac:dyDescent="0.15">
      <c r="A51" s="15">
        <v>7</v>
      </c>
      <c r="B51" s="16"/>
      <c r="C51" s="17"/>
      <c r="D51" s="18"/>
      <c r="E51" s="81"/>
      <c r="F51" s="23"/>
      <c r="G51" s="311"/>
      <c r="H51" s="311"/>
      <c r="I51" s="82"/>
      <c r="J51" s="83"/>
      <c r="K51" s="63"/>
      <c r="L51" s="63"/>
      <c r="M51" s="45"/>
      <c r="N51" s="46"/>
      <c r="O51" s="60"/>
      <c r="P51" s="60"/>
      <c r="Q51" s="61" t="str">
        <f>IF(Q52&gt;R52,1,"")</f>
        <v/>
      </c>
      <c r="R51" s="84" t="str">
        <f>IF(R52&gt;Q52,1,"")</f>
        <v/>
      </c>
      <c r="S51" s="456">
        <f>SUM(E51:R51)</f>
        <v>0</v>
      </c>
      <c r="T51" s="472"/>
      <c r="U51" s="111">
        <f t="shared" si="2"/>
        <v>0</v>
      </c>
      <c r="V51" s="106">
        <f>SUM(F51,H51,J51,L51,N51,P51,R51)</f>
        <v>0</v>
      </c>
      <c r="W51" s="86" t="str">
        <f>IF(V52=0,"",U52/V52)</f>
        <v/>
      </c>
    </row>
    <row r="52" spans="1:23" s="4" customFormat="1" ht="15" customHeight="1" thickBot="1" x14ac:dyDescent="0.2">
      <c r="B52" s="93"/>
      <c r="C52" s="94"/>
      <c r="D52" s="95"/>
      <c r="E52" s="33"/>
      <c r="F52" s="35"/>
      <c r="G52" s="323"/>
      <c r="H52" s="325"/>
      <c r="I52" s="55"/>
      <c r="J52" s="52"/>
      <c r="K52" s="96"/>
      <c r="L52" s="97"/>
      <c r="M52" s="55"/>
      <c r="N52" s="52"/>
      <c r="O52" s="51"/>
      <c r="P52" s="56"/>
      <c r="Q52" s="69"/>
      <c r="R52" s="70"/>
      <c r="S52" s="458"/>
      <c r="T52" s="459"/>
      <c r="U52" s="116">
        <f>E52+G52+I52+K52+M52+O52+Q52</f>
        <v>0</v>
      </c>
      <c r="V52" s="108">
        <f>SUM(E52:R52)</f>
        <v>0</v>
      </c>
      <c r="W52" s="89"/>
    </row>
    <row r="53" spans="1:23" s="4" customFormat="1" ht="15" customHeight="1" x14ac:dyDescent="0.15">
      <c r="B53" s="4" t="s">
        <v>23</v>
      </c>
      <c r="U53" s="98">
        <f>SUM(U40,U42,U44,U46,U48,U50,U52)</f>
        <v>119</v>
      </c>
      <c r="V53" s="98">
        <f>SUM(V40,V42,V44,V46,V48,V50,V52)</f>
        <v>238</v>
      </c>
    </row>
    <row r="54" spans="1:23" s="4" customFormat="1" ht="15" customHeight="1" x14ac:dyDescent="0.15"/>
    <row r="55" spans="1:23" s="4" customFormat="1" ht="15" customHeight="1" thickBot="1" x14ac:dyDescent="0.2">
      <c r="A55" s="117" t="s">
        <v>41</v>
      </c>
      <c r="B55" s="117"/>
      <c r="C55" s="117"/>
      <c r="D55" s="3" t="s">
        <v>1</v>
      </c>
      <c r="E55" s="118" t="s">
        <v>42</v>
      </c>
      <c r="F55" s="118"/>
      <c r="G55" s="119"/>
      <c r="H55" s="118"/>
      <c r="I55" s="118"/>
      <c r="J55" s="118"/>
      <c r="K55" s="118"/>
      <c r="L55" s="118"/>
      <c r="M55" s="118"/>
      <c r="N55" s="118"/>
      <c r="O55" s="118"/>
      <c r="P55" s="118"/>
      <c r="Q55" s="118"/>
      <c r="R55" s="118"/>
      <c r="S55" s="120"/>
      <c r="T55" s="120"/>
      <c r="U55" s="118"/>
      <c r="V55" s="118"/>
      <c r="W55" s="121"/>
    </row>
    <row r="56" spans="1:23" s="4" customFormat="1" ht="15" customHeight="1" thickBot="1" x14ac:dyDescent="0.2">
      <c r="A56" s="122"/>
      <c r="B56" s="5" t="s">
        <v>2</v>
      </c>
      <c r="C56" s="6"/>
      <c r="D56" s="7" t="s">
        <v>3</v>
      </c>
      <c r="E56" s="8" t="str">
        <f>IF(B57="","",B57)</f>
        <v>杉山</v>
      </c>
      <c r="F56" s="9"/>
      <c r="G56" s="8" t="str">
        <f>IF(B59="","",B59)</f>
        <v>松原</v>
      </c>
      <c r="H56" s="9"/>
      <c r="I56" s="8" t="str">
        <f>IF(B61="","",B61)</f>
        <v xml:space="preserve">堤 </v>
      </c>
      <c r="J56" s="9"/>
      <c r="K56" s="8" t="str">
        <f>IF(B63="","",B63)</f>
        <v>坪田</v>
      </c>
      <c r="L56" s="9"/>
      <c r="M56" s="8" t="str">
        <f>IF(B65="","",B65)</f>
        <v>村地</v>
      </c>
      <c r="N56" s="9"/>
      <c r="O56" s="8" t="str">
        <f>IF(B67="","",B67)</f>
        <v>浦島</v>
      </c>
      <c r="P56" s="9"/>
      <c r="Q56" s="8" t="str">
        <f>IF(B69="","",B69)</f>
        <v/>
      </c>
      <c r="R56" s="9"/>
      <c r="S56" s="10" t="s">
        <v>4</v>
      </c>
      <c r="T56" s="11"/>
      <c r="U56" s="12" t="s">
        <v>5</v>
      </c>
      <c r="V56" s="123"/>
      <c r="W56" s="14" t="s">
        <v>6</v>
      </c>
    </row>
    <row r="57" spans="1:23" s="4" customFormat="1" ht="15" customHeight="1" x14ac:dyDescent="0.15">
      <c r="A57" s="124">
        <v>1</v>
      </c>
      <c r="B57" s="16" t="s">
        <v>43</v>
      </c>
      <c r="C57" s="17" t="s">
        <v>44</v>
      </c>
      <c r="D57" s="18" t="s">
        <v>45</v>
      </c>
      <c r="E57" s="403"/>
      <c r="F57" s="408"/>
      <c r="G57" s="159">
        <v>1</v>
      </c>
      <c r="H57" s="159"/>
      <c r="I57" s="291">
        <v>1</v>
      </c>
      <c r="J57" s="292"/>
      <c r="K57" s="284">
        <v>1</v>
      </c>
      <c r="L57" s="284"/>
      <c r="M57" s="291"/>
      <c r="N57" s="292">
        <v>1</v>
      </c>
      <c r="O57" s="298"/>
      <c r="P57" s="298">
        <v>1</v>
      </c>
      <c r="Q57" s="291"/>
      <c r="R57" s="292"/>
      <c r="S57" s="460">
        <f>SUM(E57:R57)</f>
        <v>5</v>
      </c>
      <c r="T57" s="474"/>
      <c r="U57" s="25">
        <f>SUM(E57,G57,I57,K57,M57,O57,Q57)</f>
        <v>3</v>
      </c>
      <c r="V57" s="26">
        <f>SUM(F57,H57,J57,L57,N57,P57,R57)</f>
        <v>2</v>
      </c>
      <c r="W57" s="27">
        <f>IF(V58=0,"",U58/V58)</f>
        <v>0.53521126760563376</v>
      </c>
    </row>
    <row r="58" spans="1:23" s="4" customFormat="1" ht="15" customHeight="1" thickBot="1" x14ac:dyDescent="0.2">
      <c r="A58" s="125"/>
      <c r="B58" s="66"/>
      <c r="C58" s="67"/>
      <c r="D58" s="68"/>
      <c r="E58" s="409"/>
      <c r="F58" s="410"/>
      <c r="G58" s="163">
        <v>9</v>
      </c>
      <c r="H58" s="281">
        <v>8</v>
      </c>
      <c r="I58" s="293">
        <v>8</v>
      </c>
      <c r="J58" s="294">
        <v>5</v>
      </c>
      <c r="K58" s="163">
        <v>8</v>
      </c>
      <c r="L58" s="281">
        <v>3</v>
      </c>
      <c r="M58" s="293">
        <v>8</v>
      </c>
      <c r="N58" s="294">
        <v>9</v>
      </c>
      <c r="O58" s="267">
        <v>5</v>
      </c>
      <c r="P58" s="268">
        <v>8</v>
      </c>
      <c r="Q58" s="293"/>
      <c r="R58" s="294"/>
      <c r="S58" s="462"/>
      <c r="T58" s="475"/>
      <c r="U58" s="37">
        <f t="shared" ref="U58:U69" si="3">SUM(E58,G58,I58,K58,M58,O58,Q58)</f>
        <v>38</v>
      </c>
      <c r="V58" s="38">
        <f>SUM(E58:R58)</f>
        <v>71</v>
      </c>
      <c r="W58" s="39" t="s">
        <v>403</v>
      </c>
    </row>
    <row r="59" spans="1:23" s="4" customFormat="1" ht="15" customHeight="1" x14ac:dyDescent="0.15">
      <c r="A59" s="124">
        <v>2</v>
      </c>
      <c r="B59" s="40" t="s">
        <v>46</v>
      </c>
      <c r="C59" s="41" t="s">
        <v>47</v>
      </c>
      <c r="D59" s="42" t="s">
        <v>48</v>
      </c>
      <c r="E59" s="284"/>
      <c r="F59" s="285">
        <v>1</v>
      </c>
      <c r="G59" s="396"/>
      <c r="H59" s="396"/>
      <c r="I59" s="272">
        <v>1</v>
      </c>
      <c r="J59" s="273"/>
      <c r="K59" s="295"/>
      <c r="L59" s="295">
        <v>1</v>
      </c>
      <c r="M59" s="272"/>
      <c r="N59" s="273">
        <v>1</v>
      </c>
      <c r="O59" s="266"/>
      <c r="P59" s="266">
        <v>1</v>
      </c>
      <c r="Q59" s="272"/>
      <c r="R59" s="273"/>
      <c r="S59" s="460">
        <f>SUM(E59:R59)</f>
        <v>5</v>
      </c>
      <c r="T59" s="474"/>
      <c r="U59" s="25">
        <f t="shared" si="3"/>
        <v>1</v>
      </c>
      <c r="V59" s="26">
        <f>SUM(F59,H59,J59,L59,N59,P59,R59)</f>
        <v>4</v>
      </c>
      <c r="W59" s="27">
        <f>IF(V60=0,"",U60/V60)</f>
        <v>0.3968253968253968</v>
      </c>
    </row>
    <row r="60" spans="1:23" s="4" customFormat="1" ht="15" customHeight="1" thickBot="1" x14ac:dyDescent="0.2">
      <c r="A60" s="125"/>
      <c r="B60" s="128"/>
      <c r="C60" s="129"/>
      <c r="D60" s="50"/>
      <c r="E60" s="270">
        <v>8</v>
      </c>
      <c r="F60" s="275">
        <v>9</v>
      </c>
      <c r="G60" s="397"/>
      <c r="H60" s="398"/>
      <c r="I60" s="274">
        <v>8</v>
      </c>
      <c r="J60" s="275">
        <v>4</v>
      </c>
      <c r="K60" s="270">
        <v>2</v>
      </c>
      <c r="L60" s="271">
        <v>8</v>
      </c>
      <c r="M60" s="274">
        <v>7</v>
      </c>
      <c r="N60" s="275">
        <v>9</v>
      </c>
      <c r="O60" s="267">
        <v>0</v>
      </c>
      <c r="P60" s="268">
        <v>8</v>
      </c>
      <c r="Q60" s="274"/>
      <c r="R60" s="275"/>
      <c r="S60" s="462"/>
      <c r="T60" s="475"/>
      <c r="U60" s="37">
        <f t="shared" si="3"/>
        <v>25</v>
      </c>
      <c r="V60" s="38">
        <f>SUM(E60:R60)</f>
        <v>63</v>
      </c>
      <c r="W60" s="39" t="s">
        <v>404</v>
      </c>
    </row>
    <row r="61" spans="1:23" s="4" customFormat="1" ht="15" customHeight="1" x14ac:dyDescent="0.15">
      <c r="A61" s="124">
        <v>3</v>
      </c>
      <c r="B61" s="90" t="s">
        <v>49</v>
      </c>
      <c r="C61" s="91" t="s">
        <v>50</v>
      </c>
      <c r="D61" s="92" t="s">
        <v>17</v>
      </c>
      <c r="E61" s="284"/>
      <c r="F61" s="285">
        <v>1</v>
      </c>
      <c r="G61" s="269"/>
      <c r="H61" s="269">
        <v>1</v>
      </c>
      <c r="I61" s="299"/>
      <c r="J61" s="300"/>
      <c r="K61" s="289"/>
      <c r="L61" s="289">
        <v>1</v>
      </c>
      <c r="M61" s="276"/>
      <c r="N61" s="277">
        <v>1</v>
      </c>
      <c r="O61" s="295"/>
      <c r="P61" s="295">
        <v>1</v>
      </c>
      <c r="Q61" s="276"/>
      <c r="R61" s="277"/>
      <c r="S61" s="460">
        <f>SUM(E61:R61)</f>
        <v>5</v>
      </c>
      <c r="T61" s="474"/>
      <c r="U61" s="25">
        <f t="shared" si="3"/>
        <v>0</v>
      </c>
      <c r="V61" s="26">
        <f>SUM(F61,H61,J61,L61,N61,P61,R61)</f>
        <v>5</v>
      </c>
      <c r="W61" s="287">
        <f>IF(V62=0,"",U62/V62)</f>
        <v>0.2982456140350877</v>
      </c>
    </row>
    <row r="62" spans="1:23" s="4" customFormat="1" ht="15" customHeight="1" thickBot="1" x14ac:dyDescent="0.2">
      <c r="A62" s="125"/>
      <c r="B62" s="102"/>
      <c r="C62" s="103"/>
      <c r="D62" s="104"/>
      <c r="E62" s="270">
        <v>5</v>
      </c>
      <c r="F62" s="275">
        <v>8</v>
      </c>
      <c r="G62" s="270">
        <v>4</v>
      </c>
      <c r="H62" s="271">
        <v>8</v>
      </c>
      <c r="I62" s="301"/>
      <c r="J62" s="302"/>
      <c r="K62" s="270">
        <v>1</v>
      </c>
      <c r="L62" s="271">
        <v>8</v>
      </c>
      <c r="M62" s="274">
        <v>6</v>
      </c>
      <c r="N62" s="275">
        <v>8</v>
      </c>
      <c r="O62" s="270">
        <v>1</v>
      </c>
      <c r="P62" s="271">
        <v>8</v>
      </c>
      <c r="Q62" s="274"/>
      <c r="R62" s="275"/>
      <c r="S62" s="462"/>
      <c r="T62" s="475"/>
      <c r="U62" s="37">
        <f t="shared" si="3"/>
        <v>17</v>
      </c>
      <c r="V62" s="38">
        <f>SUM(E62:R62)</f>
        <v>57</v>
      </c>
      <c r="W62" s="39" t="s">
        <v>405</v>
      </c>
    </row>
    <row r="63" spans="1:23" s="4" customFormat="1" ht="15" customHeight="1" x14ac:dyDescent="0.15">
      <c r="A63" s="124">
        <v>4</v>
      </c>
      <c r="B63" s="411" t="s">
        <v>51</v>
      </c>
      <c r="C63" s="412" t="s">
        <v>52</v>
      </c>
      <c r="D63" s="413" t="s">
        <v>12</v>
      </c>
      <c r="E63" s="24"/>
      <c r="F63" s="71">
        <v>1</v>
      </c>
      <c r="G63" s="60">
        <v>1</v>
      </c>
      <c r="H63" s="60"/>
      <c r="I63" s="45">
        <v>1</v>
      </c>
      <c r="J63" s="46"/>
      <c r="K63" s="19"/>
      <c r="L63" s="72"/>
      <c r="M63" s="64">
        <v>1</v>
      </c>
      <c r="N63" s="65"/>
      <c r="O63" s="73">
        <v>1</v>
      </c>
      <c r="P63" s="73"/>
      <c r="Q63" s="64"/>
      <c r="R63" s="65"/>
      <c r="S63" s="468">
        <f>SUM(E63:R63)</f>
        <v>5</v>
      </c>
      <c r="T63" s="476"/>
      <c r="U63" s="405">
        <f t="shared" si="3"/>
        <v>4</v>
      </c>
      <c r="V63" s="394">
        <f>SUM(F63,H63,J63,L63,N63,P63,R63)</f>
        <v>1</v>
      </c>
      <c r="W63" s="350">
        <f>IF(V64=0,"",U64/V64)</f>
        <v>0.68627450980392157</v>
      </c>
    </row>
    <row r="64" spans="1:23" s="4" customFormat="1" ht="15" customHeight="1" thickBot="1" x14ac:dyDescent="0.2">
      <c r="A64" s="125"/>
      <c r="B64" s="132"/>
      <c r="C64" s="133"/>
      <c r="D64" s="134"/>
      <c r="E64" s="77">
        <v>3</v>
      </c>
      <c r="F64" s="78">
        <v>8</v>
      </c>
      <c r="G64" s="51">
        <v>8</v>
      </c>
      <c r="H64" s="56">
        <v>2</v>
      </c>
      <c r="I64" s="79">
        <v>8</v>
      </c>
      <c r="J64" s="80">
        <v>1</v>
      </c>
      <c r="K64" s="53"/>
      <c r="L64" s="54"/>
      <c r="M64" s="55">
        <v>8</v>
      </c>
      <c r="N64" s="52">
        <v>1</v>
      </c>
      <c r="O64" s="51">
        <v>8</v>
      </c>
      <c r="P64" s="56">
        <v>4</v>
      </c>
      <c r="Q64" s="55"/>
      <c r="R64" s="52"/>
      <c r="S64" s="470"/>
      <c r="T64" s="477"/>
      <c r="U64" s="351">
        <f t="shared" si="3"/>
        <v>35</v>
      </c>
      <c r="V64" s="395">
        <f>SUM(E64:R64)</f>
        <v>51</v>
      </c>
      <c r="W64" s="110" t="s">
        <v>400</v>
      </c>
    </row>
    <row r="65" spans="1:23" s="4" customFormat="1" ht="15" customHeight="1" x14ac:dyDescent="0.15">
      <c r="A65" s="124">
        <v>5</v>
      </c>
      <c r="B65" s="16" t="s">
        <v>53</v>
      </c>
      <c r="C65" s="17" t="s">
        <v>54</v>
      </c>
      <c r="D65" s="18" t="s">
        <v>15</v>
      </c>
      <c r="E65" s="278">
        <v>1</v>
      </c>
      <c r="F65" s="292"/>
      <c r="G65" s="278">
        <v>1</v>
      </c>
      <c r="H65" s="278"/>
      <c r="I65" s="279">
        <v>1</v>
      </c>
      <c r="J65" s="280"/>
      <c r="K65" s="289"/>
      <c r="L65" s="289">
        <v>1</v>
      </c>
      <c r="M65" s="299"/>
      <c r="N65" s="307"/>
      <c r="O65" s="266"/>
      <c r="P65" s="266">
        <v>1</v>
      </c>
      <c r="Q65" s="276"/>
      <c r="R65" s="277"/>
      <c r="S65" s="460">
        <f>SUM(E65:R65)</f>
        <v>5</v>
      </c>
      <c r="T65" s="474"/>
      <c r="U65" s="25">
        <f t="shared" si="3"/>
        <v>3</v>
      </c>
      <c r="V65" s="26">
        <f>SUM(F65,H65,J65,L65,N65,P65,R65)</f>
        <v>2</v>
      </c>
      <c r="W65" s="27">
        <f>IF(V66=0,"",U66/V66)</f>
        <v>0.47142857142857142</v>
      </c>
    </row>
    <row r="66" spans="1:23" s="4" customFormat="1" ht="15" customHeight="1" thickBot="1" x14ac:dyDescent="0.2">
      <c r="A66" s="125"/>
      <c r="B66" s="66"/>
      <c r="C66" s="67"/>
      <c r="D66" s="68"/>
      <c r="E66" s="163">
        <v>9</v>
      </c>
      <c r="F66" s="294">
        <v>8</v>
      </c>
      <c r="G66" s="163">
        <v>9</v>
      </c>
      <c r="H66" s="281">
        <v>7</v>
      </c>
      <c r="I66" s="274">
        <v>8</v>
      </c>
      <c r="J66" s="275">
        <v>6</v>
      </c>
      <c r="K66" s="274">
        <v>1</v>
      </c>
      <c r="L66" s="275">
        <v>8</v>
      </c>
      <c r="M66" s="301"/>
      <c r="N66" s="302"/>
      <c r="O66" s="270">
        <v>6</v>
      </c>
      <c r="P66" s="271">
        <v>8</v>
      </c>
      <c r="Q66" s="274"/>
      <c r="R66" s="275"/>
      <c r="S66" s="462"/>
      <c r="T66" s="475"/>
      <c r="U66" s="37">
        <f t="shared" si="3"/>
        <v>33</v>
      </c>
      <c r="V66" s="38">
        <f>SUM(E66:R66)</f>
        <v>70</v>
      </c>
      <c r="W66" s="39" t="s">
        <v>402</v>
      </c>
    </row>
    <row r="67" spans="1:23" s="4" customFormat="1" ht="15" customHeight="1" x14ac:dyDescent="0.15">
      <c r="A67" s="124">
        <v>6</v>
      </c>
      <c r="B67" s="16" t="s">
        <v>55</v>
      </c>
      <c r="C67" s="17" t="s">
        <v>56</v>
      </c>
      <c r="D67" s="18" t="s">
        <v>57</v>
      </c>
      <c r="E67" s="286">
        <v>1</v>
      </c>
      <c r="F67" s="101"/>
      <c r="G67" s="286">
        <v>1</v>
      </c>
      <c r="H67" s="286"/>
      <c r="I67" s="272">
        <v>1</v>
      </c>
      <c r="J67" s="273"/>
      <c r="K67" s="269"/>
      <c r="L67" s="269">
        <v>1</v>
      </c>
      <c r="M67" s="279">
        <v>1</v>
      </c>
      <c r="N67" s="280"/>
      <c r="O67" s="403"/>
      <c r="P67" s="403"/>
      <c r="Q67" s="276"/>
      <c r="R67" s="277"/>
      <c r="S67" s="460">
        <f>SUM(E67:R67)</f>
        <v>5</v>
      </c>
      <c r="T67" s="474"/>
      <c r="U67" s="25">
        <f t="shared" si="3"/>
        <v>4</v>
      </c>
      <c r="V67" s="26">
        <f>SUM(F67,H67,J67,L67,N67,P67,R67)</f>
        <v>1</v>
      </c>
      <c r="W67" s="27">
        <f>IF(V68=0,"",U68/V68)</f>
        <v>0.6428571428571429</v>
      </c>
    </row>
    <row r="68" spans="1:23" s="4" customFormat="1" ht="15" customHeight="1" thickBot="1" x14ac:dyDescent="0.2">
      <c r="A68" s="125"/>
      <c r="B68" s="28"/>
      <c r="C68" s="29"/>
      <c r="D68" s="30"/>
      <c r="E68" s="267">
        <v>8</v>
      </c>
      <c r="F68" s="290">
        <v>5</v>
      </c>
      <c r="G68" s="267">
        <v>8</v>
      </c>
      <c r="H68" s="268">
        <v>0</v>
      </c>
      <c r="I68" s="296">
        <v>8</v>
      </c>
      <c r="J68" s="297">
        <v>1</v>
      </c>
      <c r="K68" s="270">
        <v>4</v>
      </c>
      <c r="L68" s="271">
        <v>8</v>
      </c>
      <c r="M68" s="444">
        <v>8</v>
      </c>
      <c r="N68" s="283">
        <v>6</v>
      </c>
      <c r="O68" s="397"/>
      <c r="P68" s="398"/>
      <c r="Q68" s="274"/>
      <c r="R68" s="275"/>
      <c r="S68" s="462"/>
      <c r="T68" s="475"/>
      <c r="U68" s="37">
        <f t="shared" si="3"/>
        <v>36</v>
      </c>
      <c r="V68" s="38">
        <f>SUM(E68:R68)</f>
        <v>56</v>
      </c>
      <c r="W68" s="39" t="s">
        <v>401</v>
      </c>
    </row>
    <row r="69" spans="1:23" s="4" customFormat="1" ht="15" customHeight="1" x14ac:dyDescent="0.15">
      <c r="A69" s="124">
        <v>7</v>
      </c>
      <c r="B69" s="16"/>
      <c r="C69" s="17"/>
      <c r="D69" s="18"/>
      <c r="E69" s="81"/>
      <c r="F69" s="23"/>
      <c r="G69" s="60"/>
      <c r="H69" s="60"/>
      <c r="I69" s="82"/>
      <c r="J69" s="83"/>
      <c r="K69" s="63"/>
      <c r="L69" s="63"/>
      <c r="M69" s="45"/>
      <c r="N69" s="46"/>
      <c r="O69" s="60"/>
      <c r="P69" s="60"/>
      <c r="Q69" s="61" t="str">
        <f>IF(Q70&gt;R70,1,"")</f>
        <v/>
      </c>
      <c r="R69" s="84" t="str">
        <f>IF(R70&gt;Q70,1,"")</f>
        <v/>
      </c>
      <c r="S69" s="456">
        <f>SUM(E69:R69)</f>
        <v>0</v>
      </c>
      <c r="T69" s="457"/>
      <c r="U69" s="25">
        <f t="shared" si="3"/>
        <v>0</v>
      </c>
      <c r="V69" s="26">
        <f>SUM(F69,H69,J69,L69,N69,P69,R69)</f>
        <v>0</v>
      </c>
      <c r="W69" s="86" t="str">
        <f>IF(V70=0,"",U70/V70)</f>
        <v/>
      </c>
    </row>
    <row r="70" spans="1:23" s="4" customFormat="1" ht="15" customHeight="1" thickBot="1" x14ac:dyDescent="0.2">
      <c r="A70" s="125"/>
      <c r="B70" s="132"/>
      <c r="C70" s="133"/>
      <c r="D70" s="134"/>
      <c r="E70" s="33"/>
      <c r="F70" s="35"/>
      <c r="G70" s="51"/>
      <c r="H70" s="56"/>
      <c r="I70" s="55"/>
      <c r="J70" s="52"/>
      <c r="K70" s="96"/>
      <c r="L70" s="97"/>
      <c r="M70" s="55"/>
      <c r="N70" s="52"/>
      <c r="O70" s="51"/>
      <c r="P70" s="56"/>
      <c r="Q70" s="69"/>
      <c r="R70" s="70"/>
      <c r="S70" s="458"/>
      <c r="T70" s="459"/>
      <c r="U70" s="37">
        <f>E70+G70+I70+K70+M70+O70+Q70</f>
        <v>0</v>
      </c>
      <c r="V70" s="135">
        <f>SUM(E70:R70)</f>
        <v>0</v>
      </c>
      <c r="W70" s="136"/>
    </row>
    <row r="71" spans="1:23" s="4" customFormat="1" ht="15" customHeight="1" x14ac:dyDescent="0.15">
      <c r="A71" s="122"/>
      <c r="B71" s="4" t="s">
        <v>23</v>
      </c>
      <c r="U71" s="98">
        <f>SUM(U58,U60,U62,U64,U66,U68,U70)</f>
        <v>184</v>
      </c>
      <c r="V71" s="98">
        <f>SUM(V58,V60,V62,V64,V66,V68,V70)</f>
        <v>368</v>
      </c>
    </row>
    <row r="72" spans="1:23" s="4" customFormat="1" ht="15" customHeight="1" x14ac:dyDescent="0.15"/>
    <row r="73" spans="1:23" s="4" customFormat="1" ht="15" customHeight="1" thickBot="1" x14ac:dyDescent="0.2">
      <c r="A73" s="117" t="s">
        <v>58</v>
      </c>
      <c r="B73" s="117"/>
      <c r="C73" s="117"/>
      <c r="D73" s="3" t="s">
        <v>1</v>
      </c>
      <c r="E73" s="118" t="s">
        <v>42</v>
      </c>
      <c r="F73" s="118"/>
      <c r="G73" s="119"/>
      <c r="H73" s="118"/>
      <c r="I73" s="118"/>
      <c r="J73" s="118"/>
      <c r="K73" s="118"/>
      <c r="L73" s="118"/>
      <c r="M73" s="118"/>
      <c r="N73" s="118"/>
      <c r="O73" s="118"/>
      <c r="P73" s="118"/>
      <c r="Q73" s="118"/>
      <c r="R73" s="118"/>
      <c r="S73" s="120"/>
      <c r="T73" s="120"/>
      <c r="U73" s="118"/>
      <c r="V73" s="118"/>
      <c r="W73" s="121"/>
    </row>
    <row r="74" spans="1:23" s="4" customFormat="1" ht="15" customHeight="1" thickBot="1" x14ac:dyDescent="0.2">
      <c r="A74" s="122"/>
      <c r="B74" s="5" t="s">
        <v>2</v>
      </c>
      <c r="C74" s="6"/>
      <c r="D74" s="7" t="s">
        <v>3</v>
      </c>
      <c r="E74" s="8" t="str">
        <f>IF(B75="","",B75)</f>
        <v>福永</v>
      </c>
      <c r="F74" s="9"/>
      <c r="G74" s="8" t="str">
        <f>IF(B77="","",B77)</f>
        <v>山田</v>
      </c>
      <c r="H74" s="9"/>
      <c r="I74" s="8" t="str">
        <f>IF(B79="","",B79)</f>
        <v>山田</v>
      </c>
      <c r="J74" s="9"/>
      <c r="K74" s="8" t="str">
        <f>IF(B81="","",B81)</f>
        <v>中村</v>
      </c>
      <c r="L74" s="9"/>
      <c r="M74" s="8" t="str">
        <f>IF(B83="","",B83)</f>
        <v>利光</v>
      </c>
      <c r="N74" s="9"/>
      <c r="O74" s="8" t="str">
        <f>IF(B85="","",B85)</f>
        <v>細原</v>
      </c>
      <c r="P74" s="9"/>
      <c r="Q74" s="8" t="str">
        <f>IF(B87="","",B87)</f>
        <v/>
      </c>
      <c r="R74" s="9"/>
      <c r="S74" s="10" t="s">
        <v>4</v>
      </c>
      <c r="T74" s="11"/>
      <c r="U74" s="12" t="s">
        <v>5</v>
      </c>
      <c r="V74" s="123"/>
      <c r="W74" s="14" t="s">
        <v>6</v>
      </c>
    </row>
    <row r="75" spans="1:23" s="4" customFormat="1" ht="15" customHeight="1" x14ac:dyDescent="0.15">
      <c r="A75" s="124">
        <v>1</v>
      </c>
      <c r="B75" s="308" t="s">
        <v>59</v>
      </c>
      <c r="C75" s="309" t="s">
        <v>60</v>
      </c>
      <c r="D75" s="310" t="s">
        <v>12</v>
      </c>
      <c r="E75" s="334"/>
      <c r="F75" s="335"/>
      <c r="G75" s="314"/>
      <c r="H75" s="314"/>
      <c r="I75" s="313"/>
      <c r="J75" s="312"/>
      <c r="K75" s="317"/>
      <c r="L75" s="317"/>
      <c r="M75" s="313"/>
      <c r="N75" s="312"/>
      <c r="O75" s="314"/>
      <c r="P75" s="314"/>
      <c r="Q75" s="313"/>
      <c r="R75" s="312"/>
      <c r="S75" s="464">
        <f>SUM(E75:R75)</f>
        <v>0</v>
      </c>
      <c r="T75" s="465"/>
      <c r="U75" s="105">
        <f>SUM(E75,G75,I75,K75,M75,O75,Q75)</f>
        <v>0</v>
      </c>
      <c r="V75" s="26">
        <f>SUM(F75,H75,J75,L75,N75,P75,R75)</f>
        <v>0</v>
      </c>
      <c r="W75" s="27"/>
    </row>
    <row r="76" spans="1:23" s="4" customFormat="1" ht="15" customHeight="1" thickBot="1" x14ac:dyDescent="0.2">
      <c r="A76" s="125"/>
      <c r="B76" s="320"/>
      <c r="C76" s="321"/>
      <c r="D76" s="322"/>
      <c r="E76" s="336"/>
      <c r="F76" s="337"/>
      <c r="G76" s="323"/>
      <c r="H76" s="325"/>
      <c r="I76" s="326"/>
      <c r="J76" s="324"/>
      <c r="K76" s="323"/>
      <c r="L76" s="325"/>
      <c r="M76" s="326"/>
      <c r="N76" s="324"/>
      <c r="O76" s="323"/>
      <c r="P76" s="325"/>
      <c r="Q76" s="326"/>
      <c r="R76" s="324"/>
      <c r="S76" s="466"/>
      <c r="T76" s="467"/>
      <c r="U76" s="37">
        <f>SUM(E76,G76,I76,K76,M76,O76,Q76)</f>
        <v>0</v>
      </c>
      <c r="V76" s="38">
        <f>SUM(E76:R76)</f>
        <v>0</v>
      </c>
      <c r="W76" s="39" t="s">
        <v>414</v>
      </c>
    </row>
    <row r="77" spans="1:23" s="4" customFormat="1" ht="15" customHeight="1" x14ac:dyDescent="0.15">
      <c r="A77" s="124">
        <v>2</v>
      </c>
      <c r="B77" s="440" t="s">
        <v>61</v>
      </c>
      <c r="C77" s="441" t="s">
        <v>62</v>
      </c>
      <c r="D77" s="442" t="s">
        <v>38</v>
      </c>
      <c r="E77" s="421"/>
      <c r="F77" s="402"/>
      <c r="G77" s="396"/>
      <c r="H77" s="396"/>
      <c r="I77" s="272">
        <v>1</v>
      </c>
      <c r="J77" s="273"/>
      <c r="K77" s="295">
        <v>1</v>
      </c>
      <c r="L77" s="295"/>
      <c r="M77" s="423"/>
      <c r="N77" s="424"/>
      <c r="O77" s="266"/>
      <c r="P77" s="266">
        <v>1</v>
      </c>
      <c r="Q77" s="272"/>
      <c r="R77" s="273"/>
      <c r="S77" s="460">
        <f>SUM(E77:R77)</f>
        <v>3</v>
      </c>
      <c r="T77" s="461"/>
      <c r="U77" s="111">
        <f>SUM(E77,G77,I77,K77,M77,O77,Q77)</f>
        <v>2</v>
      </c>
      <c r="V77" s="26">
        <f>SUM(F77,H77,J77,L77,N77,P77,R77)</f>
        <v>1</v>
      </c>
      <c r="W77" s="27">
        <f>IF(V78=0,"",U78/V78)</f>
        <v>0.6</v>
      </c>
    </row>
    <row r="78" spans="1:23" s="4" customFormat="1" ht="15" customHeight="1" thickBot="1" x14ac:dyDescent="0.2">
      <c r="A78" s="125"/>
      <c r="B78" s="128"/>
      <c r="C78" s="129"/>
      <c r="D78" s="50"/>
      <c r="E78" s="420"/>
      <c r="F78" s="400"/>
      <c r="G78" s="397"/>
      <c r="H78" s="398"/>
      <c r="I78" s="274">
        <v>8</v>
      </c>
      <c r="J78" s="275">
        <v>2</v>
      </c>
      <c r="K78" s="270">
        <v>8</v>
      </c>
      <c r="L78" s="271">
        <v>2</v>
      </c>
      <c r="M78" s="399"/>
      <c r="N78" s="400"/>
      <c r="O78" s="267">
        <v>2</v>
      </c>
      <c r="P78" s="268">
        <v>8</v>
      </c>
      <c r="Q78" s="274"/>
      <c r="R78" s="275"/>
      <c r="S78" s="462"/>
      <c r="T78" s="463"/>
      <c r="U78" s="37">
        <f>E78+G78+I78+K78+M78+O78+Q78</f>
        <v>18</v>
      </c>
      <c r="V78" s="38">
        <f>SUM(E78:R78)</f>
        <v>30</v>
      </c>
      <c r="W78" s="39" t="s">
        <v>401</v>
      </c>
    </row>
    <row r="79" spans="1:23" s="4" customFormat="1" ht="15" customHeight="1" x14ac:dyDescent="0.15">
      <c r="A79" s="124">
        <v>3</v>
      </c>
      <c r="B79" s="90" t="s">
        <v>61</v>
      </c>
      <c r="C79" s="91" t="s">
        <v>63</v>
      </c>
      <c r="D79" s="92" t="s">
        <v>27</v>
      </c>
      <c r="E79" s="317"/>
      <c r="F79" s="319"/>
      <c r="G79" s="269"/>
      <c r="H79" s="269">
        <v>1</v>
      </c>
      <c r="I79" s="299"/>
      <c r="J79" s="300"/>
      <c r="K79" s="289">
        <v>1</v>
      </c>
      <c r="L79" s="289"/>
      <c r="M79" s="401"/>
      <c r="N79" s="402"/>
      <c r="O79" s="295"/>
      <c r="P79" s="295">
        <v>1</v>
      </c>
      <c r="Q79" s="276"/>
      <c r="R79" s="277"/>
      <c r="S79" s="460">
        <f>SUM(E79:R79)</f>
        <v>3</v>
      </c>
      <c r="T79" s="461"/>
      <c r="U79" s="111">
        <f>SUM(E79,G79,I79,K79,M79,O79,Q79)</f>
        <v>1</v>
      </c>
      <c r="V79" s="26">
        <f>SUM(F79,H79,J79,L79,N79,P79,R79)</f>
        <v>2</v>
      </c>
      <c r="W79" s="287">
        <f>IF(V80=0,"",U80/V80)</f>
        <v>0.34482758620689657</v>
      </c>
    </row>
    <row r="80" spans="1:23" s="4" customFormat="1" ht="15" customHeight="1" thickBot="1" x14ac:dyDescent="0.2">
      <c r="A80" s="125"/>
      <c r="B80" s="102"/>
      <c r="C80" s="103"/>
      <c r="D80" s="104"/>
      <c r="E80" s="323"/>
      <c r="F80" s="324"/>
      <c r="G80" s="270">
        <v>2</v>
      </c>
      <c r="H80" s="271">
        <v>8</v>
      </c>
      <c r="I80" s="301"/>
      <c r="J80" s="302"/>
      <c r="K80" s="270">
        <v>8</v>
      </c>
      <c r="L80" s="271">
        <v>3</v>
      </c>
      <c r="M80" s="399"/>
      <c r="N80" s="400"/>
      <c r="O80" s="270">
        <v>0</v>
      </c>
      <c r="P80" s="271">
        <v>8</v>
      </c>
      <c r="Q80" s="274"/>
      <c r="R80" s="275"/>
      <c r="S80" s="462"/>
      <c r="T80" s="463"/>
      <c r="U80" s="37">
        <f t="shared" ref="U80:U87" si="4">SUM(E80,G80,I80,K80,M80,O80,Q80)</f>
        <v>10</v>
      </c>
      <c r="V80" s="38">
        <f>SUM(E80:R80)</f>
        <v>29</v>
      </c>
      <c r="W80" s="39" t="s">
        <v>402</v>
      </c>
    </row>
    <row r="81" spans="1:23" s="4" customFormat="1" ht="15" customHeight="1" x14ac:dyDescent="0.15">
      <c r="A81" s="124">
        <v>4</v>
      </c>
      <c r="B81" s="90" t="s">
        <v>64</v>
      </c>
      <c r="C81" s="91" t="s">
        <v>65</v>
      </c>
      <c r="D81" s="92" t="s">
        <v>15</v>
      </c>
      <c r="E81" s="317"/>
      <c r="F81" s="330"/>
      <c r="G81" s="269"/>
      <c r="H81" s="269">
        <v>1</v>
      </c>
      <c r="I81" s="272"/>
      <c r="J81" s="273">
        <v>1</v>
      </c>
      <c r="K81" s="403"/>
      <c r="L81" s="404"/>
      <c r="M81" s="401"/>
      <c r="N81" s="402"/>
      <c r="O81" s="266"/>
      <c r="P81" s="266">
        <v>1</v>
      </c>
      <c r="Q81" s="276"/>
      <c r="R81" s="277"/>
      <c r="S81" s="460">
        <f>SUM(E81:R81)</f>
        <v>3</v>
      </c>
      <c r="T81" s="461"/>
      <c r="U81" s="111">
        <f t="shared" si="4"/>
        <v>0</v>
      </c>
      <c r="V81" s="26">
        <f>SUM(F81,H81,J81,L81,N81,P81,R81)</f>
        <v>3</v>
      </c>
      <c r="W81" s="27">
        <f>IF(V82=0,"",U82/V82)</f>
        <v>0.17241379310344829</v>
      </c>
    </row>
    <row r="82" spans="1:23" s="4" customFormat="1" ht="15" customHeight="1" thickBot="1" x14ac:dyDescent="0.2">
      <c r="A82" s="125"/>
      <c r="B82" s="102"/>
      <c r="C82" s="103"/>
      <c r="D82" s="104"/>
      <c r="E82" s="338"/>
      <c r="F82" s="339"/>
      <c r="G82" s="270">
        <v>2</v>
      </c>
      <c r="H82" s="271">
        <v>8</v>
      </c>
      <c r="I82" s="296">
        <v>3</v>
      </c>
      <c r="J82" s="297">
        <v>8</v>
      </c>
      <c r="K82" s="397"/>
      <c r="L82" s="398"/>
      <c r="M82" s="399"/>
      <c r="N82" s="400"/>
      <c r="O82" s="270">
        <v>0</v>
      </c>
      <c r="P82" s="271">
        <v>8</v>
      </c>
      <c r="Q82" s="274"/>
      <c r="R82" s="275"/>
      <c r="S82" s="462"/>
      <c r="T82" s="463"/>
      <c r="U82" s="37">
        <f t="shared" si="4"/>
        <v>5</v>
      </c>
      <c r="V82" s="38">
        <f>SUM(E82:R82)</f>
        <v>29</v>
      </c>
      <c r="W82" s="39" t="s">
        <v>403</v>
      </c>
    </row>
    <row r="83" spans="1:23" s="4" customFormat="1" ht="15" customHeight="1" x14ac:dyDescent="0.15">
      <c r="A83" s="124">
        <v>5</v>
      </c>
      <c r="B83" s="308" t="s">
        <v>66</v>
      </c>
      <c r="C83" s="309" t="s">
        <v>67</v>
      </c>
      <c r="D83" s="310" t="s">
        <v>15</v>
      </c>
      <c r="E83" s="311"/>
      <c r="F83" s="312"/>
      <c r="G83" s="311"/>
      <c r="H83" s="311"/>
      <c r="I83" s="313"/>
      <c r="J83" s="312"/>
      <c r="K83" s="314"/>
      <c r="L83" s="314"/>
      <c r="M83" s="315"/>
      <c r="N83" s="316"/>
      <c r="O83" s="317"/>
      <c r="P83" s="317"/>
      <c r="Q83" s="318"/>
      <c r="R83" s="319"/>
      <c r="S83" s="464">
        <f>SUM(E83:R83)</f>
        <v>0</v>
      </c>
      <c r="T83" s="465"/>
      <c r="U83" s="111">
        <f t="shared" si="4"/>
        <v>0</v>
      </c>
      <c r="V83" s="26">
        <f>SUM(F83,H83,J83,L83,N83,P83,R83)</f>
        <v>0</v>
      </c>
      <c r="W83" s="27" t="str">
        <f>IF(V84=0,"",U84/V84)</f>
        <v/>
      </c>
    </row>
    <row r="84" spans="1:23" s="4" customFormat="1" ht="15" customHeight="1" thickBot="1" x14ac:dyDescent="0.2">
      <c r="A84" s="125"/>
      <c r="B84" s="320"/>
      <c r="C84" s="321"/>
      <c r="D84" s="322"/>
      <c r="E84" s="323"/>
      <c r="F84" s="324"/>
      <c r="G84" s="323"/>
      <c r="H84" s="325"/>
      <c r="I84" s="326"/>
      <c r="J84" s="324"/>
      <c r="K84" s="326"/>
      <c r="L84" s="324"/>
      <c r="M84" s="327"/>
      <c r="N84" s="328"/>
      <c r="O84" s="323"/>
      <c r="P84" s="325"/>
      <c r="Q84" s="326"/>
      <c r="R84" s="324"/>
      <c r="S84" s="466"/>
      <c r="T84" s="467"/>
      <c r="U84" s="37">
        <f t="shared" si="4"/>
        <v>0</v>
      </c>
      <c r="V84" s="38">
        <f>SUM(E84:R84)</f>
        <v>0</v>
      </c>
      <c r="W84" s="39" t="s">
        <v>414</v>
      </c>
    </row>
    <row r="85" spans="1:23" s="4" customFormat="1" ht="15" customHeight="1" x14ac:dyDescent="0.15">
      <c r="A85" s="124">
        <v>6</v>
      </c>
      <c r="B85" s="341" t="s">
        <v>68</v>
      </c>
      <c r="C85" s="342" t="s">
        <v>69</v>
      </c>
      <c r="D85" s="343" t="s">
        <v>27</v>
      </c>
      <c r="E85" s="311"/>
      <c r="F85" s="340"/>
      <c r="G85" s="130">
        <v>1</v>
      </c>
      <c r="H85" s="130"/>
      <c r="I85" s="45">
        <v>1</v>
      </c>
      <c r="J85" s="46"/>
      <c r="K85" s="60">
        <v>1</v>
      </c>
      <c r="L85" s="60"/>
      <c r="M85" s="313"/>
      <c r="N85" s="312"/>
      <c r="O85" s="19"/>
      <c r="P85" s="19"/>
      <c r="Q85" s="64"/>
      <c r="R85" s="65"/>
      <c r="S85" s="468">
        <f>SUM(E85:R85)</f>
        <v>3</v>
      </c>
      <c r="T85" s="469"/>
      <c r="U85" s="349">
        <f t="shared" si="4"/>
        <v>3</v>
      </c>
      <c r="V85" s="394">
        <f>SUM(F85,H85,J85,L85,N85,P85,R85)</f>
        <v>0</v>
      </c>
      <c r="W85" s="350">
        <f>IF(V86=0,"",U86/V86)</f>
        <v>0.92307692307692313</v>
      </c>
    </row>
    <row r="86" spans="1:23" s="4" customFormat="1" ht="15" customHeight="1" thickBot="1" x14ac:dyDescent="0.2">
      <c r="A86" s="125"/>
      <c r="B86" s="153"/>
      <c r="C86" s="154"/>
      <c r="D86" s="155"/>
      <c r="E86" s="323"/>
      <c r="F86" s="324"/>
      <c r="G86" s="126">
        <v>8</v>
      </c>
      <c r="H86" s="127">
        <v>2</v>
      </c>
      <c r="I86" s="79">
        <v>8</v>
      </c>
      <c r="J86" s="80">
        <v>0</v>
      </c>
      <c r="K86" s="51">
        <v>8</v>
      </c>
      <c r="L86" s="56">
        <v>0</v>
      </c>
      <c r="M86" s="331"/>
      <c r="N86" s="332"/>
      <c r="O86" s="53"/>
      <c r="P86" s="54"/>
      <c r="Q86" s="55"/>
      <c r="R86" s="52"/>
      <c r="S86" s="470"/>
      <c r="T86" s="471"/>
      <c r="U86" s="351">
        <f t="shared" si="4"/>
        <v>24</v>
      </c>
      <c r="V86" s="395">
        <f>SUM(E86:R86)</f>
        <v>26</v>
      </c>
      <c r="W86" s="110" t="s">
        <v>400</v>
      </c>
    </row>
    <row r="87" spans="1:23" s="4" customFormat="1" ht="15" customHeight="1" x14ac:dyDescent="0.15">
      <c r="A87" s="124">
        <v>7</v>
      </c>
      <c r="B87" s="16"/>
      <c r="C87" s="17"/>
      <c r="D87" s="18"/>
      <c r="E87" s="81"/>
      <c r="F87" s="23"/>
      <c r="G87" s="60"/>
      <c r="H87" s="60"/>
      <c r="I87" s="82"/>
      <c r="J87" s="83"/>
      <c r="K87" s="63"/>
      <c r="L87" s="63"/>
      <c r="M87" s="45"/>
      <c r="N87" s="46"/>
      <c r="O87" s="60"/>
      <c r="P87" s="60"/>
      <c r="Q87" s="61" t="str">
        <f>IF(Q88&gt;R88,1,"")</f>
        <v/>
      </c>
      <c r="R87" s="84" t="str">
        <f>IF(R88&gt;Q88,1,"")</f>
        <v/>
      </c>
      <c r="S87" s="456">
        <f>SUM(E87:R87)</f>
        <v>0</v>
      </c>
      <c r="T87" s="472"/>
      <c r="U87" s="111">
        <f t="shared" si="4"/>
        <v>0</v>
      </c>
      <c r="V87" s="26">
        <f>SUM(F87,H87,J87,L87,N87,P87,R87)</f>
        <v>0</v>
      </c>
      <c r="W87" s="86" t="str">
        <f>IF(V88=0,"",U88/V88)</f>
        <v/>
      </c>
    </row>
    <row r="88" spans="1:23" s="4" customFormat="1" ht="15" customHeight="1" thickBot="1" x14ac:dyDescent="0.2">
      <c r="A88" s="125"/>
      <c r="B88" s="132"/>
      <c r="C88" s="133"/>
      <c r="D88" s="134"/>
      <c r="E88" s="33"/>
      <c r="F88" s="35"/>
      <c r="G88" s="51"/>
      <c r="H88" s="56"/>
      <c r="I88" s="55"/>
      <c r="J88" s="52"/>
      <c r="K88" s="96"/>
      <c r="L88" s="97"/>
      <c r="M88" s="55"/>
      <c r="N88" s="52"/>
      <c r="O88" s="51"/>
      <c r="P88" s="56"/>
      <c r="Q88" s="69"/>
      <c r="R88" s="70"/>
      <c r="S88" s="458"/>
      <c r="T88" s="473"/>
      <c r="U88" s="37">
        <f>E88+G88+I88+K88+M88+O88+Q88</f>
        <v>0</v>
      </c>
      <c r="V88" s="38">
        <f>SUM(E88:R88)</f>
        <v>0</v>
      </c>
      <c r="W88" s="89"/>
    </row>
    <row r="89" spans="1:23" s="4" customFormat="1" ht="15" customHeight="1" x14ac:dyDescent="0.15">
      <c r="A89" s="122"/>
      <c r="B89" s="4" t="s">
        <v>23</v>
      </c>
      <c r="U89" s="98">
        <f>SUM(U76,U78,U80,U82,U84,U86,U88)</f>
        <v>57</v>
      </c>
      <c r="V89" s="98">
        <f>SUM(V76,V78,V80,V82,V84,V86,V88)</f>
        <v>114</v>
      </c>
    </row>
  </sheetData>
  <mergeCells count="35">
    <mergeCell ref="S13:T14"/>
    <mergeCell ref="S65:T66"/>
    <mergeCell ref="S67:T68"/>
    <mergeCell ref="S69:T70"/>
    <mergeCell ref="S75:T76"/>
    <mergeCell ref="S49:T50"/>
    <mergeCell ref="S51:T52"/>
    <mergeCell ref="S57:T58"/>
    <mergeCell ref="S59:T60"/>
    <mergeCell ref="S61:T62"/>
    <mergeCell ref="S63:T64"/>
    <mergeCell ref="S33:T34"/>
    <mergeCell ref="S39:T40"/>
    <mergeCell ref="S41:T42"/>
    <mergeCell ref="S43:T44"/>
    <mergeCell ref="S45:T46"/>
    <mergeCell ref="S3:T4"/>
    <mergeCell ref="S5:T6"/>
    <mergeCell ref="S7:T8"/>
    <mergeCell ref="S9:T10"/>
    <mergeCell ref="S11:T12"/>
    <mergeCell ref="S15:T16"/>
    <mergeCell ref="S81:T82"/>
    <mergeCell ref="S83:T84"/>
    <mergeCell ref="S85:T86"/>
    <mergeCell ref="S87:T88"/>
    <mergeCell ref="S77:T78"/>
    <mergeCell ref="S79:T80"/>
    <mergeCell ref="S47:T48"/>
    <mergeCell ref="S21:T22"/>
    <mergeCell ref="S23:T24"/>
    <mergeCell ref="S25:T26"/>
    <mergeCell ref="S27:T28"/>
    <mergeCell ref="S29:T30"/>
    <mergeCell ref="S31:T32"/>
  </mergeCells>
  <phoneticPr fontId="2"/>
  <pageMargins left="0.7" right="0.7" top="0.75" bottom="0.75" header="0.3" footer="0.3"/>
  <pageSetup paperSize="9" scale="62" orientation="portrait"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X18"/>
  <sheetViews>
    <sheetView workbookViewId="0">
      <selection activeCell="E12" sqref="E12"/>
    </sheetView>
  </sheetViews>
  <sheetFormatPr defaultRowHeight="13.5" x14ac:dyDescent="0.15"/>
  <cols>
    <col min="1" max="1" width="3.375" customWidth="1"/>
    <col min="2" max="3" width="7.875" customWidth="1"/>
    <col min="4" max="4" width="14.5" customWidth="1"/>
    <col min="5" max="18" width="4" customWidth="1"/>
    <col min="19" max="22" width="4.875" customWidth="1"/>
    <col min="23" max="23" width="7.625" customWidth="1"/>
    <col min="24" max="24" width="4.375" customWidth="1"/>
  </cols>
  <sheetData>
    <row r="1" spans="1:24" ht="15" thickBot="1" x14ac:dyDescent="0.2">
      <c r="A1" s="455" t="s">
        <v>85</v>
      </c>
      <c r="B1" s="117"/>
      <c r="C1" s="117"/>
      <c r="D1" s="156" t="s">
        <v>1</v>
      </c>
      <c r="E1" s="118" t="s">
        <v>42</v>
      </c>
      <c r="F1" s="118"/>
      <c r="G1" s="119"/>
      <c r="H1" s="118"/>
      <c r="I1" s="118"/>
      <c r="J1" s="118"/>
      <c r="K1" s="118"/>
      <c r="L1" s="118"/>
      <c r="M1" s="118"/>
      <c r="N1" s="118"/>
      <c r="O1" s="118"/>
      <c r="P1" s="118"/>
      <c r="Q1" s="118"/>
      <c r="R1" s="118"/>
      <c r="S1" s="120"/>
      <c r="T1" s="120"/>
      <c r="U1" s="118"/>
      <c r="V1" s="118"/>
      <c r="W1" s="121"/>
      <c r="X1" s="157"/>
    </row>
    <row r="2" spans="1:24" ht="14.25" thickBot="1" x14ac:dyDescent="0.2">
      <c r="A2" s="122"/>
      <c r="B2" s="5" t="s">
        <v>2</v>
      </c>
      <c r="C2" s="6"/>
      <c r="D2" s="7" t="s">
        <v>3</v>
      </c>
      <c r="E2" s="8" t="str">
        <f>IF(B3="","",B3)</f>
        <v>川上</v>
      </c>
      <c r="F2" s="9"/>
      <c r="G2" s="8" t="str">
        <f>IF(B5="","",B5)</f>
        <v>村田</v>
      </c>
      <c r="H2" s="9"/>
      <c r="I2" s="8" t="str">
        <f>IF(B7="","",B7)</f>
        <v>森</v>
      </c>
      <c r="J2" s="9"/>
      <c r="K2" s="8" t="str">
        <f>IF(B9="","",B9)</f>
        <v>柏木</v>
      </c>
      <c r="L2" s="9"/>
      <c r="M2" s="8" t="str">
        <f>IF(B11="","",B11)</f>
        <v>川瀬</v>
      </c>
      <c r="N2" s="9"/>
      <c r="O2" s="8" t="str">
        <f>IF(B13="","",B13)</f>
        <v>栗田</v>
      </c>
      <c r="P2" s="9"/>
      <c r="Q2" s="8" t="str">
        <f>IF(B15="","",B15)</f>
        <v>永原</v>
      </c>
      <c r="R2" s="9"/>
      <c r="S2" s="10" t="s">
        <v>4</v>
      </c>
      <c r="T2" s="11"/>
      <c r="U2" s="158" t="s">
        <v>5</v>
      </c>
      <c r="V2" s="8"/>
      <c r="W2" s="14" t="s">
        <v>6</v>
      </c>
      <c r="X2" s="157"/>
    </row>
    <row r="3" spans="1:24" x14ac:dyDescent="0.15">
      <c r="A3" s="124">
        <v>1</v>
      </c>
      <c r="B3" s="448" t="s">
        <v>86</v>
      </c>
      <c r="C3" s="449" t="s">
        <v>87</v>
      </c>
      <c r="D3" s="450" t="s">
        <v>88</v>
      </c>
      <c r="E3" s="403"/>
      <c r="F3" s="408"/>
      <c r="G3" s="159">
        <v>1</v>
      </c>
      <c r="H3" s="159"/>
      <c r="I3" s="291"/>
      <c r="J3" s="292">
        <v>1</v>
      </c>
      <c r="K3" s="284">
        <v>1</v>
      </c>
      <c r="L3" s="284"/>
      <c r="M3" s="291">
        <v>1</v>
      </c>
      <c r="N3" s="292"/>
      <c r="O3" s="298">
        <v>1</v>
      </c>
      <c r="P3" s="298"/>
      <c r="Q3" s="291">
        <v>1</v>
      </c>
      <c r="R3" s="292"/>
      <c r="S3" s="460">
        <f>SUM(E3:R3)</f>
        <v>6</v>
      </c>
      <c r="T3" s="474"/>
      <c r="U3" s="159">
        <f>SUM(E3,G3,I3,K3,M3,O3,Q3)</f>
        <v>5</v>
      </c>
      <c r="V3" s="160">
        <f>SUM(F3,H3,J3,L3,N3,P3,R3)</f>
        <v>1</v>
      </c>
      <c r="W3" s="27">
        <f>IF(V4=0,"",U4/V4)</f>
        <v>0.625</v>
      </c>
      <c r="X3" s="157"/>
    </row>
    <row r="4" spans="1:24" ht="14.25" thickBot="1" x14ac:dyDescent="0.2">
      <c r="A4" s="125"/>
      <c r="B4" s="451"/>
      <c r="C4" s="452"/>
      <c r="D4" s="453"/>
      <c r="E4" s="409"/>
      <c r="F4" s="410"/>
      <c r="G4" s="163">
        <v>9</v>
      </c>
      <c r="H4" s="281">
        <v>8</v>
      </c>
      <c r="I4" s="293">
        <v>4</v>
      </c>
      <c r="J4" s="294">
        <v>8</v>
      </c>
      <c r="K4" s="163">
        <v>8</v>
      </c>
      <c r="L4" s="281">
        <v>5</v>
      </c>
      <c r="M4" s="293">
        <v>8</v>
      </c>
      <c r="N4" s="294">
        <v>3</v>
      </c>
      <c r="O4" s="267">
        <v>8</v>
      </c>
      <c r="P4" s="268">
        <v>3</v>
      </c>
      <c r="Q4" s="293">
        <v>8</v>
      </c>
      <c r="R4" s="294">
        <v>0</v>
      </c>
      <c r="S4" s="462"/>
      <c r="T4" s="475"/>
      <c r="U4" s="163">
        <f>E4+G4+I4+K4+M4+O4+Q4</f>
        <v>45</v>
      </c>
      <c r="V4" s="108">
        <f>SUM(E4:R4)</f>
        <v>72</v>
      </c>
      <c r="W4" s="39" t="s">
        <v>395</v>
      </c>
      <c r="X4" s="157"/>
    </row>
    <row r="5" spans="1:24" x14ac:dyDescent="0.15">
      <c r="A5" s="124">
        <v>2</v>
      </c>
      <c r="B5" s="16" t="s">
        <v>89</v>
      </c>
      <c r="C5" s="17" t="s">
        <v>90</v>
      </c>
      <c r="D5" s="18" t="s">
        <v>88</v>
      </c>
      <c r="E5" s="284"/>
      <c r="F5" s="285">
        <v>1</v>
      </c>
      <c r="G5" s="44"/>
      <c r="H5" s="44"/>
      <c r="I5" s="272"/>
      <c r="J5" s="273">
        <v>1</v>
      </c>
      <c r="K5" s="295"/>
      <c r="L5" s="295">
        <v>1</v>
      </c>
      <c r="M5" s="272">
        <v>1</v>
      </c>
      <c r="N5" s="273"/>
      <c r="O5" s="266"/>
      <c r="P5" s="266">
        <v>1</v>
      </c>
      <c r="Q5" s="272">
        <v>1</v>
      </c>
      <c r="R5" s="273"/>
      <c r="S5" s="460">
        <f>SUM(E5:R5)</f>
        <v>6</v>
      </c>
      <c r="T5" s="474"/>
      <c r="U5" s="159">
        <f>SUM(E5,G5,I5,K5,M5,O5,Q5)</f>
        <v>2</v>
      </c>
      <c r="V5" s="160">
        <f>SUM(F5,H5,J5,L5,N5,P5,R5)</f>
        <v>4</v>
      </c>
      <c r="W5" s="27">
        <f>IF(V6=0,"",U6/V6)</f>
        <v>0.46575342465753422</v>
      </c>
      <c r="X5" s="157"/>
    </row>
    <row r="6" spans="1:24" ht="14.25" thickBot="1" x14ac:dyDescent="0.2">
      <c r="A6" s="125"/>
      <c r="B6" s="66"/>
      <c r="C6" s="67"/>
      <c r="D6" s="68"/>
      <c r="E6" s="270">
        <v>8</v>
      </c>
      <c r="F6" s="275">
        <v>9</v>
      </c>
      <c r="G6" s="53"/>
      <c r="H6" s="54"/>
      <c r="I6" s="274">
        <v>4</v>
      </c>
      <c r="J6" s="275">
        <v>8</v>
      </c>
      <c r="K6" s="270">
        <v>4</v>
      </c>
      <c r="L6" s="271">
        <v>8</v>
      </c>
      <c r="M6" s="274">
        <v>8</v>
      </c>
      <c r="N6" s="275">
        <v>6</v>
      </c>
      <c r="O6" s="267">
        <v>2</v>
      </c>
      <c r="P6" s="268">
        <v>8</v>
      </c>
      <c r="Q6" s="274">
        <v>8</v>
      </c>
      <c r="R6" s="275">
        <v>0</v>
      </c>
      <c r="S6" s="462"/>
      <c r="T6" s="475"/>
      <c r="U6" s="163">
        <f>E6+G6+I6+K6+M6+O6+Q6</f>
        <v>34</v>
      </c>
      <c r="V6" s="108">
        <f>SUM(E6:R6)</f>
        <v>73</v>
      </c>
      <c r="W6" s="39" t="s">
        <v>397</v>
      </c>
      <c r="X6" s="157"/>
    </row>
    <row r="7" spans="1:24" x14ac:dyDescent="0.15">
      <c r="A7" s="124">
        <v>3</v>
      </c>
      <c r="B7" s="341" t="s">
        <v>91</v>
      </c>
      <c r="C7" s="342" t="s">
        <v>92</v>
      </c>
      <c r="D7" s="343" t="s">
        <v>93</v>
      </c>
      <c r="E7" s="24">
        <v>1</v>
      </c>
      <c r="F7" s="43"/>
      <c r="G7" s="60">
        <v>1</v>
      </c>
      <c r="H7" s="60"/>
      <c r="I7" s="61"/>
      <c r="J7" s="62"/>
      <c r="K7" s="63"/>
      <c r="L7" s="63">
        <v>1</v>
      </c>
      <c r="M7" s="64">
        <v>1</v>
      </c>
      <c r="N7" s="65"/>
      <c r="O7" s="47">
        <v>1</v>
      </c>
      <c r="P7" s="47"/>
      <c r="Q7" s="64">
        <v>1</v>
      </c>
      <c r="R7" s="65"/>
      <c r="S7" s="468">
        <f>SUM(E7:R7)</f>
        <v>6</v>
      </c>
      <c r="T7" s="476"/>
      <c r="U7" s="21">
        <f>SUM(E7,G7,I7,K7,M7,O7,Q7)</f>
        <v>5</v>
      </c>
      <c r="V7" s="71">
        <f>SUM(F7,H7,J7,L7,N7,P7,R7)</f>
        <v>1</v>
      </c>
      <c r="W7" s="344">
        <f>IF(V8=0,"",U8/V8)</f>
        <v>0.65753424657534243</v>
      </c>
      <c r="X7" s="157"/>
    </row>
    <row r="8" spans="1:24" ht="14.25" thickBot="1" x14ac:dyDescent="0.2">
      <c r="A8" s="125"/>
      <c r="B8" s="153"/>
      <c r="C8" s="154"/>
      <c r="D8" s="155"/>
      <c r="E8" s="51">
        <v>8</v>
      </c>
      <c r="F8" s="52">
        <v>4</v>
      </c>
      <c r="G8" s="51">
        <v>8</v>
      </c>
      <c r="H8" s="56">
        <v>4</v>
      </c>
      <c r="I8" s="69"/>
      <c r="J8" s="70"/>
      <c r="K8" s="51">
        <v>8</v>
      </c>
      <c r="L8" s="56">
        <v>9</v>
      </c>
      <c r="M8" s="55">
        <v>8</v>
      </c>
      <c r="N8" s="52">
        <v>0</v>
      </c>
      <c r="O8" s="51">
        <v>8</v>
      </c>
      <c r="P8" s="56">
        <v>6</v>
      </c>
      <c r="Q8" s="55">
        <v>8</v>
      </c>
      <c r="R8" s="52">
        <v>2</v>
      </c>
      <c r="S8" s="470"/>
      <c r="T8" s="477"/>
      <c r="U8" s="33">
        <f>E8+G8+I8+K8+M8+O8+Q8</f>
        <v>48</v>
      </c>
      <c r="V8" s="345">
        <f>SUM(E8:R8)</f>
        <v>73</v>
      </c>
      <c r="W8" s="110" t="s">
        <v>393</v>
      </c>
      <c r="X8" s="157"/>
    </row>
    <row r="9" spans="1:24" x14ac:dyDescent="0.15">
      <c r="A9" s="124">
        <v>4</v>
      </c>
      <c r="B9" s="16" t="s">
        <v>94</v>
      </c>
      <c r="C9" s="17" t="s">
        <v>95</v>
      </c>
      <c r="D9" s="18" t="s">
        <v>96</v>
      </c>
      <c r="E9" s="284"/>
      <c r="F9" s="160">
        <v>1</v>
      </c>
      <c r="G9" s="269">
        <v>1</v>
      </c>
      <c r="H9" s="269"/>
      <c r="I9" s="272">
        <v>1</v>
      </c>
      <c r="J9" s="273"/>
      <c r="K9" s="403"/>
      <c r="L9" s="404"/>
      <c r="M9" s="276">
        <v>1</v>
      </c>
      <c r="N9" s="277"/>
      <c r="O9" s="266">
        <v>1</v>
      </c>
      <c r="P9" s="266"/>
      <c r="Q9" s="276">
        <v>1</v>
      </c>
      <c r="R9" s="277"/>
      <c r="S9" s="460">
        <f>SUM(E9:R9)</f>
        <v>6</v>
      </c>
      <c r="T9" s="474"/>
      <c r="U9" s="159">
        <f>SUM(E9,G9,I9,K9,M9,O9,Q9)</f>
        <v>5</v>
      </c>
      <c r="V9" s="160">
        <f>SUM(F9,H9,J9,L9,N9,P9,R9)</f>
        <v>1</v>
      </c>
      <c r="W9" s="27">
        <f>IF(V10=0,"",U10/V10)</f>
        <v>0.647887323943662</v>
      </c>
      <c r="X9" s="157"/>
    </row>
    <row r="10" spans="1:24" ht="14.25" thickBot="1" x14ac:dyDescent="0.2">
      <c r="A10" s="125"/>
      <c r="B10" s="102"/>
      <c r="C10" s="103"/>
      <c r="D10" s="104"/>
      <c r="E10" s="415">
        <v>5</v>
      </c>
      <c r="F10" s="416">
        <v>8</v>
      </c>
      <c r="G10" s="270">
        <v>8</v>
      </c>
      <c r="H10" s="271">
        <v>4</v>
      </c>
      <c r="I10" s="296">
        <v>9</v>
      </c>
      <c r="J10" s="297">
        <v>8</v>
      </c>
      <c r="K10" s="430"/>
      <c r="L10" s="431"/>
      <c r="M10" s="274">
        <v>8</v>
      </c>
      <c r="N10" s="275">
        <v>1</v>
      </c>
      <c r="O10" s="270">
        <v>8</v>
      </c>
      <c r="P10" s="271">
        <v>4</v>
      </c>
      <c r="Q10" s="274">
        <v>8</v>
      </c>
      <c r="R10" s="275">
        <v>0</v>
      </c>
      <c r="S10" s="462"/>
      <c r="T10" s="475"/>
      <c r="U10" s="163">
        <f>E10+G10+I10+K10+M10+O10+Q10</f>
        <v>46</v>
      </c>
      <c r="V10" s="108">
        <f>SUM(E10:R10)</f>
        <v>71</v>
      </c>
      <c r="W10" s="39" t="s">
        <v>394</v>
      </c>
      <c r="X10" s="157"/>
    </row>
    <row r="11" spans="1:24" x14ac:dyDescent="0.15">
      <c r="A11" s="124">
        <v>5</v>
      </c>
      <c r="B11" s="16" t="s">
        <v>97</v>
      </c>
      <c r="C11" s="17" t="s">
        <v>98</v>
      </c>
      <c r="D11" s="18" t="s">
        <v>76</v>
      </c>
      <c r="E11" s="278"/>
      <c r="F11" s="292">
        <v>1</v>
      </c>
      <c r="G11" s="278"/>
      <c r="H11" s="278">
        <v>1</v>
      </c>
      <c r="I11" s="279"/>
      <c r="J11" s="280">
        <v>1</v>
      </c>
      <c r="K11" s="289"/>
      <c r="L11" s="289">
        <v>1</v>
      </c>
      <c r="M11" s="299"/>
      <c r="N11" s="307"/>
      <c r="O11" s="266"/>
      <c r="P11" s="266">
        <v>1</v>
      </c>
      <c r="Q11" s="276">
        <v>1</v>
      </c>
      <c r="R11" s="277"/>
      <c r="S11" s="460">
        <f>SUM(E11:R11)</f>
        <v>6</v>
      </c>
      <c r="T11" s="474"/>
      <c r="U11" s="159">
        <f>SUM(E11,G11,I11,K11,M11,O11,Q11)</f>
        <v>1</v>
      </c>
      <c r="V11" s="160">
        <f>SUM(F11,H11,J11,L11,N11,P11,R11)</f>
        <v>5</v>
      </c>
      <c r="W11" s="27">
        <f>IF(V12=0,"",U12/V12)</f>
        <v>0.31147540983606559</v>
      </c>
      <c r="X11" s="157"/>
    </row>
    <row r="12" spans="1:24" ht="14.25" thickBot="1" x14ac:dyDescent="0.2">
      <c r="A12" s="125"/>
      <c r="B12" s="66"/>
      <c r="C12" s="67"/>
      <c r="D12" s="68"/>
      <c r="E12" s="163">
        <v>3</v>
      </c>
      <c r="F12" s="294">
        <v>8</v>
      </c>
      <c r="G12" s="163">
        <v>6</v>
      </c>
      <c r="H12" s="281">
        <v>8</v>
      </c>
      <c r="I12" s="274">
        <v>0</v>
      </c>
      <c r="J12" s="275">
        <v>8</v>
      </c>
      <c r="K12" s="274">
        <v>1</v>
      </c>
      <c r="L12" s="275">
        <v>8</v>
      </c>
      <c r="M12" s="301"/>
      <c r="N12" s="302"/>
      <c r="O12" s="270">
        <v>1</v>
      </c>
      <c r="P12" s="271">
        <v>8</v>
      </c>
      <c r="Q12" s="274">
        <v>8</v>
      </c>
      <c r="R12" s="275">
        <v>2</v>
      </c>
      <c r="S12" s="462"/>
      <c r="T12" s="475"/>
      <c r="U12" s="163">
        <f>E12+G12+I12+K12+M12+O12+Q12</f>
        <v>19</v>
      </c>
      <c r="V12" s="108">
        <f>SUM(E12:R12)</f>
        <v>61</v>
      </c>
      <c r="W12" s="39" t="s">
        <v>398</v>
      </c>
      <c r="X12" s="157"/>
    </row>
    <row r="13" spans="1:24" x14ac:dyDescent="0.15">
      <c r="A13" s="124">
        <v>6</v>
      </c>
      <c r="B13" s="16" t="s">
        <v>99</v>
      </c>
      <c r="C13" s="17" t="s">
        <v>100</v>
      </c>
      <c r="D13" s="18" t="s">
        <v>96</v>
      </c>
      <c r="E13" s="286"/>
      <c r="F13" s="101">
        <v>1</v>
      </c>
      <c r="G13" s="286">
        <v>1</v>
      </c>
      <c r="H13" s="286"/>
      <c r="I13" s="272"/>
      <c r="J13" s="273">
        <v>1</v>
      </c>
      <c r="K13" s="269"/>
      <c r="L13" s="269">
        <v>1</v>
      </c>
      <c r="M13" s="279">
        <v>1</v>
      </c>
      <c r="N13" s="280"/>
      <c r="O13" s="19"/>
      <c r="P13" s="19"/>
      <c r="Q13" s="276">
        <v>1</v>
      </c>
      <c r="R13" s="277"/>
      <c r="S13" s="460">
        <f>SUM(E13:R13)</f>
        <v>6</v>
      </c>
      <c r="T13" s="474"/>
      <c r="U13" s="159">
        <f>SUM(E13,G13,I13,K13,M13,O13,Q13)</f>
        <v>3</v>
      </c>
      <c r="V13" s="160">
        <f>SUM(F13,H13,J13,L13,N13,P13,R13)</f>
        <v>3</v>
      </c>
      <c r="W13" s="27">
        <f>IF(V14=0,"",U14/V14)</f>
        <v>0.578125</v>
      </c>
      <c r="X13" s="157"/>
    </row>
    <row r="14" spans="1:24" ht="14.25" thickBot="1" x14ac:dyDescent="0.2">
      <c r="A14" s="125"/>
      <c r="B14" s="161"/>
      <c r="C14" s="162"/>
      <c r="D14" s="155"/>
      <c r="E14" s="267">
        <v>3</v>
      </c>
      <c r="F14" s="290">
        <v>8</v>
      </c>
      <c r="G14" s="267">
        <v>8</v>
      </c>
      <c r="H14" s="268">
        <v>2</v>
      </c>
      <c r="I14" s="304">
        <v>6</v>
      </c>
      <c r="J14" s="414">
        <v>8</v>
      </c>
      <c r="K14" s="270">
        <v>4</v>
      </c>
      <c r="L14" s="271">
        <v>8</v>
      </c>
      <c r="M14" s="282">
        <v>8</v>
      </c>
      <c r="N14" s="283">
        <v>1</v>
      </c>
      <c r="O14" s="112"/>
      <c r="P14" s="113"/>
      <c r="Q14" s="274">
        <v>8</v>
      </c>
      <c r="R14" s="275">
        <v>0</v>
      </c>
      <c r="S14" s="462"/>
      <c r="T14" s="475"/>
      <c r="U14" s="163">
        <f>E14+G14+I14+K14+M14+O14+Q14</f>
        <v>37</v>
      </c>
      <c r="V14" s="108">
        <f>SUM(E14:R14)</f>
        <v>64</v>
      </c>
      <c r="W14" s="39" t="s">
        <v>396</v>
      </c>
      <c r="X14" s="157"/>
    </row>
    <row r="15" spans="1:24" x14ac:dyDescent="0.15">
      <c r="A15" s="124">
        <v>7</v>
      </c>
      <c r="B15" s="16" t="s">
        <v>101</v>
      </c>
      <c r="C15" s="17" t="s">
        <v>102</v>
      </c>
      <c r="D15" s="18" t="s">
        <v>76</v>
      </c>
      <c r="E15" s="286"/>
      <c r="F15" s="101">
        <v>1</v>
      </c>
      <c r="G15" s="286"/>
      <c r="H15" s="286">
        <v>1</v>
      </c>
      <c r="I15" s="272"/>
      <c r="J15" s="273">
        <v>1</v>
      </c>
      <c r="K15" s="269"/>
      <c r="L15" s="269">
        <v>1</v>
      </c>
      <c r="M15" s="279"/>
      <c r="N15" s="280">
        <v>1</v>
      </c>
      <c r="O15" s="303"/>
      <c r="P15" s="303">
        <v>1</v>
      </c>
      <c r="Q15" s="288"/>
      <c r="R15" s="19"/>
      <c r="S15" s="460">
        <f>SUM(E15:R15)</f>
        <v>6</v>
      </c>
      <c r="T15" s="474"/>
      <c r="U15" s="159">
        <f>SUM(E15,G15,I15,K15,M15,O15,Q15)</f>
        <v>0</v>
      </c>
      <c r="V15" s="160">
        <f>SUM(F15,H15,J15,L15,N15,P15,R15)</f>
        <v>6</v>
      </c>
      <c r="W15" s="27">
        <f>IF(V16=0,"",U16/V16)</f>
        <v>7.6923076923076927E-2</v>
      </c>
      <c r="X15" s="157"/>
    </row>
    <row r="16" spans="1:24" ht="14.25" thickBot="1" x14ac:dyDescent="0.2">
      <c r="A16" s="125"/>
      <c r="B16" s="66"/>
      <c r="C16" s="67"/>
      <c r="D16" s="68"/>
      <c r="E16" s="267">
        <v>0</v>
      </c>
      <c r="F16" s="290">
        <v>8</v>
      </c>
      <c r="G16" s="267">
        <v>0</v>
      </c>
      <c r="H16" s="268">
        <v>8</v>
      </c>
      <c r="I16" s="304">
        <v>2</v>
      </c>
      <c r="J16" s="277">
        <v>8</v>
      </c>
      <c r="K16" s="270">
        <v>0</v>
      </c>
      <c r="L16" s="271">
        <v>8</v>
      </c>
      <c r="M16" s="282">
        <v>2</v>
      </c>
      <c r="N16" s="283">
        <v>8</v>
      </c>
      <c r="O16" s="305">
        <v>0</v>
      </c>
      <c r="P16" s="306">
        <v>8</v>
      </c>
      <c r="Q16" s="112"/>
      <c r="R16" s="113"/>
      <c r="S16" s="462"/>
      <c r="T16" s="475"/>
      <c r="U16" s="163">
        <f>E16+G16+I16+K16+M16+O16+Q16</f>
        <v>4</v>
      </c>
      <c r="V16" s="108">
        <f>SUM(E16:R16)</f>
        <v>52</v>
      </c>
      <c r="W16" s="39" t="s">
        <v>399</v>
      </c>
      <c r="X16" s="157"/>
    </row>
    <row r="17" spans="1:24" x14ac:dyDescent="0.15">
      <c r="A17" s="122"/>
      <c r="B17" s="4" t="s">
        <v>23</v>
      </c>
      <c r="C17" s="4"/>
      <c r="D17" s="4"/>
      <c r="E17" s="4"/>
      <c r="F17" s="4"/>
      <c r="G17" s="4"/>
      <c r="H17" s="4"/>
      <c r="I17" s="4"/>
      <c r="J17" s="164"/>
      <c r="K17" s="4"/>
      <c r="L17" s="4"/>
      <c r="M17" s="4"/>
      <c r="N17" s="4"/>
      <c r="O17" s="4"/>
      <c r="P17" s="4"/>
      <c r="Q17" s="4"/>
      <c r="R17" s="4"/>
      <c r="S17" s="4"/>
      <c r="T17" s="4"/>
      <c r="U17" s="98">
        <f>SUM(U4,U6,U8,U10,U12,U14,U16)</f>
        <v>233</v>
      </c>
      <c r="V17" s="98">
        <f>SUM(V4,V6,V8,V10,V12,V14,V16)</f>
        <v>466</v>
      </c>
      <c r="W17" s="4"/>
      <c r="X17" s="157"/>
    </row>
    <row r="18" spans="1:24" x14ac:dyDescent="0.15">
      <c r="A18" s="157"/>
      <c r="B18" s="157"/>
      <c r="C18" s="157"/>
      <c r="D18" s="157"/>
      <c r="E18" s="157"/>
      <c r="F18" s="157"/>
      <c r="G18" s="165"/>
      <c r="H18" s="157"/>
      <c r="I18" s="157"/>
      <c r="J18" s="157"/>
      <c r="K18" s="157"/>
      <c r="L18" s="157"/>
      <c r="M18" s="157"/>
      <c r="N18" s="157"/>
      <c r="O18" s="157"/>
      <c r="P18" s="157"/>
      <c r="Q18" s="157"/>
      <c r="R18" s="157"/>
      <c r="S18" s="4"/>
      <c r="T18" s="4"/>
      <c r="U18" s="157"/>
      <c r="V18" s="157"/>
      <c r="W18" s="157"/>
      <c r="X18" s="157"/>
    </row>
  </sheetData>
  <mergeCells count="7">
    <mergeCell ref="S15:T16"/>
    <mergeCell ref="S3:T4"/>
    <mergeCell ref="S5:T6"/>
    <mergeCell ref="S7:T8"/>
    <mergeCell ref="S9:T10"/>
    <mergeCell ref="S11:T12"/>
    <mergeCell ref="S13:T14"/>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Q130"/>
  <sheetViews>
    <sheetView topLeftCell="A19" workbookViewId="0">
      <selection activeCell="H25" sqref="H25"/>
    </sheetView>
  </sheetViews>
  <sheetFormatPr defaultColWidth="9" defaultRowHeight="15.75" x14ac:dyDescent="0.25"/>
  <cols>
    <col min="1" max="1" width="5.5" style="167" customWidth="1"/>
    <col min="2" max="3" width="9" style="167"/>
    <col min="4" max="4" width="10.875" style="167" bestFit="1" customWidth="1"/>
    <col min="5" max="5" width="10" style="167" bestFit="1" customWidth="1"/>
    <col min="6" max="10" width="9" style="167"/>
    <col min="11" max="11" width="7" style="167" customWidth="1"/>
    <col min="12" max="16384" width="9" style="167"/>
  </cols>
  <sheetData>
    <row r="1" spans="1:12" ht="16.5" thickBot="1" x14ac:dyDescent="0.3">
      <c r="A1" s="166"/>
      <c r="L1" s="168"/>
    </row>
    <row r="2" spans="1:12" ht="21.75" thickTop="1" x14ac:dyDescent="0.3">
      <c r="B2" s="169"/>
      <c r="C2" s="170"/>
      <c r="D2" s="170"/>
      <c r="E2" s="171" t="s">
        <v>103</v>
      </c>
      <c r="F2" s="170"/>
      <c r="G2" s="170"/>
      <c r="H2" s="170"/>
      <c r="I2" s="170"/>
      <c r="J2" s="170"/>
      <c r="K2" s="172"/>
    </row>
    <row r="3" spans="1:12" x14ac:dyDescent="0.25">
      <c r="B3" s="173"/>
      <c r="C3" s="174"/>
      <c r="D3" s="174"/>
      <c r="E3" s="174"/>
      <c r="F3" s="174"/>
      <c r="G3" s="174"/>
      <c r="H3" s="174"/>
      <c r="I3" s="174"/>
      <c r="J3" s="174"/>
      <c r="K3" s="175"/>
    </row>
    <row r="4" spans="1:12" ht="30" x14ac:dyDescent="0.45">
      <c r="B4" s="173"/>
      <c r="C4" s="176" t="s">
        <v>104</v>
      </c>
      <c r="D4" s="174"/>
      <c r="E4" s="174"/>
      <c r="F4" s="174"/>
      <c r="G4" s="174"/>
      <c r="H4" s="174"/>
      <c r="I4" s="174"/>
      <c r="J4" s="174"/>
      <c r="K4" s="175"/>
    </row>
    <row r="5" spans="1:12" ht="33" x14ac:dyDescent="0.5">
      <c r="B5" s="173"/>
      <c r="C5" s="174"/>
      <c r="D5" s="174"/>
      <c r="E5" s="177"/>
      <c r="F5" s="177"/>
      <c r="G5" s="174"/>
      <c r="H5" s="174"/>
      <c r="I5" s="174"/>
      <c r="J5" s="174"/>
      <c r="K5" s="175"/>
    </row>
    <row r="6" spans="1:12" ht="17.25" thickBot="1" x14ac:dyDescent="0.3">
      <c r="B6" s="178"/>
      <c r="C6" s="179"/>
      <c r="D6" s="180"/>
      <c r="E6" s="179"/>
      <c r="F6" s="179"/>
      <c r="G6" s="179"/>
      <c r="H6" s="179"/>
      <c r="I6" s="181"/>
      <c r="J6" s="179"/>
      <c r="K6" s="182"/>
    </row>
    <row r="7" spans="1:12" ht="16.5" thickTop="1" x14ac:dyDescent="0.25">
      <c r="B7" s="183"/>
      <c r="C7" s="183"/>
      <c r="D7" s="183"/>
      <c r="E7" s="183"/>
      <c r="F7" s="183"/>
      <c r="G7" s="183"/>
      <c r="H7" s="183"/>
      <c r="I7" s="183"/>
      <c r="J7" s="183"/>
    </row>
    <row r="8" spans="1:12" s="187" customFormat="1" x14ac:dyDescent="0.25">
      <c r="A8" s="183"/>
      <c r="B8" s="183" t="s">
        <v>105</v>
      </c>
      <c r="C8" s="183"/>
      <c r="D8" s="183"/>
      <c r="E8" s="183"/>
      <c r="F8" s="183"/>
      <c r="G8" s="183"/>
      <c r="H8" s="184"/>
      <c r="I8" s="185"/>
      <c r="J8" s="185"/>
      <c r="K8" s="186"/>
    </row>
    <row r="9" spans="1:12" s="187" customFormat="1" x14ac:dyDescent="0.25">
      <c r="A9" s="183"/>
      <c r="B9" s="183"/>
      <c r="C9" s="183" t="s">
        <v>106</v>
      </c>
      <c r="D9" s="183"/>
      <c r="E9" s="188" t="s">
        <v>107</v>
      </c>
      <c r="F9" s="189"/>
      <c r="G9" s="183"/>
      <c r="H9" s="183"/>
      <c r="I9" s="183"/>
      <c r="J9" s="183"/>
    </row>
    <row r="10" spans="1:12" s="187" customFormat="1" x14ac:dyDescent="0.25">
      <c r="A10" s="183"/>
      <c r="B10" s="183"/>
      <c r="C10" s="183"/>
      <c r="D10" s="183"/>
      <c r="E10" s="190"/>
      <c r="F10" s="191"/>
      <c r="G10" s="183"/>
      <c r="H10" s="183"/>
      <c r="I10" s="183"/>
      <c r="J10" s="183"/>
    </row>
    <row r="11" spans="1:12" s="187" customFormat="1" x14ac:dyDescent="0.25">
      <c r="A11" s="183"/>
      <c r="B11" s="183"/>
      <c r="C11" s="183" t="s">
        <v>108</v>
      </c>
      <c r="D11" s="183"/>
      <c r="E11" s="188" t="s">
        <v>109</v>
      </c>
      <c r="F11" s="191"/>
      <c r="G11" s="183"/>
      <c r="H11" s="183"/>
      <c r="I11" s="183"/>
      <c r="J11" s="183"/>
    </row>
    <row r="12" spans="1:12" s="187" customFormat="1" x14ac:dyDescent="0.25">
      <c r="A12" s="183"/>
      <c r="B12" s="183"/>
      <c r="C12" s="183"/>
      <c r="D12" s="183"/>
      <c r="E12" s="183"/>
      <c r="F12" s="183"/>
      <c r="G12" s="183"/>
      <c r="H12" s="183"/>
      <c r="I12" s="183"/>
      <c r="J12" s="183"/>
    </row>
    <row r="13" spans="1:12" s="187" customFormat="1" x14ac:dyDescent="0.25">
      <c r="A13" s="183"/>
      <c r="B13" s="183"/>
      <c r="C13" s="183"/>
      <c r="D13" s="184"/>
      <c r="E13" s="184" t="s">
        <v>110</v>
      </c>
      <c r="F13" s="184"/>
      <c r="G13" s="192" t="s">
        <v>111</v>
      </c>
      <c r="H13" s="184"/>
      <c r="I13" s="184"/>
      <c r="J13" s="183"/>
    </row>
    <row r="14" spans="1:12" s="187" customFormat="1" x14ac:dyDescent="0.25">
      <c r="A14" s="183"/>
      <c r="B14" s="183"/>
      <c r="C14" s="183"/>
      <c r="D14" s="183"/>
      <c r="E14" s="183" t="s">
        <v>112</v>
      </c>
      <c r="F14" s="183"/>
      <c r="G14" s="192" t="s">
        <v>111</v>
      </c>
      <c r="H14" s="183"/>
      <c r="I14" s="183"/>
      <c r="J14" s="183"/>
    </row>
    <row r="15" spans="1:12" s="187" customFormat="1" x14ac:dyDescent="0.25">
      <c r="A15" s="183"/>
      <c r="B15" s="183"/>
      <c r="C15" s="183"/>
      <c r="D15" s="183" t="s">
        <v>113</v>
      </c>
      <c r="E15" s="183"/>
      <c r="F15" s="183"/>
      <c r="G15" s="183"/>
      <c r="H15" s="183"/>
      <c r="I15" s="183"/>
      <c r="J15" s="183"/>
      <c r="L15" s="193"/>
    </row>
    <row r="16" spans="1:12" s="187" customFormat="1" x14ac:dyDescent="0.25">
      <c r="A16" s="183"/>
      <c r="B16" s="183"/>
      <c r="C16" s="183"/>
      <c r="D16" s="183"/>
      <c r="E16" s="478" t="s">
        <v>114</v>
      </c>
      <c r="F16" s="478"/>
      <c r="G16" s="478"/>
      <c r="H16" s="478"/>
      <c r="I16" s="478"/>
      <c r="J16" s="183"/>
    </row>
    <row r="17" spans="2:13" s="187" customFormat="1" ht="16.5" x14ac:dyDescent="0.25">
      <c r="E17" s="194"/>
    </row>
    <row r="18" spans="2:13" s="187" customFormat="1" x14ac:dyDescent="0.25">
      <c r="D18" s="195" t="s">
        <v>115</v>
      </c>
      <c r="E18" s="195"/>
      <c r="F18" s="195"/>
      <c r="G18" s="195"/>
      <c r="H18" s="195"/>
      <c r="I18" s="195"/>
      <c r="J18" s="195"/>
    </row>
    <row r="19" spans="2:13" s="187" customFormat="1" x14ac:dyDescent="0.25">
      <c r="D19" s="195" t="s">
        <v>116</v>
      </c>
      <c r="E19" s="195"/>
      <c r="F19" s="195"/>
      <c r="G19" s="195"/>
      <c r="H19" s="195"/>
      <c r="I19" s="195"/>
      <c r="J19" s="195"/>
    </row>
    <row r="20" spans="2:13" s="187" customFormat="1" x14ac:dyDescent="0.25"/>
    <row r="21" spans="2:13" s="187" customFormat="1" x14ac:dyDescent="0.25"/>
    <row r="22" spans="2:13" ht="16.5" x14ac:dyDescent="0.25">
      <c r="B22" s="196" t="s">
        <v>117</v>
      </c>
      <c r="C22" s="183"/>
      <c r="D22" s="183"/>
      <c r="E22" s="183"/>
      <c r="F22" s="183"/>
      <c r="G22" s="183"/>
      <c r="H22" s="183"/>
      <c r="I22" s="183"/>
      <c r="J22" s="183"/>
      <c r="K22" s="183"/>
      <c r="L22" s="197"/>
      <c r="M22" s="197"/>
    </row>
    <row r="23" spans="2:13" ht="16.5" x14ac:dyDescent="0.25">
      <c r="B23" s="196" t="s">
        <v>118</v>
      </c>
      <c r="C23" s="183"/>
      <c r="D23" s="183"/>
      <c r="E23" s="183"/>
      <c r="F23" s="183"/>
      <c r="G23" s="183"/>
      <c r="H23" s="183"/>
      <c r="I23" s="183"/>
      <c r="J23" s="183"/>
      <c r="K23" s="183"/>
      <c r="L23" s="197"/>
      <c r="M23" s="197"/>
    </row>
    <row r="24" spans="2:13" ht="16.5" x14ac:dyDescent="0.25">
      <c r="B24" s="196" t="s">
        <v>119</v>
      </c>
      <c r="C24" s="183"/>
      <c r="D24" s="183"/>
      <c r="E24" s="183"/>
      <c r="F24" s="183"/>
      <c r="G24" s="183"/>
      <c r="H24" s="183"/>
      <c r="I24" s="183"/>
      <c r="J24" s="197"/>
      <c r="K24" s="197"/>
      <c r="L24" s="183"/>
      <c r="M24" s="183"/>
    </row>
    <row r="25" spans="2:13" ht="16.5" x14ac:dyDescent="0.25">
      <c r="B25" s="196" t="s">
        <v>120</v>
      </c>
      <c r="C25" s="183"/>
      <c r="D25" s="183"/>
      <c r="E25" s="183"/>
      <c r="F25" s="183"/>
      <c r="G25" s="183"/>
      <c r="H25" s="183"/>
      <c r="I25" s="183"/>
      <c r="J25" s="197"/>
      <c r="K25" s="197"/>
      <c r="L25" s="183"/>
      <c r="M25" s="183"/>
    </row>
    <row r="26" spans="2:13" ht="16.5" x14ac:dyDescent="0.25">
      <c r="B26" s="196" t="s">
        <v>121</v>
      </c>
      <c r="C26" s="183"/>
      <c r="D26" s="183"/>
      <c r="E26" s="183"/>
      <c r="F26" s="183"/>
      <c r="G26" s="183"/>
      <c r="H26" s="183"/>
      <c r="I26" s="183"/>
      <c r="J26" s="197"/>
      <c r="K26" s="197"/>
      <c r="L26" s="183"/>
      <c r="M26" s="183"/>
    </row>
    <row r="27" spans="2:13" ht="28.5" x14ac:dyDescent="0.3">
      <c r="B27" s="183"/>
      <c r="C27" s="198" t="s">
        <v>122</v>
      </c>
      <c r="D27" s="199"/>
      <c r="E27" s="199"/>
      <c r="F27" s="199"/>
      <c r="G27" s="200"/>
      <c r="H27" s="197"/>
      <c r="I27" s="197"/>
      <c r="J27" s="197"/>
      <c r="K27" s="183"/>
      <c r="L27" s="183"/>
      <c r="M27" s="183"/>
    </row>
    <row r="28" spans="2:13" ht="16.5" x14ac:dyDescent="0.25">
      <c r="B28" s="196" t="s">
        <v>123</v>
      </c>
      <c r="C28" s="183"/>
      <c r="D28" s="183"/>
      <c r="E28" s="183"/>
      <c r="F28" s="183"/>
      <c r="G28" s="183"/>
      <c r="H28" s="183"/>
      <c r="I28" s="183"/>
      <c r="J28" s="183"/>
      <c r="K28" s="183"/>
      <c r="L28" s="183"/>
      <c r="M28" s="183"/>
    </row>
    <row r="29" spans="2:13" ht="16.5" x14ac:dyDescent="0.25">
      <c r="B29" s="196" t="s">
        <v>124</v>
      </c>
      <c r="C29" s="183"/>
      <c r="D29" s="183"/>
      <c r="E29" s="183"/>
      <c r="F29" s="183"/>
      <c r="G29" s="183"/>
      <c r="H29" s="183"/>
      <c r="I29" s="183"/>
      <c r="J29" s="183"/>
      <c r="K29" s="183"/>
      <c r="L29" s="183"/>
      <c r="M29" s="183"/>
    </row>
    <row r="30" spans="2:13" ht="16.5" x14ac:dyDescent="0.25">
      <c r="B30" s="196" t="s">
        <v>125</v>
      </c>
      <c r="C30" s="183"/>
      <c r="D30" s="183"/>
      <c r="E30" s="183"/>
      <c r="F30" s="183"/>
      <c r="G30" s="183"/>
      <c r="H30" s="183"/>
      <c r="I30" s="183"/>
      <c r="J30" s="183"/>
      <c r="K30" s="183"/>
      <c r="L30" s="183"/>
      <c r="M30" s="183"/>
    </row>
    <row r="31" spans="2:13" ht="16.5" x14ac:dyDescent="0.25">
      <c r="B31" s="196" t="s">
        <v>126</v>
      </c>
      <c r="C31" s="183"/>
      <c r="D31" s="183"/>
      <c r="E31" s="183"/>
      <c r="F31" s="183"/>
      <c r="G31" s="183"/>
      <c r="H31" s="183"/>
      <c r="I31" s="183"/>
      <c r="J31" s="183"/>
      <c r="K31" s="183"/>
      <c r="L31" s="183"/>
      <c r="M31" s="183"/>
    </row>
    <row r="32" spans="2:13" ht="16.5" x14ac:dyDescent="0.25">
      <c r="B32" s="196"/>
      <c r="C32" s="183" t="s">
        <v>127</v>
      </c>
      <c r="D32" s="183"/>
      <c r="E32" s="183"/>
      <c r="F32" s="183"/>
      <c r="G32" s="183"/>
      <c r="H32" s="183"/>
      <c r="I32" s="183"/>
      <c r="J32" s="183"/>
      <c r="K32" s="183"/>
      <c r="L32" s="183"/>
      <c r="M32" s="183"/>
    </row>
    <row r="33" spans="2:17" ht="20.25" customHeight="1" x14ac:dyDescent="0.25">
      <c r="B33" s="196"/>
      <c r="C33" s="183" t="s">
        <v>128</v>
      </c>
      <c r="D33" s="183"/>
      <c r="E33" s="183"/>
      <c r="F33" s="183"/>
      <c r="G33" s="183"/>
      <c r="H33" s="183"/>
      <c r="I33" s="183"/>
      <c r="J33" s="183"/>
      <c r="K33" s="183"/>
      <c r="L33" s="183"/>
      <c r="M33" s="183"/>
    </row>
    <row r="34" spans="2:17" ht="20.25" customHeight="1" x14ac:dyDescent="0.25">
      <c r="B34" s="196" t="s">
        <v>129</v>
      </c>
      <c r="C34" s="183"/>
      <c r="D34" s="183"/>
      <c r="E34" s="183"/>
      <c r="F34" s="183"/>
      <c r="G34" s="183"/>
      <c r="H34" s="183"/>
      <c r="I34" s="183"/>
      <c r="J34" s="183"/>
      <c r="K34" s="183"/>
      <c r="L34" s="183"/>
      <c r="M34" s="183"/>
    </row>
    <row r="35" spans="2:17" ht="20.25" customHeight="1" x14ac:dyDescent="0.25">
      <c r="B35" s="196" t="s">
        <v>130</v>
      </c>
      <c r="C35" s="183"/>
      <c r="D35" s="183"/>
      <c r="E35" s="183"/>
      <c r="F35" s="183"/>
      <c r="G35" s="183"/>
      <c r="H35" s="183"/>
      <c r="I35" s="183"/>
      <c r="J35" s="183"/>
      <c r="K35" s="183"/>
      <c r="L35" s="183"/>
      <c r="M35" s="183"/>
    </row>
    <row r="36" spans="2:17" ht="20.25" customHeight="1" x14ac:dyDescent="0.25">
      <c r="B36" s="196" t="s">
        <v>131</v>
      </c>
      <c r="C36" s="183"/>
      <c r="D36" s="183"/>
      <c r="E36" s="183"/>
      <c r="F36" s="183"/>
      <c r="G36" s="183"/>
      <c r="H36" s="183"/>
      <c r="I36" s="183"/>
      <c r="J36" s="183"/>
      <c r="K36" s="183"/>
      <c r="L36" s="183"/>
      <c r="M36" s="183"/>
    </row>
    <row r="37" spans="2:17" ht="20.25" customHeight="1" x14ac:dyDescent="0.3">
      <c r="B37" s="196" t="s">
        <v>132</v>
      </c>
      <c r="C37" s="201"/>
      <c r="D37" s="201"/>
      <c r="E37" s="201"/>
      <c r="F37" s="201"/>
      <c r="G37" s="201"/>
      <c r="H37" s="201"/>
      <c r="I37" s="201"/>
      <c r="J37" s="201"/>
      <c r="K37" s="201"/>
      <c r="L37" s="201"/>
      <c r="M37" s="201"/>
      <c r="N37" s="202"/>
      <c r="O37" s="202"/>
      <c r="P37" s="202"/>
    </row>
    <row r="38" spans="2:17" ht="20.25" customHeight="1" x14ac:dyDescent="0.25">
      <c r="B38" s="196" t="s">
        <v>133</v>
      </c>
      <c r="C38" s="183"/>
      <c r="D38" s="183"/>
      <c r="E38" s="183"/>
      <c r="F38" s="183"/>
      <c r="G38" s="183"/>
      <c r="H38" s="183"/>
      <c r="I38" s="183"/>
      <c r="J38" s="183"/>
      <c r="K38" s="183"/>
      <c r="L38" s="183"/>
      <c r="M38" s="183"/>
      <c r="N38" s="202"/>
      <c r="O38" s="202"/>
      <c r="P38" s="202"/>
    </row>
    <row r="39" spans="2:17" ht="20.25" customHeight="1" x14ac:dyDescent="0.25">
      <c r="B39" s="196" t="s">
        <v>134</v>
      </c>
      <c r="C39" s="183"/>
      <c r="D39" s="183"/>
      <c r="E39" s="183"/>
      <c r="F39" s="183"/>
      <c r="G39" s="183"/>
      <c r="H39" s="183"/>
      <c r="I39" s="183"/>
      <c r="J39" s="183"/>
      <c r="K39" s="183"/>
      <c r="L39" s="183"/>
      <c r="M39" s="183"/>
      <c r="N39" s="202"/>
      <c r="O39" s="202"/>
      <c r="P39" s="202"/>
    </row>
    <row r="40" spans="2:17" ht="20.25" customHeight="1" x14ac:dyDescent="0.25">
      <c r="B40" s="196" t="s">
        <v>135</v>
      </c>
      <c r="C40" s="183"/>
      <c r="D40" s="183"/>
      <c r="E40" s="183"/>
      <c r="F40" s="183"/>
      <c r="G40" s="183"/>
      <c r="H40" s="183"/>
      <c r="I40" s="183"/>
      <c r="J40" s="183"/>
      <c r="K40" s="183"/>
      <c r="L40" s="183"/>
      <c r="M40" s="183"/>
      <c r="N40" s="202"/>
      <c r="O40" s="202"/>
      <c r="P40" s="202"/>
    </row>
    <row r="41" spans="2:17" ht="20.25" customHeight="1" x14ac:dyDescent="0.25">
      <c r="B41" s="196" t="s">
        <v>136</v>
      </c>
      <c r="C41" s="183"/>
      <c r="D41" s="183"/>
      <c r="E41" s="183"/>
      <c r="F41" s="183"/>
      <c r="G41" s="183"/>
      <c r="H41" s="183"/>
      <c r="I41" s="183"/>
      <c r="J41" s="183"/>
      <c r="K41" s="183"/>
      <c r="L41" s="183"/>
      <c r="M41" s="183"/>
      <c r="N41" s="202"/>
      <c r="O41" s="202"/>
      <c r="P41" s="202"/>
    </row>
    <row r="42" spans="2:17" ht="20.25" customHeight="1" x14ac:dyDescent="0.25">
      <c r="B42" s="196" t="s">
        <v>137</v>
      </c>
      <c r="C42" s="183"/>
      <c r="D42" s="183"/>
      <c r="E42" s="183"/>
      <c r="F42" s="183"/>
      <c r="G42" s="183"/>
      <c r="H42" s="183"/>
      <c r="I42" s="183"/>
      <c r="J42" s="183"/>
      <c r="K42" s="183"/>
      <c r="L42" s="183"/>
      <c r="M42" s="183"/>
      <c r="N42" s="202"/>
      <c r="O42" s="202"/>
      <c r="P42" s="202"/>
    </row>
    <row r="43" spans="2:17" ht="20.25" customHeight="1" x14ac:dyDescent="0.25">
      <c r="B43" s="196" t="s">
        <v>138</v>
      </c>
      <c r="C43" s="183"/>
      <c r="D43" s="183"/>
      <c r="E43" s="183"/>
      <c r="F43" s="183"/>
      <c r="G43" s="183"/>
      <c r="H43" s="183"/>
      <c r="I43" s="183"/>
      <c r="J43" s="183"/>
      <c r="K43" s="183"/>
      <c r="L43" s="183"/>
      <c r="M43" s="183"/>
      <c r="N43" s="202"/>
      <c r="O43" s="202"/>
      <c r="P43" s="202"/>
    </row>
    <row r="44" spans="2:17" ht="20.25" customHeight="1" x14ac:dyDescent="0.25">
      <c r="B44" s="196" t="s">
        <v>139</v>
      </c>
      <c r="C44" s="183"/>
      <c r="D44" s="183"/>
      <c r="E44" s="183"/>
      <c r="F44" s="183"/>
      <c r="G44" s="183"/>
      <c r="H44" s="183"/>
      <c r="I44" s="183"/>
      <c r="J44" s="183"/>
      <c r="K44" s="183"/>
      <c r="L44" s="183"/>
      <c r="M44" s="183"/>
    </row>
    <row r="45" spans="2:17" ht="20.25" customHeight="1" x14ac:dyDescent="0.25">
      <c r="B45" s="196" t="s">
        <v>140</v>
      </c>
      <c r="C45" s="183"/>
      <c r="D45" s="183"/>
      <c r="E45" s="187"/>
      <c r="F45" s="187"/>
      <c r="G45" s="187"/>
      <c r="H45" s="187"/>
      <c r="I45" s="187"/>
      <c r="J45" s="187"/>
      <c r="K45" s="187"/>
      <c r="L45" s="187"/>
      <c r="M45" s="187"/>
      <c r="N45" s="203"/>
      <c r="O45" s="203"/>
      <c r="P45" s="203"/>
      <c r="Q45" s="203"/>
    </row>
    <row r="46" spans="2:17" ht="20.25" customHeight="1" x14ac:dyDescent="0.25">
      <c r="B46" s="196" t="s">
        <v>141</v>
      </c>
      <c r="C46" s="183"/>
      <c r="D46" s="183"/>
      <c r="E46" s="187"/>
      <c r="F46" s="187"/>
      <c r="G46" s="187"/>
      <c r="H46" s="187"/>
      <c r="I46" s="187"/>
      <c r="J46" s="187"/>
      <c r="K46" s="187"/>
      <c r="L46" s="187"/>
      <c r="M46" s="187"/>
      <c r="N46" s="203"/>
      <c r="O46" s="203"/>
      <c r="P46" s="203"/>
      <c r="Q46" s="203"/>
    </row>
    <row r="47" spans="2:17" ht="20.25" customHeight="1" x14ac:dyDescent="0.25">
      <c r="B47" s="196" t="s">
        <v>142</v>
      </c>
      <c r="C47" s="183"/>
      <c r="D47" s="183"/>
      <c r="E47" s="183"/>
      <c r="F47" s="183"/>
      <c r="G47" s="183"/>
      <c r="H47" s="183"/>
      <c r="I47" s="183"/>
      <c r="J47" s="183"/>
      <c r="K47" s="183"/>
      <c r="L47" s="183"/>
      <c r="M47" s="183"/>
    </row>
    <row r="48" spans="2:17" ht="20.25" customHeight="1" x14ac:dyDescent="0.25">
      <c r="B48" s="196" t="s">
        <v>143</v>
      </c>
      <c r="C48" s="183"/>
      <c r="D48" s="183"/>
      <c r="E48" s="183"/>
      <c r="F48" s="183"/>
      <c r="G48" s="183"/>
      <c r="H48" s="183"/>
      <c r="I48" s="183"/>
      <c r="J48" s="183"/>
      <c r="K48" s="183"/>
      <c r="L48" s="183"/>
      <c r="M48" s="183"/>
    </row>
    <row r="49" spans="2:13" ht="16.5" x14ac:dyDescent="0.25">
      <c r="B49" s="196" t="s">
        <v>144</v>
      </c>
      <c r="C49" s="183"/>
      <c r="D49" s="183"/>
      <c r="E49" s="183"/>
      <c r="F49" s="183"/>
      <c r="G49" s="183"/>
      <c r="H49" s="183"/>
      <c r="I49" s="183"/>
      <c r="J49" s="183"/>
      <c r="K49" s="183"/>
      <c r="L49" s="183"/>
      <c r="M49" s="183"/>
    </row>
    <row r="50" spans="2:13" ht="16.5" x14ac:dyDescent="0.25">
      <c r="B50" s="196" t="s">
        <v>145</v>
      </c>
      <c r="C50" s="183"/>
      <c r="D50" s="183"/>
      <c r="E50" s="183"/>
      <c r="F50" s="183"/>
      <c r="G50" s="183"/>
      <c r="H50" s="183"/>
      <c r="I50" s="183"/>
      <c r="J50" s="183"/>
      <c r="K50" s="183"/>
      <c r="L50" s="183"/>
      <c r="M50" s="183"/>
    </row>
    <row r="51" spans="2:13" ht="16.5" x14ac:dyDescent="0.25">
      <c r="B51" s="196" t="s">
        <v>146</v>
      </c>
      <c r="C51" s="183"/>
      <c r="D51" s="183"/>
      <c r="E51" s="183"/>
      <c r="F51" s="183"/>
      <c r="G51" s="183"/>
      <c r="H51" s="183"/>
      <c r="I51" s="183"/>
      <c r="J51" s="183"/>
      <c r="K51" s="183"/>
      <c r="L51" s="183"/>
      <c r="M51" s="183"/>
    </row>
    <row r="52" spans="2:13" ht="16.5" x14ac:dyDescent="0.25">
      <c r="B52" s="196" t="s">
        <v>147</v>
      </c>
      <c r="C52" s="183"/>
      <c r="D52" s="183"/>
      <c r="E52" s="183"/>
      <c r="F52" s="183"/>
      <c r="G52" s="183"/>
      <c r="H52" s="183"/>
      <c r="I52" s="183"/>
      <c r="J52" s="183"/>
      <c r="K52" s="183"/>
      <c r="L52" s="183"/>
      <c r="M52" s="183"/>
    </row>
    <row r="53" spans="2:13" x14ac:dyDescent="0.25">
      <c r="B53" s="203"/>
    </row>
    <row r="96" spans="7:7" x14ac:dyDescent="0.25">
      <c r="G96" s="167" t="s">
        <v>148</v>
      </c>
    </row>
    <row r="103" spans="2:8" x14ac:dyDescent="0.25">
      <c r="B103" s="183"/>
      <c r="C103" s="183"/>
      <c r="D103" s="183"/>
      <c r="E103" s="183"/>
    </row>
    <row r="104" spans="2:8" x14ac:dyDescent="0.25">
      <c r="B104" s="197"/>
      <c r="C104" s="197"/>
      <c r="F104" s="197"/>
      <c r="G104" s="197"/>
      <c r="H104" s="197" t="s">
        <v>149</v>
      </c>
    </row>
    <row r="130" spans="7:7" x14ac:dyDescent="0.25">
      <c r="G130" s="204">
        <f>COUNTIF($F$4:$F$106,F130)</f>
        <v>0</v>
      </c>
    </row>
  </sheetData>
  <mergeCells count="1">
    <mergeCell ref="E16:I16"/>
  </mergeCells>
  <phoneticPr fontId="2"/>
  <hyperlinks>
    <hyperlink ref="E13" r:id="rId1" display="携帯メール　kunio.liveintaga@docomo.ne.jp" xr:uid="{00000000-0004-0000-0200-000000000000}"/>
    <hyperlink ref="G13" r:id="rId2" xr:uid="{00000000-0004-0000-0200-000001000000}"/>
    <hyperlink ref="G14"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M35"/>
  <sheetViews>
    <sheetView workbookViewId="0">
      <selection activeCell="C12" sqref="C12"/>
    </sheetView>
  </sheetViews>
  <sheetFormatPr defaultColWidth="9" defaultRowHeight="13.5" x14ac:dyDescent="0.15"/>
  <cols>
    <col min="1" max="1" width="9" style="234"/>
    <col min="2" max="2" width="17.625" style="234" customWidth="1"/>
    <col min="3" max="3" width="43" style="234" customWidth="1"/>
    <col min="4" max="6" width="11.875" style="234" customWidth="1"/>
    <col min="7" max="16384" width="9" style="234"/>
  </cols>
  <sheetData>
    <row r="1" spans="1:7" s="206" customFormat="1" ht="18.75" x14ac:dyDescent="0.2">
      <c r="A1" s="205" t="s">
        <v>150</v>
      </c>
      <c r="B1" s="205"/>
      <c r="C1" s="205"/>
      <c r="D1" s="205"/>
    </row>
    <row r="2" spans="1:7" s="206" customFormat="1" ht="15" x14ac:dyDescent="0.15">
      <c r="B2" s="207"/>
    </row>
    <row r="3" spans="1:7" s="206" customFormat="1" ht="14.25" x14ac:dyDescent="0.15">
      <c r="A3" s="2" t="s">
        <v>151</v>
      </c>
      <c r="B3" s="1"/>
      <c r="C3" s="1"/>
      <c r="D3" s="208"/>
      <c r="E3" s="1"/>
      <c r="F3" s="1"/>
    </row>
    <row r="4" spans="1:7" s="206" customFormat="1" ht="17.25" x14ac:dyDescent="0.2">
      <c r="A4" s="209" t="s">
        <v>152</v>
      </c>
      <c r="B4" s="210"/>
      <c r="C4" s="210"/>
      <c r="D4" s="4"/>
      <c r="E4" s="211"/>
      <c r="F4" s="211"/>
    </row>
    <row r="5" spans="1:7" s="206" customFormat="1" ht="17.25" x14ac:dyDescent="0.2">
      <c r="A5" s="212" t="s">
        <v>153</v>
      </c>
      <c r="B5" s="212"/>
      <c r="C5" s="212"/>
      <c r="D5" s="212"/>
      <c r="E5" s="213"/>
      <c r="F5" s="213"/>
      <c r="G5" s="213"/>
    </row>
    <row r="6" spans="1:7" s="206" customFormat="1" ht="17.25" x14ac:dyDescent="0.2">
      <c r="A6" s="4" t="s">
        <v>154</v>
      </c>
      <c r="C6" s="4"/>
      <c r="D6" s="125"/>
      <c r="E6" s="214"/>
      <c r="F6" s="214"/>
    </row>
    <row r="7" spans="1:7" s="206" customFormat="1" ht="17.25" x14ac:dyDescent="0.2">
      <c r="A7" s="125"/>
      <c r="B7" s="479" t="s">
        <v>155</v>
      </c>
      <c r="C7" s="479"/>
      <c r="D7" s="479"/>
      <c r="E7" s="214"/>
      <c r="F7" s="214"/>
    </row>
    <row r="8" spans="1:7" s="206" customFormat="1" ht="17.25" x14ac:dyDescent="0.2">
      <c r="A8" s="125"/>
      <c r="B8" s="479" t="s">
        <v>156</v>
      </c>
      <c r="C8" s="479"/>
      <c r="D8" s="215"/>
      <c r="E8" s="216"/>
      <c r="F8" s="216"/>
    </row>
    <row r="9" spans="1:7" s="206" customFormat="1" ht="17.25" x14ac:dyDescent="0.2">
      <c r="A9" s="125"/>
      <c r="B9" s="4"/>
      <c r="C9" s="125"/>
      <c r="D9" s="125"/>
      <c r="E9" s="214"/>
      <c r="F9" s="214"/>
    </row>
    <row r="10" spans="1:7" s="206" customFormat="1" ht="17.25" x14ac:dyDescent="0.2">
      <c r="A10" s="1" t="s">
        <v>157</v>
      </c>
      <c r="C10" s="211"/>
      <c r="D10" s="211"/>
      <c r="E10" s="211"/>
      <c r="F10" s="217"/>
    </row>
    <row r="11" spans="1:7" s="206" customFormat="1" ht="17.25" x14ac:dyDescent="0.2">
      <c r="A11" s="214"/>
      <c r="B11" s="218" t="s">
        <v>158</v>
      </c>
      <c r="C11" s="218"/>
      <c r="D11" s="214"/>
      <c r="E11" s="214"/>
      <c r="F11" s="214"/>
    </row>
    <row r="12" spans="1:7" s="206" customFormat="1" ht="17.25" x14ac:dyDescent="0.2">
      <c r="A12" s="214"/>
      <c r="B12" s="211" t="s">
        <v>159</v>
      </c>
      <c r="C12" s="192" t="s">
        <v>160</v>
      </c>
      <c r="D12" s="214" t="s">
        <v>161</v>
      </c>
      <c r="E12" s="214"/>
      <c r="F12" s="214"/>
    </row>
    <row r="13" spans="1:7" s="206" customFormat="1" ht="17.25" x14ac:dyDescent="0.2">
      <c r="A13" s="214"/>
      <c r="B13" s="214"/>
      <c r="C13" s="192" t="s">
        <v>160</v>
      </c>
      <c r="D13" s="214" t="s">
        <v>162</v>
      </c>
      <c r="E13" s="214"/>
      <c r="F13" s="214"/>
    </row>
    <row r="14" spans="1:7" s="206" customFormat="1" ht="18.75" x14ac:dyDescent="0.2">
      <c r="A14" s="214"/>
      <c r="B14" s="214"/>
      <c r="C14" s="219"/>
      <c r="E14" s="214"/>
      <c r="F14" s="214"/>
    </row>
    <row r="15" spans="1:7" s="206" customFormat="1" ht="17.25" x14ac:dyDescent="0.2">
      <c r="A15" s="214"/>
      <c r="B15" s="220" t="s">
        <v>163</v>
      </c>
      <c r="C15" s="221"/>
      <c r="D15" s="222"/>
      <c r="E15" s="214"/>
      <c r="F15" s="214"/>
    </row>
    <row r="16" spans="1:7" s="206" customFormat="1" ht="17.25" x14ac:dyDescent="0.2">
      <c r="A16" s="214"/>
      <c r="B16" s="223" t="s">
        <v>164</v>
      </c>
      <c r="C16" s="224"/>
      <c r="D16" s="225"/>
      <c r="E16" s="214"/>
      <c r="F16" s="214"/>
    </row>
    <row r="17" spans="1:13" s="206" customFormat="1" ht="20.100000000000001" customHeight="1" x14ac:dyDescent="0.2">
      <c r="A17" s="211"/>
      <c r="B17" s="223" t="s">
        <v>165</v>
      </c>
      <c r="C17" s="226" t="s">
        <v>166</v>
      </c>
      <c r="D17" s="227"/>
      <c r="E17" s="214"/>
      <c r="F17" s="214"/>
    </row>
    <row r="18" spans="1:13" s="206" customFormat="1" ht="20.100000000000001" customHeight="1" x14ac:dyDescent="0.2">
      <c r="A18" s="214"/>
      <c r="B18" s="223" t="s">
        <v>167</v>
      </c>
      <c r="C18" s="226" t="s">
        <v>166</v>
      </c>
      <c r="D18" s="227"/>
      <c r="E18" s="211"/>
      <c r="F18" s="211"/>
    </row>
    <row r="19" spans="1:13" s="206" customFormat="1" ht="20.100000000000001" customHeight="1" x14ac:dyDescent="0.2">
      <c r="A19" s="214"/>
      <c r="B19" s="228" t="s">
        <v>168</v>
      </c>
      <c r="C19" s="229"/>
      <c r="D19" s="230"/>
      <c r="E19" s="211"/>
      <c r="F19" s="211"/>
    </row>
    <row r="20" spans="1:13" s="206" customFormat="1" ht="20.100000000000001" customHeight="1" x14ac:dyDescent="0.2">
      <c r="A20" s="214"/>
      <c r="C20" s="231"/>
      <c r="D20" s="211"/>
      <c r="E20" s="211"/>
      <c r="F20" s="211"/>
      <c r="L20" s="232"/>
      <c r="M20" s="232"/>
    </row>
    <row r="21" spans="1:13" s="206" customFormat="1" ht="20.100000000000001" customHeight="1" x14ac:dyDescent="0.2">
      <c r="A21" s="233" t="s">
        <v>169</v>
      </c>
      <c r="B21" s="216"/>
      <c r="C21" s="216"/>
      <c r="D21" s="1"/>
      <c r="E21" s="1"/>
      <c r="F21" s="1"/>
      <c r="L21" s="232"/>
      <c r="M21" s="232"/>
    </row>
    <row r="22" spans="1:13" s="206" customFormat="1" ht="20.100000000000001" customHeight="1" x14ac:dyDescent="0.15">
      <c r="A22" s="4" t="s">
        <v>170</v>
      </c>
      <c r="C22" s="1"/>
      <c r="D22" s="1"/>
      <c r="E22" s="1"/>
      <c r="F22" s="1"/>
      <c r="J22" s="232"/>
      <c r="K22" s="232"/>
    </row>
    <row r="23" spans="1:13" s="206" customFormat="1" ht="20.100000000000001" customHeight="1" x14ac:dyDescent="0.15">
      <c r="A23" s="4" t="s">
        <v>171</v>
      </c>
      <c r="C23" s="1"/>
      <c r="D23" s="1"/>
      <c r="E23" s="1"/>
      <c r="F23" s="1"/>
      <c r="J23" s="232"/>
      <c r="K23" s="232"/>
    </row>
    <row r="24" spans="1:13" s="206" customFormat="1" ht="20.100000000000001" customHeight="1" x14ac:dyDescent="0.15">
      <c r="B24" s="1"/>
      <c r="C24" s="1"/>
      <c r="D24" s="1"/>
      <c r="E24" s="1"/>
      <c r="F24" s="1"/>
    </row>
    <row r="25" spans="1:13" x14ac:dyDescent="0.15">
      <c r="A25" s="125"/>
      <c r="B25" s="125"/>
      <c r="C25" s="125"/>
      <c r="D25" s="125"/>
      <c r="E25" s="125"/>
    </row>
    <row r="26" spans="1:13" ht="24" x14ac:dyDescent="0.25">
      <c r="A26" s="235" t="s">
        <v>172</v>
      </c>
      <c r="B26" s="236"/>
      <c r="C26" s="237"/>
      <c r="D26" s="125"/>
      <c r="E26" s="125"/>
    </row>
    <row r="27" spans="1:13" ht="24" x14ac:dyDescent="0.25">
      <c r="A27" s="125"/>
      <c r="B27" s="236"/>
      <c r="C27" s="238" t="s">
        <v>173</v>
      </c>
      <c r="D27" s="235"/>
      <c r="E27" s="235"/>
      <c r="F27" s="239"/>
      <c r="G27" s="240"/>
    </row>
    <row r="28" spans="1:13" ht="40.5" customHeight="1" x14ac:dyDescent="0.25">
      <c r="A28" s="236" t="s">
        <v>174</v>
      </c>
      <c r="B28" s="236"/>
      <c r="C28" s="236"/>
      <c r="D28" s="1"/>
      <c r="E28" s="1"/>
      <c r="F28" s="241"/>
      <c r="G28" s="240"/>
    </row>
    <row r="29" spans="1:13" ht="18.75" x14ac:dyDescent="0.2">
      <c r="A29" s="1" t="s">
        <v>175</v>
      </c>
      <c r="B29" s="236"/>
      <c r="C29" s="236"/>
      <c r="D29" s="236"/>
      <c r="E29" s="236"/>
      <c r="F29" s="240"/>
      <c r="G29" s="240"/>
      <c r="H29" s="240"/>
      <c r="I29" s="240"/>
    </row>
    <row r="30" spans="1:13" ht="18.75" x14ac:dyDescent="0.2">
      <c r="A30" s="1"/>
      <c r="B30" s="125" t="s">
        <v>176</v>
      </c>
      <c r="C30" s="125"/>
      <c r="D30" s="236"/>
      <c r="E30" s="236"/>
      <c r="F30" s="240"/>
      <c r="G30" s="240"/>
      <c r="H30" s="240"/>
      <c r="I30" s="240"/>
    </row>
    <row r="31" spans="1:13" x14ac:dyDescent="0.15">
      <c r="A31" s="125"/>
      <c r="D31" s="125"/>
      <c r="E31" s="125"/>
    </row>
    <row r="32" spans="1:13" x14ac:dyDescent="0.15">
      <c r="A32" s="125"/>
      <c r="B32" s="125"/>
      <c r="C32" s="125"/>
      <c r="D32" s="125"/>
      <c r="E32" s="125"/>
    </row>
    <row r="33" spans="1:6" ht="14.25" x14ac:dyDescent="0.15">
      <c r="A33" s="1"/>
      <c r="B33" s="242"/>
      <c r="C33" s="1"/>
      <c r="D33" s="1"/>
      <c r="E33" s="1"/>
      <c r="F33" s="1"/>
    </row>
    <row r="34" spans="1:6" ht="14.25" x14ac:dyDescent="0.15">
      <c r="A34" s="1"/>
      <c r="B34" s="1"/>
      <c r="C34" s="1"/>
      <c r="D34" s="1"/>
      <c r="E34" s="1"/>
      <c r="F34" s="1"/>
    </row>
    <row r="35" spans="1:6" ht="14.25" x14ac:dyDescent="0.15">
      <c r="A35" s="1"/>
      <c r="B35" s="1"/>
      <c r="C35" s="1"/>
      <c r="D35" s="1"/>
      <c r="E35" s="1"/>
      <c r="F35" s="1"/>
    </row>
  </sheetData>
  <mergeCells count="2">
    <mergeCell ref="B7:D7"/>
    <mergeCell ref="B8:C8"/>
  </mergeCells>
  <phoneticPr fontId="2"/>
  <hyperlinks>
    <hyperlink ref="C12" r:id="rId1" xr:uid="{00000000-0004-0000-0300-000000000000}"/>
    <hyperlink ref="C13" r:id="rId2"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2:M130"/>
  <sheetViews>
    <sheetView workbookViewId="0">
      <selection activeCell="B20" sqref="B20:G21"/>
    </sheetView>
  </sheetViews>
  <sheetFormatPr defaultColWidth="9" defaultRowHeight="13.5" x14ac:dyDescent="0.15"/>
  <cols>
    <col min="1" max="1" width="9" style="244"/>
    <col min="2" max="2" width="15.25" style="244" customWidth="1"/>
    <col min="3" max="8" width="9" style="244"/>
    <col min="9" max="9" width="13.375" style="244" customWidth="1"/>
    <col min="10" max="16384" width="9" style="244"/>
  </cols>
  <sheetData>
    <row r="2" spans="2:10" ht="24" x14ac:dyDescent="0.15">
      <c r="B2" s="484" t="s">
        <v>177</v>
      </c>
      <c r="C2" s="484"/>
      <c r="D2" s="484"/>
      <c r="E2" s="484"/>
      <c r="F2" s="484"/>
      <c r="G2" s="484"/>
      <c r="H2" s="484"/>
      <c r="I2" s="243"/>
      <c r="J2" s="243"/>
    </row>
    <row r="3" spans="2:10" ht="24" x14ac:dyDescent="0.15">
      <c r="B3" s="484"/>
      <c r="C3" s="484"/>
      <c r="D3" s="484"/>
      <c r="E3" s="484"/>
      <c r="F3" s="484"/>
      <c r="G3" s="484"/>
      <c r="H3" s="484"/>
      <c r="I3" s="243"/>
      <c r="J3" s="243"/>
    </row>
    <row r="4" spans="2:10" x14ac:dyDescent="0.15">
      <c r="B4" s="481" t="s">
        <v>178</v>
      </c>
      <c r="C4" s="481"/>
      <c r="D4" s="481"/>
      <c r="E4" s="481"/>
      <c r="F4" s="481"/>
      <c r="G4" s="481"/>
    </row>
    <row r="5" spans="2:10" x14ac:dyDescent="0.15">
      <c r="B5" s="481"/>
      <c r="C5" s="481"/>
      <c r="D5" s="481"/>
      <c r="E5" s="481"/>
      <c r="F5" s="481"/>
      <c r="G5" s="481"/>
    </row>
    <row r="6" spans="2:10" x14ac:dyDescent="0.15">
      <c r="B6" s="481" t="s">
        <v>179</v>
      </c>
      <c r="C6" s="481"/>
      <c r="D6" s="481"/>
      <c r="E6" s="481"/>
      <c r="F6" s="481"/>
      <c r="G6" s="481"/>
    </row>
    <row r="7" spans="2:10" x14ac:dyDescent="0.15">
      <c r="B7" s="481"/>
      <c r="C7" s="481"/>
      <c r="D7" s="481"/>
      <c r="E7" s="481"/>
      <c r="F7" s="481"/>
      <c r="G7" s="481"/>
    </row>
    <row r="8" spans="2:10" x14ac:dyDescent="0.15">
      <c r="B8" s="481" t="s">
        <v>180</v>
      </c>
      <c r="C8" s="481"/>
      <c r="D8" s="481"/>
      <c r="E8" s="481"/>
      <c r="F8" s="481"/>
      <c r="G8" s="481"/>
    </row>
    <row r="9" spans="2:10" x14ac:dyDescent="0.15">
      <c r="B9" s="481"/>
      <c r="C9" s="481"/>
      <c r="D9" s="481"/>
      <c r="E9" s="481"/>
      <c r="F9" s="481"/>
      <c r="G9" s="481"/>
    </row>
    <row r="10" spans="2:10" x14ac:dyDescent="0.15">
      <c r="B10" s="481" t="s">
        <v>181</v>
      </c>
      <c r="C10" s="481"/>
      <c r="D10" s="481"/>
      <c r="E10" s="481"/>
      <c r="F10" s="481"/>
      <c r="G10" s="481"/>
    </row>
    <row r="11" spans="2:10" x14ac:dyDescent="0.15">
      <c r="B11" s="481"/>
      <c r="C11" s="481"/>
      <c r="D11" s="481"/>
      <c r="E11" s="481"/>
      <c r="F11" s="481"/>
      <c r="G11" s="481"/>
    </row>
    <row r="12" spans="2:10" x14ac:dyDescent="0.15">
      <c r="B12" s="481" t="s">
        <v>182</v>
      </c>
      <c r="C12" s="481"/>
      <c r="D12" s="481"/>
      <c r="E12" s="481"/>
      <c r="F12" s="481"/>
      <c r="G12" s="481"/>
    </row>
    <row r="13" spans="2:10" x14ac:dyDescent="0.15">
      <c r="B13" s="481"/>
      <c r="C13" s="481"/>
      <c r="D13" s="481"/>
      <c r="E13" s="481"/>
      <c r="F13" s="481"/>
      <c r="G13" s="481"/>
    </row>
    <row r="14" spans="2:10" x14ac:dyDescent="0.15">
      <c r="B14" s="481" t="s">
        <v>183</v>
      </c>
      <c r="C14" s="481"/>
      <c r="D14" s="481"/>
      <c r="E14" s="481"/>
      <c r="F14" s="481"/>
      <c r="G14" s="481"/>
    </row>
    <row r="15" spans="2:10" x14ac:dyDescent="0.15">
      <c r="B15" s="481"/>
      <c r="C15" s="481"/>
      <c r="D15" s="481"/>
      <c r="E15" s="481"/>
      <c r="F15" s="481"/>
      <c r="G15" s="481"/>
    </row>
    <row r="16" spans="2:10" x14ac:dyDescent="0.15">
      <c r="B16" s="481" t="s">
        <v>184</v>
      </c>
      <c r="C16" s="481"/>
      <c r="D16" s="481"/>
      <c r="E16" s="481"/>
      <c r="F16" s="481"/>
      <c r="G16" s="481"/>
    </row>
    <row r="17" spans="2:13" ht="12.75" customHeight="1" x14ac:dyDescent="0.15">
      <c r="B17" s="481"/>
      <c r="C17" s="481"/>
      <c r="D17" s="481"/>
      <c r="E17" s="481"/>
      <c r="F17" s="481"/>
      <c r="G17" s="481"/>
    </row>
    <row r="18" spans="2:13" ht="12.75" customHeight="1" x14ac:dyDescent="0.15">
      <c r="B18" s="481" t="s">
        <v>185</v>
      </c>
      <c r="C18" s="481"/>
      <c r="D18" s="481"/>
      <c r="E18" s="481"/>
      <c r="F18" s="481"/>
      <c r="G18" s="481"/>
    </row>
    <row r="19" spans="2:13" ht="12.75" customHeight="1" x14ac:dyDescent="0.15">
      <c r="B19" s="481"/>
      <c r="C19" s="481"/>
      <c r="D19" s="481"/>
      <c r="E19" s="481"/>
      <c r="F19" s="481"/>
      <c r="G19" s="481"/>
    </row>
    <row r="20" spans="2:13" ht="12.75" customHeight="1" x14ac:dyDescent="0.15">
      <c r="B20" s="483" t="s">
        <v>186</v>
      </c>
      <c r="C20" s="483"/>
      <c r="D20" s="483"/>
      <c r="E20" s="483"/>
      <c r="F20" s="483"/>
      <c r="G20" s="483"/>
    </row>
    <row r="21" spans="2:13" ht="12.75" customHeight="1" x14ac:dyDescent="0.15">
      <c r="B21" s="483"/>
      <c r="C21" s="483"/>
      <c r="D21" s="483"/>
      <c r="E21" s="483"/>
      <c r="F21" s="483"/>
      <c r="G21" s="483"/>
    </row>
    <row r="22" spans="2:13" ht="12.75" customHeight="1" x14ac:dyDescent="0.15">
      <c r="B22" s="483" t="s">
        <v>187</v>
      </c>
      <c r="C22" s="483"/>
      <c r="D22" s="483"/>
      <c r="E22" s="483"/>
      <c r="F22" s="483"/>
      <c r="G22" s="483"/>
      <c r="L22" s="245"/>
      <c r="M22" s="245"/>
    </row>
    <row r="23" spans="2:13" ht="12.75" customHeight="1" x14ac:dyDescent="0.15">
      <c r="B23" s="483"/>
      <c r="C23" s="483"/>
      <c r="D23" s="483"/>
      <c r="E23" s="483"/>
      <c r="F23" s="483"/>
      <c r="G23" s="483"/>
      <c r="L23" s="245"/>
      <c r="M23" s="245"/>
    </row>
    <row r="24" spans="2:13" ht="12.75" customHeight="1" x14ac:dyDescent="0.15">
      <c r="B24" s="481" t="s">
        <v>188</v>
      </c>
      <c r="C24" s="481"/>
      <c r="D24" s="481"/>
      <c r="E24" s="481"/>
      <c r="F24" s="481"/>
      <c r="G24" s="481"/>
      <c r="J24" s="245"/>
      <c r="K24" s="245"/>
    </row>
    <row r="25" spans="2:13" ht="12.75" customHeight="1" x14ac:dyDescent="0.15">
      <c r="B25" s="481"/>
      <c r="C25" s="481"/>
      <c r="D25" s="481"/>
      <c r="E25" s="481"/>
      <c r="F25" s="481"/>
      <c r="G25" s="481"/>
      <c r="J25" s="245"/>
      <c r="K25" s="245"/>
    </row>
    <row r="26" spans="2:13" ht="12.75" customHeight="1" x14ac:dyDescent="0.15">
      <c r="B26" s="480" t="s">
        <v>189</v>
      </c>
      <c r="C26" s="481"/>
      <c r="D26" s="481"/>
      <c r="E26" s="481"/>
      <c r="F26" s="481"/>
      <c r="G26" s="481"/>
    </row>
    <row r="27" spans="2:13" ht="12.75" customHeight="1" x14ac:dyDescent="0.15">
      <c r="B27" s="481"/>
      <c r="C27" s="481"/>
      <c r="D27" s="481"/>
      <c r="E27" s="481"/>
      <c r="F27" s="481"/>
      <c r="G27" s="481"/>
    </row>
    <row r="28" spans="2:13" ht="12.75" customHeight="1" x14ac:dyDescent="0.15">
      <c r="B28" s="481" t="s">
        <v>190</v>
      </c>
      <c r="C28" s="481"/>
      <c r="D28" s="481"/>
      <c r="E28" s="481"/>
      <c r="F28" s="481"/>
      <c r="G28" s="481"/>
    </row>
    <row r="29" spans="2:13" ht="12.75" customHeight="1" x14ac:dyDescent="0.15">
      <c r="B29" s="481"/>
      <c r="C29" s="481"/>
      <c r="D29" s="481"/>
      <c r="E29" s="481"/>
      <c r="F29" s="481"/>
      <c r="G29" s="481"/>
    </row>
    <row r="30" spans="2:13" ht="12.75" customHeight="1" x14ac:dyDescent="0.15">
      <c r="B30" s="481" t="s">
        <v>191</v>
      </c>
      <c r="C30" s="481"/>
      <c r="D30" s="481"/>
      <c r="E30" s="481"/>
      <c r="F30" s="481"/>
      <c r="G30" s="481"/>
    </row>
    <row r="31" spans="2:13" ht="12.75" customHeight="1" x14ac:dyDescent="0.15">
      <c r="B31" s="481"/>
      <c r="C31" s="481"/>
      <c r="D31" s="481"/>
      <c r="E31" s="481"/>
      <c r="F31" s="481"/>
      <c r="G31" s="481"/>
    </row>
    <row r="32" spans="2:13" ht="16.5" customHeight="1" x14ac:dyDescent="0.15">
      <c r="B32" s="482" t="s">
        <v>192</v>
      </c>
      <c r="C32" s="482"/>
      <c r="D32" s="482"/>
      <c r="E32" s="482"/>
      <c r="F32" s="482"/>
      <c r="G32" s="482"/>
    </row>
    <row r="33" spans="2:7" x14ac:dyDescent="0.15">
      <c r="B33" s="482"/>
      <c r="C33" s="482"/>
      <c r="D33" s="482"/>
      <c r="E33" s="482"/>
      <c r="F33" s="482"/>
      <c r="G33" s="482"/>
    </row>
    <row r="104" spans="2:8" x14ac:dyDescent="0.15">
      <c r="B104" s="245"/>
      <c r="C104" s="245"/>
      <c r="F104" s="245"/>
      <c r="G104" s="245"/>
      <c r="H104" s="245"/>
    </row>
    <row r="130" spans="7:7" x14ac:dyDescent="0.15">
      <c r="G130" s="245"/>
    </row>
  </sheetData>
  <mergeCells count="16">
    <mergeCell ref="B12:G13"/>
    <mergeCell ref="B2:H3"/>
    <mergeCell ref="B4:G5"/>
    <mergeCell ref="B6:G7"/>
    <mergeCell ref="B8:G9"/>
    <mergeCell ref="B10:G11"/>
    <mergeCell ref="B26:G27"/>
    <mergeCell ref="B28:G29"/>
    <mergeCell ref="B30:G31"/>
    <mergeCell ref="B32:G33"/>
    <mergeCell ref="B14:G15"/>
    <mergeCell ref="B16:G17"/>
    <mergeCell ref="B18:G19"/>
    <mergeCell ref="B20:G21"/>
    <mergeCell ref="B22:G23"/>
    <mergeCell ref="B24:G25"/>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2:N171"/>
  <sheetViews>
    <sheetView topLeftCell="A112" workbookViewId="0">
      <selection activeCell="J107" sqref="J107"/>
    </sheetView>
  </sheetViews>
  <sheetFormatPr defaultColWidth="9" defaultRowHeight="13.5" x14ac:dyDescent="0.15"/>
  <cols>
    <col min="1" max="1" width="7.625" style="246" customWidth="1"/>
    <col min="2" max="2" width="7.375" style="246" customWidth="1"/>
    <col min="3" max="3" width="14" style="246" customWidth="1"/>
    <col min="4" max="4" width="13.125" style="246" customWidth="1"/>
    <col min="5" max="5" width="12.625" style="246" customWidth="1"/>
    <col min="6" max="6" width="3.75" style="246" customWidth="1"/>
    <col min="7" max="10" width="12.75" style="246" customWidth="1"/>
    <col min="11" max="16384" width="9" style="246"/>
  </cols>
  <sheetData>
    <row r="2" spans="1:9" x14ac:dyDescent="0.15">
      <c r="A2" s="246" t="s">
        <v>193</v>
      </c>
      <c r="B2" s="246" t="s">
        <v>194</v>
      </c>
      <c r="C2" s="246" t="s">
        <v>195</v>
      </c>
      <c r="G2" s="246" t="s">
        <v>196</v>
      </c>
    </row>
    <row r="3" spans="1:9" x14ac:dyDescent="0.15">
      <c r="C3" s="246" t="s">
        <v>197</v>
      </c>
      <c r="D3" s="246" t="s">
        <v>198</v>
      </c>
      <c r="E3" s="246" t="s">
        <v>199</v>
      </c>
      <c r="G3" s="246" t="s">
        <v>197</v>
      </c>
      <c r="H3" s="246" t="s">
        <v>198</v>
      </c>
      <c r="I3" s="246" t="s">
        <v>199</v>
      </c>
    </row>
    <row r="4" spans="1:9" x14ac:dyDescent="0.15">
      <c r="A4" s="246" t="s">
        <v>200</v>
      </c>
      <c r="B4" s="246" t="s">
        <v>201</v>
      </c>
      <c r="C4" s="247" t="s">
        <v>202</v>
      </c>
      <c r="D4" s="247" t="s">
        <v>203</v>
      </c>
      <c r="E4" s="247" t="s">
        <v>204</v>
      </c>
      <c r="F4" s="247"/>
      <c r="G4" s="247"/>
      <c r="H4" s="247"/>
      <c r="I4" s="247"/>
    </row>
    <row r="5" spans="1:9" x14ac:dyDescent="0.15">
      <c r="A5" s="246" t="s">
        <v>205</v>
      </c>
      <c r="B5" s="246" t="s">
        <v>206</v>
      </c>
      <c r="C5" s="247" t="s">
        <v>202</v>
      </c>
      <c r="D5" s="247" t="s">
        <v>207</v>
      </c>
      <c r="E5" s="247" t="s">
        <v>208</v>
      </c>
      <c r="F5" s="247"/>
      <c r="G5" s="247"/>
      <c r="H5" s="247"/>
      <c r="I5" s="247"/>
    </row>
    <row r="6" spans="1:9" x14ac:dyDescent="0.15">
      <c r="B6" s="246" t="s">
        <v>209</v>
      </c>
      <c r="C6" s="247" t="s">
        <v>210</v>
      </c>
      <c r="D6" s="247" t="s">
        <v>211</v>
      </c>
      <c r="E6" s="247" t="s">
        <v>202</v>
      </c>
      <c r="F6" s="247"/>
      <c r="G6" s="247" t="s">
        <v>212</v>
      </c>
      <c r="H6" s="247" t="s">
        <v>213</v>
      </c>
      <c r="I6" s="247" t="s">
        <v>214</v>
      </c>
    </row>
    <row r="7" spans="1:9" x14ac:dyDescent="0.15">
      <c r="B7" s="246" t="s">
        <v>215</v>
      </c>
      <c r="C7" s="247" t="s">
        <v>210</v>
      </c>
      <c r="D7" s="247" t="s">
        <v>202</v>
      </c>
      <c r="E7" s="247" t="s">
        <v>207</v>
      </c>
      <c r="F7" s="247"/>
      <c r="G7" s="247" t="s">
        <v>213</v>
      </c>
      <c r="H7" s="247" t="s">
        <v>212</v>
      </c>
      <c r="I7" s="247" t="s">
        <v>214</v>
      </c>
    </row>
    <row r="8" spans="1:9" x14ac:dyDescent="0.15">
      <c r="A8" s="246" t="s">
        <v>216</v>
      </c>
      <c r="B8" s="246" t="s">
        <v>217</v>
      </c>
      <c r="C8" s="247" t="s">
        <v>203</v>
      </c>
      <c r="D8" s="247" t="s">
        <v>202</v>
      </c>
      <c r="E8" s="247" t="s">
        <v>207</v>
      </c>
      <c r="F8" s="247"/>
      <c r="G8" s="247" t="s">
        <v>212</v>
      </c>
      <c r="H8" s="247" t="s">
        <v>214</v>
      </c>
      <c r="I8" s="247" t="s">
        <v>218</v>
      </c>
    </row>
    <row r="9" spans="1:9" x14ac:dyDescent="0.15">
      <c r="B9" s="246" t="s">
        <v>219</v>
      </c>
      <c r="C9" s="247" t="s">
        <v>202</v>
      </c>
      <c r="D9" s="247" t="s">
        <v>204</v>
      </c>
      <c r="E9" s="247" t="s">
        <v>207</v>
      </c>
      <c r="F9" s="247"/>
      <c r="G9" s="247" t="s">
        <v>212</v>
      </c>
      <c r="H9" s="247" t="s">
        <v>220</v>
      </c>
      <c r="I9" s="247" t="s">
        <v>218</v>
      </c>
    </row>
    <row r="10" spans="1:9" x14ac:dyDescent="0.15">
      <c r="B10" s="246" t="s">
        <v>221</v>
      </c>
      <c r="C10" s="247" t="s">
        <v>202</v>
      </c>
      <c r="D10" s="247" t="s">
        <v>203</v>
      </c>
      <c r="E10" s="247" t="s">
        <v>207</v>
      </c>
      <c r="F10" s="247"/>
      <c r="G10" s="247" t="s">
        <v>220</v>
      </c>
      <c r="H10" s="247" t="s">
        <v>218</v>
      </c>
      <c r="I10" s="247" t="s">
        <v>212</v>
      </c>
    </row>
    <row r="11" spans="1:9" x14ac:dyDescent="0.15">
      <c r="A11" s="246" t="s">
        <v>222</v>
      </c>
      <c r="B11" s="246" t="s">
        <v>223</v>
      </c>
      <c r="C11" s="247" t="s">
        <v>202</v>
      </c>
      <c r="D11" s="247" t="s">
        <v>207</v>
      </c>
      <c r="E11" s="247" t="s">
        <v>224</v>
      </c>
      <c r="F11" s="247"/>
      <c r="G11" s="247"/>
      <c r="H11" s="247"/>
      <c r="I11" s="247"/>
    </row>
    <row r="12" spans="1:9" x14ac:dyDescent="0.15">
      <c r="B12" s="246" t="s">
        <v>225</v>
      </c>
      <c r="C12" s="247" t="s">
        <v>202</v>
      </c>
      <c r="D12" s="247" t="s">
        <v>204</v>
      </c>
      <c r="E12" s="247" t="s">
        <v>207</v>
      </c>
      <c r="F12" s="247"/>
      <c r="G12" s="247" t="s">
        <v>226</v>
      </c>
      <c r="H12" s="247" t="s">
        <v>227</v>
      </c>
      <c r="I12" s="247" t="s">
        <v>218</v>
      </c>
    </row>
    <row r="13" spans="1:9" x14ac:dyDescent="0.15">
      <c r="B13" s="246" t="s">
        <v>228</v>
      </c>
      <c r="C13" s="247" t="s">
        <v>202</v>
      </c>
      <c r="D13" s="247" t="s">
        <v>207</v>
      </c>
      <c r="E13" s="247" t="s">
        <v>204</v>
      </c>
      <c r="F13" s="247"/>
      <c r="G13" s="247" t="s">
        <v>229</v>
      </c>
      <c r="H13" s="247" t="s">
        <v>220</v>
      </c>
      <c r="I13" s="247" t="s">
        <v>230</v>
      </c>
    </row>
    <row r="14" spans="1:9" x14ac:dyDescent="0.15">
      <c r="A14" s="246" t="s">
        <v>231</v>
      </c>
      <c r="B14" s="246" t="s">
        <v>232</v>
      </c>
      <c r="C14" s="247" t="s">
        <v>233</v>
      </c>
      <c r="D14" s="247" t="s">
        <v>202</v>
      </c>
      <c r="E14" s="247" t="s">
        <v>207</v>
      </c>
      <c r="F14" s="247"/>
      <c r="G14" s="247"/>
      <c r="H14" s="247"/>
      <c r="I14" s="247"/>
    </row>
    <row r="15" spans="1:9" x14ac:dyDescent="0.15">
      <c r="B15" s="246" t="s">
        <v>234</v>
      </c>
      <c r="C15" s="247" t="s">
        <v>233</v>
      </c>
      <c r="D15" s="247" t="s">
        <v>204</v>
      </c>
      <c r="E15" s="247" t="s">
        <v>202</v>
      </c>
      <c r="F15" s="247"/>
      <c r="G15" s="247" t="s">
        <v>220</v>
      </c>
      <c r="H15" s="247" t="s">
        <v>229</v>
      </c>
      <c r="I15" s="247" t="s">
        <v>230</v>
      </c>
    </row>
    <row r="16" spans="1:9" x14ac:dyDescent="0.15">
      <c r="B16" s="246" t="s">
        <v>235</v>
      </c>
      <c r="C16" s="247" t="s">
        <v>233</v>
      </c>
      <c r="D16" s="247" t="s">
        <v>202</v>
      </c>
      <c r="E16" s="247" t="s">
        <v>236</v>
      </c>
      <c r="F16" s="247"/>
      <c r="G16" s="247"/>
      <c r="H16" s="247"/>
      <c r="I16" s="247"/>
    </row>
    <row r="17" spans="1:14" x14ac:dyDescent="0.15">
      <c r="A17" s="246" t="s">
        <v>237</v>
      </c>
      <c r="B17" s="246" t="s">
        <v>238</v>
      </c>
      <c r="C17" s="247" t="s">
        <v>233</v>
      </c>
      <c r="D17" s="247" t="s">
        <v>236</v>
      </c>
      <c r="E17" s="247" t="s">
        <v>202</v>
      </c>
      <c r="F17" s="247"/>
      <c r="G17" s="247"/>
      <c r="H17" s="247"/>
      <c r="I17" s="247"/>
    </row>
    <row r="18" spans="1:14" x14ac:dyDescent="0.15">
      <c r="B18" s="246" t="s">
        <v>239</v>
      </c>
      <c r="C18" s="247" t="s">
        <v>233</v>
      </c>
      <c r="D18" s="247" t="s">
        <v>236</v>
      </c>
      <c r="E18" s="247" t="s">
        <v>202</v>
      </c>
      <c r="F18" s="247"/>
      <c r="G18" s="247" t="s">
        <v>240</v>
      </c>
      <c r="H18" s="247" t="s">
        <v>218</v>
      </c>
      <c r="I18" s="247" t="s">
        <v>230</v>
      </c>
    </row>
    <row r="19" spans="1:14" x14ac:dyDescent="0.15">
      <c r="A19" s="246" t="s">
        <v>241</v>
      </c>
      <c r="B19" s="246" t="s">
        <v>242</v>
      </c>
      <c r="C19" s="247" t="s">
        <v>233</v>
      </c>
      <c r="D19" s="247" t="s">
        <v>203</v>
      </c>
      <c r="E19" s="247" t="s">
        <v>207</v>
      </c>
      <c r="F19" s="247"/>
      <c r="G19" s="247"/>
      <c r="H19" s="247"/>
      <c r="I19" s="247"/>
    </row>
    <row r="20" spans="1:14" x14ac:dyDescent="0.15">
      <c r="B20" s="246" t="s">
        <v>243</v>
      </c>
      <c r="C20" s="247" t="s">
        <v>233</v>
      </c>
      <c r="D20" s="247" t="s">
        <v>208</v>
      </c>
      <c r="E20" s="247" t="s">
        <v>244</v>
      </c>
      <c r="F20" s="247"/>
      <c r="G20" s="247"/>
      <c r="H20" s="247"/>
      <c r="I20" s="247"/>
    </row>
    <row r="21" spans="1:14" x14ac:dyDescent="0.15">
      <c r="B21" s="246" t="s">
        <v>245</v>
      </c>
      <c r="C21" s="247" t="s">
        <v>208</v>
      </c>
      <c r="D21" s="247" t="s">
        <v>233</v>
      </c>
      <c r="E21" s="247" t="s">
        <v>204</v>
      </c>
      <c r="F21" s="247"/>
      <c r="G21" s="247"/>
      <c r="H21" s="247"/>
      <c r="I21" s="247"/>
    </row>
    <row r="22" spans="1:14" x14ac:dyDescent="0.15">
      <c r="A22" s="246" t="s">
        <v>246</v>
      </c>
      <c r="B22" s="246" t="s">
        <v>247</v>
      </c>
      <c r="C22" s="247" t="s">
        <v>233</v>
      </c>
      <c r="D22" s="247" t="s">
        <v>236</v>
      </c>
      <c r="E22" s="247" t="s">
        <v>204</v>
      </c>
      <c r="F22" s="247"/>
      <c r="G22" s="247"/>
      <c r="H22" s="247"/>
      <c r="I22" s="247"/>
      <c r="M22" s="248"/>
      <c r="N22" s="248"/>
    </row>
    <row r="23" spans="1:14" x14ac:dyDescent="0.15">
      <c r="B23" s="246" t="s">
        <v>248</v>
      </c>
      <c r="C23" s="247" t="s">
        <v>208</v>
      </c>
      <c r="D23" s="247" t="s">
        <v>202</v>
      </c>
      <c r="E23" s="247" t="s">
        <v>236</v>
      </c>
      <c r="F23" s="247"/>
      <c r="G23" s="247"/>
      <c r="H23" s="247"/>
      <c r="I23" s="247"/>
      <c r="M23" s="248"/>
      <c r="N23" s="248"/>
    </row>
    <row r="24" spans="1:14" x14ac:dyDescent="0.15">
      <c r="B24" s="246" t="s">
        <v>249</v>
      </c>
      <c r="C24" s="247" t="s">
        <v>208</v>
      </c>
      <c r="D24" s="247" t="s">
        <v>202</v>
      </c>
      <c r="E24" s="247" t="s">
        <v>204</v>
      </c>
      <c r="F24" s="247"/>
      <c r="G24" s="247"/>
      <c r="H24" s="247"/>
      <c r="I24" s="247"/>
      <c r="K24" s="248"/>
      <c r="L24" s="248"/>
    </row>
    <row r="25" spans="1:14" x14ac:dyDescent="0.15">
      <c r="A25" s="246" t="s">
        <v>250</v>
      </c>
      <c r="B25" s="246" t="s">
        <v>251</v>
      </c>
      <c r="C25" s="247" t="s">
        <v>202</v>
      </c>
      <c r="D25" s="247" t="s">
        <v>208</v>
      </c>
      <c r="E25" s="247" t="s">
        <v>204</v>
      </c>
      <c r="F25" s="247"/>
      <c r="G25" s="247"/>
      <c r="H25" s="247"/>
      <c r="I25" s="247"/>
      <c r="K25" s="248"/>
      <c r="L25" s="248"/>
    </row>
    <row r="26" spans="1:14" x14ac:dyDescent="0.15">
      <c r="B26" s="246" t="s">
        <v>252</v>
      </c>
      <c r="C26" s="247" t="s">
        <v>208</v>
      </c>
      <c r="D26" s="247" t="s">
        <v>204</v>
      </c>
      <c r="E26" s="247" t="s">
        <v>236</v>
      </c>
      <c r="F26" s="247"/>
      <c r="G26" s="247" t="s">
        <v>253</v>
      </c>
      <c r="H26" s="247" t="s">
        <v>254</v>
      </c>
      <c r="I26" s="247" t="s">
        <v>255</v>
      </c>
    </row>
    <row r="27" spans="1:14" x14ac:dyDescent="0.15">
      <c r="B27" s="246" t="s">
        <v>256</v>
      </c>
      <c r="C27" s="247" t="s">
        <v>257</v>
      </c>
      <c r="D27" s="247" t="s">
        <v>208</v>
      </c>
      <c r="E27" s="247" t="s">
        <v>244</v>
      </c>
      <c r="F27" s="247"/>
      <c r="G27" s="247" t="s">
        <v>253</v>
      </c>
      <c r="H27" s="247" t="s">
        <v>258</v>
      </c>
      <c r="I27" s="247" t="s">
        <v>255</v>
      </c>
    </row>
    <row r="28" spans="1:14" x14ac:dyDescent="0.15">
      <c r="A28" s="246" t="s">
        <v>259</v>
      </c>
      <c r="B28" s="246" t="s">
        <v>260</v>
      </c>
      <c r="C28" s="247" t="s">
        <v>204</v>
      </c>
      <c r="D28" s="247" t="s">
        <v>208</v>
      </c>
      <c r="E28" s="247" t="s">
        <v>261</v>
      </c>
      <c r="F28" s="247"/>
      <c r="G28" s="247" t="s">
        <v>255</v>
      </c>
      <c r="H28" s="247" t="s">
        <v>258</v>
      </c>
      <c r="I28" s="247" t="s">
        <v>253</v>
      </c>
    </row>
    <row r="29" spans="1:14" x14ac:dyDescent="0.15">
      <c r="B29" s="246" t="s">
        <v>262</v>
      </c>
      <c r="C29" s="247" t="s">
        <v>204</v>
      </c>
      <c r="D29" s="247" t="s">
        <v>208</v>
      </c>
      <c r="E29" s="247" t="s">
        <v>202</v>
      </c>
      <c r="F29" s="247"/>
      <c r="G29" s="247" t="s">
        <v>253</v>
      </c>
      <c r="H29" s="247" t="s">
        <v>255</v>
      </c>
      <c r="I29" s="247" t="s">
        <v>263</v>
      </c>
    </row>
    <row r="30" spans="1:14" x14ac:dyDescent="0.15">
      <c r="B30" s="246" t="s">
        <v>264</v>
      </c>
      <c r="C30" s="247" t="s">
        <v>202</v>
      </c>
      <c r="D30" s="247" t="s">
        <v>261</v>
      </c>
      <c r="E30" s="247" t="s">
        <v>208</v>
      </c>
      <c r="F30" s="247"/>
      <c r="G30" s="247" t="s">
        <v>255</v>
      </c>
      <c r="H30" s="247" t="s">
        <v>253</v>
      </c>
      <c r="I30" s="247" t="s">
        <v>254</v>
      </c>
    </row>
    <row r="31" spans="1:14" x14ac:dyDescent="0.15">
      <c r="A31" s="246" t="s">
        <v>265</v>
      </c>
      <c r="B31" s="246" t="s">
        <v>266</v>
      </c>
      <c r="C31" s="247" t="s">
        <v>257</v>
      </c>
      <c r="D31" s="247" t="s">
        <v>202</v>
      </c>
      <c r="E31" s="247" t="s">
        <v>261</v>
      </c>
      <c r="F31" s="247"/>
      <c r="G31" s="247" t="s">
        <v>255</v>
      </c>
      <c r="H31" s="247" t="s">
        <v>267</v>
      </c>
      <c r="I31" s="247" t="s">
        <v>253</v>
      </c>
    </row>
    <row r="32" spans="1:14" x14ac:dyDescent="0.15">
      <c r="B32" s="246" t="s">
        <v>268</v>
      </c>
      <c r="C32" s="247" t="s">
        <v>202</v>
      </c>
      <c r="D32" s="247" t="s">
        <v>204</v>
      </c>
      <c r="E32" s="247" t="s">
        <v>261</v>
      </c>
      <c r="F32" s="247"/>
      <c r="G32" s="247" t="s">
        <v>267</v>
      </c>
      <c r="H32" s="247" t="s">
        <v>255</v>
      </c>
      <c r="I32" s="247" t="s">
        <v>253</v>
      </c>
    </row>
    <row r="33" spans="1:9" x14ac:dyDescent="0.15">
      <c r="B33" s="246" t="s">
        <v>269</v>
      </c>
      <c r="C33" s="247" t="s">
        <v>261</v>
      </c>
      <c r="D33" s="247" t="s">
        <v>204</v>
      </c>
      <c r="E33" s="247" t="s">
        <v>202</v>
      </c>
      <c r="F33" s="247"/>
      <c r="G33" s="247" t="s">
        <v>255</v>
      </c>
      <c r="H33" s="247" t="s">
        <v>254</v>
      </c>
      <c r="I33" s="247" t="s">
        <v>263</v>
      </c>
    </row>
    <row r="34" spans="1:9" x14ac:dyDescent="0.15">
      <c r="A34" s="246" t="s">
        <v>270</v>
      </c>
      <c r="B34" s="246" t="s">
        <v>271</v>
      </c>
      <c r="C34" s="247" t="s">
        <v>202</v>
      </c>
      <c r="D34" s="247" t="s">
        <v>261</v>
      </c>
      <c r="E34" s="247" t="s">
        <v>257</v>
      </c>
      <c r="F34" s="247"/>
      <c r="G34" s="247" t="s">
        <v>255</v>
      </c>
      <c r="H34" s="247" t="s">
        <v>254</v>
      </c>
      <c r="I34" s="247" t="s">
        <v>263</v>
      </c>
    </row>
    <row r="35" spans="1:9" x14ac:dyDescent="0.15">
      <c r="B35" s="246" t="s">
        <v>272</v>
      </c>
      <c r="C35" s="247" t="s">
        <v>202</v>
      </c>
      <c r="D35" s="247" t="s">
        <v>204</v>
      </c>
      <c r="E35" s="247" t="s">
        <v>261</v>
      </c>
      <c r="F35" s="247"/>
      <c r="G35" s="247" t="s">
        <v>255</v>
      </c>
      <c r="H35" s="247" t="s">
        <v>254</v>
      </c>
      <c r="I35" s="247" t="s">
        <v>263</v>
      </c>
    </row>
    <row r="36" spans="1:9" x14ac:dyDescent="0.15">
      <c r="B36" s="246" t="s">
        <v>273</v>
      </c>
      <c r="C36" s="247" t="s">
        <v>202</v>
      </c>
      <c r="D36" s="247" t="s">
        <v>204</v>
      </c>
      <c r="E36" s="247" t="s">
        <v>261</v>
      </c>
      <c r="F36" s="247"/>
      <c r="G36" s="247" t="s">
        <v>255</v>
      </c>
      <c r="H36" s="247" t="s">
        <v>254</v>
      </c>
      <c r="I36" s="247" t="s">
        <v>258</v>
      </c>
    </row>
    <row r="37" spans="1:9" x14ac:dyDescent="0.15">
      <c r="A37" s="246" t="s">
        <v>274</v>
      </c>
      <c r="B37" s="246" t="s">
        <v>275</v>
      </c>
      <c r="C37" s="247" t="s">
        <v>204</v>
      </c>
      <c r="D37" s="247" t="s">
        <v>202</v>
      </c>
      <c r="E37" s="247" t="s">
        <v>257</v>
      </c>
      <c r="F37" s="247"/>
      <c r="G37" s="247" t="s">
        <v>255</v>
      </c>
      <c r="H37" s="247" t="s">
        <v>254</v>
      </c>
      <c r="I37" s="247" t="s">
        <v>258</v>
      </c>
    </row>
    <row r="38" spans="1:9" x14ac:dyDescent="0.15">
      <c r="B38" s="246" t="s">
        <v>276</v>
      </c>
      <c r="C38" s="247" t="s">
        <v>204</v>
      </c>
      <c r="D38" s="247" t="s">
        <v>202</v>
      </c>
      <c r="E38" s="247" t="s">
        <v>277</v>
      </c>
      <c r="F38" s="247"/>
      <c r="G38" s="247" t="s">
        <v>254</v>
      </c>
      <c r="H38" s="247" t="s">
        <v>255</v>
      </c>
      <c r="I38" s="247" t="s">
        <v>258</v>
      </c>
    </row>
    <row r="39" spans="1:9" x14ac:dyDescent="0.15">
      <c r="B39" s="246" t="s">
        <v>278</v>
      </c>
      <c r="C39" s="247" t="s">
        <v>202</v>
      </c>
      <c r="D39" s="247" t="s">
        <v>204</v>
      </c>
      <c r="E39" s="247" t="s">
        <v>277</v>
      </c>
      <c r="F39" s="247"/>
      <c r="G39" s="247" t="s">
        <v>255</v>
      </c>
      <c r="H39" s="247" t="s">
        <v>254</v>
      </c>
      <c r="I39" s="247" t="s">
        <v>253</v>
      </c>
    </row>
    <row r="40" spans="1:9" x14ac:dyDescent="0.15">
      <c r="A40" s="246" t="s">
        <v>279</v>
      </c>
      <c r="B40" s="246" t="s">
        <v>280</v>
      </c>
      <c r="C40" s="247" t="s">
        <v>204</v>
      </c>
      <c r="D40" s="247" t="s">
        <v>202</v>
      </c>
      <c r="E40" s="247" t="s">
        <v>257</v>
      </c>
      <c r="F40" s="247"/>
      <c r="G40" s="247" t="s">
        <v>254</v>
      </c>
      <c r="H40" s="247" t="s">
        <v>253</v>
      </c>
      <c r="I40" s="247" t="s">
        <v>281</v>
      </c>
    </row>
    <row r="41" spans="1:9" x14ac:dyDescent="0.15">
      <c r="B41" s="246" t="s">
        <v>282</v>
      </c>
      <c r="C41" s="247" t="s">
        <v>204</v>
      </c>
      <c r="D41" s="247" t="s">
        <v>202</v>
      </c>
      <c r="E41" s="247" t="s">
        <v>257</v>
      </c>
      <c r="F41" s="247"/>
      <c r="G41" s="247" t="s">
        <v>254</v>
      </c>
      <c r="H41" s="247" t="s">
        <v>281</v>
      </c>
      <c r="I41" s="247" t="s">
        <v>283</v>
      </c>
    </row>
    <row r="42" spans="1:9" x14ac:dyDescent="0.15">
      <c r="B42" s="246" t="s">
        <v>284</v>
      </c>
      <c r="C42" s="247" t="s">
        <v>257</v>
      </c>
      <c r="D42" s="247" t="s">
        <v>204</v>
      </c>
      <c r="E42" s="247" t="s">
        <v>202</v>
      </c>
      <c r="F42" s="247"/>
      <c r="G42" s="247" t="s">
        <v>254</v>
      </c>
      <c r="H42" s="247" t="s">
        <v>283</v>
      </c>
      <c r="I42" s="247" t="s">
        <v>285</v>
      </c>
    </row>
    <row r="43" spans="1:9" x14ac:dyDescent="0.15">
      <c r="A43" s="246" t="s">
        <v>286</v>
      </c>
      <c r="B43" s="246" t="s">
        <v>287</v>
      </c>
      <c r="C43" s="247" t="s">
        <v>202</v>
      </c>
      <c r="D43" s="247" t="s">
        <v>204</v>
      </c>
      <c r="E43" s="247" t="s">
        <v>288</v>
      </c>
      <c r="F43" s="247"/>
      <c r="G43" s="247" t="s">
        <v>254</v>
      </c>
      <c r="H43" s="247" t="s">
        <v>283</v>
      </c>
      <c r="I43" s="247" t="s">
        <v>285</v>
      </c>
    </row>
    <row r="44" spans="1:9" x14ac:dyDescent="0.15">
      <c r="B44" s="246" t="s">
        <v>289</v>
      </c>
      <c r="C44" s="247" t="s">
        <v>288</v>
      </c>
      <c r="D44" s="247" t="s">
        <v>204</v>
      </c>
      <c r="E44" s="247" t="s">
        <v>202</v>
      </c>
      <c r="F44" s="247"/>
      <c r="G44" s="247" t="s">
        <v>254</v>
      </c>
      <c r="H44" s="247" t="s">
        <v>285</v>
      </c>
      <c r="I44" s="247" t="s">
        <v>290</v>
      </c>
    </row>
    <row r="45" spans="1:9" x14ac:dyDescent="0.15">
      <c r="B45" s="246" t="s">
        <v>291</v>
      </c>
      <c r="C45" s="247" t="s">
        <v>202</v>
      </c>
      <c r="D45" s="247" t="s">
        <v>288</v>
      </c>
      <c r="E45" s="247" t="s">
        <v>204</v>
      </c>
      <c r="F45" s="247"/>
      <c r="G45" s="247" t="s">
        <v>292</v>
      </c>
      <c r="H45" s="247" t="s">
        <v>285</v>
      </c>
      <c r="I45" s="247" t="s">
        <v>293</v>
      </c>
    </row>
    <row r="46" spans="1:9" x14ac:dyDescent="0.15">
      <c r="A46" s="246" t="s">
        <v>294</v>
      </c>
      <c r="B46" s="246" t="s">
        <v>295</v>
      </c>
      <c r="C46" s="247" t="s">
        <v>204</v>
      </c>
      <c r="D46" s="247" t="s">
        <v>288</v>
      </c>
      <c r="E46" s="247" t="s">
        <v>202</v>
      </c>
      <c r="F46" s="247"/>
      <c r="G46" s="247" t="s">
        <v>285</v>
      </c>
      <c r="H46" s="247" t="s">
        <v>296</v>
      </c>
      <c r="I46" s="247" t="s">
        <v>292</v>
      </c>
    </row>
    <row r="47" spans="1:9" x14ac:dyDescent="0.15">
      <c r="B47" s="246" t="s">
        <v>297</v>
      </c>
      <c r="C47" s="247" t="s">
        <v>257</v>
      </c>
      <c r="D47" s="247" t="s">
        <v>204</v>
      </c>
      <c r="E47" s="247" t="s">
        <v>288</v>
      </c>
      <c r="F47" s="247"/>
      <c r="G47" s="247" t="s">
        <v>290</v>
      </c>
      <c r="H47" s="247" t="s">
        <v>285</v>
      </c>
      <c r="I47" s="247" t="s">
        <v>296</v>
      </c>
    </row>
    <row r="48" spans="1:9" x14ac:dyDescent="0.15">
      <c r="B48" s="246" t="s">
        <v>298</v>
      </c>
      <c r="C48" s="247" t="s">
        <v>204</v>
      </c>
      <c r="D48" s="247" t="s">
        <v>288</v>
      </c>
      <c r="E48" s="247" t="s">
        <v>257</v>
      </c>
      <c r="F48" s="247"/>
      <c r="G48" s="247" t="s">
        <v>285</v>
      </c>
      <c r="H48" s="247" t="s">
        <v>292</v>
      </c>
      <c r="I48" s="247" t="s">
        <v>290</v>
      </c>
    </row>
    <row r="49" spans="1:9" x14ac:dyDescent="0.15">
      <c r="A49" s="246" t="s">
        <v>299</v>
      </c>
      <c r="B49" s="246" t="s">
        <v>300</v>
      </c>
      <c r="C49" s="247" t="s">
        <v>257</v>
      </c>
      <c r="D49" s="247" t="s">
        <v>204</v>
      </c>
      <c r="E49" s="247" t="s">
        <v>288</v>
      </c>
      <c r="F49" s="247"/>
      <c r="G49" s="247" t="s">
        <v>292</v>
      </c>
      <c r="H49" s="247" t="s">
        <v>301</v>
      </c>
      <c r="I49" s="247" t="s">
        <v>302</v>
      </c>
    </row>
    <row r="50" spans="1:9" x14ac:dyDescent="0.15">
      <c r="B50" s="246" t="s">
        <v>303</v>
      </c>
      <c r="C50" s="247" t="s">
        <v>257</v>
      </c>
      <c r="D50" s="247" t="s">
        <v>204</v>
      </c>
      <c r="E50" s="247" t="s">
        <v>244</v>
      </c>
      <c r="F50" s="247"/>
      <c r="G50" s="247" t="s">
        <v>290</v>
      </c>
      <c r="H50" s="247" t="s">
        <v>304</v>
      </c>
      <c r="I50" s="247" t="s">
        <v>305</v>
      </c>
    </row>
    <row r="51" spans="1:9" x14ac:dyDescent="0.15">
      <c r="B51" s="246" t="s">
        <v>306</v>
      </c>
      <c r="C51" s="247" t="s">
        <v>307</v>
      </c>
      <c r="D51" s="247" t="s">
        <v>257</v>
      </c>
      <c r="E51" s="247" t="s">
        <v>288</v>
      </c>
      <c r="F51" s="247"/>
      <c r="G51" s="247" t="s">
        <v>290</v>
      </c>
      <c r="H51" s="247" t="s">
        <v>308</v>
      </c>
      <c r="I51" s="247" t="s">
        <v>305</v>
      </c>
    </row>
    <row r="52" spans="1:9" x14ac:dyDescent="0.15">
      <c r="B52" s="249"/>
      <c r="C52" s="250"/>
      <c r="D52" s="250"/>
      <c r="E52" s="250" t="s">
        <v>309</v>
      </c>
      <c r="F52" s="250"/>
      <c r="G52" s="250"/>
      <c r="H52" s="250"/>
      <c r="I52" s="250"/>
    </row>
    <row r="53" spans="1:9" x14ac:dyDescent="0.15">
      <c r="A53" s="246" t="s">
        <v>310</v>
      </c>
      <c r="B53" s="246" t="s">
        <v>311</v>
      </c>
      <c r="C53" s="247" t="s">
        <v>202</v>
      </c>
      <c r="D53" s="247" t="s">
        <v>257</v>
      </c>
      <c r="E53" s="247" t="s">
        <v>288</v>
      </c>
      <c r="F53" s="247"/>
      <c r="G53" s="247" t="s">
        <v>305</v>
      </c>
      <c r="H53" s="247" t="s">
        <v>308</v>
      </c>
      <c r="I53" s="247" t="s">
        <v>290</v>
      </c>
    </row>
    <row r="54" spans="1:9" x14ac:dyDescent="0.15">
      <c r="B54" s="246" t="s">
        <v>312</v>
      </c>
      <c r="C54" s="247" t="s">
        <v>307</v>
      </c>
      <c r="D54" s="247" t="s">
        <v>257</v>
      </c>
      <c r="E54" s="247" t="s">
        <v>204</v>
      </c>
      <c r="F54" s="247"/>
      <c r="G54" s="247" t="s">
        <v>308</v>
      </c>
      <c r="H54" s="247" t="s">
        <v>290</v>
      </c>
      <c r="I54" s="247" t="s">
        <v>305</v>
      </c>
    </row>
    <row r="55" spans="1:9" x14ac:dyDescent="0.15">
      <c r="B55" s="246" t="s">
        <v>313</v>
      </c>
      <c r="C55" s="247" t="s">
        <v>257</v>
      </c>
      <c r="D55" s="247" t="s">
        <v>202</v>
      </c>
      <c r="E55" s="247" t="s">
        <v>204</v>
      </c>
      <c r="F55" s="247"/>
      <c r="G55" s="247" t="s">
        <v>314</v>
      </c>
      <c r="H55" s="247" t="s">
        <v>308</v>
      </c>
      <c r="I55" s="247" t="s">
        <v>305</v>
      </c>
    </row>
    <row r="56" spans="1:9" x14ac:dyDescent="0.15">
      <c r="A56" s="246" t="s">
        <v>315</v>
      </c>
      <c r="B56" s="246" t="s">
        <v>316</v>
      </c>
      <c r="C56" s="247" t="s">
        <v>257</v>
      </c>
      <c r="D56" s="247" t="s">
        <v>202</v>
      </c>
      <c r="E56" s="247" t="s">
        <v>204</v>
      </c>
      <c r="F56" s="247"/>
      <c r="G56" s="247" t="s">
        <v>314</v>
      </c>
      <c r="H56" s="247" t="s">
        <v>308</v>
      </c>
      <c r="I56" s="247" t="s">
        <v>305</v>
      </c>
    </row>
    <row r="57" spans="1:9" x14ac:dyDescent="0.15">
      <c r="B57" s="246" t="s">
        <v>317</v>
      </c>
      <c r="C57" s="247" t="s">
        <v>257</v>
      </c>
      <c r="D57" s="247" t="s">
        <v>202</v>
      </c>
      <c r="E57" s="247" t="s">
        <v>204</v>
      </c>
      <c r="F57" s="247"/>
      <c r="G57" s="247" t="s">
        <v>314</v>
      </c>
      <c r="H57" s="247" t="s">
        <v>308</v>
      </c>
      <c r="I57" s="247" t="s">
        <v>318</v>
      </c>
    </row>
    <row r="58" spans="1:9" x14ac:dyDescent="0.15">
      <c r="B58" s="246" t="s">
        <v>319</v>
      </c>
      <c r="C58" s="247" t="s">
        <v>257</v>
      </c>
      <c r="D58" s="247" t="s">
        <v>202</v>
      </c>
      <c r="E58" s="247" t="s">
        <v>288</v>
      </c>
      <c r="F58" s="247"/>
      <c r="G58" s="247" t="s">
        <v>314</v>
      </c>
      <c r="H58" s="247" t="s">
        <v>308</v>
      </c>
      <c r="I58" s="247" t="s">
        <v>318</v>
      </c>
    </row>
    <row r="59" spans="1:9" x14ac:dyDescent="0.15">
      <c r="A59" s="246" t="s">
        <v>320</v>
      </c>
      <c r="B59" s="246" t="s">
        <v>321</v>
      </c>
      <c r="C59" s="247" t="s">
        <v>257</v>
      </c>
      <c r="D59" s="247" t="s">
        <v>202</v>
      </c>
      <c r="E59" s="247" t="s">
        <v>204</v>
      </c>
      <c r="F59" s="247"/>
      <c r="G59" s="247" t="s">
        <v>314</v>
      </c>
      <c r="H59" s="247" t="s">
        <v>308</v>
      </c>
      <c r="I59" s="247" t="s">
        <v>318</v>
      </c>
    </row>
    <row r="60" spans="1:9" x14ac:dyDescent="0.15">
      <c r="B60" s="246" t="s">
        <v>223</v>
      </c>
      <c r="C60" s="247" t="s">
        <v>257</v>
      </c>
      <c r="D60" s="247" t="s">
        <v>202</v>
      </c>
      <c r="E60" s="247" t="s">
        <v>204</v>
      </c>
      <c r="F60" s="247"/>
      <c r="G60" s="247"/>
      <c r="H60" s="247"/>
      <c r="I60" s="247"/>
    </row>
    <row r="61" spans="1:9" x14ac:dyDescent="0.15">
      <c r="B61" s="246" t="s">
        <v>225</v>
      </c>
      <c r="C61" s="247" t="s">
        <v>257</v>
      </c>
      <c r="D61" s="247" t="s">
        <v>204</v>
      </c>
      <c r="E61" s="247" t="s">
        <v>202</v>
      </c>
      <c r="F61" s="247"/>
      <c r="G61" s="247"/>
      <c r="H61" s="247"/>
      <c r="I61" s="247"/>
    </row>
    <row r="62" spans="1:9" x14ac:dyDescent="0.15">
      <c r="A62" s="246" t="s">
        <v>322</v>
      </c>
      <c r="B62" s="246" t="s">
        <v>228</v>
      </c>
      <c r="C62" s="247" t="s">
        <v>257</v>
      </c>
      <c r="D62" s="247" t="s">
        <v>202</v>
      </c>
      <c r="E62" s="247" t="s">
        <v>204</v>
      </c>
      <c r="F62" s="247"/>
      <c r="G62" s="247" t="s">
        <v>314</v>
      </c>
      <c r="H62" s="247" t="s">
        <v>323</v>
      </c>
      <c r="I62" s="247" t="s">
        <v>305</v>
      </c>
    </row>
    <row r="63" spans="1:9" x14ac:dyDescent="0.15">
      <c r="B63" s="246" t="s">
        <v>232</v>
      </c>
      <c r="C63" s="247" t="s">
        <v>324</v>
      </c>
      <c r="D63" s="247" t="s">
        <v>257</v>
      </c>
      <c r="E63" s="247" t="s">
        <v>202</v>
      </c>
      <c r="F63" s="247"/>
      <c r="G63" s="247" t="s">
        <v>305</v>
      </c>
      <c r="H63" s="247" t="s">
        <v>325</v>
      </c>
      <c r="I63" s="247" t="s">
        <v>326</v>
      </c>
    </row>
    <row r="64" spans="1:9" x14ac:dyDescent="0.15">
      <c r="B64" s="246" t="s">
        <v>234</v>
      </c>
      <c r="C64" s="247" t="s">
        <v>204</v>
      </c>
      <c r="D64" s="247" t="s">
        <v>257</v>
      </c>
      <c r="E64" s="247" t="s">
        <v>202</v>
      </c>
      <c r="F64" s="247"/>
      <c r="G64" s="247" t="s">
        <v>327</v>
      </c>
      <c r="H64" s="247" t="s">
        <v>305</v>
      </c>
      <c r="I64" s="247" t="s">
        <v>328</v>
      </c>
    </row>
    <row r="65" spans="1:9" x14ac:dyDescent="0.15">
      <c r="A65" s="246" t="s">
        <v>329</v>
      </c>
      <c r="B65" s="246" t="s">
        <v>235</v>
      </c>
      <c r="C65" s="247" t="s">
        <v>257</v>
      </c>
      <c r="D65" s="247" t="s">
        <v>204</v>
      </c>
      <c r="E65" s="247" t="s">
        <v>202</v>
      </c>
      <c r="F65" s="247"/>
      <c r="G65" s="247" t="s">
        <v>327</v>
      </c>
      <c r="H65" s="247" t="s">
        <v>328</v>
      </c>
      <c r="I65" s="247" t="s">
        <v>305</v>
      </c>
    </row>
    <row r="66" spans="1:9" x14ac:dyDescent="0.15">
      <c r="B66" s="246" t="s">
        <v>238</v>
      </c>
      <c r="C66" s="247" t="s">
        <v>202</v>
      </c>
      <c r="D66" s="247" t="s">
        <v>257</v>
      </c>
      <c r="E66" s="247" t="s">
        <v>307</v>
      </c>
      <c r="F66" s="247"/>
      <c r="G66" s="247" t="s">
        <v>328</v>
      </c>
      <c r="H66" s="247" t="s">
        <v>327</v>
      </c>
      <c r="I66" s="247" t="s">
        <v>305</v>
      </c>
    </row>
    <row r="67" spans="1:9" x14ac:dyDescent="0.15">
      <c r="B67" s="246" t="s">
        <v>239</v>
      </c>
      <c r="C67" s="247" t="s">
        <v>204</v>
      </c>
      <c r="D67" s="247" t="s">
        <v>257</v>
      </c>
      <c r="E67" s="247" t="s">
        <v>202</v>
      </c>
      <c r="F67" s="247"/>
      <c r="G67" s="247" t="s">
        <v>328</v>
      </c>
      <c r="H67" s="247" t="s">
        <v>305</v>
      </c>
      <c r="I67" s="247" t="s">
        <v>330</v>
      </c>
    </row>
    <row r="68" spans="1:9" x14ac:dyDescent="0.15">
      <c r="A68" s="246" t="s">
        <v>331</v>
      </c>
      <c r="B68" s="246" t="s">
        <v>242</v>
      </c>
      <c r="C68" s="247" t="s">
        <v>204</v>
      </c>
      <c r="D68" s="247" t="s">
        <v>202</v>
      </c>
      <c r="E68" s="247" t="s">
        <v>307</v>
      </c>
      <c r="F68" s="247"/>
      <c r="G68" s="247" t="s">
        <v>332</v>
      </c>
      <c r="H68" s="247" t="s">
        <v>328</v>
      </c>
      <c r="I68" s="247" t="s">
        <v>305</v>
      </c>
    </row>
    <row r="69" spans="1:9" x14ac:dyDescent="0.15">
      <c r="B69" s="246" t="s">
        <v>243</v>
      </c>
      <c r="C69" s="247" t="s">
        <v>257</v>
      </c>
      <c r="D69" s="247" t="s">
        <v>307</v>
      </c>
      <c r="E69" s="247" t="s">
        <v>307</v>
      </c>
      <c r="F69" s="247"/>
      <c r="G69" s="247"/>
      <c r="H69" s="247"/>
      <c r="I69" s="247"/>
    </row>
    <row r="70" spans="1:9" x14ac:dyDescent="0.15">
      <c r="B70" s="246" t="s">
        <v>245</v>
      </c>
      <c r="C70" s="247" t="s">
        <v>257</v>
      </c>
      <c r="D70" s="247" t="s">
        <v>202</v>
      </c>
      <c r="E70" s="247" t="s">
        <v>307</v>
      </c>
      <c r="F70" s="247"/>
      <c r="G70" s="247"/>
      <c r="H70" s="247"/>
      <c r="I70" s="247"/>
    </row>
    <row r="71" spans="1:9" x14ac:dyDescent="0.15">
      <c r="A71" s="246" t="s">
        <v>333</v>
      </c>
      <c r="B71" s="246" t="s">
        <v>247</v>
      </c>
      <c r="C71" s="247" t="s">
        <v>202</v>
      </c>
      <c r="D71" s="247" t="s">
        <v>257</v>
      </c>
      <c r="E71" s="247" t="s">
        <v>334</v>
      </c>
      <c r="F71" s="247"/>
      <c r="G71" s="251"/>
      <c r="H71" s="251"/>
      <c r="I71" s="251"/>
    </row>
    <row r="72" spans="1:9" x14ac:dyDescent="0.15">
      <c r="B72" s="246" t="s">
        <v>248</v>
      </c>
      <c r="C72" s="247" t="s">
        <v>257</v>
      </c>
      <c r="D72" s="247" t="s">
        <v>202</v>
      </c>
      <c r="E72" s="247" t="s">
        <v>307</v>
      </c>
      <c r="F72" s="247"/>
      <c r="G72" s="251"/>
      <c r="H72" s="251"/>
      <c r="I72" s="251"/>
    </row>
    <row r="73" spans="1:9" x14ac:dyDescent="0.15">
      <c r="B73" s="246" t="s">
        <v>249</v>
      </c>
      <c r="C73" s="247" t="s">
        <v>257</v>
      </c>
      <c r="D73" s="247" t="s">
        <v>202</v>
      </c>
      <c r="E73" s="247" t="s">
        <v>307</v>
      </c>
      <c r="F73" s="247"/>
      <c r="G73" s="251"/>
      <c r="H73" s="251"/>
      <c r="I73" s="251"/>
    </row>
    <row r="74" spans="1:9" x14ac:dyDescent="0.15">
      <c r="A74" s="246" t="s">
        <v>335</v>
      </c>
      <c r="B74" s="246" t="s">
        <v>251</v>
      </c>
      <c r="C74" s="247" t="s">
        <v>336</v>
      </c>
      <c r="D74" s="247" t="s">
        <v>257</v>
      </c>
      <c r="E74" s="247" t="s">
        <v>307</v>
      </c>
      <c r="F74" s="247"/>
      <c r="G74" s="247"/>
      <c r="H74" s="247"/>
      <c r="I74" s="247"/>
    </row>
    <row r="75" spans="1:9" x14ac:dyDescent="0.15">
      <c r="B75" s="246" t="s">
        <v>252</v>
      </c>
      <c r="C75" s="247" t="s">
        <v>257</v>
      </c>
      <c r="D75" s="247" t="s">
        <v>202</v>
      </c>
      <c r="E75" s="247" t="s">
        <v>307</v>
      </c>
      <c r="F75" s="247"/>
      <c r="G75" s="247"/>
      <c r="H75" s="247"/>
      <c r="I75" s="247"/>
    </row>
    <row r="76" spans="1:9" x14ac:dyDescent="0.15">
      <c r="B76" s="246" t="s">
        <v>256</v>
      </c>
      <c r="C76" s="247" t="s">
        <v>336</v>
      </c>
      <c r="D76" s="247" t="s">
        <v>202</v>
      </c>
      <c r="E76" s="247" t="s">
        <v>257</v>
      </c>
      <c r="F76" s="247"/>
      <c r="G76" s="247"/>
      <c r="H76" s="247"/>
      <c r="I76" s="247"/>
    </row>
    <row r="77" spans="1:9" x14ac:dyDescent="0.15">
      <c r="A77" s="246" t="s">
        <v>337</v>
      </c>
      <c r="B77" s="246" t="s">
        <v>260</v>
      </c>
      <c r="C77" s="247" t="s">
        <v>202</v>
      </c>
      <c r="D77" s="247" t="s">
        <v>257</v>
      </c>
      <c r="E77" s="247" t="s">
        <v>307</v>
      </c>
      <c r="F77" s="247"/>
      <c r="G77" s="247"/>
      <c r="H77" s="247"/>
      <c r="I77" s="247"/>
    </row>
    <row r="78" spans="1:9" x14ac:dyDescent="0.15">
      <c r="B78" s="246" t="s">
        <v>262</v>
      </c>
      <c r="C78" s="247" t="s">
        <v>307</v>
      </c>
      <c r="D78" s="247" t="s">
        <v>257</v>
      </c>
      <c r="E78" s="247" t="s">
        <v>202</v>
      </c>
      <c r="F78" s="247"/>
      <c r="G78" s="247"/>
      <c r="H78" s="247"/>
      <c r="I78" s="247"/>
    </row>
    <row r="79" spans="1:9" x14ac:dyDescent="0.15">
      <c r="B79" s="246" t="s">
        <v>264</v>
      </c>
      <c r="C79" s="247" t="s">
        <v>257</v>
      </c>
      <c r="D79" s="247" t="s">
        <v>202</v>
      </c>
      <c r="E79" s="247" t="s">
        <v>338</v>
      </c>
      <c r="F79" s="247"/>
      <c r="G79" s="247"/>
      <c r="H79" s="247"/>
      <c r="I79" s="247"/>
    </row>
    <row r="80" spans="1:9" x14ac:dyDescent="0.15">
      <c r="A80" s="246" t="s">
        <v>339</v>
      </c>
      <c r="B80" s="246" t="s">
        <v>266</v>
      </c>
      <c r="C80" s="247" t="s">
        <v>257</v>
      </c>
      <c r="D80" s="247" t="s">
        <v>202</v>
      </c>
      <c r="E80" s="247" t="s">
        <v>340</v>
      </c>
      <c r="F80" s="247"/>
      <c r="G80" s="247"/>
      <c r="H80" s="247"/>
      <c r="I80" s="247"/>
    </row>
    <row r="81" spans="1:9" x14ac:dyDescent="0.15">
      <c r="B81" s="246" t="s">
        <v>268</v>
      </c>
      <c r="C81" s="247" t="s">
        <v>257</v>
      </c>
      <c r="D81" s="247" t="s">
        <v>202</v>
      </c>
      <c r="E81" s="247" t="s">
        <v>340</v>
      </c>
      <c r="F81" s="247"/>
      <c r="G81" s="247"/>
      <c r="H81" s="247"/>
      <c r="I81" s="247"/>
    </row>
    <row r="82" spans="1:9" x14ac:dyDescent="0.15">
      <c r="B82" s="246" t="s">
        <v>269</v>
      </c>
      <c r="C82" s="247" t="s">
        <v>257</v>
      </c>
      <c r="D82" s="247" t="s">
        <v>341</v>
      </c>
      <c r="E82" s="247" t="s">
        <v>338</v>
      </c>
      <c r="F82" s="247"/>
      <c r="G82" s="247"/>
      <c r="H82" s="247"/>
      <c r="I82" s="247"/>
    </row>
    <row r="83" spans="1:9" x14ac:dyDescent="0.15">
      <c r="A83" s="246" t="s">
        <v>342</v>
      </c>
      <c r="B83" s="246" t="s">
        <v>271</v>
      </c>
      <c r="C83" s="247" t="s">
        <v>341</v>
      </c>
      <c r="D83" s="247" t="s">
        <v>204</v>
      </c>
      <c r="E83" s="247" t="s">
        <v>257</v>
      </c>
      <c r="F83" s="247"/>
      <c r="G83" s="247"/>
      <c r="H83" s="247"/>
      <c r="I83" s="247"/>
    </row>
    <row r="84" spans="1:9" x14ac:dyDescent="0.15">
      <c r="B84" s="246" t="s">
        <v>272</v>
      </c>
      <c r="C84" s="247" t="s">
        <v>257</v>
      </c>
      <c r="D84" s="247" t="s">
        <v>204</v>
      </c>
      <c r="E84" s="247" t="s">
        <v>338</v>
      </c>
      <c r="F84" s="247"/>
      <c r="G84" s="247"/>
      <c r="H84" s="247"/>
      <c r="I84" s="247"/>
    </row>
    <row r="85" spans="1:9" x14ac:dyDescent="0.15">
      <c r="B85" s="246" t="s">
        <v>273</v>
      </c>
      <c r="C85" s="247" t="s">
        <v>204</v>
      </c>
      <c r="D85" s="247" t="s">
        <v>340</v>
      </c>
      <c r="E85" s="247" t="s">
        <v>257</v>
      </c>
      <c r="F85" s="247"/>
      <c r="G85" s="247"/>
      <c r="H85" s="247"/>
      <c r="I85" s="247"/>
    </row>
    <row r="86" spans="1:9" x14ac:dyDescent="0.15">
      <c r="A86" s="246" t="s">
        <v>343</v>
      </c>
      <c r="B86" s="246" t="s">
        <v>275</v>
      </c>
      <c r="C86" s="252" t="s">
        <v>204</v>
      </c>
      <c r="D86" s="252" t="s">
        <v>344</v>
      </c>
      <c r="E86" s="252" t="s">
        <v>257</v>
      </c>
      <c r="F86" s="252"/>
      <c r="G86" s="247"/>
      <c r="H86" s="247"/>
      <c r="I86" s="247"/>
    </row>
    <row r="87" spans="1:9" x14ac:dyDescent="0.15">
      <c r="B87" s="246" t="s">
        <v>276</v>
      </c>
      <c r="C87" s="252" t="s">
        <v>204</v>
      </c>
      <c r="D87" s="247" t="s">
        <v>257</v>
      </c>
      <c r="E87" s="252" t="s">
        <v>345</v>
      </c>
      <c r="F87" s="252"/>
      <c r="G87" s="247"/>
      <c r="H87" s="247"/>
      <c r="I87" s="247"/>
    </row>
    <row r="88" spans="1:9" x14ac:dyDescent="0.15">
      <c r="B88" s="253" t="s">
        <v>278</v>
      </c>
      <c r="C88" s="252" t="s">
        <v>257</v>
      </c>
      <c r="D88" s="252" t="s">
        <v>204</v>
      </c>
      <c r="E88" s="252" t="s">
        <v>340</v>
      </c>
      <c r="F88" s="252"/>
      <c r="G88" s="247"/>
      <c r="H88" s="247"/>
      <c r="I88" s="247"/>
    </row>
    <row r="89" spans="1:9" x14ac:dyDescent="0.15">
      <c r="A89" s="246" t="s">
        <v>346</v>
      </c>
      <c r="B89" s="254" t="s">
        <v>280</v>
      </c>
      <c r="C89" s="255" t="s">
        <v>257</v>
      </c>
      <c r="D89" s="255" t="s">
        <v>340</v>
      </c>
      <c r="E89" s="255" t="s">
        <v>204</v>
      </c>
      <c r="F89" s="255"/>
      <c r="G89" s="247"/>
      <c r="H89" s="247"/>
      <c r="I89" s="247"/>
    </row>
    <row r="90" spans="1:9" x14ac:dyDescent="0.15">
      <c r="B90" s="254" t="s">
        <v>282</v>
      </c>
      <c r="C90" s="255" t="s">
        <v>347</v>
      </c>
      <c r="D90" s="255" t="s">
        <v>204</v>
      </c>
      <c r="E90" s="255" t="s">
        <v>340</v>
      </c>
      <c r="F90" s="255"/>
      <c r="G90" s="247"/>
      <c r="H90" s="247"/>
      <c r="I90" s="247"/>
    </row>
    <row r="91" spans="1:9" x14ac:dyDescent="0.15">
      <c r="B91" s="254" t="s">
        <v>284</v>
      </c>
      <c r="C91" s="255" t="s">
        <v>347</v>
      </c>
      <c r="D91" s="252" t="s">
        <v>257</v>
      </c>
      <c r="E91" s="252" t="s">
        <v>204</v>
      </c>
      <c r="F91" s="252"/>
      <c r="G91" s="247"/>
      <c r="H91" s="247"/>
      <c r="I91" s="247"/>
    </row>
    <row r="92" spans="1:9" x14ac:dyDescent="0.15">
      <c r="A92" s="246" t="s">
        <v>348</v>
      </c>
      <c r="B92" s="254" t="s">
        <v>287</v>
      </c>
      <c r="C92" s="255" t="s">
        <v>257</v>
      </c>
      <c r="D92" s="255" t="s">
        <v>204</v>
      </c>
      <c r="E92" s="255" t="s">
        <v>349</v>
      </c>
      <c r="F92" s="255"/>
      <c r="G92" s="247"/>
      <c r="H92" s="247"/>
      <c r="I92" s="247"/>
    </row>
    <row r="93" spans="1:9" x14ac:dyDescent="0.15">
      <c r="B93" s="254" t="s">
        <v>289</v>
      </c>
      <c r="C93" s="247" t="s">
        <v>340</v>
      </c>
      <c r="D93" s="247" t="s">
        <v>257</v>
      </c>
      <c r="E93" s="247" t="s">
        <v>204</v>
      </c>
      <c r="F93" s="247"/>
      <c r="G93" s="250"/>
      <c r="H93" s="247"/>
      <c r="I93" s="247"/>
    </row>
    <row r="94" spans="1:9" x14ac:dyDescent="0.15">
      <c r="B94" s="254" t="s">
        <v>291</v>
      </c>
      <c r="C94" s="247" t="s">
        <v>204</v>
      </c>
      <c r="D94" s="247" t="s">
        <v>257</v>
      </c>
      <c r="E94" s="255" t="s">
        <v>349</v>
      </c>
      <c r="F94" s="255"/>
      <c r="G94" s="250"/>
      <c r="H94" s="247"/>
      <c r="I94" s="247"/>
    </row>
    <row r="95" spans="1:9" x14ac:dyDescent="0.15">
      <c r="A95" s="246" t="s">
        <v>350</v>
      </c>
      <c r="B95" s="254" t="s">
        <v>295</v>
      </c>
      <c r="C95" s="255" t="s">
        <v>257</v>
      </c>
      <c r="D95" s="255" t="s">
        <v>204</v>
      </c>
      <c r="E95" s="255" t="s">
        <v>340</v>
      </c>
      <c r="F95" s="255"/>
      <c r="G95" s="250"/>
      <c r="H95" s="247"/>
      <c r="I95" s="247"/>
    </row>
    <row r="96" spans="1:9" x14ac:dyDescent="0.15">
      <c r="B96" s="246" t="s">
        <v>297</v>
      </c>
      <c r="C96" s="247" t="s">
        <v>257</v>
      </c>
      <c r="D96" s="247" t="s">
        <v>349</v>
      </c>
      <c r="E96" s="247" t="s">
        <v>204</v>
      </c>
      <c r="F96" s="247"/>
      <c r="G96" s="250"/>
      <c r="I96" s="247"/>
    </row>
    <row r="97" spans="1:9" x14ac:dyDescent="0.15">
      <c r="B97" s="246" t="s">
        <v>298</v>
      </c>
      <c r="C97" s="247" t="s">
        <v>257</v>
      </c>
      <c r="D97" s="247" t="s">
        <v>351</v>
      </c>
      <c r="E97" s="247" t="s">
        <v>204</v>
      </c>
      <c r="F97" s="247"/>
      <c r="G97" s="250"/>
      <c r="H97" s="247"/>
      <c r="I97" s="247"/>
    </row>
    <row r="98" spans="1:9" x14ac:dyDescent="0.15">
      <c r="A98" s="246" t="s">
        <v>352</v>
      </c>
      <c r="B98" s="246" t="s">
        <v>300</v>
      </c>
      <c r="C98" s="247" t="s">
        <v>257</v>
      </c>
      <c r="D98" s="247" t="s">
        <v>204</v>
      </c>
      <c r="E98" s="247" t="s">
        <v>353</v>
      </c>
      <c r="F98" s="247"/>
      <c r="G98" s="247"/>
      <c r="H98" s="247"/>
      <c r="I98" s="247"/>
    </row>
    <row r="99" spans="1:9" x14ac:dyDescent="0.15">
      <c r="B99" s="246" t="s">
        <v>303</v>
      </c>
      <c r="C99" s="247" t="s">
        <v>257</v>
      </c>
      <c r="D99" s="247" t="s">
        <v>204</v>
      </c>
      <c r="E99" s="247" t="s">
        <v>353</v>
      </c>
      <c r="F99" s="247"/>
      <c r="G99" s="247" t="s">
        <v>354</v>
      </c>
      <c r="H99" s="247" t="s">
        <v>355</v>
      </c>
      <c r="I99" s="247" t="s">
        <v>356</v>
      </c>
    </row>
    <row r="100" spans="1:9" x14ac:dyDescent="0.15">
      <c r="B100" s="246" t="s">
        <v>306</v>
      </c>
      <c r="C100" s="247" t="s">
        <v>257</v>
      </c>
      <c r="D100" s="247" t="s">
        <v>204</v>
      </c>
      <c r="E100" s="247" t="s">
        <v>353</v>
      </c>
      <c r="F100" s="247"/>
      <c r="G100" s="246" t="s">
        <v>355</v>
      </c>
      <c r="H100" s="246" t="s">
        <v>357</v>
      </c>
      <c r="I100" s="247" t="s">
        <v>356</v>
      </c>
    </row>
    <row r="101" spans="1:9" x14ac:dyDescent="0.15">
      <c r="A101" s="246" t="s">
        <v>358</v>
      </c>
      <c r="B101" s="246" t="s">
        <v>359</v>
      </c>
      <c r="C101" s="247" t="s">
        <v>257</v>
      </c>
      <c r="D101" s="247" t="s">
        <v>349</v>
      </c>
      <c r="E101" s="247" t="s">
        <v>353</v>
      </c>
      <c r="F101" s="247"/>
      <c r="G101" s="246" t="s">
        <v>355</v>
      </c>
      <c r="H101" s="247" t="s">
        <v>360</v>
      </c>
      <c r="I101" s="247" t="s">
        <v>356</v>
      </c>
    </row>
    <row r="102" spans="1:9" x14ac:dyDescent="0.15">
      <c r="B102" s="246" t="s">
        <v>361</v>
      </c>
      <c r="C102" s="247" t="s">
        <v>353</v>
      </c>
      <c r="D102" s="247" t="s">
        <v>349</v>
      </c>
      <c r="E102" s="247" t="s">
        <v>257</v>
      </c>
      <c r="F102" s="247"/>
      <c r="G102" s="247"/>
      <c r="H102" s="247"/>
      <c r="I102" s="247"/>
    </row>
    <row r="103" spans="1:9" x14ac:dyDescent="0.15">
      <c r="A103" s="246" t="s">
        <v>362</v>
      </c>
      <c r="B103" s="246" t="s">
        <v>363</v>
      </c>
      <c r="C103" s="247" t="s">
        <v>257</v>
      </c>
      <c r="D103" s="247" t="s">
        <v>204</v>
      </c>
      <c r="E103" s="247" t="s">
        <v>349</v>
      </c>
      <c r="F103" s="247"/>
      <c r="G103" s="247"/>
      <c r="H103" s="247"/>
      <c r="I103" s="247"/>
    </row>
    <row r="104" spans="1:9" x14ac:dyDescent="0.15">
      <c r="B104" s="246" t="s">
        <v>364</v>
      </c>
      <c r="C104" s="247" t="s">
        <v>257</v>
      </c>
      <c r="D104" s="247" t="s">
        <v>204</v>
      </c>
      <c r="E104" s="247" t="s">
        <v>349</v>
      </c>
      <c r="F104" s="247"/>
      <c r="G104" s="247" t="s">
        <v>356</v>
      </c>
      <c r="H104" s="247" t="s">
        <v>148</v>
      </c>
      <c r="I104" s="247" t="s">
        <v>149</v>
      </c>
    </row>
    <row r="105" spans="1:9" x14ac:dyDescent="0.15">
      <c r="B105" s="246" t="s">
        <v>365</v>
      </c>
      <c r="C105" s="247" t="s">
        <v>366</v>
      </c>
      <c r="D105" s="247" t="s">
        <v>257</v>
      </c>
      <c r="E105" s="247" t="s">
        <v>204</v>
      </c>
      <c r="F105" s="247"/>
      <c r="G105" s="247" t="s">
        <v>148</v>
      </c>
      <c r="H105" s="247" t="s">
        <v>367</v>
      </c>
      <c r="I105" s="246" t="s">
        <v>368</v>
      </c>
    </row>
    <row r="106" spans="1:9" x14ac:dyDescent="0.15">
      <c r="A106" s="246" t="s">
        <v>369</v>
      </c>
      <c r="B106" s="246" t="s">
        <v>370</v>
      </c>
      <c r="C106" s="247" t="s">
        <v>257</v>
      </c>
      <c r="D106" s="246" t="s">
        <v>371</v>
      </c>
      <c r="E106" s="247" t="s">
        <v>204</v>
      </c>
      <c r="F106" s="247"/>
      <c r="G106" s="247" t="s">
        <v>148</v>
      </c>
      <c r="H106" s="247" t="s">
        <v>367</v>
      </c>
      <c r="I106" s="247" t="s">
        <v>368</v>
      </c>
    </row>
    <row r="107" spans="1:9" x14ac:dyDescent="0.15">
      <c r="B107" s="246" t="s">
        <v>372</v>
      </c>
      <c r="C107" s="247" t="s">
        <v>257</v>
      </c>
      <c r="D107" s="246" t="s">
        <v>373</v>
      </c>
      <c r="E107" s="246" t="s">
        <v>371</v>
      </c>
      <c r="G107" s="247"/>
      <c r="H107" s="247"/>
      <c r="I107" s="247"/>
    </row>
    <row r="108" spans="1:9" x14ac:dyDescent="0.15">
      <c r="B108" s="246" t="s">
        <v>374</v>
      </c>
      <c r="C108" s="247" t="s">
        <v>257</v>
      </c>
      <c r="D108" s="246" t="s">
        <v>375</v>
      </c>
      <c r="E108" s="246" t="s">
        <v>376</v>
      </c>
      <c r="G108" s="454"/>
      <c r="H108" s="454"/>
      <c r="I108" s="454"/>
    </row>
    <row r="109" spans="1:9" x14ac:dyDescent="0.15">
      <c r="A109" s="246" t="s">
        <v>377</v>
      </c>
      <c r="B109" s="246" t="s">
        <v>378</v>
      </c>
      <c r="C109" s="247" t="s">
        <v>257</v>
      </c>
      <c r="D109" s="246" t="s">
        <v>375</v>
      </c>
      <c r="E109" s="247" t="s">
        <v>379</v>
      </c>
      <c r="F109" s="247"/>
      <c r="G109" s="250"/>
      <c r="H109" s="247"/>
      <c r="I109" s="247"/>
    </row>
    <row r="110" spans="1:9" x14ac:dyDescent="0.15">
      <c r="B110" s="246" t="s">
        <v>380</v>
      </c>
      <c r="C110" s="247" t="s">
        <v>257</v>
      </c>
      <c r="D110" s="247" t="s">
        <v>371</v>
      </c>
      <c r="E110" s="247" t="s">
        <v>375</v>
      </c>
      <c r="F110" s="247"/>
      <c r="G110" s="255" t="s">
        <v>381</v>
      </c>
      <c r="H110" s="247" t="s">
        <v>382</v>
      </c>
      <c r="I110" s="247"/>
    </row>
    <row r="111" spans="1:9" x14ac:dyDescent="0.15">
      <c r="B111" s="246" t="s">
        <v>383</v>
      </c>
      <c r="C111" s="247" t="s">
        <v>257</v>
      </c>
      <c r="D111" s="247" t="s">
        <v>371</v>
      </c>
      <c r="E111" s="247" t="s">
        <v>375</v>
      </c>
      <c r="F111" s="247"/>
      <c r="G111" s="255" t="s">
        <v>384</v>
      </c>
      <c r="H111" s="247" t="s">
        <v>385</v>
      </c>
      <c r="I111" s="247"/>
    </row>
    <row r="112" spans="1:9" x14ac:dyDescent="0.15">
      <c r="A112" s="246" t="s">
        <v>418</v>
      </c>
      <c r="B112" s="246" t="s">
        <v>419</v>
      </c>
      <c r="C112" s="247" t="s">
        <v>257</v>
      </c>
      <c r="D112" s="247" t="s">
        <v>375</v>
      </c>
      <c r="E112" s="247" t="s">
        <v>371</v>
      </c>
      <c r="F112" s="247"/>
      <c r="G112" s="255" t="s">
        <v>420</v>
      </c>
      <c r="H112" s="255" t="s">
        <v>381</v>
      </c>
      <c r="I112" s="247" t="s">
        <v>382</v>
      </c>
    </row>
    <row r="113" spans="1:9" x14ac:dyDescent="0.15">
      <c r="C113" s="247"/>
      <c r="D113" s="247"/>
      <c r="E113" s="247"/>
      <c r="F113" s="247"/>
      <c r="G113" s="255"/>
      <c r="H113" s="247"/>
      <c r="I113" s="247"/>
    </row>
    <row r="114" spans="1:9" x14ac:dyDescent="0.15">
      <c r="C114" s="247"/>
      <c r="D114" s="247"/>
      <c r="E114" s="247"/>
      <c r="F114" s="247"/>
      <c r="G114" s="255"/>
      <c r="H114" s="247"/>
      <c r="I114" s="247"/>
    </row>
    <row r="115" spans="1:9" x14ac:dyDescent="0.15">
      <c r="C115" s="247"/>
      <c r="D115" s="247"/>
      <c r="E115" s="247"/>
      <c r="F115" s="247"/>
      <c r="G115" s="255"/>
      <c r="H115" s="247"/>
      <c r="I115" s="247"/>
    </row>
    <row r="116" spans="1:9" x14ac:dyDescent="0.15">
      <c r="B116" s="246" t="s">
        <v>386</v>
      </c>
      <c r="C116" s="248"/>
      <c r="D116" s="248"/>
      <c r="E116" s="246" t="s">
        <v>387</v>
      </c>
      <c r="G116" s="249"/>
    </row>
    <row r="117" spans="1:9" x14ac:dyDescent="0.15">
      <c r="C117" s="254" t="s">
        <v>257</v>
      </c>
      <c r="D117" s="256">
        <f>COUNTIF($C$4:$C$108,C117)</f>
        <v>40</v>
      </c>
      <c r="G117" s="253" t="s">
        <v>255</v>
      </c>
      <c r="H117" s="257">
        <f>COUNTIF($G$4:$G$108,G117)</f>
        <v>9</v>
      </c>
    </row>
    <row r="118" spans="1:9" x14ac:dyDescent="0.15">
      <c r="C118" s="253" t="s">
        <v>202</v>
      </c>
      <c r="D118" s="258">
        <f t="shared" ref="D118:D132" si="0">COUNTIF($C$4:$C$108,C118)</f>
        <v>20</v>
      </c>
      <c r="G118" s="246" t="s">
        <v>314</v>
      </c>
      <c r="H118" s="257">
        <f t="shared" ref="H118:H136" si="1">COUNTIF($G$4:$G$108,G118)</f>
        <v>6</v>
      </c>
    </row>
    <row r="119" spans="1:9" x14ac:dyDescent="0.15">
      <c r="C119" s="246" t="s">
        <v>204</v>
      </c>
      <c r="D119" s="258">
        <f t="shared" si="0"/>
        <v>15</v>
      </c>
      <c r="G119" s="246" t="s">
        <v>254</v>
      </c>
      <c r="H119" s="257">
        <f t="shared" si="1"/>
        <v>6</v>
      </c>
    </row>
    <row r="120" spans="1:9" x14ac:dyDescent="0.15">
      <c r="C120" s="246" t="s">
        <v>233</v>
      </c>
      <c r="D120" s="258">
        <f t="shared" si="0"/>
        <v>8</v>
      </c>
      <c r="G120" s="246" t="s">
        <v>290</v>
      </c>
      <c r="H120" s="257">
        <f t="shared" si="1"/>
        <v>3</v>
      </c>
    </row>
    <row r="121" spans="1:9" x14ac:dyDescent="0.15">
      <c r="C121" s="246" t="s">
        <v>208</v>
      </c>
      <c r="D121" s="258">
        <f t="shared" si="0"/>
        <v>4</v>
      </c>
      <c r="G121" s="246" t="s">
        <v>253</v>
      </c>
      <c r="H121" s="257">
        <f t="shared" si="1"/>
        <v>3</v>
      </c>
    </row>
    <row r="122" spans="1:9" x14ac:dyDescent="0.15">
      <c r="C122" s="246" t="s">
        <v>307</v>
      </c>
      <c r="D122" s="258">
        <f t="shared" si="0"/>
        <v>3</v>
      </c>
      <c r="G122" s="246" t="s">
        <v>212</v>
      </c>
      <c r="H122" s="257">
        <f t="shared" si="1"/>
        <v>3</v>
      </c>
    </row>
    <row r="123" spans="1:9" x14ac:dyDescent="0.15">
      <c r="C123" s="246" t="s">
        <v>341</v>
      </c>
      <c r="D123" s="258">
        <f t="shared" si="0"/>
        <v>1</v>
      </c>
      <c r="G123" s="246" t="s">
        <v>328</v>
      </c>
      <c r="H123" s="257">
        <f t="shared" si="1"/>
        <v>2</v>
      </c>
    </row>
    <row r="124" spans="1:9" x14ac:dyDescent="0.15">
      <c r="C124" s="254" t="s">
        <v>347</v>
      </c>
      <c r="D124" s="258">
        <f t="shared" si="0"/>
        <v>2</v>
      </c>
      <c r="G124" s="246" t="s">
        <v>305</v>
      </c>
      <c r="H124" s="257">
        <f t="shared" si="1"/>
        <v>2</v>
      </c>
    </row>
    <row r="125" spans="1:9" x14ac:dyDescent="0.15">
      <c r="C125" s="246" t="s">
        <v>336</v>
      </c>
      <c r="D125" s="258">
        <f t="shared" si="0"/>
        <v>2</v>
      </c>
      <c r="G125" s="246" t="s">
        <v>285</v>
      </c>
      <c r="H125" s="257">
        <f t="shared" si="1"/>
        <v>2</v>
      </c>
    </row>
    <row r="126" spans="1:9" x14ac:dyDescent="0.15">
      <c r="C126" s="246" t="s">
        <v>210</v>
      </c>
      <c r="D126" s="258">
        <f t="shared" si="0"/>
        <v>2</v>
      </c>
      <c r="G126" s="246" t="s">
        <v>292</v>
      </c>
      <c r="H126" s="257">
        <f t="shared" si="1"/>
        <v>2</v>
      </c>
    </row>
    <row r="127" spans="1:9" x14ac:dyDescent="0.15">
      <c r="C127" s="246" t="s">
        <v>324</v>
      </c>
      <c r="D127" s="258">
        <f t="shared" si="0"/>
        <v>1</v>
      </c>
      <c r="G127" s="246" t="s">
        <v>327</v>
      </c>
      <c r="H127" s="257">
        <f t="shared" si="1"/>
        <v>2</v>
      </c>
    </row>
    <row r="128" spans="1:9" x14ac:dyDescent="0.15">
      <c r="A128" s="253"/>
      <c r="C128" s="246" t="s">
        <v>288</v>
      </c>
      <c r="D128" s="258">
        <f t="shared" si="0"/>
        <v>1</v>
      </c>
      <c r="G128" s="246" t="s">
        <v>355</v>
      </c>
      <c r="H128" s="258">
        <f t="shared" si="1"/>
        <v>2</v>
      </c>
    </row>
    <row r="129" spans="2:10" x14ac:dyDescent="0.15">
      <c r="C129" s="246" t="s">
        <v>203</v>
      </c>
      <c r="D129" s="258">
        <f t="shared" si="0"/>
        <v>1</v>
      </c>
      <c r="G129" s="246" t="s">
        <v>308</v>
      </c>
      <c r="H129" s="257">
        <f t="shared" si="1"/>
        <v>1</v>
      </c>
    </row>
    <row r="130" spans="2:10" x14ac:dyDescent="0.15">
      <c r="C130" s="246" t="s">
        <v>261</v>
      </c>
      <c r="D130" s="258">
        <f t="shared" si="0"/>
        <v>1</v>
      </c>
      <c r="G130" s="246" t="s">
        <v>213</v>
      </c>
      <c r="H130" s="257">
        <f t="shared" si="1"/>
        <v>1</v>
      </c>
    </row>
    <row r="131" spans="2:10" x14ac:dyDescent="0.15">
      <c r="C131" s="247" t="s">
        <v>353</v>
      </c>
      <c r="D131" s="258">
        <f t="shared" si="0"/>
        <v>1</v>
      </c>
      <c r="G131" s="246" t="s">
        <v>226</v>
      </c>
      <c r="H131" s="257">
        <f t="shared" si="1"/>
        <v>1</v>
      </c>
    </row>
    <row r="132" spans="2:10" x14ac:dyDescent="0.15">
      <c r="C132" s="246" t="s">
        <v>366</v>
      </c>
      <c r="D132" s="258">
        <f t="shared" si="0"/>
        <v>1</v>
      </c>
      <c r="G132" s="246" t="s">
        <v>229</v>
      </c>
      <c r="H132" s="257">
        <f t="shared" si="1"/>
        <v>1</v>
      </c>
    </row>
    <row r="133" spans="2:10" ht="14.25" thickBot="1" x14ac:dyDescent="0.2">
      <c r="C133" s="259"/>
      <c r="D133" s="260"/>
      <c r="G133" s="246" t="s">
        <v>240</v>
      </c>
      <c r="H133" s="257">
        <f t="shared" si="1"/>
        <v>1</v>
      </c>
    </row>
    <row r="134" spans="2:10" ht="14.25" thickTop="1" x14ac:dyDescent="0.15">
      <c r="C134" s="246" t="s">
        <v>388</v>
      </c>
      <c r="D134" s="258">
        <f>SUM(D117:D133)</f>
        <v>103</v>
      </c>
      <c r="G134" s="246" t="s">
        <v>332</v>
      </c>
      <c r="H134" s="257">
        <f t="shared" si="1"/>
        <v>1</v>
      </c>
    </row>
    <row r="135" spans="2:10" x14ac:dyDescent="0.15">
      <c r="D135" s="261"/>
      <c r="G135" s="246" t="s">
        <v>267</v>
      </c>
      <c r="H135" s="257">
        <f t="shared" si="1"/>
        <v>1</v>
      </c>
    </row>
    <row r="136" spans="2:10" x14ac:dyDescent="0.15">
      <c r="G136" s="246" t="s">
        <v>354</v>
      </c>
      <c r="H136" s="258">
        <f t="shared" si="1"/>
        <v>1</v>
      </c>
    </row>
    <row r="137" spans="2:10" x14ac:dyDescent="0.15">
      <c r="G137" s="246" t="s">
        <v>356</v>
      </c>
      <c r="H137" s="258">
        <f>COUNTIF($G$4:$G$108,G137)</f>
        <v>1</v>
      </c>
    </row>
    <row r="138" spans="2:10" x14ac:dyDescent="0.15">
      <c r="G138" s="247" t="s">
        <v>148</v>
      </c>
      <c r="H138" s="256">
        <f>COUNTIF($G$4:$G$108,G138)</f>
        <v>2</v>
      </c>
    </row>
    <row r="139" spans="2:10" ht="14.25" thickBot="1" x14ac:dyDescent="0.2">
      <c r="G139" s="262"/>
      <c r="H139" s="260"/>
    </row>
    <row r="140" spans="2:10" ht="14.25" thickTop="1" x14ac:dyDescent="0.15">
      <c r="G140" s="261" t="s">
        <v>389</v>
      </c>
      <c r="H140" s="258">
        <f>SUM(H117:H139)</f>
        <v>53</v>
      </c>
    </row>
    <row r="142" spans="2:10" x14ac:dyDescent="0.15">
      <c r="B142" s="485" t="s">
        <v>390</v>
      </c>
      <c r="C142" s="485"/>
      <c r="D142" s="485"/>
      <c r="E142" s="485"/>
      <c r="F142" s="485"/>
      <c r="G142" s="485"/>
    </row>
    <row r="143" spans="2:10" x14ac:dyDescent="0.15">
      <c r="D143" s="246" t="s">
        <v>391</v>
      </c>
      <c r="E143" s="246" t="s">
        <v>392</v>
      </c>
      <c r="J143" s="263"/>
    </row>
    <row r="144" spans="2:10" x14ac:dyDescent="0.15">
      <c r="C144" s="246">
        <v>1</v>
      </c>
      <c r="D144" s="248" t="s">
        <v>257</v>
      </c>
      <c r="E144" s="263">
        <f t="shared" ref="E144:E171" si="2">COUNTIF($C$4:$C$108,D144)*10+COUNTIF($E$4:$E$108,D144)+COUNTIF($D$4:$D$108,D144)*5</f>
        <v>490</v>
      </c>
      <c r="F144" s="263"/>
    </row>
    <row r="145" spans="3:9" x14ac:dyDescent="0.15">
      <c r="C145" s="246">
        <v>2</v>
      </c>
      <c r="D145" s="246" t="s">
        <v>202</v>
      </c>
      <c r="E145" s="264">
        <f t="shared" si="2"/>
        <v>350</v>
      </c>
      <c r="F145" s="264"/>
    </row>
    <row r="146" spans="3:9" x14ac:dyDescent="0.15">
      <c r="C146" s="246">
        <v>3</v>
      </c>
      <c r="D146" s="248" t="s">
        <v>204</v>
      </c>
      <c r="E146" s="265">
        <f t="shared" si="2"/>
        <v>311</v>
      </c>
      <c r="F146" s="265"/>
    </row>
    <row r="147" spans="3:9" x14ac:dyDescent="0.15">
      <c r="C147" s="246">
        <v>4</v>
      </c>
      <c r="D147" s="246" t="s">
        <v>233</v>
      </c>
      <c r="E147" s="264">
        <f t="shared" si="2"/>
        <v>85</v>
      </c>
      <c r="F147" s="264"/>
      <c r="I147" s="253"/>
    </row>
    <row r="148" spans="3:9" x14ac:dyDescent="0.15">
      <c r="C148" s="246">
        <v>5</v>
      </c>
      <c r="D148" s="246" t="s">
        <v>208</v>
      </c>
      <c r="E148" s="264">
        <f t="shared" si="2"/>
        <v>67</v>
      </c>
      <c r="F148" s="264"/>
    </row>
    <row r="149" spans="3:9" x14ac:dyDescent="0.15">
      <c r="C149" s="246">
        <v>6</v>
      </c>
      <c r="D149" s="246" t="s">
        <v>307</v>
      </c>
      <c r="E149" s="264">
        <f t="shared" si="2"/>
        <v>44</v>
      </c>
      <c r="F149" s="264"/>
    </row>
    <row r="150" spans="3:9" x14ac:dyDescent="0.15">
      <c r="C150" s="246">
        <v>7</v>
      </c>
      <c r="D150" s="246" t="s">
        <v>288</v>
      </c>
      <c r="E150" s="264">
        <f t="shared" si="2"/>
        <v>31</v>
      </c>
      <c r="F150" s="264"/>
    </row>
    <row r="151" spans="3:9" x14ac:dyDescent="0.15">
      <c r="C151" s="246">
        <v>8</v>
      </c>
      <c r="D151" s="246" t="s">
        <v>340</v>
      </c>
      <c r="E151" s="264">
        <f t="shared" si="2"/>
        <v>25</v>
      </c>
      <c r="F151" s="264"/>
    </row>
    <row r="152" spans="3:9" x14ac:dyDescent="0.15">
      <c r="C152" s="246">
        <v>9</v>
      </c>
      <c r="D152" s="246" t="s">
        <v>261</v>
      </c>
      <c r="E152" s="264">
        <f t="shared" si="2"/>
        <v>25</v>
      </c>
      <c r="F152" s="264"/>
    </row>
    <row r="153" spans="3:9" x14ac:dyDescent="0.15">
      <c r="C153" s="246">
        <v>10</v>
      </c>
      <c r="D153" s="246" t="s">
        <v>203</v>
      </c>
      <c r="E153" s="264">
        <f t="shared" si="2"/>
        <v>25</v>
      </c>
      <c r="F153" s="264"/>
    </row>
    <row r="154" spans="3:9" x14ac:dyDescent="0.15">
      <c r="C154" s="246">
        <v>11</v>
      </c>
      <c r="D154" s="246" t="s">
        <v>207</v>
      </c>
      <c r="E154" s="264">
        <f t="shared" si="2"/>
        <v>22</v>
      </c>
      <c r="F154" s="264"/>
    </row>
    <row r="155" spans="3:9" x14ac:dyDescent="0.15">
      <c r="C155" s="246">
        <v>12</v>
      </c>
      <c r="D155" s="254" t="s">
        <v>347</v>
      </c>
      <c r="E155" s="264">
        <f t="shared" si="2"/>
        <v>20</v>
      </c>
      <c r="F155" s="264"/>
    </row>
    <row r="156" spans="3:9" x14ac:dyDescent="0.15">
      <c r="C156" s="246">
        <v>13</v>
      </c>
      <c r="D156" s="246" t="s">
        <v>210</v>
      </c>
      <c r="E156" s="264">
        <f t="shared" si="2"/>
        <v>20</v>
      </c>
      <c r="F156" s="264"/>
    </row>
    <row r="157" spans="3:9" x14ac:dyDescent="0.15">
      <c r="C157" s="246">
        <v>14</v>
      </c>
      <c r="D157" s="246" t="s">
        <v>336</v>
      </c>
      <c r="E157" s="264">
        <f t="shared" si="2"/>
        <v>20</v>
      </c>
      <c r="F157" s="264"/>
    </row>
    <row r="158" spans="3:9" x14ac:dyDescent="0.15">
      <c r="C158" s="246">
        <v>15</v>
      </c>
      <c r="D158" s="246" t="s">
        <v>349</v>
      </c>
      <c r="E158" s="264">
        <f t="shared" si="2"/>
        <v>24</v>
      </c>
      <c r="F158" s="264"/>
    </row>
    <row r="159" spans="3:9" x14ac:dyDescent="0.15">
      <c r="C159" s="246">
        <v>16</v>
      </c>
      <c r="D159" s="246" t="s">
        <v>236</v>
      </c>
      <c r="E159" s="264">
        <f t="shared" si="2"/>
        <v>18</v>
      </c>
      <c r="F159" s="264"/>
    </row>
    <row r="160" spans="3:9" x14ac:dyDescent="0.15">
      <c r="C160" s="246">
        <v>17</v>
      </c>
      <c r="D160" s="246" t="s">
        <v>353</v>
      </c>
      <c r="E160" s="264">
        <f t="shared" si="2"/>
        <v>14</v>
      </c>
      <c r="F160" s="264"/>
    </row>
    <row r="161" spans="3:6" x14ac:dyDescent="0.15">
      <c r="C161" s="246">
        <v>18</v>
      </c>
      <c r="D161" s="246" t="s">
        <v>324</v>
      </c>
      <c r="E161" s="264">
        <f t="shared" si="2"/>
        <v>10</v>
      </c>
      <c r="F161" s="264"/>
    </row>
    <row r="162" spans="3:6" x14ac:dyDescent="0.15">
      <c r="C162" s="246">
        <v>19</v>
      </c>
      <c r="D162" s="248" t="s">
        <v>366</v>
      </c>
      <c r="E162" s="265">
        <f t="shared" si="2"/>
        <v>10</v>
      </c>
      <c r="F162" s="265"/>
    </row>
    <row r="163" spans="3:6" x14ac:dyDescent="0.15">
      <c r="C163" s="246">
        <v>20</v>
      </c>
      <c r="D163" s="246" t="s">
        <v>344</v>
      </c>
      <c r="E163" s="264">
        <f t="shared" si="2"/>
        <v>5</v>
      </c>
      <c r="F163" s="264"/>
    </row>
    <row r="164" spans="3:6" x14ac:dyDescent="0.15">
      <c r="C164" s="246">
        <v>21</v>
      </c>
      <c r="D164" s="246" t="s">
        <v>351</v>
      </c>
      <c r="E164" s="264">
        <f t="shared" si="2"/>
        <v>5</v>
      </c>
      <c r="F164" s="264"/>
    </row>
    <row r="165" spans="3:6" x14ac:dyDescent="0.15">
      <c r="C165" s="246">
        <v>22</v>
      </c>
      <c r="D165" s="246" t="s">
        <v>371</v>
      </c>
      <c r="E165" s="264">
        <f t="shared" si="2"/>
        <v>6</v>
      </c>
      <c r="F165" s="264"/>
    </row>
    <row r="166" spans="3:6" x14ac:dyDescent="0.15">
      <c r="C166" s="246">
        <v>23</v>
      </c>
      <c r="D166" s="246" t="s">
        <v>244</v>
      </c>
      <c r="E166" s="264">
        <f t="shared" si="2"/>
        <v>3</v>
      </c>
      <c r="F166" s="264"/>
    </row>
    <row r="167" spans="3:6" x14ac:dyDescent="0.15">
      <c r="C167" s="246">
        <v>24</v>
      </c>
      <c r="D167" s="246" t="s">
        <v>338</v>
      </c>
      <c r="E167" s="264">
        <f t="shared" si="2"/>
        <v>3</v>
      </c>
      <c r="F167" s="264"/>
    </row>
    <row r="168" spans="3:6" x14ac:dyDescent="0.15">
      <c r="C168" s="246">
        <v>25</v>
      </c>
      <c r="D168" s="246" t="s">
        <v>277</v>
      </c>
      <c r="E168" s="264">
        <f t="shared" si="2"/>
        <v>2</v>
      </c>
      <c r="F168" s="264"/>
    </row>
    <row r="169" spans="3:6" x14ac:dyDescent="0.15">
      <c r="C169" s="246">
        <v>26</v>
      </c>
      <c r="D169" s="246" t="s">
        <v>224</v>
      </c>
      <c r="E169" s="264">
        <f t="shared" si="2"/>
        <v>1</v>
      </c>
      <c r="F169" s="264"/>
    </row>
    <row r="170" spans="3:6" x14ac:dyDescent="0.15">
      <c r="C170" s="246">
        <v>27</v>
      </c>
      <c r="D170" s="246" t="s">
        <v>334</v>
      </c>
      <c r="E170" s="264">
        <f t="shared" si="2"/>
        <v>1</v>
      </c>
      <c r="F170" s="264"/>
    </row>
    <row r="171" spans="3:6" x14ac:dyDescent="0.15">
      <c r="C171" s="246">
        <v>28</v>
      </c>
      <c r="D171" s="246" t="s">
        <v>345</v>
      </c>
      <c r="E171" s="264">
        <f t="shared" si="2"/>
        <v>1</v>
      </c>
      <c r="F171" s="264"/>
    </row>
  </sheetData>
  <mergeCells count="1">
    <mergeCell ref="B142:G14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男子１～５部</vt:lpstr>
      <vt:lpstr>女子ＯＶ40</vt:lpstr>
      <vt:lpstr>要項</vt:lpstr>
      <vt:lpstr>次回エントリー方法</vt:lpstr>
      <vt:lpstr>報告方法</vt:lpstr>
      <vt:lpstr>歴代入賞者</vt:lpstr>
      <vt:lpstr>歴代入賞者!ExternalData_8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JAXA</dc:creator>
  <cp:lastModifiedBy>和之 川並</cp:lastModifiedBy>
  <cp:lastPrinted>2025-06-25T23:40:37Z</cp:lastPrinted>
  <dcterms:created xsi:type="dcterms:W3CDTF">2025-04-01T00:33:55Z</dcterms:created>
  <dcterms:modified xsi:type="dcterms:W3CDTF">2025-06-27T07:31:43Z</dcterms:modified>
</cp:coreProperties>
</file>