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heckCompatibility="1"/>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0D140C14-20B7-4D66-A7DC-3301F2AFAEB1}" xr6:coauthVersionLast="47" xr6:coauthVersionMax="47" xr10:uidLastSave="{00000000-0000-0000-0000-000000000000}"/>
  <bookViews>
    <workbookView xWindow="-120" yWindow="-120" windowWidth="29040" windowHeight="15720" activeTab="1" xr2:uid="{00000000-000D-0000-FFFF-FFFF00000000}"/>
  </bookViews>
  <sheets>
    <sheet name="要項" sheetId="19" r:id="rId1"/>
    <sheet name="1部～３部 " sheetId="29" r:id="rId2"/>
    <sheet name="4部" sheetId="30" r:id="rId3"/>
    <sheet name="女子OV40" sheetId="33" r:id="rId4"/>
    <sheet name="次回エントリー方法" sheetId="6" r:id="rId5"/>
    <sheet name="結果報告方法について" sheetId="21" r:id="rId6"/>
    <sheet name="歴代入賞者" sheetId="5" r:id="rId7"/>
    <sheet name="登録ナンバー" sheetId="32" r:id="rId8"/>
    <sheet name="Sheet1 (2)" sheetId="24" state="hidden" r:id="rId9"/>
    <sheet name="Sheet2 (2)" sheetId="23" state="hidden" r:id="rId10"/>
    <sheet name="1" sheetId="22" state="hidden" r:id="rId11"/>
    <sheet name="賞品" sheetId="25" state="hidden" r:id="rId12"/>
    <sheet name="賞品 (2)" sheetId="26" state="hidden" r:id="rId13"/>
    <sheet name="0" sheetId="7" state="hidden" r:id="rId14"/>
    <sheet name="メンバー" sheetId="10" state="hidden" r:id="rId15"/>
    <sheet name="互換性レポート" sheetId="12" state="hidden" r:id="rId16"/>
  </sheets>
  <definedNames>
    <definedName name="ExternalData_8" localSheetId="6">歴代入賞者!$A$1:$J$70</definedName>
    <definedName name="_xlnm.Print_Area" localSheetId="13">'0'!$A$482:$C$556</definedName>
    <definedName name="_xlnm.Print_Area" localSheetId="1">'1部～３部 '!$A$1:$AB$52</definedName>
    <definedName name="_xlnm.Print_Area" localSheetId="2">'4部'!$A$1:$Z$53</definedName>
    <definedName name="_xlnm.Print_Area" localSheetId="0">要項!$A$1:$N$53</definedName>
    <definedName name="_xlnm.Print_Area" localSheetId="6">歴代入賞者!$A$1:$H$167</definedName>
  </definedNames>
  <calcPr calcId="191029"/>
  <fileRecoveryPr autoRecover="0"/>
</workbook>
</file>

<file path=xl/calcChain.xml><?xml version="1.0" encoding="utf-8"?>
<calcChain xmlns="http://schemas.openxmlformats.org/spreadsheetml/2006/main">
  <c r="W13" i="29" l="1"/>
  <c r="U11" i="30"/>
  <c r="U9" i="30"/>
  <c r="U7" i="30"/>
  <c r="U5" i="30"/>
  <c r="U3" i="30"/>
  <c r="U5" i="33"/>
  <c r="U7" i="33"/>
  <c r="U9" i="33"/>
  <c r="U11" i="33"/>
  <c r="U3" i="33"/>
  <c r="I2" i="33"/>
  <c r="K2" i="29"/>
  <c r="X16" i="33"/>
  <c r="W16" i="33"/>
  <c r="Y15" i="33"/>
  <c r="X15" i="33"/>
  <c r="W15" i="33"/>
  <c r="X51" i="33"/>
  <c r="W51" i="33"/>
  <c r="Y50" i="33"/>
  <c r="T50" i="33"/>
  <c r="S50" i="33"/>
  <c r="R50" i="33"/>
  <c r="Q50" i="33"/>
  <c r="P50" i="33"/>
  <c r="O50" i="33"/>
  <c r="N50" i="33"/>
  <c r="M50" i="33"/>
  <c r="L50" i="33"/>
  <c r="K50" i="33"/>
  <c r="J50" i="33"/>
  <c r="I50" i="33"/>
  <c r="H50" i="33"/>
  <c r="X50" i="33" s="1"/>
  <c r="G50" i="33"/>
  <c r="X49" i="33"/>
  <c r="W49" i="33"/>
  <c r="Y48" i="33"/>
  <c r="T48" i="33"/>
  <c r="S48" i="33"/>
  <c r="P48" i="33"/>
  <c r="O48" i="33"/>
  <c r="N48" i="33"/>
  <c r="M48" i="33"/>
  <c r="L48" i="33"/>
  <c r="K48" i="33"/>
  <c r="J48" i="33"/>
  <c r="I48" i="33"/>
  <c r="H48" i="33"/>
  <c r="X48" i="33" s="1"/>
  <c r="G48" i="33"/>
  <c r="X47" i="33"/>
  <c r="W47" i="33"/>
  <c r="Y46" i="33"/>
  <c r="T46" i="33"/>
  <c r="S46" i="33"/>
  <c r="R46" i="33"/>
  <c r="Q46" i="33"/>
  <c r="P46" i="33"/>
  <c r="O46" i="33"/>
  <c r="N46" i="33"/>
  <c r="M46" i="33"/>
  <c r="L46" i="33"/>
  <c r="K46" i="33"/>
  <c r="J46" i="33"/>
  <c r="I46" i="33"/>
  <c r="H46" i="33"/>
  <c r="X46" i="33" s="1"/>
  <c r="G46" i="33"/>
  <c r="X45" i="33"/>
  <c r="W45" i="33"/>
  <c r="Y44" i="33"/>
  <c r="T44" i="33"/>
  <c r="S44" i="33"/>
  <c r="R44" i="33"/>
  <c r="Q44" i="33"/>
  <c r="P44" i="33"/>
  <c r="O44" i="33"/>
  <c r="L44" i="33"/>
  <c r="K44" i="33"/>
  <c r="J44" i="33"/>
  <c r="I44" i="33"/>
  <c r="H44" i="33"/>
  <c r="X44" i="33" s="1"/>
  <c r="G44" i="33"/>
  <c r="X43" i="33"/>
  <c r="W43" i="33"/>
  <c r="Y42" i="33"/>
  <c r="T42" i="33"/>
  <c r="S42" i="33"/>
  <c r="R42" i="33"/>
  <c r="Q42" i="33"/>
  <c r="P42" i="33"/>
  <c r="O42" i="33"/>
  <c r="N42" i="33"/>
  <c r="M42" i="33"/>
  <c r="L42" i="33"/>
  <c r="K42" i="33"/>
  <c r="J42" i="33"/>
  <c r="I42" i="33"/>
  <c r="H42" i="33"/>
  <c r="X42" i="33" s="1"/>
  <c r="G42" i="33"/>
  <c r="X41" i="33"/>
  <c r="W41" i="33"/>
  <c r="Y40" i="33"/>
  <c r="T40" i="33"/>
  <c r="S40" i="33"/>
  <c r="R40" i="33"/>
  <c r="Q40" i="33"/>
  <c r="P40" i="33"/>
  <c r="O40" i="33"/>
  <c r="N40" i="33"/>
  <c r="M40" i="33"/>
  <c r="L40" i="33"/>
  <c r="K40" i="33"/>
  <c r="H40" i="33"/>
  <c r="X40" i="33" s="1"/>
  <c r="G40" i="33"/>
  <c r="X39" i="33"/>
  <c r="X52" i="33" s="1"/>
  <c r="W39" i="33"/>
  <c r="Y38" i="33"/>
  <c r="T38" i="33"/>
  <c r="S38" i="33"/>
  <c r="R38" i="33"/>
  <c r="Q38" i="33"/>
  <c r="P38" i="33"/>
  <c r="O38" i="33"/>
  <c r="N38" i="33"/>
  <c r="M38" i="33"/>
  <c r="L38" i="33"/>
  <c r="K38" i="33"/>
  <c r="J38" i="33"/>
  <c r="I38" i="33"/>
  <c r="W38" i="33" s="1"/>
  <c r="H38" i="33"/>
  <c r="S37" i="33"/>
  <c r="Q37" i="33"/>
  <c r="O37" i="33"/>
  <c r="M37" i="33"/>
  <c r="K37" i="33"/>
  <c r="I37" i="33"/>
  <c r="G37" i="33"/>
  <c r="X34" i="33"/>
  <c r="Y33" i="33" s="1"/>
  <c r="W34" i="33"/>
  <c r="T33" i="33"/>
  <c r="X33" i="33" s="1"/>
  <c r="S33" i="33"/>
  <c r="Q33" i="33"/>
  <c r="X32" i="33"/>
  <c r="W32" i="33"/>
  <c r="Y31" i="33"/>
  <c r="T31" i="33"/>
  <c r="X31" i="33" s="1"/>
  <c r="S31" i="33"/>
  <c r="W31" i="33" s="1"/>
  <c r="X30" i="33"/>
  <c r="Y29" i="33" s="1"/>
  <c r="W30" i="33"/>
  <c r="T29" i="33"/>
  <c r="S29" i="33"/>
  <c r="R29" i="33"/>
  <c r="X29" i="33" s="1"/>
  <c r="Q29" i="33"/>
  <c r="X28" i="33"/>
  <c r="W28" i="33"/>
  <c r="Y27" i="33"/>
  <c r="T27" i="33"/>
  <c r="S27" i="33"/>
  <c r="R27" i="33"/>
  <c r="X27" i="33" s="1"/>
  <c r="Q27" i="33"/>
  <c r="X26" i="33"/>
  <c r="W26" i="33"/>
  <c r="Y25" i="33"/>
  <c r="T25" i="33"/>
  <c r="S25" i="33"/>
  <c r="R25" i="33"/>
  <c r="Q25" i="33"/>
  <c r="X24" i="33"/>
  <c r="Y23" i="33" s="1"/>
  <c r="W24" i="33"/>
  <c r="T23" i="33"/>
  <c r="S23" i="33"/>
  <c r="R23" i="33"/>
  <c r="Q23" i="33"/>
  <c r="X22" i="33"/>
  <c r="X35" i="33" s="1"/>
  <c r="W22" i="33"/>
  <c r="W35" i="33" s="1"/>
  <c r="T21" i="33"/>
  <c r="S21" i="33"/>
  <c r="R21" i="33"/>
  <c r="X21" i="33" s="1"/>
  <c r="Q21" i="33"/>
  <c r="S20" i="33"/>
  <c r="Q20" i="33"/>
  <c r="O20" i="33"/>
  <c r="M20" i="33"/>
  <c r="K20" i="33"/>
  <c r="I20" i="33"/>
  <c r="G20" i="33"/>
  <c r="X14" i="33"/>
  <c r="Y13" i="33" s="1"/>
  <c r="W14" i="33"/>
  <c r="X13" i="33"/>
  <c r="W13" i="33"/>
  <c r="X12" i="33"/>
  <c r="W12" i="33"/>
  <c r="X11" i="33"/>
  <c r="W11" i="33"/>
  <c r="X10" i="33"/>
  <c r="W10" i="33"/>
  <c r="X9" i="33"/>
  <c r="W9" i="33"/>
  <c r="X8" i="33"/>
  <c r="W8" i="33"/>
  <c r="X7" i="33"/>
  <c r="W7" i="33"/>
  <c r="X6" i="33"/>
  <c r="W6" i="33"/>
  <c r="X5" i="33"/>
  <c r="W5" i="33"/>
  <c r="X4" i="33"/>
  <c r="W4" i="33"/>
  <c r="W17" i="33" s="1"/>
  <c r="X3" i="33"/>
  <c r="W3" i="33"/>
  <c r="S2" i="33"/>
  <c r="O2" i="33"/>
  <c r="M2" i="33"/>
  <c r="K2" i="33"/>
  <c r="G2" i="33"/>
  <c r="X25" i="33" l="1"/>
  <c r="W52" i="33"/>
  <c r="Y21" i="33"/>
  <c r="X23" i="33"/>
  <c r="Y7" i="33"/>
  <c r="X17" i="33"/>
  <c r="Y3" i="33"/>
  <c r="Y11" i="33"/>
  <c r="Y9" i="33"/>
  <c r="Y5" i="33"/>
  <c r="H131" i="33"/>
  <c r="W21" i="33"/>
  <c r="U21" i="33"/>
  <c r="W23" i="33"/>
  <c r="U23" i="33"/>
  <c r="W25" i="33"/>
  <c r="U25" i="33"/>
  <c r="W27" i="33"/>
  <c r="U27" i="33"/>
  <c r="W29" i="33"/>
  <c r="U29" i="33"/>
  <c r="W33" i="33"/>
  <c r="U33" i="33"/>
  <c r="X38" i="33"/>
  <c r="U38" i="33"/>
  <c r="W40" i="33"/>
  <c r="U40" i="33"/>
  <c r="W42" i="33"/>
  <c r="U42" i="33"/>
  <c r="W44" i="33"/>
  <c r="U44" i="33"/>
  <c r="W46" i="33"/>
  <c r="U46" i="33"/>
  <c r="W48" i="33"/>
  <c r="U48" i="33"/>
  <c r="W50" i="33"/>
  <c r="U50" i="33"/>
  <c r="C375" i="32" l="1"/>
  <c r="K366" i="32"/>
  <c r="G366" i="32"/>
  <c r="F366" i="32"/>
  <c r="K365" i="32"/>
  <c r="G365" i="32"/>
  <c r="F365" i="32"/>
  <c r="M364" i="32"/>
  <c r="G363" i="32"/>
  <c r="F363" i="32"/>
  <c r="G362" i="32"/>
  <c r="F362" i="32"/>
  <c r="G361" i="32"/>
  <c r="F361" i="32"/>
  <c r="G360" i="32"/>
  <c r="F360" i="32"/>
  <c r="G359" i="32"/>
  <c r="F359" i="32"/>
  <c r="G358" i="32"/>
  <c r="F358" i="32"/>
  <c r="G357" i="32"/>
  <c r="F357" i="32"/>
  <c r="G356" i="32"/>
  <c r="F356" i="32"/>
  <c r="G355" i="32"/>
  <c r="F355" i="32"/>
  <c r="G354" i="32"/>
  <c r="F354" i="32"/>
  <c r="G353" i="32"/>
  <c r="F353" i="32"/>
  <c r="G352" i="32"/>
  <c r="F352" i="32"/>
  <c r="G351" i="32"/>
  <c r="F351" i="32"/>
  <c r="G350" i="32"/>
  <c r="F350" i="32"/>
  <c r="G349" i="32"/>
  <c r="F349" i="32"/>
  <c r="G348" i="32"/>
  <c r="F348" i="32"/>
  <c r="G347" i="32"/>
  <c r="F347" i="32"/>
  <c r="G346" i="32"/>
  <c r="F346" i="32"/>
  <c r="G345" i="32"/>
  <c r="F345" i="32"/>
  <c r="G344" i="32"/>
  <c r="F344" i="32"/>
  <c r="G343" i="32"/>
  <c r="F343" i="32"/>
  <c r="G342" i="32"/>
  <c r="F342" i="32"/>
  <c r="G341" i="32"/>
  <c r="F341" i="32"/>
  <c r="G340" i="32"/>
  <c r="F340" i="32"/>
  <c r="G339" i="32"/>
  <c r="F339" i="32"/>
  <c r="G338" i="32"/>
  <c r="F338" i="32"/>
  <c r="G337" i="32"/>
  <c r="F337" i="32"/>
  <c r="G336" i="32"/>
  <c r="F336" i="32"/>
  <c r="G335" i="32"/>
  <c r="F335" i="32"/>
  <c r="G334" i="32"/>
  <c r="F334" i="32"/>
  <c r="G333" i="32"/>
  <c r="F333" i="32"/>
  <c r="G332" i="32"/>
  <c r="F332" i="32"/>
  <c r="G331" i="32"/>
  <c r="F331" i="32"/>
  <c r="G330" i="32"/>
  <c r="F330" i="32"/>
  <c r="G329" i="32"/>
  <c r="F329" i="32"/>
  <c r="G328" i="32"/>
  <c r="F328" i="32"/>
  <c r="G327" i="32"/>
  <c r="F327" i="32"/>
  <c r="G326" i="32"/>
  <c r="F326" i="32"/>
  <c r="G325" i="32"/>
  <c r="F325" i="32"/>
  <c r="G324" i="32"/>
  <c r="F324" i="32"/>
  <c r="G323" i="32"/>
  <c r="F323" i="32"/>
  <c r="G322" i="32"/>
  <c r="F322" i="32"/>
  <c r="G321" i="32"/>
  <c r="F321" i="32"/>
  <c r="G320" i="32"/>
  <c r="G319" i="32"/>
  <c r="F319" i="32"/>
  <c r="K318" i="32"/>
  <c r="G318" i="32"/>
  <c r="F318" i="32"/>
  <c r="G316" i="32"/>
  <c r="L312" i="32"/>
  <c r="K312" i="32"/>
  <c r="L311" i="32"/>
  <c r="K311" i="32"/>
  <c r="L310" i="32"/>
  <c r="K310" i="32"/>
  <c r="K309" i="32"/>
  <c r="K308" i="32"/>
  <c r="K307" i="32"/>
  <c r="K306" i="32"/>
  <c r="K305" i="32"/>
  <c r="K304" i="32"/>
  <c r="K303" i="32"/>
  <c r="K302" i="32"/>
  <c r="K301" i="32"/>
  <c r="K300" i="32"/>
  <c r="K299" i="32"/>
  <c r="K298" i="32"/>
  <c r="K297" i="32"/>
  <c r="G297" i="32"/>
  <c r="H297" i="32" s="1"/>
  <c r="K296" i="32"/>
  <c r="L295" i="32"/>
  <c r="K295" i="32"/>
  <c r="L294" i="32"/>
  <c r="K294" i="32"/>
  <c r="L293" i="32"/>
  <c r="K293" i="32"/>
  <c r="L292" i="32"/>
  <c r="K292" i="32"/>
  <c r="K291" i="32"/>
  <c r="G291" i="32"/>
  <c r="F291" i="32"/>
  <c r="K290" i="32"/>
  <c r="G290" i="32"/>
  <c r="F290" i="32"/>
  <c r="K289" i="32"/>
  <c r="G289" i="32"/>
  <c r="F289" i="32"/>
  <c r="K288" i="32"/>
  <c r="G288" i="32"/>
  <c r="F288" i="32"/>
  <c r="K287" i="32"/>
  <c r="G287" i="32"/>
  <c r="F287" i="32"/>
  <c r="K286" i="32"/>
  <c r="G286" i="32"/>
  <c r="F286" i="32"/>
  <c r="K285" i="32"/>
  <c r="G285" i="32"/>
  <c r="F285" i="32"/>
  <c r="K284" i="32"/>
  <c r="G284" i="32"/>
  <c r="F284" i="32"/>
  <c r="K283" i="32"/>
  <c r="G283" i="32"/>
  <c r="F283" i="32"/>
  <c r="K282" i="32"/>
  <c r="G282" i="32"/>
  <c r="F282" i="32"/>
  <c r="K281" i="32"/>
  <c r="G281" i="32"/>
  <c r="F281" i="32"/>
  <c r="K280" i="32"/>
  <c r="G280" i="32"/>
  <c r="F280" i="32"/>
  <c r="K279" i="32"/>
  <c r="G279" i="32"/>
  <c r="F279" i="32"/>
  <c r="K278" i="32"/>
  <c r="G278" i="32"/>
  <c r="F278" i="32"/>
  <c r="K277" i="32"/>
  <c r="G277" i="32"/>
  <c r="F277" i="32"/>
  <c r="K276" i="32"/>
  <c r="G276" i="32"/>
  <c r="F276" i="32"/>
  <c r="K275" i="32"/>
  <c r="G275" i="32"/>
  <c r="F275" i="32"/>
  <c r="K274" i="32"/>
  <c r="G274" i="32"/>
  <c r="F274" i="32"/>
  <c r="K273" i="32"/>
  <c r="G273" i="32"/>
  <c r="F273" i="32"/>
  <c r="K272" i="32"/>
  <c r="G272" i="32"/>
  <c r="F272" i="32"/>
  <c r="K271" i="32"/>
  <c r="G271" i="32"/>
  <c r="F271" i="32"/>
  <c r="K270" i="32"/>
  <c r="G270" i="32"/>
  <c r="F270" i="32"/>
  <c r="K269" i="32"/>
  <c r="G269" i="32"/>
  <c r="F269" i="32"/>
  <c r="G267" i="32"/>
  <c r="H267" i="32" s="1"/>
  <c r="L264" i="32"/>
  <c r="G231" i="32"/>
  <c r="G230" i="32"/>
  <c r="G229" i="32"/>
  <c r="G228" i="32"/>
  <c r="K227" i="32"/>
  <c r="G227" i="32"/>
  <c r="K226" i="32"/>
  <c r="L225" i="32"/>
  <c r="K225" i="32"/>
  <c r="L224" i="32"/>
  <c r="L223" i="32"/>
  <c r="K217" i="32"/>
  <c r="G217" i="32"/>
  <c r="K216" i="32"/>
  <c r="G216" i="32"/>
  <c r="K215" i="32"/>
  <c r="K214" i="32"/>
  <c r="K213" i="32"/>
  <c r="K212" i="32"/>
  <c r="G212" i="32"/>
  <c r="K211" i="32"/>
  <c r="G211" i="32"/>
  <c r="K210" i="32"/>
  <c r="G210" i="32"/>
  <c r="K209" i="32"/>
  <c r="K208" i="32"/>
  <c r="K207" i="32"/>
  <c r="G207" i="32"/>
  <c r="K206" i="32"/>
  <c r="G206" i="32"/>
  <c r="K205" i="32"/>
  <c r="G205" i="32"/>
  <c r="K204" i="32"/>
  <c r="G204" i="32"/>
  <c r="K203" i="32"/>
  <c r="G203" i="32"/>
  <c r="K202" i="32"/>
  <c r="G202" i="32"/>
  <c r="K201" i="32"/>
  <c r="G201" i="32"/>
  <c r="K200" i="32"/>
  <c r="G200" i="32"/>
  <c r="K199" i="32"/>
  <c r="G199" i="32"/>
  <c r="K198" i="32"/>
  <c r="G198" i="32"/>
  <c r="L197" i="32"/>
  <c r="K197" i="32"/>
  <c r="K196" i="32"/>
  <c r="G196" i="32"/>
  <c r="H196" i="32" s="1"/>
  <c r="K195" i="32"/>
  <c r="F195" i="32"/>
  <c r="L194" i="32"/>
  <c r="K194" i="32"/>
  <c r="L193" i="32"/>
  <c r="K193" i="32"/>
  <c r="L192" i="32"/>
  <c r="K192" i="32"/>
  <c r="L191" i="32"/>
  <c r="K191" i="32"/>
  <c r="L186" i="32"/>
  <c r="K185" i="32"/>
  <c r="K184" i="32"/>
  <c r="K183" i="32"/>
  <c r="K182" i="32"/>
  <c r="K181" i="32"/>
  <c r="G181" i="32"/>
  <c r="K180" i="32"/>
  <c r="G180" i="32"/>
  <c r="K179" i="32"/>
  <c r="G179" i="32"/>
  <c r="K178" i="32"/>
  <c r="K177" i="32"/>
  <c r="G177" i="32"/>
  <c r="L176" i="32"/>
  <c r="K176" i="32"/>
  <c r="L175" i="32"/>
  <c r="K175" i="32"/>
  <c r="L174" i="32"/>
  <c r="L173" i="32"/>
  <c r="L172" i="32"/>
  <c r="L171" i="32"/>
  <c r="K170" i="32"/>
  <c r="G170" i="32"/>
  <c r="F170" i="32"/>
  <c r="K169" i="32"/>
  <c r="G169" i="32"/>
  <c r="F169" i="32"/>
  <c r="K168" i="32"/>
  <c r="G168" i="32"/>
  <c r="F168" i="32"/>
  <c r="K167" i="32"/>
  <c r="G167" i="32"/>
  <c r="F167" i="32"/>
  <c r="K166" i="32"/>
  <c r="G166" i="32"/>
  <c r="F166" i="32"/>
  <c r="K165" i="32"/>
  <c r="G165" i="32"/>
  <c r="F165" i="32"/>
  <c r="K164" i="32"/>
  <c r="G164" i="32"/>
  <c r="F164" i="32"/>
  <c r="K163" i="32"/>
  <c r="G163" i="32"/>
  <c r="F163" i="32"/>
  <c r="K162" i="32"/>
  <c r="G162" i="32"/>
  <c r="F162" i="32"/>
  <c r="K161" i="32"/>
  <c r="G161" i="32"/>
  <c r="F161" i="32"/>
  <c r="K160" i="32"/>
  <c r="G160" i="32"/>
  <c r="F160" i="32"/>
  <c r="K159" i="32"/>
  <c r="G159" i="32"/>
  <c r="F159" i="32"/>
  <c r="K158" i="32"/>
  <c r="G158" i="32"/>
  <c r="F158" i="32"/>
  <c r="K157" i="32"/>
  <c r="G157" i="32"/>
  <c r="F157" i="32"/>
  <c r="K156" i="32"/>
  <c r="G156" i="32"/>
  <c r="F156" i="32"/>
  <c r="K155" i="32"/>
  <c r="G155" i="32"/>
  <c r="F155" i="32"/>
  <c r="K154" i="32"/>
  <c r="G154" i="32"/>
  <c r="F154" i="32"/>
  <c r="K153" i="32"/>
  <c r="G153" i="32"/>
  <c r="F153" i="32"/>
  <c r="K152" i="32"/>
  <c r="G152" i="32"/>
  <c r="F152" i="32"/>
  <c r="K151" i="32"/>
  <c r="G151" i="32"/>
  <c r="F151" i="32"/>
  <c r="K150" i="32"/>
  <c r="G150" i="32"/>
  <c r="F150" i="32"/>
  <c r="K149" i="32"/>
  <c r="G149" i="32"/>
  <c r="F149" i="32"/>
  <c r="K148" i="32"/>
  <c r="G148" i="32"/>
  <c r="F148" i="32"/>
  <c r="K147" i="32"/>
  <c r="G147" i="32"/>
  <c r="F147" i="32"/>
  <c r="K146" i="32"/>
  <c r="G146" i="32"/>
  <c r="F146" i="32"/>
  <c r="K145" i="32"/>
  <c r="G145" i="32"/>
  <c r="F145" i="32"/>
  <c r="K144" i="32"/>
  <c r="G144" i="32"/>
  <c r="F144" i="32"/>
  <c r="K143" i="32"/>
  <c r="G143" i="32"/>
  <c r="F143" i="32"/>
  <c r="K142" i="32"/>
  <c r="G142" i="32"/>
  <c r="F142" i="32"/>
  <c r="K141" i="32"/>
  <c r="G141" i="32"/>
  <c r="F141" i="32"/>
  <c r="K140" i="32"/>
  <c r="G140" i="32"/>
  <c r="F140" i="32"/>
  <c r="K139" i="32"/>
  <c r="G139" i="32"/>
  <c r="F139" i="32"/>
  <c r="K138" i="32"/>
  <c r="F138" i="32"/>
  <c r="K137" i="32"/>
  <c r="G137" i="32"/>
  <c r="F137" i="32"/>
  <c r="K136" i="32"/>
  <c r="G136" i="32"/>
  <c r="F136" i="32"/>
  <c r="K135" i="32"/>
  <c r="G135" i="32"/>
  <c r="F135" i="32"/>
  <c r="K134" i="32"/>
  <c r="G134" i="32"/>
  <c r="F134" i="32"/>
  <c r="K133" i="32"/>
  <c r="F133" i="32"/>
  <c r="K132" i="32"/>
  <c r="F132" i="32"/>
  <c r="H131" i="32"/>
  <c r="I131" i="32" s="1"/>
  <c r="K126" i="32"/>
  <c r="H126" i="32"/>
  <c r="G126" i="32"/>
  <c r="F126" i="32"/>
  <c r="D126" i="32"/>
  <c r="K125" i="32"/>
  <c r="H125" i="32"/>
  <c r="G125" i="32"/>
  <c r="F125" i="32"/>
  <c r="D125" i="32"/>
  <c r="K124" i="32"/>
  <c r="H124" i="32"/>
  <c r="G124" i="32"/>
  <c r="F124" i="32"/>
  <c r="D124" i="32"/>
  <c r="K123" i="32"/>
  <c r="H123" i="32"/>
  <c r="G123" i="32"/>
  <c r="F123" i="32"/>
  <c r="D123" i="32"/>
  <c r="K122" i="32"/>
  <c r="H122" i="32"/>
  <c r="G122" i="32"/>
  <c r="F122" i="32"/>
  <c r="D122" i="32"/>
  <c r="K121" i="32"/>
  <c r="H121" i="32"/>
  <c r="G121" i="32"/>
  <c r="F121" i="32"/>
  <c r="D121" i="32"/>
  <c r="K120" i="32"/>
  <c r="H120" i="32"/>
  <c r="G120" i="32"/>
  <c r="F120" i="32"/>
  <c r="D120" i="32"/>
  <c r="K119" i="32"/>
  <c r="H119" i="32"/>
  <c r="G119" i="32"/>
  <c r="F119" i="32"/>
  <c r="D119" i="32"/>
  <c r="K118" i="32"/>
  <c r="H118" i="32"/>
  <c r="G118" i="32"/>
  <c r="F118" i="32"/>
  <c r="D118" i="32"/>
  <c r="K117" i="32"/>
  <c r="H117" i="32"/>
  <c r="G117" i="32"/>
  <c r="F117" i="32"/>
  <c r="D117" i="32"/>
  <c r="K116" i="32"/>
  <c r="H116" i="32"/>
  <c r="G116" i="32"/>
  <c r="F116" i="32"/>
  <c r="D116" i="32"/>
  <c r="K115" i="32"/>
  <c r="H115" i="32"/>
  <c r="G115" i="32"/>
  <c r="F115" i="32"/>
  <c r="D115" i="32"/>
  <c r="K114" i="32"/>
  <c r="H114" i="32"/>
  <c r="G114" i="32"/>
  <c r="F114" i="32"/>
  <c r="D114" i="32"/>
  <c r="K113" i="32"/>
  <c r="H113" i="32"/>
  <c r="G113" i="32"/>
  <c r="F113" i="32"/>
  <c r="D113" i="32"/>
  <c r="K112" i="32"/>
  <c r="H112" i="32"/>
  <c r="G112" i="32"/>
  <c r="F112" i="32"/>
  <c r="D112" i="32"/>
  <c r="K111" i="32"/>
  <c r="H111" i="32"/>
  <c r="G111" i="32"/>
  <c r="F111" i="32"/>
  <c r="D111" i="32"/>
  <c r="K110" i="32"/>
  <c r="H110" i="32"/>
  <c r="G110" i="32"/>
  <c r="F110" i="32"/>
  <c r="D110" i="32"/>
  <c r="K109" i="32"/>
  <c r="H109" i="32"/>
  <c r="G109" i="32"/>
  <c r="F109" i="32"/>
  <c r="D109" i="32"/>
  <c r="K108" i="32"/>
  <c r="H108" i="32"/>
  <c r="G108" i="32"/>
  <c r="F108" i="32"/>
  <c r="D108" i="32"/>
  <c r="K107" i="32"/>
  <c r="H107" i="32"/>
  <c r="G107" i="32"/>
  <c r="F107" i="32"/>
  <c r="D107" i="32"/>
  <c r="K106" i="32"/>
  <c r="H106" i="32"/>
  <c r="G106" i="32"/>
  <c r="F106" i="32"/>
  <c r="D106" i="32"/>
  <c r="K105" i="32"/>
  <c r="H105" i="32"/>
  <c r="G105" i="32"/>
  <c r="F105" i="32"/>
  <c r="D105" i="32"/>
  <c r="K104" i="32"/>
  <c r="H104" i="32"/>
  <c r="G104" i="32"/>
  <c r="F104" i="32"/>
  <c r="D104" i="32"/>
  <c r="K103" i="32"/>
  <c r="H103" i="32"/>
  <c r="G103" i="32"/>
  <c r="F103" i="32"/>
  <c r="D103" i="32"/>
  <c r="K102" i="32"/>
  <c r="H102" i="32"/>
  <c r="G102" i="32"/>
  <c r="F102" i="32"/>
  <c r="D102" i="32"/>
  <c r="K101" i="32"/>
  <c r="H101" i="32"/>
  <c r="G101" i="32"/>
  <c r="F101" i="32"/>
  <c r="D101" i="32"/>
  <c r="K100" i="32"/>
  <c r="H100" i="32"/>
  <c r="G100" i="32"/>
  <c r="F100" i="32"/>
  <c r="D100" i="32"/>
  <c r="K99" i="32"/>
  <c r="H99" i="32"/>
  <c r="G99" i="32"/>
  <c r="F99" i="32"/>
  <c r="D99" i="32"/>
  <c r="K98" i="32"/>
  <c r="H98" i="32"/>
  <c r="G98" i="32"/>
  <c r="F98" i="32"/>
  <c r="D98" i="32"/>
  <c r="K97" i="32"/>
  <c r="H97" i="32"/>
  <c r="G97" i="32"/>
  <c r="F97" i="32"/>
  <c r="D97" i="32"/>
  <c r="K96" i="32"/>
  <c r="K95" i="32"/>
  <c r="H94" i="32"/>
  <c r="I94" i="32" s="1"/>
  <c r="L92" i="32"/>
  <c r="K91" i="32"/>
  <c r="G91" i="32"/>
  <c r="F91" i="32"/>
  <c r="K90" i="32"/>
  <c r="G90" i="32"/>
  <c r="F90" i="32"/>
  <c r="K89" i="32"/>
  <c r="G89" i="32"/>
  <c r="F89" i="32"/>
  <c r="K88" i="32"/>
  <c r="G88" i="32"/>
  <c r="F88" i="32"/>
  <c r="K87" i="32"/>
  <c r="G87" i="32"/>
  <c r="F87" i="32"/>
  <c r="K86" i="32"/>
  <c r="G86" i="32"/>
  <c r="F86" i="32"/>
  <c r="K85" i="32"/>
  <c r="G85" i="32"/>
  <c r="F85" i="32"/>
  <c r="K84" i="32"/>
  <c r="G84" i="32"/>
  <c r="F84" i="32"/>
  <c r="K83" i="32"/>
  <c r="G83" i="32"/>
  <c r="F83" i="32"/>
  <c r="K82" i="32"/>
  <c r="G82" i="32"/>
  <c r="F82" i="32"/>
  <c r="K81" i="32"/>
  <c r="G81" i="32"/>
  <c r="F81" i="32"/>
  <c r="K80" i="32"/>
  <c r="G80" i="32"/>
  <c r="F80" i="32"/>
  <c r="K79" i="32"/>
  <c r="G79" i="32"/>
  <c r="F79" i="32"/>
  <c r="K78" i="32"/>
  <c r="G78" i="32"/>
  <c r="F78" i="32"/>
  <c r="K77" i="32"/>
  <c r="G77" i="32"/>
  <c r="F77" i="32"/>
  <c r="K76" i="32"/>
  <c r="G76" i="32"/>
  <c r="F76" i="32"/>
  <c r="K75" i="32"/>
  <c r="G75" i="32"/>
  <c r="F75" i="32"/>
  <c r="K74" i="32"/>
  <c r="G74" i="32"/>
  <c r="F74" i="32"/>
  <c r="K73" i="32"/>
  <c r="G73" i="32"/>
  <c r="F73" i="32"/>
  <c r="K72" i="32"/>
  <c r="G72" i="32"/>
  <c r="F72" i="32"/>
  <c r="K71" i="32"/>
  <c r="G71" i="32"/>
  <c r="F71" i="32"/>
  <c r="K70" i="32"/>
  <c r="G70" i="32"/>
  <c r="F70" i="32"/>
  <c r="K69" i="32"/>
  <c r="G69" i="32"/>
  <c r="F69" i="32"/>
  <c r="K68" i="32"/>
  <c r="G68" i="32"/>
  <c r="F68" i="32"/>
  <c r="K67" i="32"/>
  <c r="G67" i="32"/>
  <c r="F67" i="32"/>
  <c r="K66" i="32"/>
  <c r="G66" i="32"/>
  <c r="F66" i="32"/>
  <c r="K65" i="32"/>
  <c r="G65" i="32"/>
  <c r="F65" i="32"/>
  <c r="K64" i="32"/>
  <c r="G64" i="32"/>
  <c r="F64" i="32"/>
  <c r="K63" i="32"/>
  <c r="G63" i="32"/>
  <c r="F63" i="32"/>
  <c r="K62" i="32"/>
  <c r="G62" i="32"/>
  <c r="F62" i="32"/>
  <c r="K61" i="32"/>
  <c r="G61" i="32"/>
  <c r="F61" i="32"/>
  <c r="K60" i="32"/>
  <c r="G60" i="32"/>
  <c r="F60" i="32"/>
  <c r="H58" i="32"/>
  <c r="L56" i="32"/>
  <c r="K47" i="32"/>
  <c r="H47" i="32"/>
  <c r="G47" i="32"/>
  <c r="F47" i="32"/>
  <c r="D47" i="32"/>
  <c r="K46" i="32"/>
  <c r="H46" i="32"/>
  <c r="G46" i="32"/>
  <c r="F46" i="32"/>
  <c r="D46" i="32"/>
  <c r="K45" i="32"/>
  <c r="H45" i="32"/>
  <c r="G45" i="32"/>
  <c r="F45" i="32"/>
  <c r="D45" i="32"/>
  <c r="K44" i="32"/>
  <c r="H44" i="32"/>
  <c r="G44" i="32"/>
  <c r="F44" i="32"/>
  <c r="D44" i="32"/>
  <c r="K43" i="32"/>
  <c r="H43" i="32"/>
  <c r="G43" i="32"/>
  <c r="F43" i="32"/>
  <c r="D43" i="32"/>
  <c r="K42" i="32"/>
  <c r="H42" i="32"/>
  <c r="G42" i="32"/>
  <c r="F42" i="32"/>
  <c r="D42" i="32"/>
  <c r="K41" i="32"/>
  <c r="H41" i="32"/>
  <c r="G41" i="32"/>
  <c r="F41" i="32"/>
  <c r="D41" i="32"/>
  <c r="K40" i="32"/>
  <c r="H40" i="32"/>
  <c r="G40" i="32"/>
  <c r="F40" i="32"/>
  <c r="D40" i="32"/>
  <c r="K39" i="32"/>
  <c r="H39" i="32"/>
  <c r="G39" i="32"/>
  <c r="F39" i="32"/>
  <c r="D39" i="32"/>
  <c r="K38" i="32"/>
  <c r="H38" i="32"/>
  <c r="G38" i="32"/>
  <c r="F38" i="32"/>
  <c r="D38" i="32"/>
  <c r="K37" i="32"/>
  <c r="H37" i="32"/>
  <c r="G37" i="32"/>
  <c r="F37" i="32"/>
  <c r="D37" i="32"/>
  <c r="K36" i="32"/>
  <c r="H36" i="32"/>
  <c r="G36" i="32"/>
  <c r="F36" i="32"/>
  <c r="D36" i="32"/>
  <c r="K35" i="32"/>
  <c r="H35" i="32"/>
  <c r="G35" i="32"/>
  <c r="F35" i="32"/>
  <c r="D35" i="32"/>
  <c r="K34" i="32"/>
  <c r="H34" i="32"/>
  <c r="G34" i="32"/>
  <c r="F34" i="32"/>
  <c r="D34" i="32"/>
  <c r="K33" i="32"/>
  <c r="H33" i="32"/>
  <c r="G33" i="32"/>
  <c r="F33" i="32"/>
  <c r="D33" i="32"/>
  <c r="K32" i="32"/>
  <c r="H32" i="32"/>
  <c r="G32" i="32"/>
  <c r="F32" i="32"/>
  <c r="D32" i="32"/>
  <c r="K31" i="32"/>
  <c r="H31" i="32"/>
  <c r="G31" i="32"/>
  <c r="F31" i="32"/>
  <c r="D31" i="32"/>
  <c r="K30" i="32"/>
  <c r="H30" i="32"/>
  <c r="G30" i="32"/>
  <c r="F30" i="32"/>
  <c r="D30" i="32"/>
  <c r="K29" i="32"/>
  <c r="H29" i="32"/>
  <c r="G29" i="32"/>
  <c r="F29" i="32"/>
  <c r="D29" i="32"/>
  <c r="K28" i="32"/>
  <c r="H28" i="32"/>
  <c r="G28" i="32"/>
  <c r="F28" i="32"/>
  <c r="D28" i="32"/>
  <c r="K27" i="32"/>
  <c r="H27" i="32"/>
  <c r="G27" i="32"/>
  <c r="F27" i="32"/>
  <c r="D27" i="32"/>
  <c r="K26" i="32"/>
  <c r="H26" i="32"/>
  <c r="G26" i="32"/>
  <c r="F26" i="32"/>
  <c r="D26" i="32"/>
  <c r="K25" i="32"/>
  <c r="H25" i="32"/>
  <c r="G25" i="32"/>
  <c r="F25" i="32"/>
  <c r="D25" i="32"/>
  <c r="K24" i="32"/>
  <c r="H24" i="32"/>
  <c r="G24" i="32"/>
  <c r="F24" i="32"/>
  <c r="D24" i="32"/>
  <c r="K23" i="32"/>
  <c r="H23" i="32"/>
  <c r="G23" i="32"/>
  <c r="F23" i="32"/>
  <c r="D23" i="32"/>
  <c r="K22" i="32"/>
  <c r="H22" i="32"/>
  <c r="G22" i="32"/>
  <c r="F22" i="32"/>
  <c r="D22" i="32"/>
  <c r="K21" i="32"/>
  <c r="H21" i="32"/>
  <c r="G21" i="32"/>
  <c r="F21" i="32"/>
  <c r="D21" i="32"/>
  <c r="K20" i="32"/>
  <c r="H20" i="32"/>
  <c r="G20" i="32"/>
  <c r="F20" i="32"/>
  <c r="D20" i="32"/>
  <c r="K19" i="32"/>
  <c r="H19" i="32"/>
  <c r="G19" i="32"/>
  <c r="F19" i="32"/>
  <c r="D19" i="32"/>
  <c r="K18" i="32"/>
  <c r="H18" i="32"/>
  <c r="G18" i="32"/>
  <c r="F18" i="32"/>
  <c r="D18" i="32"/>
  <c r="K17" i="32"/>
  <c r="H17" i="32"/>
  <c r="G17" i="32"/>
  <c r="F17" i="32"/>
  <c r="D17" i="32"/>
  <c r="K16" i="32"/>
  <c r="H16" i="32"/>
  <c r="G16" i="32"/>
  <c r="F16" i="32"/>
  <c r="D16" i="32"/>
  <c r="K15" i="32"/>
  <c r="H15" i="32"/>
  <c r="G15" i="32"/>
  <c r="F15" i="32"/>
  <c r="D15" i="32"/>
  <c r="K14" i="32"/>
  <c r="H14" i="32"/>
  <c r="G14" i="32"/>
  <c r="F14" i="32"/>
  <c r="D14" i="32"/>
  <c r="K13" i="32"/>
  <c r="H13" i="32"/>
  <c r="G13" i="32"/>
  <c r="F13" i="32"/>
  <c r="D13" i="32"/>
  <c r="K12" i="32"/>
  <c r="H12" i="32"/>
  <c r="G12" i="32"/>
  <c r="F12" i="32"/>
  <c r="D12" i="32"/>
  <c r="K11" i="32"/>
  <c r="H11" i="32"/>
  <c r="G11" i="32"/>
  <c r="F11" i="32"/>
  <c r="D11" i="32"/>
  <c r="K10" i="32"/>
  <c r="H10" i="32"/>
  <c r="G10" i="32"/>
  <c r="F10" i="32"/>
  <c r="D10" i="32"/>
  <c r="K9" i="32"/>
  <c r="H9" i="32"/>
  <c r="G9" i="32"/>
  <c r="F9" i="32"/>
  <c r="D9" i="32"/>
  <c r="K8" i="32"/>
  <c r="H8" i="32"/>
  <c r="G8" i="32"/>
  <c r="F8" i="32"/>
  <c r="D8" i="32"/>
  <c r="K7" i="32"/>
  <c r="H7" i="32"/>
  <c r="G7" i="32"/>
  <c r="F7" i="32"/>
  <c r="D7" i="32"/>
  <c r="K6" i="32"/>
  <c r="H6" i="32"/>
  <c r="G6" i="32"/>
  <c r="F6" i="32"/>
  <c r="D6" i="32"/>
  <c r="K5" i="32"/>
  <c r="H5" i="32"/>
  <c r="G5" i="32"/>
  <c r="F5" i="32"/>
  <c r="D5" i="32"/>
  <c r="K4" i="32"/>
  <c r="G4" i="32"/>
  <c r="H2" i="32"/>
  <c r="I3" i="32" s="1"/>
  <c r="G375" i="32" l="1"/>
  <c r="I58" i="32"/>
  <c r="L134" i="32"/>
  <c r="L136" i="32"/>
  <c r="L137" i="32"/>
  <c r="L139" i="32"/>
  <c r="L140" i="32"/>
  <c r="L141" i="32"/>
  <c r="L142" i="32"/>
  <c r="L143" i="32"/>
  <c r="L144" i="32"/>
  <c r="L145" i="32"/>
  <c r="L146" i="32"/>
  <c r="L147" i="32"/>
  <c r="L148" i="32"/>
  <c r="L149" i="32"/>
  <c r="L150" i="32"/>
  <c r="L151" i="32"/>
  <c r="L152" i="32"/>
  <c r="L153" i="32"/>
  <c r="L154" i="32"/>
  <c r="L155" i="32"/>
  <c r="L156" i="32"/>
  <c r="L157" i="32"/>
  <c r="L158" i="32"/>
  <c r="L159" i="32"/>
  <c r="L160" i="32"/>
  <c r="L161" i="32"/>
  <c r="L162" i="32"/>
  <c r="L163" i="32"/>
  <c r="L164" i="32"/>
  <c r="L165" i="32"/>
  <c r="L166" i="32"/>
  <c r="L167" i="32"/>
  <c r="L168" i="32"/>
  <c r="L169" i="32"/>
  <c r="L170" i="32"/>
  <c r="L198" i="32"/>
  <c r="L200" i="32"/>
  <c r="L201" i="32"/>
  <c r="L202" i="32"/>
  <c r="L203" i="32"/>
  <c r="L204" i="32"/>
  <c r="L205" i="32"/>
  <c r="L206" i="32"/>
  <c r="L207" i="32"/>
  <c r="L210" i="32"/>
  <c r="L211" i="32"/>
  <c r="L212" i="32"/>
  <c r="L216" i="32"/>
  <c r="L217" i="32"/>
  <c r="L318" i="32"/>
  <c r="L319" i="32"/>
  <c r="L320" i="32"/>
  <c r="L321" i="32"/>
  <c r="L322" i="32"/>
  <c r="L323" i="32"/>
  <c r="L324" i="32"/>
  <c r="L325" i="32"/>
  <c r="L326" i="32"/>
  <c r="L327" i="32"/>
  <c r="L328" i="32"/>
  <c r="L329" i="32"/>
  <c r="L330" i="32"/>
  <c r="L331" i="32"/>
  <c r="L332" i="32"/>
  <c r="L333" i="32"/>
  <c r="L334" i="32"/>
  <c r="L335" i="32"/>
  <c r="L336" i="32"/>
  <c r="L337" i="32"/>
  <c r="L338" i="32"/>
  <c r="L339" i="32"/>
  <c r="L340" i="32"/>
  <c r="L341" i="32"/>
  <c r="L342" i="32"/>
  <c r="L343" i="32"/>
  <c r="L344" i="32"/>
  <c r="L345" i="32"/>
  <c r="L346" i="32"/>
  <c r="L347" i="32"/>
  <c r="L348" i="32"/>
  <c r="L349" i="32"/>
  <c r="L350" i="32"/>
  <c r="L351" i="32"/>
  <c r="L352" i="32"/>
  <c r="L353" i="32"/>
  <c r="L354" i="32"/>
  <c r="L355" i="32"/>
  <c r="L356" i="32"/>
  <c r="L357" i="32"/>
  <c r="L358" i="32"/>
  <c r="L359" i="32"/>
  <c r="L360" i="32"/>
  <c r="L361" i="32"/>
  <c r="L362" i="32"/>
  <c r="L363" i="32"/>
  <c r="L199" i="32"/>
  <c r="Z50" i="29"/>
  <c r="Y50" i="29"/>
  <c r="AA49" i="29"/>
  <c r="V49" i="29"/>
  <c r="U49" i="29"/>
  <c r="T49" i="29"/>
  <c r="S49" i="29"/>
  <c r="R49" i="29"/>
  <c r="Q49" i="29"/>
  <c r="P49" i="29"/>
  <c r="O49" i="29"/>
  <c r="N49" i="29"/>
  <c r="M49" i="29"/>
  <c r="L49" i="29"/>
  <c r="K49" i="29"/>
  <c r="J49" i="29"/>
  <c r="Z49" i="29" s="1"/>
  <c r="I49" i="29"/>
  <c r="G380" i="32" l="1"/>
  <c r="L262" i="32"/>
  <c r="L178" i="32"/>
  <c r="L7" i="32"/>
  <c r="L9" i="32"/>
  <c r="L11" i="32"/>
  <c r="L13" i="32"/>
  <c r="L15" i="32"/>
  <c r="L17" i="32"/>
  <c r="L19" i="32"/>
  <c r="L21" i="32"/>
  <c r="L23" i="32"/>
  <c r="L25" i="32"/>
  <c r="L27" i="32"/>
  <c r="L29" i="32"/>
  <c r="L31" i="32"/>
  <c r="L33" i="32"/>
  <c r="L35" i="32"/>
  <c r="L37" i="32"/>
  <c r="L39" i="32"/>
  <c r="L41" i="32"/>
  <c r="L43" i="32"/>
  <c r="L45" i="32"/>
  <c r="L47" i="32"/>
  <c r="Y49" i="29"/>
  <c r="L61" i="32" l="1"/>
  <c r="L65" i="32"/>
  <c r="L69" i="32"/>
  <c r="L73" i="32"/>
  <c r="L77" i="32"/>
  <c r="L79" i="32"/>
  <c r="L83" i="32"/>
  <c r="L87" i="32"/>
  <c r="L91" i="32"/>
  <c r="L97" i="32"/>
  <c r="L99" i="32"/>
  <c r="L101" i="32"/>
  <c r="L103" i="32"/>
  <c r="L105" i="32"/>
  <c r="L107" i="32"/>
  <c r="L109" i="32"/>
  <c r="L111" i="32"/>
  <c r="L113" i="32"/>
  <c r="L115" i="32"/>
  <c r="L117" i="32"/>
  <c r="L119" i="32"/>
  <c r="L121" i="32"/>
  <c r="L123" i="32"/>
  <c r="L125" i="32"/>
  <c r="L179" i="32"/>
  <c r="L180" i="32"/>
  <c r="L181" i="32"/>
  <c r="L269" i="32"/>
  <c r="L271" i="32"/>
  <c r="L273" i="32"/>
  <c r="L275" i="32"/>
  <c r="L277" i="32"/>
  <c r="L279" i="32"/>
  <c r="L281" i="32"/>
  <c r="L283" i="32"/>
  <c r="L285" i="32"/>
  <c r="L287" i="32"/>
  <c r="L289" i="32"/>
  <c r="L291" i="32"/>
  <c r="L366" i="32"/>
  <c r="L63" i="32"/>
  <c r="L67" i="32"/>
  <c r="L71" i="32"/>
  <c r="L75" i="32"/>
  <c r="L81" i="32"/>
  <c r="L85" i="32"/>
  <c r="L89" i="32"/>
  <c r="L6" i="32"/>
  <c r="L8" i="32"/>
  <c r="L10" i="32"/>
  <c r="L12" i="32"/>
  <c r="L14" i="32"/>
  <c r="L16" i="32"/>
  <c r="L18" i="32"/>
  <c r="L20" i="32"/>
  <c r="L22" i="32"/>
  <c r="L24" i="32"/>
  <c r="L26" i="32"/>
  <c r="L28" i="32"/>
  <c r="L30" i="32"/>
  <c r="L32" i="32"/>
  <c r="L34" i="32"/>
  <c r="L36" i="32"/>
  <c r="L38" i="32"/>
  <c r="L40" i="32"/>
  <c r="L42" i="32"/>
  <c r="L44" i="32"/>
  <c r="L46" i="32"/>
  <c r="L60" i="32"/>
  <c r="L62" i="32"/>
  <c r="L64" i="32"/>
  <c r="L66" i="32"/>
  <c r="L68" i="32"/>
  <c r="L70" i="32"/>
  <c r="L72" i="32"/>
  <c r="L74" i="32"/>
  <c r="L76" i="32"/>
  <c r="L78" i="32"/>
  <c r="L80" i="32"/>
  <c r="L82" i="32"/>
  <c r="L84" i="32"/>
  <c r="L86" i="32"/>
  <c r="L88" i="32"/>
  <c r="L90" i="32"/>
  <c r="L98" i="32"/>
  <c r="L100" i="32"/>
  <c r="L102" i="32"/>
  <c r="L104" i="32"/>
  <c r="L106" i="32"/>
  <c r="L108" i="32"/>
  <c r="L110" i="32"/>
  <c r="L112" i="32"/>
  <c r="L114" i="32"/>
  <c r="L116" i="32"/>
  <c r="L118" i="32"/>
  <c r="L120" i="32"/>
  <c r="L122" i="32"/>
  <c r="L124" i="32"/>
  <c r="L126" i="32"/>
  <c r="L177" i="32"/>
  <c r="L227" i="32"/>
  <c r="L270" i="32"/>
  <c r="L272" i="32"/>
  <c r="L274" i="32"/>
  <c r="L276" i="32"/>
  <c r="L278" i="32"/>
  <c r="L280" i="32"/>
  <c r="L282" i="32"/>
  <c r="L284" i="32"/>
  <c r="L286" i="32"/>
  <c r="L288" i="32"/>
  <c r="L290" i="32"/>
  <c r="L365" i="32"/>
  <c r="L183" i="32"/>
  <c r="L185" i="32"/>
  <c r="L228" i="32"/>
  <c r="L229" i="32"/>
  <c r="L230" i="32"/>
  <c r="L231" i="32"/>
  <c r="L233" i="32"/>
  <c r="L235" i="32"/>
  <c r="L237" i="32"/>
  <c r="L239" i="32"/>
  <c r="L241" i="32"/>
  <c r="L243" i="32"/>
  <c r="L245" i="32"/>
  <c r="L247" i="32"/>
  <c r="L249" i="32"/>
  <c r="L251" i="32"/>
  <c r="L253" i="32"/>
  <c r="L255" i="32"/>
  <c r="L257" i="32"/>
  <c r="L259" i="32"/>
  <c r="L261" i="32"/>
  <c r="L263" i="32"/>
  <c r="L297" i="32"/>
  <c r="L298" i="32"/>
  <c r="L299" i="32"/>
  <c r="L300" i="32"/>
  <c r="L301" i="32"/>
  <c r="L302" i="32"/>
  <c r="L303" i="32"/>
  <c r="L304" i="32"/>
  <c r="L305" i="32"/>
  <c r="L306" i="32"/>
  <c r="L307" i="32"/>
  <c r="L308" i="32"/>
  <c r="L309" i="32"/>
  <c r="L182" i="32"/>
  <c r="L184" i="32"/>
  <c r="L5" i="32"/>
  <c r="L232" i="32"/>
  <c r="L234" i="32"/>
  <c r="L236" i="32"/>
  <c r="L238" i="32"/>
  <c r="L240" i="32"/>
  <c r="L242" i="32"/>
  <c r="L244" i="32"/>
  <c r="L246" i="32"/>
  <c r="L248" i="32"/>
  <c r="L250" i="32"/>
  <c r="L252" i="32"/>
  <c r="L254" i="32"/>
  <c r="L256" i="32"/>
  <c r="L258" i="32"/>
  <c r="L260" i="32"/>
  <c r="I15" i="29"/>
  <c r="J15" i="29"/>
  <c r="K15" i="29"/>
  <c r="L15" i="29"/>
  <c r="M15" i="29"/>
  <c r="N15" i="29"/>
  <c r="O15" i="29"/>
  <c r="P15" i="29"/>
  <c r="Q15" i="29"/>
  <c r="R15" i="29"/>
  <c r="S15" i="29"/>
  <c r="T15" i="29"/>
  <c r="U15" i="29"/>
  <c r="V15" i="29"/>
  <c r="Y16" i="29"/>
  <c r="Z16" i="29"/>
  <c r="AA15" i="29" s="1"/>
  <c r="U5" i="29"/>
  <c r="V5" i="29"/>
  <c r="W5" i="29"/>
  <c r="Y5" i="29"/>
  <c r="Z5" i="29"/>
  <c r="Y6" i="29"/>
  <c r="Z6" i="29"/>
  <c r="AA5" i="29" s="1"/>
  <c r="U13" i="29"/>
  <c r="V13" i="29"/>
  <c r="Y13" i="29"/>
  <c r="Z13" i="29"/>
  <c r="Y14" i="29"/>
  <c r="Z14" i="29"/>
  <c r="U7" i="29"/>
  <c r="V7" i="29"/>
  <c r="Z7" i="29"/>
  <c r="Y8" i="29"/>
  <c r="Z8" i="29"/>
  <c r="U30" i="29"/>
  <c r="V30" i="29"/>
  <c r="W30" i="29" s="1"/>
  <c r="Y30" i="29"/>
  <c r="Y31" i="29"/>
  <c r="Z31" i="29"/>
  <c r="U9" i="29"/>
  <c r="V9" i="29"/>
  <c r="W9" i="29"/>
  <c r="Y9" i="29"/>
  <c r="Z9" i="29"/>
  <c r="Y10" i="29"/>
  <c r="Z10" i="29"/>
  <c r="AA9" i="29" s="1"/>
  <c r="R29" i="30"/>
  <c r="Q29" i="30"/>
  <c r="R27" i="30"/>
  <c r="Q27" i="30"/>
  <c r="R25" i="30"/>
  <c r="Q25" i="30"/>
  <c r="R23" i="30"/>
  <c r="Q23" i="30"/>
  <c r="R21" i="30"/>
  <c r="Q21" i="30"/>
  <c r="Y4" i="29"/>
  <c r="Z4" i="29"/>
  <c r="AA3" i="29" s="1"/>
  <c r="Y12" i="29"/>
  <c r="Z12" i="29"/>
  <c r="AA11" i="29" s="1"/>
  <c r="V37" i="29"/>
  <c r="U37" i="29"/>
  <c r="W37" i="29" s="1"/>
  <c r="W24" i="30"/>
  <c r="X24" i="30"/>
  <c r="Y23" i="30" s="1"/>
  <c r="W26" i="30"/>
  <c r="X26" i="30"/>
  <c r="Y25" i="30" s="1"/>
  <c r="W28" i="30"/>
  <c r="X28" i="30"/>
  <c r="Y27" i="30" s="1"/>
  <c r="W30" i="30"/>
  <c r="X30" i="30"/>
  <c r="Y29" i="30" s="1"/>
  <c r="X51" i="30"/>
  <c r="Y50" i="30" s="1"/>
  <c r="W51" i="30"/>
  <c r="T50" i="30"/>
  <c r="S50" i="30"/>
  <c r="R50" i="30"/>
  <c r="Q50" i="30"/>
  <c r="P50" i="30"/>
  <c r="O50" i="30"/>
  <c r="N50" i="30"/>
  <c r="M50" i="30"/>
  <c r="L50" i="30"/>
  <c r="K50" i="30"/>
  <c r="J50" i="30"/>
  <c r="I50" i="30"/>
  <c r="H50" i="30"/>
  <c r="X50" i="30" s="1"/>
  <c r="G50" i="30"/>
  <c r="W50" i="30" s="1"/>
  <c r="X49" i="30"/>
  <c r="W49" i="30"/>
  <c r="Y48" i="30"/>
  <c r="T48" i="30"/>
  <c r="S48" i="30"/>
  <c r="P48" i="30"/>
  <c r="O48" i="30"/>
  <c r="N48" i="30"/>
  <c r="M48" i="30"/>
  <c r="L48" i="30"/>
  <c r="K48" i="30"/>
  <c r="J48" i="30"/>
  <c r="I48" i="30"/>
  <c r="H48" i="30"/>
  <c r="G48" i="30"/>
  <c r="U48" i="30" s="1"/>
  <c r="X47" i="30"/>
  <c r="Y46" i="30" s="1"/>
  <c r="W47" i="30"/>
  <c r="T46" i="30"/>
  <c r="S46" i="30"/>
  <c r="R46" i="30"/>
  <c r="Q46" i="30"/>
  <c r="P46" i="30"/>
  <c r="O46" i="30"/>
  <c r="N46" i="30"/>
  <c r="M46" i="30"/>
  <c r="L46" i="30"/>
  <c r="K46" i="30"/>
  <c r="J46" i="30"/>
  <c r="I46" i="30"/>
  <c r="H46" i="30"/>
  <c r="G46" i="30"/>
  <c r="X45" i="30"/>
  <c r="Y44" i="30" s="1"/>
  <c r="W45" i="30"/>
  <c r="T44" i="30"/>
  <c r="S44" i="30"/>
  <c r="R44" i="30"/>
  <c r="Q44" i="30"/>
  <c r="P44" i="30"/>
  <c r="O44" i="30"/>
  <c r="L44" i="30"/>
  <c r="K44" i="30"/>
  <c r="J44" i="30"/>
  <c r="I44" i="30"/>
  <c r="H44" i="30"/>
  <c r="X44" i="30" s="1"/>
  <c r="G44" i="30"/>
  <c r="X43" i="30"/>
  <c r="W43" i="30"/>
  <c r="Y42" i="30"/>
  <c r="T42" i="30"/>
  <c r="S42" i="30"/>
  <c r="R42" i="30"/>
  <c r="Q42" i="30"/>
  <c r="P42" i="30"/>
  <c r="O42" i="30"/>
  <c r="N42" i="30"/>
  <c r="M42" i="30"/>
  <c r="L42" i="30"/>
  <c r="K42" i="30"/>
  <c r="J42" i="30"/>
  <c r="I42" i="30"/>
  <c r="H42" i="30"/>
  <c r="G42" i="30"/>
  <c r="X41" i="30"/>
  <c r="Y40" i="30" s="1"/>
  <c r="W41" i="30"/>
  <c r="T40" i="30"/>
  <c r="S40" i="30"/>
  <c r="R40" i="30"/>
  <c r="Q40" i="30"/>
  <c r="P40" i="30"/>
  <c r="O40" i="30"/>
  <c r="N40" i="30"/>
  <c r="M40" i="30"/>
  <c r="L40" i="30"/>
  <c r="K40" i="30"/>
  <c r="H40" i="30"/>
  <c r="G40" i="30"/>
  <c r="X39" i="30"/>
  <c r="Y38" i="30" s="1"/>
  <c r="W39" i="30"/>
  <c r="W52" i="30" s="1"/>
  <c r="T38" i="30"/>
  <c r="S38" i="30"/>
  <c r="R38" i="30"/>
  <c r="Q38" i="30"/>
  <c r="P38" i="30"/>
  <c r="O38" i="30"/>
  <c r="N38" i="30"/>
  <c r="M38" i="30"/>
  <c r="L38" i="30"/>
  <c r="K38" i="30"/>
  <c r="J38" i="30"/>
  <c r="I38" i="30"/>
  <c r="H38" i="30"/>
  <c r="X38" i="30" s="1"/>
  <c r="S37" i="30"/>
  <c r="Q37" i="30"/>
  <c r="O37" i="30"/>
  <c r="M37" i="30"/>
  <c r="K37" i="30"/>
  <c r="I37" i="30"/>
  <c r="G37" i="30"/>
  <c r="X34" i="30"/>
  <c r="Y33" i="30" s="1"/>
  <c r="W34" i="30"/>
  <c r="T33" i="30"/>
  <c r="S33" i="30"/>
  <c r="Q33" i="30"/>
  <c r="U33" i="30" s="1"/>
  <c r="X33" i="30"/>
  <c r="X32" i="30"/>
  <c r="Y31" i="30" s="1"/>
  <c r="W32" i="30"/>
  <c r="T31" i="30"/>
  <c r="S31" i="30"/>
  <c r="X31" i="30"/>
  <c r="W31" i="30"/>
  <c r="T29" i="30"/>
  <c r="S29" i="30"/>
  <c r="X29" i="30"/>
  <c r="T27" i="30"/>
  <c r="X27" i="30" s="1"/>
  <c r="S27" i="30"/>
  <c r="T25" i="30"/>
  <c r="S25" i="30"/>
  <c r="W25" i="30" s="1"/>
  <c r="X25" i="30"/>
  <c r="T23" i="30"/>
  <c r="S23" i="30"/>
  <c r="X22" i="30"/>
  <c r="W22" i="30"/>
  <c r="T21" i="30"/>
  <c r="S21" i="30"/>
  <c r="W21" i="30" s="1"/>
  <c r="S20" i="30"/>
  <c r="Q20" i="30"/>
  <c r="O20" i="30"/>
  <c r="M20" i="30"/>
  <c r="K20" i="30"/>
  <c r="I20" i="30"/>
  <c r="G20" i="30"/>
  <c r="X16" i="30"/>
  <c r="Y15" i="30" s="1"/>
  <c r="W16" i="30"/>
  <c r="T15" i="30"/>
  <c r="S15" i="30"/>
  <c r="R15" i="30"/>
  <c r="Q15" i="30"/>
  <c r="P15" i="30"/>
  <c r="O15" i="30"/>
  <c r="N15" i="30"/>
  <c r="M15" i="30"/>
  <c r="L15" i="30"/>
  <c r="K15" i="30"/>
  <c r="J15" i="30"/>
  <c r="I15" i="30"/>
  <c r="H15" i="30"/>
  <c r="X15" i="30" s="1"/>
  <c r="G15" i="30"/>
  <c r="X14" i="30"/>
  <c r="W14" i="30"/>
  <c r="X13" i="30"/>
  <c r="X12" i="30"/>
  <c r="W12" i="30"/>
  <c r="X10" i="30"/>
  <c r="W10" i="30"/>
  <c r="W9" i="30"/>
  <c r="X8" i="30"/>
  <c r="W8" i="30"/>
  <c r="X7" i="30"/>
  <c r="X6" i="30"/>
  <c r="W6" i="30"/>
  <c r="W5" i="30"/>
  <c r="X4" i="30"/>
  <c r="W4" i="30"/>
  <c r="X3" i="30"/>
  <c r="S2" i="30"/>
  <c r="Q2" i="30"/>
  <c r="O2" i="30"/>
  <c r="M2" i="30"/>
  <c r="K2" i="30"/>
  <c r="I2" i="30"/>
  <c r="G2" i="30"/>
  <c r="H130" i="29"/>
  <c r="Z48" i="29"/>
  <c r="Y48" i="29"/>
  <c r="V47" i="29"/>
  <c r="U47" i="29"/>
  <c r="W47" i="29" s="1"/>
  <c r="Y47" i="29"/>
  <c r="Z46" i="29"/>
  <c r="Y46" i="29"/>
  <c r="V45" i="29"/>
  <c r="U45" i="29"/>
  <c r="W45" i="29" s="1"/>
  <c r="Z44" i="29"/>
  <c r="Y44" i="29"/>
  <c r="V43" i="29"/>
  <c r="U43" i="29"/>
  <c r="W43" i="29" s="1"/>
  <c r="Z42" i="29"/>
  <c r="Y42" i="29"/>
  <c r="V41" i="29"/>
  <c r="U41" i="29"/>
  <c r="W41" i="29" s="1"/>
  <c r="Z41" i="29"/>
  <c r="Z40" i="29"/>
  <c r="Y40" i="29"/>
  <c r="V39" i="29"/>
  <c r="Z39" i="29" s="1"/>
  <c r="U39" i="29"/>
  <c r="Y39" i="29"/>
  <c r="Z38" i="29"/>
  <c r="Y38" i="29"/>
  <c r="Z37" i="29"/>
  <c r="U36" i="29"/>
  <c r="S36" i="29"/>
  <c r="Q36" i="29"/>
  <c r="O36" i="29"/>
  <c r="M36" i="29"/>
  <c r="K36" i="29"/>
  <c r="I36" i="29"/>
  <c r="Z33" i="29"/>
  <c r="AA32" i="29" s="1"/>
  <c r="Y33" i="29"/>
  <c r="V32" i="29"/>
  <c r="U32" i="29"/>
  <c r="T32" i="29"/>
  <c r="S32" i="29"/>
  <c r="R32" i="29"/>
  <c r="Q32" i="29"/>
  <c r="P32" i="29"/>
  <c r="O32" i="29"/>
  <c r="N32" i="29"/>
  <c r="M32" i="29"/>
  <c r="L32" i="29"/>
  <c r="K32" i="29"/>
  <c r="J32" i="29"/>
  <c r="Z32" i="29" s="1"/>
  <c r="I32" i="29"/>
  <c r="Z29" i="29"/>
  <c r="Y29" i="29"/>
  <c r="V28" i="29"/>
  <c r="U28" i="29"/>
  <c r="T28" i="29"/>
  <c r="S28" i="29"/>
  <c r="Z27" i="29"/>
  <c r="Y27" i="29"/>
  <c r="V26" i="29"/>
  <c r="U26" i="29"/>
  <c r="T26" i="29"/>
  <c r="Z26" i="29" s="1"/>
  <c r="S26" i="29"/>
  <c r="Z25" i="29"/>
  <c r="Y25" i="29"/>
  <c r="V24" i="29"/>
  <c r="U24" i="29"/>
  <c r="T24" i="29"/>
  <c r="S24" i="29"/>
  <c r="Z23" i="29"/>
  <c r="Y23" i="29"/>
  <c r="V22" i="29"/>
  <c r="U22" i="29"/>
  <c r="T22" i="29"/>
  <c r="S22" i="29"/>
  <c r="W22" i="29"/>
  <c r="Z21" i="29"/>
  <c r="Y21" i="29"/>
  <c r="V20" i="29"/>
  <c r="U20" i="29"/>
  <c r="T20" i="29"/>
  <c r="S20" i="29"/>
  <c r="U19" i="29"/>
  <c r="S19" i="29"/>
  <c r="Q19" i="29"/>
  <c r="O19" i="29"/>
  <c r="M19" i="29"/>
  <c r="K19" i="29"/>
  <c r="I19" i="29"/>
  <c r="V11" i="29"/>
  <c r="U11" i="29"/>
  <c r="Z11" i="29"/>
  <c r="V3" i="29"/>
  <c r="U3" i="29"/>
  <c r="Y3" i="29" s="1"/>
  <c r="S2" i="29"/>
  <c r="Q2" i="29"/>
  <c r="O2" i="29"/>
  <c r="M2" i="29"/>
  <c r="I2" i="29"/>
  <c r="Y20" i="29" l="1"/>
  <c r="X21" i="30"/>
  <c r="U25" i="30"/>
  <c r="W7" i="29"/>
  <c r="Y17" i="29"/>
  <c r="Y15" i="29"/>
  <c r="W15" i="29"/>
  <c r="W42" i="30"/>
  <c r="X46" i="30"/>
  <c r="Z30" i="29"/>
  <c r="Y7" i="29"/>
  <c r="AA13" i="29"/>
  <c r="Z15" i="29"/>
  <c r="W39" i="29"/>
  <c r="Y41" i="29"/>
  <c r="W15" i="30"/>
  <c r="W40" i="30"/>
  <c r="X42" i="30"/>
  <c r="U44" i="30"/>
  <c r="AA7" i="29"/>
  <c r="W23" i="30"/>
  <c r="AA30" i="29"/>
  <c r="Y51" i="29"/>
  <c r="Y3" i="30"/>
  <c r="Y5" i="30"/>
  <c r="Y7" i="30"/>
  <c r="Y34" i="29"/>
  <c r="AA22" i="29"/>
  <c r="AA28" i="29"/>
  <c r="Y21" i="30"/>
  <c r="Y11" i="30"/>
  <c r="AA47" i="29"/>
  <c r="AA39" i="29"/>
  <c r="AA24" i="29"/>
  <c r="AA26" i="29"/>
  <c r="AA45" i="29"/>
  <c r="AA37" i="29"/>
  <c r="Y9" i="30"/>
  <c r="Y13" i="30"/>
  <c r="AA43" i="29"/>
  <c r="AA41" i="29"/>
  <c r="U23" i="30"/>
  <c r="X23" i="30"/>
  <c r="W3" i="29"/>
  <c r="Z3" i="29"/>
  <c r="W11" i="29"/>
  <c r="Y11" i="29"/>
  <c r="Z22" i="29"/>
  <c r="Z43" i="29"/>
  <c r="Z45" i="29"/>
  <c r="X11" i="30"/>
  <c r="W27" i="30"/>
  <c r="U27" i="30"/>
  <c r="W29" i="30"/>
  <c r="U29" i="30"/>
  <c r="U38" i="30"/>
  <c r="X40" i="30"/>
  <c r="U46" i="30"/>
  <c r="W48" i="30"/>
  <c r="X48" i="30"/>
  <c r="Z47" i="29"/>
  <c r="Z28" i="29"/>
  <c r="Y28" i="29"/>
  <c r="Y26" i="29"/>
  <c r="Z24" i="29"/>
  <c r="W24" i="29"/>
  <c r="Z34" i="29"/>
  <c r="Z20" i="29"/>
  <c r="W7" i="30"/>
  <c r="W17" i="30"/>
  <c r="X5" i="30"/>
  <c r="X35" i="30"/>
  <c r="W13" i="30"/>
  <c r="W35" i="30"/>
  <c r="U40" i="30"/>
  <c r="U42" i="30"/>
  <c r="U50" i="30"/>
  <c r="H131" i="30"/>
  <c r="W3" i="30"/>
  <c r="X9" i="30"/>
  <c r="U15" i="30"/>
  <c r="U21" i="30"/>
  <c r="W33" i="30"/>
  <c r="W38" i="30"/>
  <c r="W44" i="30"/>
  <c r="W46" i="30"/>
  <c r="X52" i="30"/>
  <c r="W11" i="30"/>
  <c r="X17" i="30"/>
  <c r="W26" i="29"/>
  <c r="Z17" i="29"/>
  <c r="AA20" i="29"/>
  <c r="Y22" i="29"/>
  <c r="Y24" i="29"/>
  <c r="Y32" i="29"/>
  <c r="Y37" i="29"/>
  <c r="Y43" i="29"/>
  <c r="Y45" i="29"/>
  <c r="Z51" i="29"/>
  <c r="W20" i="29"/>
  <c r="E161" i="5"/>
  <c r="D128" i="5"/>
  <c r="D127" i="5"/>
  <c r="E158" i="5" l="1"/>
  <c r="G134" i="5"/>
  <c r="G130" i="19"/>
  <c r="G133" i="5"/>
  <c r="G124" i="5" l="1"/>
  <c r="E167" i="5" l="1"/>
  <c r="E166" i="5"/>
  <c r="E165" i="5"/>
  <c r="E156" i="5"/>
  <c r="E164" i="5"/>
  <c r="E163" i="5"/>
  <c r="E162" i="5"/>
  <c r="E160" i="5"/>
  <c r="E159" i="5"/>
  <c r="E154" i="5"/>
  <c r="E157" i="5"/>
  <c r="E155" i="5"/>
  <c r="E153" i="5"/>
  <c r="E152" i="5"/>
  <c r="E149" i="5"/>
  <c r="E151" i="5"/>
  <c r="E148" i="5"/>
  <c r="E147" i="5"/>
  <c r="E150" i="5"/>
  <c r="E146" i="5"/>
  <c r="E145" i="5"/>
  <c r="E144" i="5"/>
  <c r="E143" i="5"/>
  <c r="E142" i="5"/>
  <c r="E141" i="5"/>
  <c r="E140" i="5"/>
  <c r="G132" i="5"/>
  <c r="G131" i="5"/>
  <c r="G130" i="5"/>
  <c r="G129" i="5"/>
  <c r="G128" i="5"/>
  <c r="G127" i="5"/>
  <c r="G126" i="5"/>
  <c r="G125" i="5"/>
  <c r="G123" i="5"/>
  <c r="G122" i="5"/>
  <c r="G121" i="5"/>
  <c r="G120" i="5"/>
  <c r="G119" i="5"/>
  <c r="G118" i="5"/>
  <c r="G117" i="5"/>
  <c r="G116" i="5"/>
  <c r="G115" i="5"/>
  <c r="G114" i="5"/>
  <c r="G113" i="5"/>
  <c r="D126" i="5"/>
  <c r="D125" i="5"/>
  <c r="D124" i="5"/>
  <c r="D123" i="5"/>
  <c r="D122" i="5"/>
  <c r="D121" i="5"/>
  <c r="D120" i="5"/>
  <c r="D119" i="5"/>
  <c r="D118" i="5"/>
  <c r="D117" i="5"/>
  <c r="D116" i="5"/>
  <c r="D115" i="5"/>
  <c r="D114" i="5"/>
  <c r="D113" i="5"/>
  <c r="D130" i="5" l="1"/>
  <c r="G136" i="5"/>
  <c r="E66" i="10" l="1"/>
  <c r="G2" i="7"/>
  <c r="H2" i="7" s="1"/>
  <c r="G3" i="7"/>
  <c r="K3" i="7"/>
  <c r="G4" i="7"/>
  <c r="K4" i="7"/>
  <c r="G5" i="7"/>
  <c r="K5" i="7"/>
  <c r="G6" i="7"/>
  <c r="K6" i="7"/>
  <c r="G7" i="7"/>
  <c r="K7" i="7"/>
  <c r="G8" i="7"/>
  <c r="K8" i="7"/>
  <c r="G9" i="7"/>
  <c r="K9" i="7"/>
  <c r="G10" i="7"/>
  <c r="K10" i="7"/>
  <c r="G11" i="7"/>
  <c r="K11" i="7"/>
  <c r="G12" i="7"/>
  <c r="K12" i="7"/>
  <c r="G13" i="7"/>
  <c r="K13" i="7"/>
  <c r="G14" i="7"/>
  <c r="K14" i="7"/>
  <c r="G15" i="7"/>
  <c r="K15" i="7"/>
  <c r="G16" i="7"/>
  <c r="K16" i="7"/>
  <c r="G17" i="7"/>
  <c r="K17" i="7"/>
  <c r="G18" i="7"/>
  <c r="K18" i="7"/>
  <c r="G19" i="7"/>
  <c r="K19" i="7"/>
  <c r="G20" i="7"/>
  <c r="K20" i="7"/>
  <c r="G21" i="7"/>
  <c r="K21" i="7"/>
  <c r="G22" i="7"/>
  <c r="K22" i="7"/>
  <c r="G23" i="7"/>
  <c r="K23" i="7"/>
  <c r="G24" i="7"/>
  <c r="K24" i="7"/>
  <c r="G25" i="7"/>
  <c r="K25" i="7"/>
  <c r="G26" i="7"/>
  <c r="K26" i="7"/>
  <c r="G27" i="7"/>
  <c r="K27" i="7"/>
  <c r="G28" i="7"/>
  <c r="K28" i="7"/>
  <c r="G29" i="7"/>
  <c r="K29" i="7"/>
  <c r="G30" i="7"/>
  <c r="K30" i="7"/>
  <c r="G31" i="7"/>
  <c r="K31" i="7"/>
  <c r="G32" i="7"/>
  <c r="K32" i="7"/>
  <c r="G33" i="7"/>
  <c r="K33" i="7"/>
  <c r="G34" i="7"/>
  <c r="K34" i="7"/>
  <c r="G35" i="7"/>
  <c r="K35" i="7"/>
  <c r="G36" i="7"/>
  <c r="K36" i="7"/>
  <c r="G37" i="7"/>
  <c r="K37" i="7"/>
  <c r="G38" i="7"/>
  <c r="K38" i="7"/>
  <c r="G39" i="7"/>
  <c r="K39" i="7"/>
  <c r="G40" i="7"/>
  <c r="K40" i="7"/>
  <c r="G41" i="7"/>
  <c r="K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F73" i="7"/>
  <c r="G73" i="7"/>
  <c r="F75" i="7"/>
  <c r="G75" i="7"/>
  <c r="K75" i="7"/>
  <c r="F76" i="7"/>
  <c r="G76" i="7"/>
  <c r="K76" i="7"/>
  <c r="F77" i="7"/>
  <c r="G77" i="7"/>
  <c r="K77" i="7"/>
  <c r="F78" i="7"/>
  <c r="G78" i="7"/>
  <c r="K78" i="7"/>
  <c r="F79" i="7"/>
  <c r="G79" i="7"/>
  <c r="K79" i="7"/>
  <c r="F80" i="7"/>
  <c r="G80" i="7"/>
  <c r="K80" i="7"/>
  <c r="F81" i="7"/>
  <c r="G81" i="7"/>
  <c r="K81" i="7"/>
  <c r="F82" i="7"/>
  <c r="G82" i="7"/>
  <c r="K82" i="7"/>
  <c r="F83" i="7"/>
  <c r="G83" i="7"/>
  <c r="K83" i="7"/>
  <c r="F84" i="7"/>
  <c r="G84" i="7"/>
  <c r="K84" i="7"/>
  <c r="F85" i="7"/>
  <c r="G85" i="7"/>
  <c r="K85" i="7"/>
  <c r="F86" i="7"/>
  <c r="G86" i="7"/>
  <c r="K86" i="7"/>
  <c r="F87" i="7"/>
  <c r="G87" i="7"/>
  <c r="K87" i="7"/>
  <c r="F88" i="7"/>
  <c r="G88" i="7"/>
  <c r="K88" i="7"/>
  <c r="F89" i="7"/>
  <c r="G89" i="7"/>
  <c r="K89" i="7"/>
  <c r="F90" i="7"/>
  <c r="G90" i="7"/>
  <c r="K90" i="7"/>
  <c r="F91" i="7"/>
  <c r="G91" i="7"/>
  <c r="K91" i="7"/>
  <c r="F92" i="7"/>
  <c r="G92" i="7"/>
  <c r="K92" i="7"/>
  <c r="F93" i="7"/>
  <c r="G93" i="7"/>
  <c r="K93" i="7"/>
  <c r="F94" i="7"/>
  <c r="G94" i="7"/>
  <c r="K94" i="7"/>
  <c r="F95" i="7"/>
  <c r="G95" i="7"/>
  <c r="L95" i="7" s="1"/>
  <c r="K95" i="7"/>
  <c r="F96" i="7"/>
  <c r="G96" i="7"/>
  <c r="K96" i="7"/>
  <c r="F97" i="7"/>
  <c r="G97" i="7"/>
  <c r="K97" i="7"/>
  <c r="F98" i="7"/>
  <c r="G98" i="7"/>
  <c r="K98" i="7"/>
  <c r="F99" i="7"/>
  <c r="G99" i="7"/>
  <c r="K99" i="7"/>
  <c r="F100" i="7"/>
  <c r="G100" i="7"/>
  <c r="K100" i="7"/>
  <c r="F101" i="7"/>
  <c r="G101" i="7"/>
  <c r="K101" i="7"/>
  <c r="F102" i="7"/>
  <c r="G102" i="7"/>
  <c r="K102" i="7"/>
  <c r="F103" i="7"/>
  <c r="G103" i="7"/>
  <c r="K103" i="7"/>
  <c r="F104" i="7"/>
  <c r="G104" i="7"/>
  <c r="K104" i="7"/>
  <c r="F105" i="7"/>
  <c r="G105" i="7"/>
  <c r="K105" i="7"/>
  <c r="F106" i="7"/>
  <c r="G106" i="7"/>
  <c r="K106" i="7"/>
  <c r="F107" i="7"/>
  <c r="G107" i="7"/>
  <c r="K107" i="7"/>
  <c r="F108" i="7"/>
  <c r="G108" i="7"/>
  <c r="K108" i="7"/>
  <c r="F109" i="7"/>
  <c r="G109" i="7"/>
  <c r="K109" i="7"/>
  <c r="F110" i="7"/>
  <c r="G110" i="7"/>
  <c r="K110" i="7"/>
  <c r="F111" i="7"/>
  <c r="G111" i="7"/>
  <c r="K111" i="7"/>
  <c r="F112" i="7"/>
  <c r="G112" i="7"/>
  <c r="K112" i="7"/>
  <c r="L113" i="7"/>
  <c r="L114" i="7"/>
  <c r="L115" i="7"/>
  <c r="L116" i="7"/>
  <c r="L117" i="7"/>
  <c r="L118" i="7"/>
  <c r="L119" i="7"/>
  <c r="L120" i="7"/>
  <c r="L121" i="7"/>
  <c r="L122" i="7"/>
  <c r="L123" i="7"/>
  <c r="L124" i="7"/>
  <c r="L125" i="7"/>
  <c r="L126" i="7"/>
  <c r="L127" i="7"/>
  <c r="L128" i="7"/>
  <c r="L129" i="7"/>
  <c r="L130" i="7"/>
  <c r="L131" i="7"/>
  <c r="L132" i="7"/>
  <c r="L133" i="7"/>
  <c r="L134" i="7"/>
  <c r="L135" i="7"/>
  <c r="L136" i="7"/>
  <c r="F137" i="7"/>
  <c r="K137" i="7"/>
  <c r="F138" i="7"/>
  <c r="G138" i="7"/>
  <c r="H138" i="7" s="1"/>
  <c r="K138" i="7"/>
  <c r="F139" i="7"/>
  <c r="G139" i="7"/>
  <c r="K139" i="7"/>
  <c r="F140" i="7"/>
  <c r="G140" i="7"/>
  <c r="K140" i="7"/>
  <c r="F141" i="7"/>
  <c r="G141" i="7"/>
  <c r="K141" i="7"/>
  <c r="F142" i="7"/>
  <c r="G142" i="7"/>
  <c r="K142" i="7"/>
  <c r="F143" i="7"/>
  <c r="G143" i="7"/>
  <c r="K143" i="7"/>
  <c r="F144" i="7"/>
  <c r="G144" i="7"/>
  <c r="K144" i="7"/>
  <c r="F145" i="7"/>
  <c r="G145" i="7"/>
  <c r="K145" i="7"/>
  <c r="F146" i="7"/>
  <c r="G146" i="7"/>
  <c r="K146" i="7"/>
  <c r="F147" i="7"/>
  <c r="G147" i="7"/>
  <c r="K147" i="7"/>
  <c r="F148" i="7"/>
  <c r="G148" i="7"/>
  <c r="K148" i="7"/>
  <c r="F149" i="7"/>
  <c r="G149" i="7"/>
  <c r="K149" i="7"/>
  <c r="F150" i="7"/>
  <c r="G150" i="7"/>
  <c r="K150" i="7"/>
  <c r="F151" i="7"/>
  <c r="G151" i="7"/>
  <c r="K151" i="7"/>
  <c r="F152" i="7"/>
  <c r="G152" i="7"/>
  <c r="K152" i="7"/>
  <c r="F153" i="7"/>
  <c r="G153" i="7"/>
  <c r="K153" i="7"/>
  <c r="L153" i="7"/>
  <c r="F154" i="7"/>
  <c r="G154" i="7"/>
  <c r="K154" i="7"/>
  <c r="F155" i="7"/>
  <c r="G155" i="7"/>
  <c r="K155" i="7"/>
  <c r="F156" i="7"/>
  <c r="G156" i="7"/>
  <c r="K156" i="7"/>
  <c r="F157" i="7"/>
  <c r="G157" i="7"/>
  <c r="K157" i="7"/>
  <c r="F158" i="7"/>
  <c r="G158" i="7"/>
  <c r="K158" i="7"/>
  <c r="F159" i="7"/>
  <c r="G159" i="7"/>
  <c r="L159" i="7" s="1"/>
  <c r="K159" i="7"/>
  <c r="F160" i="7"/>
  <c r="G160" i="7"/>
  <c r="K160" i="7"/>
  <c r="F161" i="7"/>
  <c r="G161" i="7"/>
  <c r="K161" i="7"/>
  <c r="F162" i="7"/>
  <c r="G162" i="7"/>
  <c r="K162" i="7"/>
  <c r="L162" i="7"/>
  <c r="F163" i="7"/>
  <c r="G163" i="7"/>
  <c r="K163" i="7"/>
  <c r="F164" i="7"/>
  <c r="G164" i="7"/>
  <c r="L164" i="7" s="1"/>
  <c r="K164" i="7"/>
  <c r="F165" i="7"/>
  <c r="G165" i="7"/>
  <c r="L165" i="7" s="1"/>
  <c r="K165" i="7"/>
  <c r="F166" i="7"/>
  <c r="G166" i="7"/>
  <c r="K166" i="7"/>
  <c r="F167" i="7"/>
  <c r="G167" i="7"/>
  <c r="L167" i="7" s="1"/>
  <c r="K167" i="7"/>
  <c r="F168" i="7"/>
  <c r="G168" i="7"/>
  <c r="K168" i="7"/>
  <c r="F169" i="7"/>
  <c r="G169" i="7"/>
  <c r="K169" i="7"/>
  <c r="F170" i="7"/>
  <c r="G170" i="7"/>
  <c r="K170" i="7"/>
  <c r="F171" i="7"/>
  <c r="G171" i="7"/>
  <c r="K171" i="7"/>
  <c r="F172" i="7"/>
  <c r="G172" i="7"/>
  <c r="K172" i="7"/>
  <c r="F173" i="7"/>
  <c r="G173" i="7"/>
  <c r="K173" i="7"/>
  <c r="F174" i="7"/>
  <c r="G174" i="7"/>
  <c r="K174" i="7"/>
  <c r="F175" i="7"/>
  <c r="G175" i="7"/>
  <c r="L175" i="7" s="1"/>
  <c r="K175" i="7"/>
  <c r="F176" i="7"/>
  <c r="G176" i="7"/>
  <c r="K176" i="7"/>
  <c r="F177" i="7"/>
  <c r="G177" i="7"/>
  <c r="K177" i="7"/>
  <c r="F178" i="7"/>
  <c r="G178" i="7"/>
  <c r="K178" i="7"/>
  <c r="F179" i="7"/>
  <c r="G179" i="7"/>
  <c r="K179" i="7"/>
  <c r="F180" i="7"/>
  <c r="G180" i="7"/>
  <c r="K180" i="7"/>
  <c r="F181" i="7"/>
  <c r="G181" i="7"/>
  <c r="K181" i="7"/>
  <c r="F182" i="7"/>
  <c r="G182" i="7"/>
  <c r="L182" i="7" s="1"/>
  <c r="K182" i="7"/>
  <c r="F183" i="7"/>
  <c r="K183" i="7"/>
  <c r="L183" i="7"/>
  <c r="F184" i="7"/>
  <c r="G184" i="7"/>
  <c r="K184" i="7"/>
  <c r="F185" i="7"/>
  <c r="G185" i="7"/>
  <c r="K185" i="7"/>
  <c r="F186" i="7"/>
  <c r="G186" i="7"/>
  <c r="K186" i="7"/>
  <c r="F187" i="7"/>
  <c r="G187" i="7"/>
  <c r="K187" i="7"/>
  <c r="F188" i="7"/>
  <c r="G188" i="7"/>
  <c r="L188" i="7" s="1"/>
  <c r="K188" i="7"/>
  <c r="F189" i="7"/>
  <c r="G189" i="7"/>
  <c r="K189" i="7"/>
  <c r="F190" i="7"/>
  <c r="G190" i="7"/>
  <c r="K190" i="7"/>
  <c r="F191" i="7"/>
  <c r="G191" i="7"/>
  <c r="K191" i="7"/>
  <c r="F192" i="7"/>
  <c r="G192" i="7"/>
  <c r="K192" i="7"/>
  <c r="F193" i="7"/>
  <c r="G193" i="7"/>
  <c r="K193" i="7"/>
  <c r="F194" i="7"/>
  <c r="G194" i="7"/>
  <c r="K194" i="7"/>
  <c r="F195" i="7"/>
  <c r="G195" i="7"/>
  <c r="K195" i="7"/>
  <c r="F196" i="7"/>
  <c r="G196" i="7"/>
  <c r="K196" i="7"/>
  <c r="F197" i="7"/>
  <c r="G197" i="7"/>
  <c r="K197" i="7"/>
  <c r="F198" i="7"/>
  <c r="G198" i="7"/>
  <c r="K198" i="7"/>
  <c r="F199" i="7"/>
  <c r="G199" i="7"/>
  <c r="K199" i="7"/>
  <c r="L200" i="7"/>
  <c r="F201" i="7"/>
  <c r="K201" i="7"/>
  <c r="F202" i="7"/>
  <c r="G202" i="7"/>
  <c r="K202" i="7"/>
  <c r="G203" i="7"/>
  <c r="K203" i="7"/>
  <c r="F204" i="7"/>
  <c r="G204" i="7"/>
  <c r="K204" i="7"/>
  <c r="F205" i="7"/>
  <c r="G205" i="7"/>
  <c r="K205" i="7"/>
  <c r="F206" i="7"/>
  <c r="G206" i="7"/>
  <c r="K206" i="7"/>
  <c r="F207" i="7"/>
  <c r="G207" i="7"/>
  <c r="K207" i="7"/>
  <c r="F208" i="7"/>
  <c r="G208" i="7"/>
  <c r="K208" i="7"/>
  <c r="F209" i="7"/>
  <c r="G209" i="7"/>
  <c r="K209" i="7"/>
  <c r="F210" i="7"/>
  <c r="G210" i="7"/>
  <c r="K210" i="7"/>
  <c r="F211" i="7"/>
  <c r="G211" i="7"/>
  <c r="K211" i="7"/>
  <c r="F212" i="7"/>
  <c r="G212" i="7"/>
  <c r="K212" i="7"/>
  <c r="F213" i="7"/>
  <c r="G213" i="7"/>
  <c r="K213" i="7"/>
  <c r="F214" i="7"/>
  <c r="G214" i="7"/>
  <c r="K214" i="7"/>
  <c r="F215" i="7"/>
  <c r="G215" i="7"/>
  <c r="K215" i="7"/>
  <c r="F216" i="7"/>
  <c r="G216" i="7"/>
  <c r="K216" i="7"/>
  <c r="F217" i="7"/>
  <c r="G217" i="7"/>
  <c r="K217" i="7"/>
  <c r="F218" i="7"/>
  <c r="G218" i="7"/>
  <c r="K218" i="7"/>
  <c r="F219" i="7"/>
  <c r="G219" i="7"/>
  <c r="K219" i="7"/>
  <c r="F220" i="7"/>
  <c r="G220" i="7"/>
  <c r="K220" i="7"/>
  <c r="F221" i="7"/>
  <c r="G221" i="7"/>
  <c r="K221" i="7"/>
  <c r="F222" i="7"/>
  <c r="G222" i="7"/>
  <c r="K222" i="7"/>
  <c r="F223" i="7"/>
  <c r="G223" i="7"/>
  <c r="K223" i="7"/>
  <c r="F224" i="7"/>
  <c r="G224" i="7"/>
  <c r="K224" i="7"/>
  <c r="F225" i="7"/>
  <c r="G225" i="7"/>
  <c r="K225" i="7"/>
  <c r="F226" i="7"/>
  <c r="G226" i="7"/>
  <c r="K226" i="7"/>
  <c r="F227" i="7"/>
  <c r="G227" i="7"/>
  <c r="K227" i="7"/>
  <c r="F228" i="7"/>
  <c r="G228" i="7"/>
  <c r="K228" i="7"/>
  <c r="F229" i="7"/>
  <c r="G229" i="7"/>
  <c r="K229" i="7"/>
  <c r="F230" i="7"/>
  <c r="G230" i="7"/>
  <c r="K230" i="7"/>
  <c r="F231" i="7"/>
  <c r="G231" i="7"/>
  <c r="K231" i="7"/>
  <c r="F232" i="7"/>
  <c r="G232" i="7"/>
  <c r="K232" i="7"/>
  <c r="F233" i="7"/>
  <c r="G233" i="7"/>
  <c r="K233" i="7"/>
  <c r="F234" i="7"/>
  <c r="G234" i="7"/>
  <c r="K234" i="7"/>
  <c r="F235" i="7"/>
  <c r="G235" i="7"/>
  <c r="K235" i="7"/>
  <c r="F236" i="7"/>
  <c r="G236" i="7"/>
  <c r="K236" i="7"/>
  <c r="F237" i="7"/>
  <c r="G237" i="7"/>
  <c r="K237" i="7"/>
  <c r="F238" i="7"/>
  <c r="G238" i="7"/>
  <c r="K238" i="7"/>
  <c r="F239" i="7"/>
  <c r="G239" i="7"/>
  <c r="K239" i="7"/>
  <c r="F240" i="7"/>
  <c r="G240" i="7"/>
  <c r="K240" i="7"/>
  <c r="F241" i="7"/>
  <c r="G241" i="7"/>
  <c r="K241" i="7"/>
  <c r="F242" i="7"/>
  <c r="G242" i="7"/>
  <c r="K242" i="7"/>
  <c r="F243" i="7"/>
  <c r="G243" i="7"/>
  <c r="K243" i="7"/>
  <c r="F244" i="7"/>
  <c r="G244" i="7"/>
  <c r="K244" i="7"/>
  <c r="F245" i="7"/>
  <c r="G245" i="7"/>
  <c r="K245" i="7"/>
  <c r="F246" i="7"/>
  <c r="G246" i="7"/>
  <c r="K246" i="7"/>
  <c r="F247" i="7"/>
  <c r="G247" i="7"/>
  <c r="K247" i="7"/>
  <c r="F248" i="7"/>
  <c r="G248" i="7"/>
  <c r="K248" i="7"/>
  <c r="F249" i="7"/>
  <c r="G249" i="7"/>
  <c r="K249" i="7"/>
  <c r="F250" i="7"/>
  <c r="G250" i="7"/>
  <c r="K250" i="7"/>
  <c r="F251" i="7"/>
  <c r="G251" i="7"/>
  <c r="K251" i="7"/>
  <c r="F252" i="7"/>
  <c r="G252" i="7"/>
  <c r="K252" i="7"/>
  <c r="F253" i="7"/>
  <c r="G253" i="7"/>
  <c r="K253" i="7"/>
  <c r="F254" i="7"/>
  <c r="G254" i="7"/>
  <c r="K254" i="7"/>
  <c r="F255" i="7"/>
  <c r="G255" i="7"/>
  <c r="K255" i="7"/>
  <c r="F256" i="7"/>
  <c r="G256" i="7"/>
  <c r="K256" i="7"/>
  <c r="F257" i="7"/>
  <c r="G257" i="7"/>
  <c r="K257" i="7"/>
  <c r="F258" i="7"/>
  <c r="G258" i="7"/>
  <c r="K258" i="7"/>
  <c r="F259" i="7"/>
  <c r="G259" i="7"/>
  <c r="K259" i="7"/>
  <c r="F260" i="7"/>
  <c r="G260" i="7"/>
  <c r="K260" i="7"/>
  <c r="F261" i="7"/>
  <c r="G261" i="7"/>
  <c r="K261" i="7"/>
  <c r="L262" i="7"/>
  <c r="L263" i="7"/>
  <c r="L264" i="7"/>
  <c r="G267" i="7"/>
  <c r="F268" i="7"/>
  <c r="G268" i="7"/>
  <c r="H268" i="7"/>
  <c r="K268" i="7"/>
  <c r="F269" i="7"/>
  <c r="G269" i="7"/>
  <c r="H269" i="7"/>
  <c r="K269" i="7"/>
  <c r="F270" i="7"/>
  <c r="G270" i="7"/>
  <c r="H270" i="7"/>
  <c r="K270" i="7"/>
  <c r="F271" i="7"/>
  <c r="G271" i="7"/>
  <c r="H271" i="7"/>
  <c r="K271" i="7"/>
  <c r="F272" i="7"/>
  <c r="G272" i="7"/>
  <c r="H272" i="7"/>
  <c r="K272" i="7"/>
  <c r="F273" i="7"/>
  <c r="G273" i="7"/>
  <c r="H273" i="7"/>
  <c r="K273" i="7"/>
  <c r="F274" i="7"/>
  <c r="G274" i="7"/>
  <c r="H274" i="7"/>
  <c r="K274" i="7"/>
  <c r="M274" i="7"/>
  <c r="F275" i="7"/>
  <c r="G275" i="7"/>
  <c r="H275" i="7"/>
  <c r="M275" i="7"/>
  <c r="F276" i="7"/>
  <c r="G276" i="7"/>
  <c r="H276" i="7"/>
  <c r="K276" i="7"/>
  <c r="M276" i="7"/>
  <c r="M283" i="7" s="1"/>
  <c r="F277" i="7"/>
  <c r="G277" i="7"/>
  <c r="H277" i="7"/>
  <c r="K277" i="7"/>
  <c r="M277" i="7"/>
  <c r="F278" i="7"/>
  <c r="G278" i="7"/>
  <c r="H278" i="7"/>
  <c r="K278" i="7"/>
  <c r="F279" i="7"/>
  <c r="G279" i="7"/>
  <c r="H279" i="7"/>
  <c r="K279" i="7"/>
  <c r="M279" i="7"/>
  <c r="F280" i="7"/>
  <c r="G280" i="7"/>
  <c r="H280" i="7"/>
  <c r="K280" i="7"/>
  <c r="M280" i="7"/>
  <c r="F281" i="7"/>
  <c r="G281" i="7"/>
  <c r="H281" i="7"/>
  <c r="K281" i="7"/>
  <c r="M281" i="7"/>
  <c r="F282" i="7"/>
  <c r="G282" i="7"/>
  <c r="H282" i="7"/>
  <c r="M282" i="7"/>
  <c r="M285" i="7" s="1"/>
  <c r="M310" i="7" s="1"/>
  <c r="F283" i="7"/>
  <c r="G283" i="7"/>
  <c r="H283" i="7"/>
  <c r="K283" i="7"/>
  <c r="F284" i="7"/>
  <c r="G284" i="7"/>
  <c r="H284" i="7"/>
  <c r="K284" i="7"/>
  <c r="M284" i="7"/>
  <c r="F285" i="7"/>
  <c r="G285" i="7"/>
  <c r="H285" i="7"/>
  <c r="K285" i="7"/>
  <c r="F286" i="7"/>
  <c r="G286" i="7"/>
  <c r="H286" i="7"/>
  <c r="K286" i="7"/>
  <c r="F287" i="7"/>
  <c r="G287" i="7"/>
  <c r="H287" i="7"/>
  <c r="M287" i="7"/>
  <c r="F288" i="7"/>
  <c r="G288" i="7"/>
  <c r="H288" i="7"/>
  <c r="K288" i="7"/>
  <c r="M288" i="7"/>
  <c r="M302" i="7" s="1"/>
  <c r="F289" i="7"/>
  <c r="G289" i="7"/>
  <c r="H289" i="7"/>
  <c r="K289" i="7"/>
  <c r="M289" i="7"/>
  <c r="F290" i="7"/>
  <c r="G290" i="7"/>
  <c r="H290" i="7"/>
  <c r="K290" i="7"/>
  <c r="F291" i="7"/>
  <c r="G291" i="7"/>
  <c r="H291" i="7"/>
  <c r="K291" i="7"/>
  <c r="F292" i="7"/>
  <c r="G292" i="7"/>
  <c r="H292" i="7"/>
  <c r="K292" i="7"/>
  <c r="F293" i="7"/>
  <c r="G293" i="7"/>
  <c r="H293" i="7"/>
  <c r="K293" i="7"/>
  <c r="M293" i="7"/>
  <c r="F294" i="7"/>
  <c r="G294" i="7"/>
  <c r="H294" i="7"/>
  <c r="K294" i="7"/>
  <c r="F295" i="7"/>
  <c r="G295" i="7"/>
  <c r="H295" i="7"/>
  <c r="K295" i="7"/>
  <c r="F296" i="7"/>
  <c r="G296" i="7"/>
  <c r="H296" i="7"/>
  <c r="K296" i="7"/>
  <c r="F297" i="7"/>
  <c r="G297" i="7"/>
  <c r="H297" i="7"/>
  <c r="F298" i="7"/>
  <c r="G298" i="7"/>
  <c r="H298" i="7"/>
  <c r="F299" i="7"/>
  <c r="G299" i="7"/>
  <c r="H299" i="7"/>
  <c r="F300" i="7"/>
  <c r="G300" i="7"/>
  <c r="H300" i="7"/>
  <c r="K300" i="7"/>
  <c r="M300" i="7"/>
  <c r="F301" i="7"/>
  <c r="G301" i="7"/>
  <c r="H301" i="7"/>
  <c r="M301" i="7"/>
  <c r="F302" i="7"/>
  <c r="G302" i="7"/>
  <c r="H302" i="7"/>
  <c r="K302" i="7"/>
  <c r="F303" i="7"/>
  <c r="G303" i="7"/>
  <c r="H303" i="7"/>
  <c r="K303" i="7"/>
  <c r="M303" i="7"/>
  <c r="F304" i="7"/>
  <c r="G304" i="7"/>
  <c r="H304" i="7"/>
  <c r="F305" i="7"/>
  <c r="G305" i="7"/>
  <c r="H305" i="7"/>
  <c r="K305" i="7"/>
  <c r="F306" i="7"/>
  <c r="G306" i="7"/>
  <c r="H306" i="7"/>
  <c r="K306" i="7"/>
  <c r="F307" i="7"/>
  <c r="G307" i="7"/>
  <c r="H307" i="7"/>
  <c r="K307" i="7"/>
  <c r="F308" i="7"/>
  <c r="G308" i="7"/>
  <c r="H308" i="7"/>
  <c r="K308" i="7"/>
  <c r="F309" i="7"/>
  <c r="G309" i="7"/>
  <c r="H309" i="7"/>
  <c r="K309" i="7"/>
  <c r="M309" i="7"/>
  <c r="M307" i="7" s="1"/>
  <c r="F310" i="7"/>
  <c r="G310" i="7"/>
  <c r="H310" i="7"/>
  <c r="K310" i="7"/>
  <c r="F311" i="7"/>
  <c r="G311" i="7"/>
  <c r="H311" i="7"/>
  <c r="K311" i="7"/>
  <c r="F312" i="7"/>
  <c r="G312" i="7"/>
  <c r="H312" i="7"/>
  <c r="K312" i="7"/>
  <c r="F313" i="7"/>
  <c r="G313" i="7"/>
  <c r="H313" i="7"/>
  <c r="K313" i="7"/>
  <c r="K314" i="7"/>
  <c r="L314" i="7"/>
  <c r="L323" i="7"/>
  <c r="L324" i="7"/>
  <c r="L325" i="7"/>
  <c r="L326" i="7"/>
  <c r="L327" i="7"/>
  <c r="L328" i="7"/>
  <c r="F329" i="7"/>
  <c r="K329" i="7"/>
  <c r="L329" i="7"/>
  <c r="L330" i="7"/>
  <c r="H331" i="7"/>
  <c r="L331" i="7"/>
  <c r="F332" i="7"/>
  <c r="K332" i="7"/>
  <c r="L332" i="7"/>
  <c r="F333" i="7"/>
  <c r="G333" i="7"/>
  <c r="K333" i="7"/>
  <c r="F334" i="7"/>
  <c r="G334" i="7"/>
  <c r="K334" i="7"/>
  <c r="F335" i="7"/>
  <c r="G335" i="7"/>
  <c r="K335" i="7"/>
  <c r="F336" i="7"/>
  <c r="G336" i="7"/>
  <c r="K336" i="7"/>
  <c r="F337" i="7"/>
  <c r="G337" i="7"/>
  <c r="K337" i="7"/>
  <c r="F338" i="7"/>
  <c r="G338" i="7"/>
  <c r="K338" i="7"/>
  <c r="F339" i="7"/>
  <c r="G339" i="7"/>
  <c r="K339" i="7"/>
  <c r="F340" i="7"/>
  <c r="G340" i="7"/>
  <c r="K340" i="7"/>
  <c r="F341" i="7"/>
  <c r="G341" i="7"/>
  <c r="K341" i="7"/>
  <c r="F342" i="7"/>
  <c r="G342" i="7"/>
  <c r="K342" i="7"/>
  <c r="F343" i="7"/>
  <c r="G343" i="7"/>
  <c r="K343" i="7"/>
  <c r="F344" i="7"/>
  <c r="G344" i="7"/>
  <c r="K344" i="7"/>
  <c r="F345" i="7"/>
  <c r="G345" i="7"/>
  <c r="K345" i="7"/>
  <c r="F346" i="7"/>
  <c r="G346" i="7"/>
  <c r="K346" i="7"/>
  <c r="F347" i="7"/>
  <c r="G347" i="7"/>
  <c r="K347" i="7"/>
  <c r="F348" i="7"/>
  <c r="G348" i="7"/>
  <c r="K348" i="7"/>
  <c r="F349" i="7"/>
  <c r="G349" i="7"/>
  <c r="K349" i="7"/>
  <c r="F350" i="7"/>
  <c r="G350" i="7"/>
  <c r="K350" i="7"/>
  <c r="F351" i="7"/>
  <c r="G351" i="7"/>
  <c r="K351" i="7"/>
  <c r="F352" i="7"/>
  <c r="G352" i="7"/>
  <c r="K352" i="7"/>
  <c r="F353" i="7"/>
  <c r="G353" i="7"/>
  <c r="K353" i="7"/>
  <c r="F354" i="7"/>
  <c r="G354" i="7"/>
  <c r="K354" i="7"/>
  <c r="F355" i="7"/>
  <c r="G355" i="7"/>
  <c r="K355" i="7"/>
  <c r="F356" i="7"/>
  <c r="G356" i="7"/>
  <c r="K356" i="7"/>
  <c r="F357" i="7"/>
  <c r="G357" i="7"/>
  <c r="K357" i="7"/>
  <c r="F358" i="7"/>
  <c r="G358" i="7"/>
  <c r="K358" i="7"/>
  <c r="F359" i="7"/>
  <c r="G359" i="7"/>
  <c r="K359" i="7"/>
  <c r="F360" i="7"/>
  <c r="G360" i="7"/>
  <c r="K360" i="7"/>
  <c r="F361" i="7"/>
  <c r="G361" i="7"/>
  <c r="K361" i="7"/>
  <c r="F362" i="7"/>
  <c r="G362" i="7"/>
  <c r="K362" i="7"/>
  <c r="F363" i="7"/>
  <c r="G363" i="7"/>
  <c r="K363" i="7"/>
  <c r="F364" i="7"/>
  <c r="G364" i="7"/>
  <c r="K364" i="7"/>
  <c r="F365" i="7"/>
  <c r="G365" i="7"/>
  <c r="K365" i="7"/>
  <c r="F366" i="7"/>
  <c r="G366" i="7"/>
  <c r="K366" i="7"/>
  <c r="F367" i="7"/>
  <c r="G367" i="7"/>
  <c r="K367" i="7"/>
  <c r="F368" i="7"/>
  <c r="G368" i="7"/>
  <c r="K368" i="7"/>
  <c r="L369" i="7"/>
  <c r="L370" i="7"/>
  <c r="L371" i="7"/>
  <c r="L372" i="7"/>
  <c r="L373" i="7"/>
  <c r="L374" i="7"/>
  <c r="L375" i="7"/>
  <c r="L376" i="7"/>
  <c r="L377" i="7"/>
  <c r="L378" i="7"/>
  <c r="L379" i="7"/>
  <c r="L380" i="7"/>
  <c r="L381" i="7"/>
  <c r="L382" i="7"/>
  <c r="L383" i="7"/>
  <c r="L384" i="7"/>
  <c r="L385" i="7"/>
  <c r="L386" i="7"/>
  <c r="L387" i="7"/>
  <c r="L388" i="7"/>
  <c r="L389" i="7"/>
  <c r="L390" i="7"/>
  <c r="L391" i="7"/>
  <c r="L393" i="7"/>
  <c r="G395" i="7"/>
  <c r="H395" i="7" s="1"/>
  <c r="F396" i="7"/>
  <c r="G396" i="7"/>
  <c r="G397" i="7"/>
  <c r="K397" i="7"/>
  <c r="G398" i="7"/>
  <c r="K398" i="7"/>
  <c r="G399" i="7"/>
  <c r="K399" i="7"/>
  <c r="G400" i="7"/>
  <c r="K400" i="7"/>
  <c r="G401" i="7"/>
  <c r="K401" i="7"/>
  <c r="G402" i="7"/>
  <c r="K402" i="7"/>
  <c r="G403" i="7"/>
  <c r="K403" i="7"/>
  <c r="G404" i="7"/>
  <c r="K404" i="7"/>
  <c r="G405" i="7"/>
  <c r="K405" i="7"/>
  <c r="G406" i="7"/>
  <c r="K406" i="7"/>
  <c r="G407" i="7"/>
  <c r="K407" i="7"/>
  <c r="G408" i="7"/>
  <c r="K408" i="7"/>
  <c r="G409" i="7"/>
  <c r="K409" i="7"/>
  <c r="G410" i="7"/>
  <c r="K410" i="7"/>
  <c r="G411" i="7"/>
  <c r="K411" i="7"/>
  <c r="G412" i="7"/>
  <c r="K412" i="7"/>
  <c r="G413" i="7"/>
  <c r="K413" i="7"/>
  <c r="G414" i="7"/>
  <c r="K414" i="7"/>
  <c r="G415" i="7"/>
  <c r="K415" i="7"/>
  <c r="G416" i="7"/>
  <c r="K416" i="7"/>
  <c r="G417" i="7"/>
  <c r="K417" i="7"/>
  <c r="G418" i="7"/>
  <c r="K418" i="7"/>
  <c r="G419" i="7"/>
  <c r="K419" i="7"/>
  <c r="G420" i="7"/>
  <c r="K420" i="7"/>
  <c r="G421" i="7"/>
  <c r="K421" i="7"/>
  <c r="G422" i="7"/>
  <c r="K422" i="7"/>
  <c r="G423" i="7"/>
  <c r="K423" i="7"/>
  <c r="G424" i="7"/>
  <c r="K424" i="7"/>
  <c r="G425" i="7"/>
  <c r="K425" i="7"/>
  <c r="G426" i="7"/>
  <c r="K426" i="7"/>
  <c r="G427" i="7"/>
  <c r="K427" i="7"/>
  <c r="G428" i="7"/>
  <c r="K428" i="7"/>
  <c r="G429" i="7"/>
  <c r="K429" i="7"/>
  <c r="G430" i="7"/>
  <c r="K430" i="7"/>
  <c r="G431" i="7"/>
  <c r="K431" i="7"/>
  <c r="G432" i="7"/>
  <c r="K432" i="7"/>
  <c r="G433" i="7"/>
  <c r="K433" i="7"/>
  <c r="G434" i="7"/>
  <c r="K434" i="7"/>
  <c r="G435" i="7"/>
  <c r="K435" i="7"/>
  <c r="G436" i="7"/>
  <c r="K436" i="7"/>
  <c r="G437" i="7"/>
  <c r="K437" i="7"/>
  <c r="G438" i="7"/>
  <c r="K438" i="7"/>
  <c r="G439" i="7"/>
  <c r="K439" i="7"/>
  <c r="G440" i="7"/>
  <c r="K440" i="7"/>
  <c r="G441" i="7"/>
  <c r="K441" i="7"/>
  <c r="L442" i="7"/>
  <c r="L443" i="7"/>
  <c r="L444" i="7"/>
  <c r="L445" i="7"/>
  <c r="L446" i="7"/>
  <c r="L447" i="7"/>
  <c r="L448" i="7"/>
  <c r="L449" i="7"/>
  <c r="L450" i="7"/>
  <c r="L451" i="7"/>
  <c r="L452" i="7"/>
  <c r="L453" i="7"/>
  <c r="L454" i="7"/>
  <c r="L455" i="7"/>
  <c r="L456" i="7"/>
  <c r="L457" i="7"/>
  <c r="L458" i="7"/>
  <c r="F460" i="7"/>
  <c r="G460" i="7"/>
  <c r="H460" i="7" s="1"/>
  <c r="K460" i="7"/>
  <c r="F461" i="7"/>
  <c r="K461" i="7"/>
  <c r="L461" i="7"/>
  <c r="G463" i="7"/>
  <c r="K463" i="7"/>
  <c r="G464" i="7"/>
  <c r="K464" i="7"/>
  <c r="G465" i="7"/>
  <c r="K465" i="7"/>
  <c r="G466" i="7"/>
  <c r="K466" i="7"/>
  <c r="G467" i="7"/>
  <c r="K467" i="7"/>
  <c r="G468" i="7"/>
  <c r="K468" i="7"/>
  <c r="G469" i="7"/>
  <c r="K469" i="7"/>
  <c r="G470" i="7"/>
  <c r="K470" i="7"/>
  <c r="G471" i="7"/>
  <c r="K471" i="7"/>
  <c r="G472" i="7"/>
  <c r="K472" i="7"/>
  <c r="G473" i="7"/>
  <c r="K473" i="7"/>
  <c r="G474" i="7"/>
  <c r="K474" i="7"/>
  <c r="G475" i="7"/>
  <c r="K475" i="7"/>
  <c r="G476" i="7"/>
  <c r="K476" i="7"/>
  <c r="G477" i="7"/>
  <c r="K477" i="7"/>
  <c r="G478" i="7"/>
  <c r="K478" i="7"/>
  <c r="G479" i="7"/>
  <c r="K479" i="7"/>
  <c r="G480" i="7"/>
  <c r="K480" i="7"/>
  <c r="G481" i="7"/>
  <c r="K481" i="7"/>
  <c r="G482" i="7"/>
  <c r="K482" i="7"/>
  <c r="G483" i="7"/>
  <c r="K483" i="7"/>
  <c r="G484" i="7"/>
  <c r="K484" i="7"/>
  <c r="G485" i="7"/>
  <c r="K485" i="7"/>
  <c r="G486" i="7"/>
  <c r="K486" i="7"/>
  <c r="G487" i="7"/>
  <c r="K487" i="7"/>
  <c r="G488" i="7"/>
  <c r="K488" i="7"/>
  <c r="G489" i="7"/>
  <c r="K489" i="7"/>
  <c r="G490" i="7"/>
  <c r="K490" i="7"/>
  <c r="G491" i="7"/>
  <c r="K491" i="7"/>
  <c r="G492" i="7"/>
  <c r="K492" i="7"/>
  <c r="G493" i="7"/>
  <c r="K493" i="7"/>
  <c r="G494" i="7"/>
  <c r="K494" i="7"/>
  <c r="G495" i="7"/>
  <c r="K495" i="7"/>
  <c r="G496" i="7"/>
  <c r="K496" i="7"/>
  <c r="G497" i="7"/>
  <c r="K497" i="7"/>
  <c r="G498" i="7"/>
  <c r="K498" i="7"/>
  <c r="G499" i="7"/>
  <c r="K499" i="7"/>
  <c r="G500" i="7"/>
  <c r="K500" i="7"/>
  <c r="G501" i="7"/>
  <c r="K501" i="7"/>
  <c r="G502" i="7"/>
  <c r="K502" i="7"/>
  <c r="G503" i="7"/>
  <c r="K503" i="7"/>
  <c r="G504" i="7"/>
  <c r="K504" i="7"/>
  <c r="G505" i="7"/>
  <c r="K505" i="7"/>
  <c r="G506" i="7"/>
  <c r="K506" i="7"/>
  <c r="G507" i="7"/>
  <c r="K507" i="7"/>
  <c r="G508" i="7"/>
  <c r="K508" i="7"/>
  <c r="G509" i="7"/>
  <c r="K509" i="7"/>
  <c r="G510" i="7"/>
  <c r="K510" i="7"/>
  <c r="G511" i="7"/>
  <c r="K511" i="7"/>
  <c r="G512" i="7"/>
  <c r="K512" i="7"/>
  <c r="G513" i="7"/>
  <c r="K513" i="7"/>
  <c r="G514" i="7"/>
  <c r="K514" i="7"/>
  <c r="G515" i="7"/>
  <c r="K515" i="7"/>
  <c r="G516" i="7"/>
  <c r="K516" i="7"/>
  <c r="G517" i="7"/>
  <c r="K517" i="7"/>
  <c r="G518" i="7"/>
  <c r="K518" i="7"/>
  <c r="G519" i="7"/>
  <c r="K519" i="7"/>
  <c r="G520" i="7"/>
  <c r="K520" i="7"/>
  <c r="G521" i="7"/>
  <c r="K521" i="7"/>
  <c r="G522" i="7"/>
  <c r="K522" i="7"/>
  <c r="L522" i="7"/>
  <c r="L523" i="7"/>
  <c r="G525" i="7"/>
  <c r="F526" i="7"/>
  <c r="G526" i="7"/>
  <c r="K526" i="7"/>
  <c r="F527" i="7"/>
  <c r="G527" i="7"/>
  <c r="K527" i="7"/>
  <c r="F528" i="7"/>
  <c r="G528" i="7"/>
  <c r="K528" i="7"/>
  <c r="F529" i="7"/>
  <c r="G529" i="7"/>
  <c r="G531" i="7"/>
  <c r="F532" i="7"/>
  <c r="G532" i="7"/>
  <c r="K532" i="7"/>
  <c r="F533" i="7"/>
  <c r="G533" i="7"/>
  <c r="K533" i="7"/>
  <c r="F534" i="7"/>
  <c r="G534" i="7"/>
  <c r="K534" i="7"/>
  <c r="F535" i="7"/>
  <c r="G535" i="7"/>
  <c r="K535" i="7"/>
  <c r="F536" i="7"/>
  <c r="G536" i="7"/>
  <c r="K536" i="7"/>
  <c r="F537" i="7"/>
  <c r="G537" i="7"/>
  <c r="K537" i="7"/>
  <c r="F538" i="7"/>
  <c r="G538" i="7"/>
  <c r="K538" i="7"/>
  <c r="F539" i="7"/>
  <c r="G539" i="7"/>
  <c r="K539" i="7"/>
  <c r="F540" i="7"/>
  <c r="G540" i="7"/>
  <c r="K540" i="7"/>
  <c r="F541" i="7"/>
  <c r="G541" i="7"/>
  <c r="K541" i="7"/>
  <c r="F542" i="7"/>
  <c r="G542" i="7"/>
  <c r="K542" i="7"/>
  <c r="L543" i="7"/>
  <c r="G545" i="7"/>
  <c r="H545" i="7" s="1"/>
  <c r="K546" i="7"/>
  <c r="K547" i="7"/>
  <c r="K548" i="7"/>
  <c r="K549" i="7"/>
  <c r="K550" i="7"/>
  <c r="K551" i="7"/>
  <c r="K552" i="7"/>
  <c r="K553" i="7"/>
  <c r="K554" i="7"/>
  <c r="K555" i="7"/>
  <c r="K556" i="7"/>
  <c r="K557" i="7"/>
  <c r="K558" i="7"/>
  <c r="K559" i="7"/>
  <c r="K560" i="7"/>
  <c r="K561" i="7"/>
  <c r="K562" i="7"/>
  <c r="K563" i="7"/>
  <c r="K564" i="7"/>
  <c r="K565" i="7"/>
  <c r="K566" i="7"/>
  <c r="K567" i="7"/>
  <c r="K568" i="7"/>
  <c r="K569" i="7"/>
  <c r="K570" i="7"/>
  <c r="K571" i="7"/>
  <c r="K572" i="7"/>
  <c r="K573" i="7"/>
  <c r="K574" i="7"/>
  <c r="K575" i="7"/>
  <c r="K576" i="7"/>
  <c r="K577" i="7"/>
  <c r="K578" i="7"/>
  <c r="K579" i="7"/>
  <c r="K580" i="7"/>
  <c r="K581" i="7"/>
  <c r="G583" i="7"/>
  <c r="H583" i="7" s="1"/>
  <c r="K583" i="7"/>
  <c r="K584" i="7"/>
  <c r="K585" i="7"/>
  <c r="K586" i="7"/>
  <c r="K587" i="7"/>
  <c r="K588" i="7"/>
  <c r="K589" i="7"/>
  <c r="K590" i="7"/>
  <c r="D598" i="7"/>
  <c r="G23" i="26"/>
  <c r="G23" i="25"/>
  <c r="F1" i="22"/>
  <c r="G1" i="22"/>
  <c r="K1" i="22"/>
  <c r="F2" i="22"/>
  <c r="G2" i="22"/>
  <c r="K2" i="22"/>
  <c r="F3" i="22"/>
  <c r="G3" i="22"/>
  <c r="K3" i="22"/>
  <c r="F4" i="22"/>
  <c r="G4" i="22"/>
  <c r="K4" i="22"/>
  <c r="F5" i="22"/>
  <c r="G5" i="22"/>
  <c r="K5" i="22"/>
  <c r="F6" i="22"/>
  <c r="G6" i="22"/>
  <c r="K6" i="22"/>
  <c r="F7" i="22"/>
  <c r="G7" i="22"/>
  <c r="K7" i="22"/>
  <c r="F8" i="22"/>
  <c r="G8" i="22"/>
  <c r="K8" i="22"/>
  <c r="F9" i="22"/>
  <c r="G9" i="22"/>
  <c r="K9" i="22"/>
  <c r="F10" i="22"/>
  <c r="G10" i="22"/>
  <c r="K10" i="22"/>
  <c r="F11" i="22"/>
  <c r="G11" i="22"/>
  <c r="K11" i="22"/>
  <c r="F12" i="22"/>
  <c r="G12" i="22"/>
  <c r="K12" i="22"/>
  <c r="F13" i="22"/>
  <c r="G13" i="22"/>
  <c r="K13" i="22"/>
  <c r="F14" i="22"/>
  <c r="G14" i="22"/>
  <c r="K14" i="22"/>
  <c r="F15" i="22"/>
  <c r="G15" i="22"/>
  <c r="K15" i="22"/>
  <c r="F18" i="22"/>
  <c r="G18" i="22"/>
  <c r="K18" i="22"/>
  <c r="F19" i="22"/>
  <c r="G19" i="22"/>
  <c r="K19" i="22"/>
  <c r="F20" i="22"/>
  <c r="G20" i="22"/>
  <c r="K20" i="22"/>
  <c r="F21" i="22"/>
  <c r="G21" i="22"/>
  <c r="K21" i="22"/>
  <c r="F22" i="22"/>
  <c r="G22" i="22"/>
  <c r="K22" i="22"/>
  <c r="F23" i="22"/>
  <c r="G23" i="22"/>
  <c r="K23" i="22"/>
  <c r="F24" i="22"/>
  <c r="G24" i="22"/>
  <c r="K24" i="22"/>
  <c r="F25" i="22"/>
  <c r="G25" i="22"/>
  <c r="K25" i="22"/>
  <c r="F26" i="22"/>
  <c r="G26" i="22"/>
  <c r="K26" i="22"/>
  <c r="F27" i="22"/>
  <c r="G27" i="22"/>
  <c r="K27" i="22"/>
  <c r="F28" i="22"/>
  <c r="G28" i="22"/>
  <c r="K28" i="22"/>
  <c r="F29" i="22"/>
  <c r="G29" i="22"/>
  <c r="K29" i="22"/>
  <c r="F30" i="22"/>
  <c r="G30" i="22"/>
  <c r="K30" i="22"/>
  <c r="F31" i="22"/>
  <c r="G31" i="22"/>
  <c r="K31" i="22"/>
  <c r="F32" i="22"/>
  <c r="G32" i="22"/>
  <c r="K32" i="22"/>
  <c r="F33" i="22"/>
  <c r="G33" i="22"/>
  <c r="K33" i="22"/>
  <c r="F34" i="22"/>
  <c r="G34" i="22"/>
  <c r="K34" i="22"/>
  <c r="F35" i="22"/>
  <c r="G35" i="22"/>
  <c r="K35" i="22"/>
  <c r="F36" i="22"/>
  <c r="G36" i="22"/>
  <c r="K36" i="22"/>
  <c r="F37" i="22"/>
  <c r="G37" i="22"/>
  <c r="K37" i="22"/>
  <c r="F38" i="22"/>
  <c r="G38" i="22"/>
  <c r="K38" i="22"/>
  <c r="F39" i="22"/>
  <c r="G39" i="22"/>
  <c r="K39" i="22"/>
  <c r="F40" i="22"/>
  <c r="G40" i="22"/>
  <c r="K40" i="22"/>
  <c r="F41" i="22"/>
  <c r="G41" i="22"/>
  <c r="K41" i="22"/>
  <c r="F42" i="22"/>
  <c r="G42" i="22"/>
  <c r="K42" i="22"/>
  <c r="F43" i="22"/>
  <c r="G43" i="22"/>
  <c r="K43" i="22"/>
  <c r="L49" i="22"/>
  <c r="L50" i="22"/>
  <c r="L51" i="22"/>
  <c r="L52" i="22"/>
  <c r="L53" i="22"/>
  <c r="L54" i="22"/>
  <c r="L55" i="22"/>
  <c r="L56" i="22"/>
  <c r="L57" i="22"/>
  <c r="L58" i="22"/>
  <c r="F59" i="22"/>
  <c r="G59" i="22"/>
  <c r="K59" i="22"/>
  <c r="F60" i="22"/>
  <c r="G60" i="22"/>
  <c r="K60" i="22"/>
  <c r="F61" i="22"/>
  <c r="G61" i="22"/>
  <c r="K61" i="22"/>
  <c r="F62" i="22"/>
  <c r="G62" i="22"/>
  <c r="K62" i="22"/>
  <c r="F63" i="22"/>
  <c r="G63" i="22"/>
  <c r="K63" i="22"/>
  <c r="F64" i="22"/>
  <c r="G64" i="22"/>
  <c r="K64" i="22"/>
  <c r="F65" i="22"/>
  <c r="G65" i="22"/>
  <c r="K65" i="22"/>
  <c r="F66" i="22"/>
  <c r="G66" i="22"/>
  <c r="K66" i="22"/>
  <c r="F67" i="22"/>
  <c r="G67" i="22"/>
  <c r="K67" i="22"/>
  <c r="F68" i="22"/>
  <c r="G68" i="22"/>
  <c r="K68" i="22"/>
  <c r="F69" i="22"/>
  <c r="G69" i="22"/>
  <c r="K69" i="22"/>
  <c r="F70" i="22"/>
  <c r="G70" i="22"/>
  <c r="K70" i="22"/>
  <c r="F71" i="22"/>
  <c r="G71" i="22"/>
  <c r="K71" i="22"/>
  <c r="F72" i="22"/>
  <c r="G72" i="22"/>
  <c r="K72" i="22"/>
  <c r="F73" i="22"/>
  <c r="G73" i="22"/>
  <c r="K73" i="22"/>
  <c r="F74" i="22"/>
  <c r="G74" i="22"/>
  <c r="K74" i="22"/>
  <c r="F75" i="22"/>
  <c r="G75" i="22"/>
  <c r="K75" i="22"/>
  <c r="F76" i="22"/>
  <c r="G76" i="22"/>
  <c r="K76" i="22"/>
  <c r="F77" i="22"/>
  <c r="G77" i="22"/>
  <c r="K77" i="22"/>
  <c r="F78" i="22"/>
  <c r="G78" i="22"/>
  <c r="K78" i="22"/>
  <c r="F79" i="22"/>
  <c r="G79" i="22"/>
  <c r="K79" i="22"/>
  <c r="F80" i="22"/>
  <c r="G80" i="22"/>
  <c r="K80" i="22"/>
  <c r="F81" i="22"/>
  <c r="G81" i="22"/>
  <c r="K81" i="22"/>
  <c r="F82" i="22"/>
  <c r="G82" i="22"/>
  <c r="K82" i="22"/>
  <c r="G83" i="22"/>
  <c r="K83" i="22"/>
  <c r="F84" i="22"/>
  <c r="G84" i="22"/>
  <c r="K84" i="22"/>
  <c r="F85" i="22"/>
  <c r="G85" i="22"/>
  <c r="K85" i="22"/>
  <c r="F86" i="22"/>
  <c r="G86" i="22"/>
  <c r="K86" i="22"/>
  <c r="F87" i="22"/>
  <c r="G87" i="22"/>
  <c r="K87" i="22"/>
  <c r="F88" i="22"/>
  <c r="G88" i="22"/>
  <c r="K88" i="22"/>
  <c r="F89" i="22"/>
  <c r="G89" i="22"/>
  <c r="K89" i="22"/>
  <c r="F90" i="22"/>
  <c r="G90" i="22"/>
  <c r="K90" i="22"/>
  <c r="K91" i="22"/>
  <c r="F92" i="22"/>
  <c r="G92" i="22"/>
  <c r="K92" i="22"/>
  <c r="F93" i="22"/>
  <c r="G93" i="22"/>
  <c r="K93" i="22"/>
  <c r="F94" i="22"/>
  <c r="G94" i="22"/>
  <c r="K94" i="22"/>
  <c r="F95" i="22"/>
  <c r="G95" i="22"/>
  <c r="K95" i="22"/>
  <c r="F96" i="22"/>
  <c r="G96" i="22"/>
  <c r="K96" i="22"/>
  <c r="F97" i="22"/>
  <c r="G97" i="22"/>
  <c r="K97" i="22"/>
  <c r="F98" i="22"/>
  <c r="G98" i="22"/>
  <c r="K98" i="22"/>
  <c r="F99" i="22"/>
  <c r="G99" i="22"/>
  <c r="K99" i="22"/>
  <c r="F100" i="22"/>
  <c r="G100" i="22"/>
  <c r="K100" i="22"/>
  <c r="F101" i="22"/>
  <c r="G101" i="22"/>
  <c r="K101" i="22"/>
  <c r="F102" i="22"/>
  <c r="G102" i="22"/>
  <c r="K102" i="22"/>
  <c r="F103" i="22"/>
  <c r="G103" i="22"/>
  <c r="K103" i="22"/>
  <c r="F104" i="22"/>
  <c r="G104" i="22"/>
  <c r="K104" i="22"/>
  <c r="F105" i="22"/>
  <c r="G105" i="22"/>
  <c r="K105" i="22"/>
  <c r="F106" i="22"/>
  <c r="G106" i="22"/>
  <c r="K106" i="22"/>
  <c r="F107" i="22"/>
  <c r="G107" i="22"/>
  <c r="K107" i="22"/>
  <c r="F108" i="22"/>
  <c r="G108" i="22"/>
  <c r="K108" i="22"/>
  <c r="F109" i="22"/>
  <c r="G109" i="22"/>
  <c r="K109" i="22"/>
  <c r="F110" i="22"/>
  <c r="G110" i="22"/>
  <c r="K110" i="22"/>
  <c r="F111" i="22"/>
  <c r="G111" i="22"/>
  <c r="K111" i="22"/>
  <c r="F112" i="22"/>
  <c r="G112" i="22"/>
  <c r="K112" i="22"/>
  <c r="F113" i="22"/>
  <c r="G113" i="22"/>
  <c r="K113" i="22"/>
  <c r="L114" i="22"/>
  <c r="L115" i="22"/>
  <c r="L116" i="22"/>
  <c r="L117" i="22"/>
  <c r="L118" i="22"/>
  <c r="L119" i="22"/>
  <c r="L120" i="22"/>
  <c r="L121" i="22"/>
  <c r="L122" i="22"/>
  <c r="G123" i="22"/>
  <c r="K123" i="22"/>
  <c r="F124" i="22"/>
  <c r="G124" i="22"/>
  <c r="K124" i="22"/>
  <c r="F125" i="22"/>
  <c r="G125" i="22"/>
  <c r="K125" i="22"/>
  <c r="F126" i="22"/>
  <c r="G126" i="22"/>
  <c r="K126" i="22"/>
  <c r="F127" i="22"/>
  <c r="G127" i="22"/>
  <c r="K127" i="22"/>
  <c r="F128" i="22"/>
  <c r="G128" i="22"/>
  <c r="K128" i="22"/>
  <c r="F129" i="22"/>
  <c r="G129" i="22"/>
  <c r="K129" i="22"/>
  <c r="F130" i="22"/>
  <c r="G130" i="22"/>
  <c r="K130" i="22"/>
  <c r="F131" i="22"/>
  <c r="G131" i="22"/>
  <c r="K131" i="22"/>
  <c r="F132" i="22"/>
  <c r="G132" i="22"/>
  <c r="K132" i="22"/>
  <c r="F133" i="22"/>
  <c r="G133" i="22"/>
  <c r="K133" i="22"/>
  <c r="F134" i="22"/>
  <c r="G134" i="22"/>
  <c r="K134" i="22"/>
  <c r="F135" i="22"/>
  <c r="G135" i="22"/>
  <c r="K135" i="22"/>
  <c r="F136" i="22"/>
  <c r="G136" i="22"/>
  <c r="K136" i="22"/>
  <c r="F137" i="22"/>
  <c r="G137" i="22"/>
  <c r="K137" i="22"/>
  <c r="F138" i="22"/>
  <c r="G138" i="22"/>
  <c r="K138" i="22"/>
  <c r="F139" i="22"/>
  <c r="K139" i="22"/>
  <c r="F140" i="22"/>
  <c r="K140" i="22"/>
  <c r="F141" i="22"/>
  <c r="G141" i="22"/>
  <c r="K141" i="22"/>
  <c r="F142" i="22"/>
  <c r="G142" i="22"/>
  <c r="K142" i="22"/>
  <c r="F143" i="22"/>
  <c r="G143" i="22"/>
  <c r="K143" i="22"/>
  <c r="F144" i="22"/>
  <c r="G144" i="22"/>
  <c r="K144" i="22"/>
  <c r="F145" i="22"/>
  <c r="G145" i="22"/>
  <c r="K145" i="22"/>
  <c r="F146" i="22"/>
  <c r="G146" i="22"/>
  <c r="K146" i="22"/>
  <c r="F147" i="22"/>
  <c r="G147" i="22"/>
  <c r="K147" i="22"/>
  <c r="F148" i="22"/>
  <c r="G148" i="22"/>
  <c r="K148" i="22"/>
  <c r="F149" i="22"/>
  <c r="G149" i="22"/>
  <c r="K149" i="22"/>
  <c r="F150" i="22"/>
  <c r="K150" i="22"/>
  <c r="F151" i="22"/>
  <c r="G151" i="22"/>
  <c r="K151" i="22"/>
  <c r="F152" i="22"/>
  <c r="G152" i="22"/>
  <c r="K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F176" i="22"/>
  <c r="G176" i="22"/>
  <c r="K176" i="22"/>
  <c r="F177" i="22"/>
  <c r="G177" i="22"/>
  <c r="K177" i="22"/>
  <c r="F178" i="22"/>
  <c r="G178" i="22"/>
  <c r="K178" i="22"/>
  <c r="F179" i="22"/>
  <c r="G179" i="22"/>
  <c r="K179" i="22"/>
  <c r="F180" i="22"/>
  <c r="G180" i="22"/>
  <c r="K180" i="22"/>
  <c r="F181" i="22"/>
  <c r="G181" i="22"/>
  <c r="K181" i="22"/>
  <c r="F182" i="22"/>
  <c r="G182" i="22"/>
  <c r="L182" i="22" s="1"/>
  <c r="K182" i="22"/>
  <c r="F183" i="22"/>
  <c r="G183" i="22"/>
  <c r="K183" i="22"/>
  <c r="F184" i="22"/>
  <c r="G184" i="22"/>
  <c r="K184" i="22"/>
  <c r="F185" i="22"/>
  <c r="G185" i="22"/>
  <c r="K185" i="22"/>
  <c r="M185" i="22"/>
  <c r="F186" i="22"/>
  <c r="G186" i="22"/>
  <c r="K186" i="22"/>
  <c r="F187" i="22"/>
  <c r="G187" i="22"/>
  <c r="K187" i="22"/>
  <c r="F188" i="22"/>
  <c r="G188" i="22"/>
  <c r="K188" i="22"/>
  <c r="M188" i="22"/>
  <c r="F189" i="22"/>
  <c r="G189" i="22"/>
  <c r="K189" i="22"/>
  <c r="F190" i="22"/>
  <c r="G190" i="22"/>
  <c r="K190" i="22"/>
  <c r="F191" i="22"/>
  <c r="G191" i="22"/>
  <c r="K191" i="22"/>
  <c r="M191" i="22"/>
  <c r="F192" i="22"/>
  <c r="G192" i="22"/>
  <c r="K192" i="22"/>
  <c r="F193" i="22"/>
  <c r="G193" i="22"/>
  <c r="K193" i="22"/>
  <c r="F194" i="22"/>
  <c r="G194" i="22"/>
  <c r="K194" i="22"/>
  <c r="F195" i="22"/>
  <c r="G195" i="22"/>
  <c r="K195" i="22"/>
  <c r="F196" i="22"/>
  <c r="G196" i="22"/>
  <c r="K196" i="22"/>
  <c r="F197" i="22"/>
  <c r="G197" i="22"/>
  <c r="K197" i="22"/>
  <c r="F198" i="22"/>
  <c r="G198" i="22"/>
  <c r="K198" i="22"/>
  <c r="F199" i="22"/>
  <c r="G199" i="22"/>
  <c r="K199" i="22"/>
  <c r="F200" i="22"/>
  <c r="G200" i="22"/>
  <c r="K200" i="22"/>
  <c r="F201" i="22"/>
  <c r="G201" i="22"/>
  <c r="K201" i="22"/>
  <c r="F202" i="22"/>
  <c r="G202" i="22"/>
  <c r="K202" i="22"/>
  <c r="F203" i="22"/>
  <c r="G203" i="22"/>
  <c r="K203" i="22"/>
  <c r="F204" i="22"/>
  <c r="G204" i="22"/>
  <c r="K204" i="22"/>
  <c r="F205" i="22"/>
  <c r="G205" i="22"/>
  <c r="K205" i="22"/>
  <c r="F206" i="22"/>
  <c r="G206" i="22"/>
  <c r="K206" i="22"/>
  <c r="F207" i="22"/>
  <c r="G207" i="22"/>
  <c r="K207" i="22"/>
  <c r="F208" i="22"/>
  <c r="G208" i="22"/>
  <c r="K208" i="22"/>
  <c r="F209" i="22"/>
  <c r="G209" i="22"/>
  <c r="K209" i="22"/>
  <c r="F210" i="22"/>
  <c r="G210" i="22"/>
  <c r="K210" i="22"/>
  <c r="F211" i="22"/>
  <c r="G211" i="22"/>
  <c r="K211" i="22"/>
  <c r="F212" i="22"/>
  <c r="G212" i="22"/>
  <c r="K212" i="22"/>
  <c r="F213" i="22"/>
  <c r="G213" i="22"/>
  <c r="K213" i="22"/>
  <c r="F214" i="22"/>
  <c r="G214" i="22"/>
  <c r="K214" i="22"/>
  <c r="F215" i="22"/>
  <c r="G215" i="22"/>
  <c r="K215" i="22"/>
  <c r="F216" i="22"/>
  <c r="G216" i="22"/>
  <c r="K216" i="22"/>
  <c r="F217" i="22"/>
  <c r="G217" i="22"/>
  <c r="K217" i="22"/>
  <c r="F218" i="22"/>
  <c r="G218" i="22"/>
  <c r="K218" i="22"/>
  <c r="F219" i="22"/>
  <c r="G219" i="22"/>
  <c r="K219" i="22"/>
  <c r="F220" i="22"/>
  <c r="G220" i="22"/>
  <c r="K220" i="22"/>
  <c r="F221" i="22"/>
  <c r="G221" i="22"/>
  <c r="K221" i="22"/>
  <c r="F222" i="22"/>
  <c r="G222" i="22"/>
  <c r="K222" i="22"/>
  <c r="F223" i="22"/>
  <c r="G223" i="22"/>
  <c r="K223" i="22"/>
  <c r="F224" i="22"/>
  <c r="G224" i="22"/>
  <c r="K224" i="22"/>
  <c r="F225" i="22"/>
  <c r="G225" i="22"/>
  <c r="K225" i="22"/>
  <c r="L226" i="22"/>
  <c r="L227" i="22"/>
  <c r="F228" i="22"/>
  <c r="G228" i="22"/>
  <c r="K228" i="22"/>
  <c r="F229" i="22"/>
  <c r="G229" i="22"/>
  <c r="K229" i="22"/>
  <c r="F230" i="22"/>
  <c r="G230" i="22"/>
  <c r="K230" i="22"/>
  <c r="F231" i="22"/>
  <c r="G231" i="22"/>
  <c r="K231" i="22"/>
  <c r="F232" i="22"/>
  <c r="G232" i="22"/>
  <c r="K232" i="22"/>
  <c r="F233" i="22"/>
  <c r="G233" i="22"/>
  <c r="K233" i="22"/>
  <c r="F234" i="22"/>
  <c r="G234" i="22"/>
  <c r="K234" i="22"/>
  <c r="F235" i="22"/>
  <c r="G235" i="22"/>
  <c r="K235" i="22"/>
  <c r="F236" i="22"/>
  <c r="G236" i="22"/>
  <c r="K236" i="22"/>
  <c r="F237" i="22"/>
  <c r="G237" i="22"/>
  <c r="K237" i="22"/>
  <c r="F238" i="22"/>
  <c r="G238" i="22"/>
  <c r="K238" i="22"/>
  <c r="F239" i="22"/>
  <c r="G239" i="22"/>
  <c r="K239" i="22"/>
  <c r="F240" i="22"/>
  <c r="G240" i="22"/>
  <c r="K240" i="22"/>
  <c r="F241" i="22"/>
  <c r="G241" i="22"/>
  <c r="K241" i="22"/>
  <c r="F242" i="22"/>
  <c r="G242" i="22"/>
  <c r="K242" i="22"/>
  <c r="F243" i="22"/>
  <c r="G243" i="22"/>
  <c r="K243" i="22"/>
  <c r="F244" i="22"/>
  <c r="G244" i="22"/>
  <c r="K244" i="22"/>
  <c r="F245" i="22"/>
  <c r="G245" i="22"/>
  <c r="K245" i="22"/>
  <c r="F246" i="22"/>
  <c r="G246" i="22"/>
  <c r="K246" i="22"/>
  <c r="F247" i="22"/>
  <c r="G247" i="22"/>
  <c r="K247" i="22"/>
  <c r="F248" i="22"/>
  <c r="G248" i="22"/>
  <c r="K248" i="22"/>
  <c r="F249" i="22"/>
  <c r="G249" i="22"/>
  <c r="K249" i="22"/>
  <c r="F250" i="22"/>
  <c r="G250" i="22"/>
  <c r="K250" i="22"/>
  <c r="F251" i="22"/>
  <c r="G251" i="22"/>
  <c r="K251" i="22"/>
  <c r="F252" i="22"/>
  <c r="G252" i="22"/>
  <c r="K252" i="22"/>
  <c r="F253" i="22"/>
  <c r="G253" i="22"/>
  <c r="K253" i="22"/>
  <c r="F254" i="22"/>
  <c r="G254" i="22"/>
  <c r="K254" i="22"/>
  <c r="F255" i="22"/>
  <c r="G255" i="22"/>
  <c r="K255" i="22"/>
  <c r="F256" i="22"/>
  <c r="G256" i="22"/>
  <c r="K256" i="22"/>
  <c r="F257" i="22"/>
  <c r="G257" i="22"/>
  <c r="K257" i="22"/>
  <c r="F258" i="22"/>
  <c r="G258" i="22"/>
  <c r="K258" i="22"/>
  <c r="F259" i="22"/>
  <c r="G259" i="22"/>
  <c r="K259" i="22"/>
  <c r="F260" i="22"/>
  <c r="G260" i="22"/>
  <c r="K260" i="22"/>
  <c r="F261" i="22"/>
  <c r="G261" i="22"/>
  <c r="K261" i="22"/>
  <c r="F262" i="22"/>
  <c r="G262" i="22"/>
  <c r="K262" i="22"/>
  <c r="F263" i="22"/>
  <c r="G263" i="22"/>
  <c r="K263" i="22"/>
  <c r="F264" i="22"/>
  <c r="G264" i="22"/>
  <c r="K264" i="22"/>
  <c r="F265" i="22"/>
  <c r="G265" i="22"/>
  <c r="K265" i="22"/>
  <c r="F266" i="22"/>
  <c r="G266" i="22"/>
  <c r="K266" i="22"/>
  <c r="F267" i="22"/>
  <c r="G267" i="22"/>
  <c r="K267" i="22"/>
  <c r="F268" i="22"/>
  <c r="G268" i="22"/>
  <c r="K268" i="22"/>
  <c r="F269" i="22"/>
  <c r="G269" i="22"/>
  <c r="K269" i="22"/>
  <c r="F270" i="22"/>
  <c r="G270" i="22"/>
  <c r="K270" i="22"/>
  <c r="F271" i="22"/>
  <c r="G271" i="22"/>
  <c r="K271" i="22"/>
  <c r="F272" i="22"/>
  <c r="G272" i="22"/>
  <c r="K272" i="22"/>
  <c r="F277" i="22"/>
  <c r="G277" i="22"/>
  <c r="K277" i="22"/>
  <c r="F278" i="22"/>
  <c r="G278" i="22"/>
  <c r="K278" i="22"/>
  <c r="F279" i="22"/>
  <c r="G279" i="22"/>
  <c r="K279" i="22"/>
  <c r="F280" i="22"/>
  <c r="G280" i="22"/>
  <c r="K280" i="22"/>
  <c r="F281" i="22"/>
  <c r="G281" i="22"/>
  <c r="K281" i="22"/>
  <c r="F282" i="22"/>
  <c r="G282" i="22"/>
  <c r="K282" i="22"/>
  <c r="F283" i="22"/>
  <c r="G283" i="22"/>
  <c r="K283" i="22"/>
  <c r="F284" i="22"/>
  <c r="G284" i="22"/>
  <c r="K284" i="22"/>
  <c r="F285" i="22"/>
  <c r="G285" i="22"/>
  <c r="K285" i="22"/>
  <c r="F286" i="22"/>
  <c r="G286" i="22"/>
  <c r="K286" i="22"/>
  <c r="F287" i="22"/>
  <c r="G287" i="22"/>
  <c r="K287" i="22"/>
  <c r="F288" i="22"/>
  <c r="G288" i="22"/>
  <c r="K288" i="22"/>
  <c r="F289" i="22"/>
  <c r="G289" i="22"/>
  <c r="K289" i="22"/>
  <c r="F290" i="22"/>
  <c r="G290" i="22"/>
  <c r="K290" i="22"/>
  <c r="F291" i="22"/>
  <c r="G291" i="22"/>
  <c r="K291" i="22"/>
  <c r="F292" i="22"/>
  <c r="G292" i="22"/>
  <c r="K292" i="22"/>
  <c r="F293" i="22"/>
  <c r="G293" i="22"/>
  <c r="K293" i="22"/>
  <c r="F294" i="22"/>
  <c r="G294" i="22"/>
  <c r="K294" i="22"/>
  <c r="F295" i="22"/>
  <c r="G295" i="22"/>
  <c r="K295" i="22"/>
  <c r="F296" i="22"/>
  <c r="G296" i="22"/>
  <c r="K296" i="22"/>
  <c r="F297" i="22"/>
  <c r="G297" i="22"/>
  <c r="K297" i="22"/>
  <c r="F298" i="22"/>
  <c r="G298" i="22"/>
  <c r="K298" i="22"/>
  <c r="F299" i="22"/>
  <c r="G299" i="22"/>
  <c r="K299" i="22"/>
  <c r="F300" i="22"/>
  <c r="G300" i="22"/>
  <c r="K300" i="22"/>
  <c r="F301" i="22"/>
  <c r="G301" i="22"/>
  <c r="K301" i="22"/>
  <c r="F302" i="22"/>
  <c r="G302" i="22"/>
  <c r="K302" i="22"/>
  <c r="F303" i="22"/>
  <c r="G303" i="22"/>
  <c r="K303" i="22"/>
  <c r="F304" i="22"/>
  <c r="G304" i="22"/>
  <c r="K304" i="22"/>
  <c r="F305" i="22"/>
  <c r="G305" i="22"/>
  <c r="K305" i="22"/>
  <c r="F306" i="22"/>
  <c r="G306" i="22"/>
  <c r="K306" i="22"/>
  <c r="F307" i="22"/>
  <c r="G307" i="22"/>
  <c r="K307" i="22"/>
  <c r="F308" i="22"/>
  <c r="G308" i="22"/>
  <c r="K308" i="22"/>
  <c r="F309" i="22"/>
  <c r="G309" i="22"/>
  <c r="K309" i="22"/>
  <c r="F310" i="22"/>
  <c r="G310" i="22"/>
  <c r="K310" i="22"/>
  <c r="F311" i="22"/>
  <c r="G311" i="22"/>
  <c r="K311" i="22"/>
  <c r="F312" i="22"/>
  <c r="G312" i="22"/>
  <c r="K312" i="22"/>
  <c r="F313" i="22"/>
  <c r="G313" i="22"/>
  <c r="K313" i="22"/>
  <c r="F314" i="22"/>
  <c r="G314" i="22"/>
  <c r="K314" i="22"/>
  <c r="F315" i="22"/>
  <c r="G315" i="22"/>
  <c r="K315" i="22"/>
  <c r="F316" i="22"/>
  <c r="G316" i="22"/>
  <c r="K316" i="22"/>
  <c r="F317" i="22"/>
  <c r="G317" i="22"/>
  <c r="K317" i="22"/>
  <c r="F318" i="22"/>
  <c r="G318" i="22"/>
  <c r="K318" i="22"/>
  <c r="F319" i="22"/>
  <c r="K319" i="22"/>
  <c r="F320" i="22"/>
  <c r="K320" i="22"/>
  <c r="F321" i="22"/>
  <c r="K321" i="22"/>
  <c r="F322" i="22"/>
  <c r="K322" i="22"/>
  <c r="L322" i="22"/>
  <c r="F323" i="22"/>
  <c r="K323" i="22"/>
  <c r="L323" i="22"/>
  <c r="F324" i="22"/>
  <c r="K324" i="22"/>
  <c r="L324" i="22"/>
  <c r="F325" i="22"/>
  <c r="K325" i="22"/>
  <c r="L325" i="22"/>
  <c r="K326" i="22"/>
  <c r="K330" i="22"/>
  <c r="L330" i="22"/>
  <c r="K331" i="22"/>
  <c r="L331" i="22"/>
  <c r="K332" i="22"/>
  <c r="L332" i="22"/>
  <c r="K333" i="22"/>
  <c r="L333" i="22"/>
  <c r="K334" i="22"/>
  <c r="L334" i="22"/>
  <c r="K335" i="22"/>
  <c r="L335" i="22"/>
  <c r="F336" i="22"/>
  <c r="G336" i="22"/>
  <c r="K336" i="22"/>
  <c r="F337" i="22"/>
  <c r="G337" i="22"/>
  <c r="K337" i="22"/>
  <c r="F338" i="22"/>
  <c r="G338" i="22"/>
  <c r="K338" i="22"/>
  <c r="F339" i="22"/>
  <c r="G339" i="22"/>
  <c r="K339" i="22"/>
  <c r="F340" i="22"/>
  <c r="G340" i="22"/>
  <c r="K340" i="22"/>
  <c r="F341" i="22"/>
  <c r="G341" i="22"/>
  <c r="K341" i="22"/>
  <c r="F342" i="22"/>
  <c r="G342" i="22"/>
  <c r="K342" i="22"/>
  <c r="F343" i="22"/>
  <c r="G343" i="22"/>
  <c r="K343" i="22"/>
  <c r="F344" i="22"/>
  <c r="G344" i="22"/>
  <c r="K344" i="22"/>
  <c r="F345" i="22"/>
  <c r="G345" i="22"/>
  <c r="K345" i="22"/>
  <c r="F346" i="22"/>
  <c r="G346" i="22"/>
  <c r="K346" i="22"/>
  <c r="F347" i="22"/>
  <c r="G347" i="22"/>
  <c r="K347" i="22"/>
  <c r="F348" i="22"/>
  <c r="G348" i="22"/>
  <c r="K348" i="22"/>
  <c r="F349" i="22"/>
  <c r="G349" i="22"/>
  <c r="K349" i="22"/>
  <c r="F350" i="22"/>
  <c r="G350" i="22"/>
  <c r="K350" i="22"/>
  <c r="F351" i="22"/>
  <c r="G351" i="22"/>
  <c r="K351" i="22"/>
  <c r="F352" i="22"/>
  <c r="G352" i="22"/>
  <c r="K352" i="22"/>
  <c r="F353" i="22"/>
  <c r="G353" i="22"/>
  <c r="K353" i="22"/>
  <c r="F354" i="22"/>
  <c r="G354" i="22"/>
  <c r="K354" i="22"/>
  <c r="F355" i="22"/>
  <c r="G355" i="22"/>
  <c r="K355" i="22"/>
  <c r="F356" i="22"/>
  <c r="G356" i="22"/>
  <c r="K356" i="22"/>
  <c r="F357" i="22"/>
  <c r="G357" i="22"/>
  <c r="K357" i="22"/>
  <c r="F358" i="22"/>
  <c r="G358" i="22"/>
  <c r="K358" i="22"/>
  <c r="F359" i="22"/>
  <c r="G359" i="22"/>
  <c r="K359" i="22"/>
  <c r="F360" i="22"/>
  <c r="G360" i="22"/>
  <c r="K360" i="22"/>
  <c r="F361" i="22"/>
  <c r="G361" i="22"/>
  <c r="K361" i="22"/>
  <c r="F362" i="22"/>
  <c r="G362" i="22"/>
  <c r="K362" i="22"/>
  <c r="F363" i="22"/>
  <c r="G363" i="22"/>
  <c r="K363" i="22"/>
  <c r="F364" i="22"/>
  <c r="G364" i="22"/>
  <c r="K364" i="22"/>
  <c r="F365" i="22"/>
  <c r="G365" i="22"/>
  <c r="K365" i="22"/>
  <c r="L370" i="22"/>
  <c r="L387" i="22"/>
  <c r="L388" i="22"/>
  <c r="L389" i="22"/>
  <c r="L390" i="22"/>
  <c r="F391" i="22"/>
  <c r="G391" i="22"/>
  <c r="K391" i="22"/>
  <c r="F392" i="22"/>
  <c r="G392" i="22"/>
  <c r="K392" i="22"/>
  <c r="F393" i="22"/>
  <c r="G393" i="22"/>
  <c r="K393" i="22"/>
  <c r="F394" i="22"/>
  <c r="G394" i="22"/>
  <c r="K394" i="22"/>
  <c r="F395" i="22"/>
  <c r="G395" i="22"/>
  <c r="K395" i="22"/>
  <c r="F396" i="22"/>
  <c r="G396" i="22"/>
  <c r="K396" i="22"/>
  <c r="F397" i="22"/>
  <c r="G397" i="22"/>
  <c r="K397" i="22"/>
  <c r="F398" i="22"/>
  <c r="G398" i="22"/>
  <c r="K398" i="22"/>
  <c r="F399" i="22"/>
  <c r="G399" i="22"/>
  <c r="K399" i="22"/>
  <c r="F400" i="22"/>
  <c r="G400" i="22"/>
  <c r="K400" i="22"/>
  <c r="F401" i="22"/>
  <c r="G401" i="22"/>
  <c r="K401" i="22"/>
  <c r="F402" i="22"/>
  <c r="G402" i="22"/>
  <c r="K402" i="22"/>
  <c r="F403" i="22"/>
  <c r="G403" i="22"/>
  <c r="K403" i="22"/>
  <c r="F404" i="22"/>
  <c r="G404" i="22"/>
  <c r="K404" i="22"/>
  <c r="F405" i="22"/>
  <c r="G405" i="22"/>
  <c r="K405" i="22"/>
  <c r="F406" i="22"/>
  <c r="G406" i="22"/>
  <c r="K406" i="22"/>
  <c r="F407" i="22"/>
  <c r="G407" i="22"/>
  <c r="K407" i="22"/>
  <c r="F408" i="22"/>
  <c r="G408" i="22"/>
  <c r="K408" i="22"/>
  <c r="F409" i="22"/>
  <c r="G409" i="22"/>
  <c r="K409" i="22"/>
  <c r="F410" i="22"/>
  <c r="G410" i="22"/>
  <c r="K410" i="22"/>
  <c r="F411" i="22"/>
  <c r="G411" i="22"/>
  <c r="K411" i="22"/>
  <c r="F412" i="22"/>
  <c r="G412" i="22"/>
  <c r="K412" i="22"/>
  <c r="F413" i="22"/>
  <c r="G413" i="22"/>
  <c r="K413" i="22"/>
  <c r="F414" i="22"/>
  <c r="G414" i="22"/>
  <c r="K414" i="22"/>
  <c r="F415" i="22"/>
  <c r="G415" i="22"/>
  <c r="K415" i="22"/>
  <c r="F416" i="22"/>
  <c r="G416" i="22"/>
  <c r="K416" i="22"/>
  <c r="F417" i="22"/>
  <c r="G417" i="22"/>
  <c r="K417" i="22"/>
  <c r="F418" i="22"/>
  <c r="G418" i="22"/>
  <c r="K418" i="22"/>
  <c r="F419" i="22"/>
  <c r="G419" i="22"/>
  <c r="K419" i="22"/>
  <c r="F420" i="22"/>
  <c r="G420" i="22"/>
  <c r="K420" i="22"/>
  <c r="F421" i="22"/>
  <c r="G421" i="22"/>
  <c r="K421" i="22"/>
  <c r="F422" i="22"/>
  <c r="G422" i="22"/>
  <c r="K422" i="22"/>
  <c r="F423" i="22"/>
  <c r="G423" i="22"/>
  <c r="K423" i="22"/>
  <c r="F424" i="22"/>
  <c r="G424" i="22"/>
  <c r="K424" i="22"/>
  <c r="F425" i="22"/>
  <c r="G425" i="22"/>
  <c r="K425" i="22"/>
  <c r="F426" i="22"/>
  <c r="G426" i="22"/>
  <c r="K426" i="22"/>
  <c r="F427" i="22"/>
  <c r="G427" i="22"/>
  <c r="K427" i="22"/>
  <c r="F428" i="22"/>
  <c r="G428" i="22"/>
  <c r="K428" i="22"/>
  <c r="L431" i="22"/>
  <c r="L432" i="22"/>
  <c r="F433" i="22"/>
  <c r="G433" i="22"/>
  <c r="K433" i="22"/>
  <c r="F434" i="22"/>
  <c r="G434" i="22"/>
  <c r="K434" i="22"/>
  <c r="F435" i="22"/>
  <c r="G435" i="22"/>
  <c r="K435" i="22"/>
  <c r="F436" i="22"/>
  <c r="G436" i="22"/>
  <c r="K436" i="22"/>
  <c r="F437" i="22"/>
  <c r="G437" i="22"/>
  <c r="K437" i="22"/>
  <c r="F438" i="22"/>
  <c r="G438" i="22"/>
  <c r="K438" i="22"/>
  <c r="F439" i="22"/>
  <c r="G439" i="22"/>
  <c r="K439" i="22"/>
  <c r="F440" i="22"/>
  <c r="G440" i="22"/>
  <c r="K440" i="22"/>
  <c r="F441" i="22"/>
  <c r="G441" i="22"/>
  <c r="K441" i="22"/>
  <c r="F442" i="22"/>
  <c r="G442" i="22"/>
  <c r="K442" i="22"/>
  <c r="F443" i="22"/>
  <c r="G443" i="22"/>
  <c r="K443" i="22"/>
  <c r="F444" i="22"/>
  <c r="G444" i="22"/>
  <c r="K444" i="22"/>
  <c r="F445" i="22"/>
  <c r="K445" i="22"/>
  <c r="F446" i="22"/>
  <c r="G446" i="22"/>
  <c r="K446" i="22"/>
  <c r="F447" i="22"/>
  <c r="G447" i="22"/>
  <c r="K447" i="22"/>
  <c r="F448" i="22"/>
  <c r="G448" i="22"/>
  <c r="K448" i="22"/>
  <c r="F449" i="22"/>
  <c r="G449" i="22"/>
  <c r="K449" i="22"/>
  <c r="F450" i="22"/>
  <c r="G450" i="22"/>
  <c r="K450" i="22"/>
  <c r="F451" i="22"/>
  <c r="G451" i="22"/>
  <c r="K451" i="22"/>
  <c r="F452" i="22"/>
  <c r="G452" i="22"/>
  <c r="K452" i="22"/>
  <c r="F453" i="22"/>
  <c r="K453" i="22"/>
  <c r="F454" i="22"/>
  <c r="G454" i="22"/>
  <c r="K454" i="22"/>
  <c r="F455" i="22"/>
  <c r="G455" i="22"/>
  <c r="K455" i="22"/>
  <c r="F456" i="22"/>
  <c r="K456" i="22"/>
  <c r="F457" i="22"/>
  <c r="G457" i="22"/>
  <c r="K457" i="22"/>
  <c r="F458" i="22"/>
  <c r="G458" i="22"/>
  <c r="K458" i="22"/>
  <c r="F459" i="22"/>
  <c r="G459" i="22"/>
  <c r="K459" i="22"/>
  <c r="F460" i="22"/>
  <c r="G460" i="22"/>
  <c r="K460" i="22"/>
  <c r="F461" i="22"/>
  <c r="G461" i="22"/>
  <c r="K461" i="22"/>
  <c r="F462" i="22"/>
  <c r="G462" i="22"/>
  <c r="K462" i="22"/>
  <c r="F463" i="22"/>
  <c r="G463" i="22"/>
  <c r="K463" i="22"/>
  <c r="F464" i="22"/>
  <c r="G464" i="22"/>
  <c r="K464" i="22"/>
  <c r="F465" i="22"/>
  <c r="G465" i="22"/>
  <c r="K465" i="22"/>
  <c r="F466" i="22"/>
  <c r="G466" i="22"/>
  <c r="K466" i="22"/>
  <c r="F467" i="22"/>
  <c r="G467" i="22"/>
  <c r="K467" i="22"/>
  <c r="F468" i="22"/>
  <c r="G468" i="22"/>
  <c r="K468" i="22"/>
  <c r="F469" i="22"/>
  <c r="K469" i="22"/>
  <c r="F470" i="22"/>
  <c r="G470" i="22"/>
  <c r="K470" i="22"/>
  <c r="F471" i="22"/>
  <c r="G471" i="22"/>
  <c r="K471" i="22"/>
  <c r="F472" i="22"/>
  <c r="G472" i="22"/>
  <c r="K472" i="22"/>
  <c r="F473" i="22"/>
  <c r="G473" i="22"/>
  <c r="K473" i="22"/>
  <c r="F474" i="22"/>
  <c r="G474" i="22"/>
  <c r="K474" i="22"/>
  <c r="F475" i="22"/>
  <c r="G475" i="22"/>
  <c r="K475" i="22"/>
  <c r="F476" i="22"/>
  <c r="K476" i="22"/>
  <c r="F477" i="22"/>
  <c r="G477" i="22"/>
  <c r="K477" i="22"/>
  <c r="F478" i="22"/>
  <c r="G478" i="22"/>
  <c r="K478" i="22"/>
  <c r="F479" i="22"/>
  <c r="K479" i="22"/>
  <c r="F480" i="22"/>
  <c r="G480" i="22"/>
  <c r="K480" i="22"/>
  <c r="G28" i="23"/>
  <c r="G28" i="24"/>
  <c r="L184" i="22" l="1"/>
  <c r="L176" i="22"/>
  <c r="L181" i="22"/>
  <c r="L178" i="22"/>
  <c r="L179" i="22"/>
  <c r="L183" i="22"/>
  <c r="L180" i="22"/>
  <c r="L185" i="22"/>
  <c r="L177" i="22"/>
  <c r="L315" i="22"/>
  <c r="L223" i="22"/>
  <c r="L222" i="22"/>
  <c r="L316" i="22"/>
  <c r="L218" i="22"/>
  <c r="L214" i="22"/>
  <c r="L210" i="22"/>
  <c r="L206" i="22"/>
  <c r="L202" i="22"/>
  <c r="L198" i="22"/>
  <c r="L194" i="22"/>
  <c r="L224" i="22"/>
  <c r="I331" i="7"/>
  <c r="L341" i="22"/>
  <c r="L225" i="22"/>
  <c r="H531" i="7"/>
  <c r="H73" i="7"/>
  <c r="L189" i="22"/>
  <c r="L93" i="22"/>
  <c r="L87" i="22"/>
  <c r="L312" i="22"/>
  <c r="L308" i="22"/>
  <c r="L302" i="22"/>
  <c r="L298" i="22"/>
  <c r="L294" i="22"/>
  <c r="L288" i="22"/>
  <c r="L284" i="22"/>
  <c r="L278" i="22"/>
  <c r="L270" i="22"/>
  <c r="L466" i="22"/>
  <c r="L363" i="22"/>
  <c r="L360" i="22"/>
  <c r="L355" i="22"/>
  <c r="L352" i="22"/>
  <c r="L349" i="22"/>
  <c r="L344" i="22"/>
  <c r="L434" i="22"/>
  <c r="L146" i="22"/>
  <c r="L142" i="22"/>
  <c r="M308" i="7"/>
  <c r="G266" i="7"/>
  <c r="L311" i="22"/>
  <c r="L307" i="22"/>
  <c r="L301" i="22"/>
  <c r="L297" i="22"/>
  <c r="L293" i="22"/>
  <c r="L287" i="22"/>
  <c r="L283" i="22"/>
  <c r="L277" i="22"/>
  <c r="L269" i="22"/>
  <c r="L266" i="22"/>
  <c r="L265" i="22"/>
  <c r="L264" i="22"/>
  <c r="L263" i="22"/>
  <c r="L262" i="22"/>
  <c r="L261" i="22"/>
  <c r="L260" i="22"/>
  <c r="L259" i="22"/>
  <c r="L318" i="22"/>
  <c r="L314" i="22"/>
  <c r="L310" i="22"/>
  <c r="L306" i="22"/>
  <c r="L304" i="22"/>
  <c r="L299" i="22"/>
  <c r="L296" i="22"/>
  <c r="L292" i="22"/>
  <c r="L290" i="22"/>
  <c r="L286" i="22"/>
  <c r="L282" i="22"/>
  <c r="L280" i="22"/>
  <c r="L272" i="22"/>
  <c r="L268" i="22"/>
  <c r="L473" i="22"/>
  <c r="L364" i="22"/>
  <c r="L361" i="22"/>
  <c r="L359" i="22"/>
  <c r="L356" i="22"/>
  <c r="L353" i="22"/>
  <c r="L350" i="22"/>
  <c r="L347" i="22"/>
  <c r="L346" i="22"/>
  <c r="L343" i="22"/>
  <c r="L340" i="22"/>
  <c r="L338" i="22"/>
  <c r="L336" i="22"/>
  <c r="L392" i="22"/>
  <c r="L393" i="22"/>
  <c r="L394" i="22"/>
  <c r="L395" i="22"/>
  <c r="L396" i="22"/>
  <c r="L397" i="22"/>
  <c r="L398" i="22"/>
  <c r="L399" i="22"/>
  <c r="L400" i="22"/>
  <c r="L401" i="22"/>
  <c r="L402" i="22"/>
  <c r="L403" i="22"/>
  <c r="L405" i="22"/>
  <c r="L409" i="22"/>
  <c r="L410" i="22"/>
  <c r="L411" i="22"/>
  <c r="L412" i="22"/>
  <c r="L413" i="22"/>
  <c r="L414" i="22"/>
  <c r="L416" i="22"/>
  <c r="L417" i="22"/>
  <c r="L418" i="22"/>
  <c r="L419" i="22"/>
  <c r="L420" i="22"/>
  <c r="L421" i="22"/>
  <c r="L422" i="22"/>
  <c r="L423" i="22"/>
  <c r="L424" i="22"/>
  <c r="L425" i="22"/>
  <c r="L426" i="22"/>
  <c r="L427" i="22"/>
  <c r="L428" i="22"/>
  <c r="L43" i="22"/>
  <c r="L39" i="22"/>
  <c r="L35" i="22"/>
  <c r="L31" i="22"/>
  <c r="L27" i="22"/>
  <c r="L229" i="22"/>
  <c r="L231" i="22"/>
  <c r="L233" i="22"/>
  <c r="L235" i="22"/>
  <c r="L237" i="22"/>
  <c r="L240" i="22"/>
  <c r="L241" i="22"/>
  <c r="L244" i="22"/>
  <c r="L247" i="22"/>
  <c r="L251" i="22"/>
  <c r="L254" i="22"/>
  <c r="L257" i="22"/>
  <c r="L228" i="22"/>
  <c r="L230" i="22"/>
  <c r="L232" i="22"/>
  <c r="L234" i="22"/>
  <c r="L236" i="22"/>
  <c r="L238" i="22"/>
  <c r="L242" i="22"/>
  <c r="L245" i="22"/>
  <c r="L249" i="22"/>
  <c r="L252" i="22"/>
  <c r="L255" i="22"/>
  <c r="L239" i="22"/>
  <c r="L243" i="22"/>
  <c r="L246" i="22"/>
  <c r="L248" i="22"/>
  <c r="L250" i="22"/>
  <c r="L253" i="22"/>
  <c r="L256" i="22"/>
  <c r="L258" i="22"/>
  <c r="L23" i="22"/>
  <c r="L19" i="22"/>
  <c r="L319" i="22"/>
  <c r="L320" i="22"/>
  <c r="L13" i="22"/>
  <c r="L9" i="22"/>
  <c r="L5" i="22"/>
  <c r="L1" i="22"/>
  <c r="L139" i="22"/>
  <c r="L140" i="22"/>
  <c r="L59" i="22"/>
  <c r="L61" i="22"/>
  <c r="L63" i="22"/>
  <c r="L65" i="22"/>
  <c r="L68" i="22"/>
  <c r="L70" i="22"/>
  <c r="L71" i="22"/>
  <c r="L73" i="22"/>
  <c r="L75" i="22"/>
  <c r="L77" i="22"/>
  <c r="L79" i="22"/>
  <c r="L81" i="22"/>
  <c r="L97" i="22"/>
  <c r="L99" i="22"/>
  <c r="L101" i="22"/>
  <c r="L103" i="22"/>
  <c r="L105" i="22"/>
  <c r="L107" i="22"/>
  <c r="L109" i="22"/>
  <c r="L111" i="22"/>
  <c r="L113" i="22"/>
  <c r="L124" i="22"/>
  <c r="L126" i="22"/>
  <c r="L128" i="22"/>
  <c r="L130" i="22"/>
  <c r="L132" i="22"/>
  <c r="L134" i="22"/>
  <c r="L136" i="22"/>
  <c r="L138" i="22"/>
  <c r="L60" i="22"/>
  <c r="L62" i="22"/>
  <c r="L64" i="22"/>
  <c r="L66" i="22"/>
  <c r="L67" i="22"/>
  <c r="L69" i="22"/>
  <c r="L72" i="22"/>
  <c r="L74" i="22"/>
  <c r="L76" i="22"/>
  <c r="L78" i="22"/>
  <c r="L80" i="22"/>
  <c r="L82" i="22"/>
  <c r="L96" i="22"/>
  <c r="L98" i="22"/>
  <c r="L100" i="22"/>
  <c r="L102" i="22"/>
  <c r="L104" i="22"/>
  <c r="L106" i="22"/>
  <c r="L108" i="22"/>
  <c r="L110" i="22"/>
  <c r="L112" i="22"/>
  <c r="L123" i="22"/>
  <c r="L125" i="22"/>
  <c r="L127" i="22"/>
  <c r="L129" i="22"/>
  <c r="L131" i="22"/>
  <c r="L133" i="22"/>
  <c r="L135" i="22"/>
  <c r="L137" i="22"/>
  <c r="L150" i="22"/>
  <c r="L151" i="22"/>
  <c r="L152" i="22"/>
  <c r="L186" i="22"/>
  <c r="L187" i="22"/>
  <c r="L188" i="22"/>
  <c r="L391" i="22"/>
  <c r="L404" i="22"/>
  <c r="L406" i="22"/>
  <c r="L407" i="22"/>
  <c r="L408" i="22"/>
  <c r="L415" i="22"/>
  <c r="L447" i="22"/>
  <c r="L317" i="22"/>
  <c r="L313" i="22"/>
  <c r="L309" i="22"/>
  <c r="L305" i="22"/>
  <c r="L303" i="22"/>
  <c r="L300" i="22"/>
  <c r="L295" i="22"/>
  <c r="L291" i="22"/>
  <c r="L289" i="22"/>
  <c r="L285" i="22"/>
  <c r="L281" i="22"/>
  <c r="L279" i="22"/>
  <c r="L271" i="22"/>
  <c r="L267" i="22"/>
  <c r="L449" i="22"/>
  <c r="L365" i="22"/>
  <c r="L362" i="22"/>
  <c r="L358" i="22"/>
  <c r="L357" i="22"/>
  <c r="L354" i="22"/>
  <c r="L351" i="22"/>
  <c r="L348" i="22"/>
  <c r="L345" i="22"/>
  <c r="L342" i="22"/>
  <c r="L339" i="22"/>
  <c r="L337" i="22"/>
  <c r="L474" i="22"/>
  <c r="L451" i="22"/>
  <c r="L221" i="22"/>
  <c r="L217" i="22"/>
  <c r="L213" i="22"/>
  <c r="L209" i="22"/>
  <c r="L205" i="22"/>
  <c r="L201" i="22"/>
  <c r="L197" i="22"/>
  <c r="L193" i="22"/>
  <c r="L149" i="22"/>
  <c r="L145" i="22"/>
  <c r="L141" i="22"/>
  <c r="L90" i="22"/>
  <c r="L86" i="22"/>
  <c r="L42" i="22"/>
  <c r="L38" i="22"/>
  <c r="L34" i="22"/>
  <c r="L30" i="22"/>
  <c r="L26" i="22"/>
  <c r="L22" i="22"/>
  <c r="L18" i="22"/>
  <c r="L321" i="22"/>
  <c r="L12" i="22"/>
  <c r="L8" i="22"/>
  <c r="L4" i="22"/>
  <c r="L215" i="22"/>
  <c r="L207" i="22"/>
  <c r="L199" i="22"/>
  <c r="L190" i="22"/>
  <c r="L143" i="22"/>
  <c r="L88" i="22"/>
  <c r="L40" i="22"/>
  <c r="L32" i="22"/>
  <c r="L24" i="22"/>
  <c r="L14" i="22"/>
  <c r="L6" i="22"/>
  <c r="H202" i="7"/>
  <c r="G598" i="7"/>
  <c r="G603" i="7" s="1"/>
  <c r="L525" i="7"/>
  <c r="L207" i="7"/>
  <c r="L219" i="7"/>
  <c r="L225" i="7"/>
  <c r="L231" i="7"/>
  <c r="L235" i="7"/>
  <c r="L241" i="7"/>
  <c r="L242" i="7"/>
  <c r="L244" i="7"/>
  <c r="L249" i="7"/>
  <c r="L250" i="7"/>
  <c r="L252" i="7"/>
  <c r="L33" i="7"/>
  <c r="L272" i="7"/>
  <c r="L404" i="7"/>
  <c r="L470" i="7"/>
  <c r="L478" i="7"/>
  <c r="L494" i="7"/>
  <c r="L534" i="7"/>
  <c r="L535" i="7"/>
  <c r="L537" i="7"/>
  <c r="L542" i="7"/>
  <c r="L546" i="7"/>
  <c r="L584" i="7"/>
  <c r="L560" i="7"/>
  <c r="L562" i="7"/>
  <c r="L566" i="7"/>
  <c r="L219" i="22"/>
  <c r="L211" i="22"/>
  <c r="L203" i="22"/>
  <c r="L195" i="22"/>
  <c r="L147" i="22"/>
  <c r="L94" i="22"/>
  <c r="L84" i="22"/>
  <c r="L36" i="22"/>
  <c r="L28" i="22"/>
  <c r="L20" i="22"/>
  <c r="L10" i="22"/>
  <c r="L2" i="22"/>
  <c r="L220" i="22"/>
  <c r="L216" i="22"/>
  <c r="L212" i="22"/>
  <c r="L208" i="22"/>
  <c r="L204" i="22"/>
  <c r="L200" i="22"/>
  <c r="L196" i="22"/>
  <c r="L192" i="22"/>
  <c r="L191" i="22"/>
  <c r="L148" i="22"/>
  <c r="L144" i="22"/>
  <c r="L89" i="22"/>
  <c r="L85" i="22"/>
  <c r="L41" i="22"/>
  <c r="L37" i="22"/>
  <c r="L33" i="22"/>
  <c r="L29" i="22"/>
  <c r="L25" i="22"/>
  <c r="L21" i="22"/>
  <c r="L15" i="22"/>
  <c r="L11" i="22"/>
  <c r="L7" i="22"/>
  <c r="L3" i="22"/>
  <c r="L441" i="7"/>
  <c r="L352" i="7"/>
  <c r="L348" i="7"/>
  <c r="L340" i="7"/>
  <c r="L95" i="22"/>
  <c r="L92" i="22"/>
  <c r="H525" i="7"/>
  <c r="L415" i="7"/>
  <c r="L358" i="7"/>
  <c r="L354" i="7"/>
  <c r="L304" i="7"/>
  <c r="L198" i="7"/>
  <c r="L194" i="7"/>
  <c r="L186" i="7"/>
  <c r="L111" i="7"/>
  <c r="L107" i="7"/>
  <c r="L103" i="7"/>
  <c r="L99" i="7"/>
  <c r="L91" i="7"/>
  <c r="L87" i="7"/>
  <c r="L83" i="7"/>
  <c r="L79" i="7"/>
  <c r="L75" i="7"/>
  <c r="L37" i="7"/>
  <c r="L139" i="7"/>
  <c r="L141" i="7"/>
  <c r="L146" i="7"/>
  <c r="L147" i="7"/>
  <c r="L149" i="7"/>
  <c r="L155" i="7"/>
  <c r="L156" i="7"/>
  <c r="L158" i="7"/>
  <c r="L168" i="7"/>
  <c r="L169" i="7"/>
  <c r="L171" i="7"/>
  <c r="L177" i="7"/>
  <c r="L178" i="7"/>
  <c r="L180" i="7"/>
  <c r="L278" i="7"/>
  <c r="L285" i="7"/>
  <c r="L300" i="7"/>
  <c r="L585" i="7"/>
  <c r="L587" i="7"/>
  <c r="L29" i="7"/>
  <c r="L306" i="7"/>
  <c r="L405" i="7"/>
  <c r="L434" i="7"/>
  <c r="L553" i="7"/>
  <c r="L555" i="7"/>
  <c r="L559" i="7"/>
  <c r="L503" i="7"/>
  <c r="L500" i="7"/>
  <c r="L492" i="7"/>
  <c r="L479" i="7"/>
  <c r="L471" i="7"/>
  <c r="L468" i="7"/>
  <c r="L424" i="7"/>
  <c r="L361" i="7"/>
  <c r="L353" i="7"/>
  <c r="L349" i="7"/>
  <c r="L341" i="7"/>
  <c r="L333" i="7"/>
  <c r="L301" i="7"/>
  <c r="L423" i="7"/>
  <c r="L407" i="7"/>
  <c r="L342" i="7"/>
  <c r="L334" i="7"/>
  <c r="L199" i="7"/>
  <c r="L191" i="7"/>
  <c r="L187" i="7"/>
  <c r="L112" i="7"/>
  <c r="L108" i="7"/>
  <c r="L104" i="7"/>
  <c r="L100" i="7"/>
  <c r="L96" i="7"/>
  <c r="L92" i="7"/>
  <c r="L88" i="7"/>
  <c r="L84" i="7"/>
  <c r="L80" i="7"/>
  <c r="L76" i="7"/>
  <c r="L26" i="7"/>
  <c r="L19" i="7"/>
  <c r="L10" i="7"/>
  <c r="L6" i="7"/>
  <c r="L427" i="7"/>
  <c r="L411" i="7"/>
  <c r="L343" i="7"/>
  <c r="L339" i="7"/>
  <c r="L312" i="7"/>
  <c r="L295" i="7"/>
  <c r="L289" i="7"/>
  <c r="L284" i="7"/>
  <c r="L277" i="7"/>
  <c r="L196" i="7"/>
  <c r="L192" i="7"/>
  <c r="L184" i="7"/>
  <c r="L109" i="7"/>
  <c r="L105" i="7"/>
  <c r="L101" i="7"/>
  <c r="L97" i="7"/>
  <c r="L93" i="7"/>
  <c r="L89" i="7"/>
  <c r="L85" i="7"/>
  <c r="L81" i="7"/>
  <c r="L77" i="7"/>
  <c r="L38" i="7"/>
  <c r="L31" i="7"/>
  <c r="L22" i="7"/>
  <c r="L15" i="7"/>
  <c r="L185" i="7"/>
  <c r="L110" i="7"/>
  <c r="L106" i="7"/>
  <c r="L102" i="7"/>
  <c r="L98" i="7"/>
  <c r="L94" i="7"/>
  <c r="L90" i="7"/>
  <c r="L86" i="7"/>
  <c r="L82" i="7"/>
  <c r="L78" i="7"/>
  <c r="L34" i="7"/>
  <c r="L27" i="7"/>
  <c r="L18" i="7"/>
  <c r="L9" i="7"/>
  <c r="L203" i="7"/>
  <c r="L11" i="7"/>
  <c r="L311" i="7"/>
  <c r="L5" i="7"/>
  <c r="L435" i="7"/>
  <c r="L14" i="7"/>
  <c r="L309" i="7"/>
  <c r="L307" i="7"/>
  <c r="L303" i="7"/>
  <c r="L294" i="7"/>
  <c r="L291" i="7"/>
  <c r="L281" i="7"/>
  <c r="L279" i="7"/>
  <c r="L274" i="7"/>
  <c r="L270" i="7"/>
  <c r="L74" i="7"/>
  <c r="L7" i="7"/>
  <c r="L3" i="7"/>
  <c r="L40" i="7"/>
  <c r="L36" i="7"/>
  <c r="L32" i="7"/>
  <c r="L28" i="7"/>
  <c r="L24" i="7"/>
  <c r="L20" i="7"/>
  <c r="L16" i="7"/>
  <c r="L12" i="7"/>
  <c r="L8" i="7"/>
  <c r="L4" i="7"/>
  <c r="L347" i="7" l="1"/>
  <c r="L35" i="7"/>
  <c r="L338" i="7"/>
  <c r="L337" i="7"/>
  <c r="L422" i="7"/>
  <c r="L487" i="7"/>
  <c r="L519" i="7"/>
  <c r="L437" i="7"/>
  <c r="L269" i="7"/>
  <c r="L305" i="7"/>
  <c r="L181" i="7"/>
  <c r="L172" i="7"/>
  <c r="L160" i="7"/>
  <c r="L150" i="7"/>
  <c r="L142" i="7"/>
  <c r="L287" i="7"/>
  <c r="L412" i="7"/>
  <c r="L336" i="7"/>
  <c r="L368" i="7"/>
  <c r="L570" i="7"/>
  <c r="L526" i="7"/>
  <c r="L538" i="7"/>
  <c r="L502" i="7"/>
  <c r="L413" i="7"/>
  <c r="L253" i="7"/>
  <c r="L245" i="7"/>
  <c r="L237" i="7"/>
  <c r="L226" i="7"/>
  <c r="L209" i="7"/>
  <c r="L39" i="7"/>
  <c r="L399" i="7"/>
  <c r="L346" i="7"/>
  <c r="L345" i="7"/>
  <c r="L463" i="7"/>
  <c r="L495" i="7"/>
  <c r="L557" i="7"/>
  <c r="L421" i="7"/>
  <c r="L589" i="7"/>
  <c r="L290" i="7"/>
  <c r="L179" i="7"/>
  <c r="L170" i="7"/>
  <c r="L157" i="7"/>
  <c r="L148" i="7"/>
  <c r="L140" i="7"/>
  <c r="L190" i="7"/>
  <c r="L350" i="7"/>
  <c r="L418" i="7"/>
  <c r="L344" i="7"/>
  <c r="L564" i="7"/>
  <c r="L554" i="7"/>
  <c r="L536" i="7"/>
  <c r="L486" i="7"/>
  <c r="L302" i="7"/>
  <c r="L251" i="7"/>
  <c r="L243" i="7"/>
  <c r="L234" i="7"/>
  <c r="L222" i="7"/>
  <c r="L205" i="7"/>
  <c r="L233" i="7"/>
  <c r="L221" i="7"/>
  <c r="L572" i="7"/>
  <c r="L282" i="7"/>
  <c r="L529" i="7"/>
  <c r="L335" i="7"/>
  <c r="L13" i="7"/>
  <c r="L195" i="7"/>
  <c r="L271" i="7"/>
  <c r="L357" i="7"/>
  <c r="L476" i="7"/>
  <c r="L508" i="7"/>
  <c r="L551" i="7"/>
  <c r="L288" i="7"/>
  <c r="L438" i="7"/>
  <c r="L268" i="7"/>
  <c r="L176" i="7"/>
  <c r="L166" i="7"/>
  <c r="L154" i="7"/>
  <c r="L145" i="7"/>
  <c r="L21" i="7"/>
  <c r="L30" i="7"/>
  <c r="L362" i="7"/>
  <c r="L356" i="7"/>
  <c r="L590" i="7"/>
  <c r="L552" i="7"/>
  <c r="L541" i="7"/>
  <c r="L533" i="7"/>
  <c r="L462" i="7"/>
  <c r="L256" i="7"/>
  <c r="L248" i="7"/>
  <c r="L240" i="7"/>
  <c r="L230" i="7"/>
  <c r="L217" i="7"/>
  <c r="L509" i="7"/>
  <c r="L511" i="7"/>
  <c r="L549" i="7"/>
  <c r="L283" i="7"/>
  <c r="L425" i="7"/>
  <c r="L41" i="7"/>
  <c r="L174" i="7"/>
  <c r="L163" i="7"/>
  <c r="L152" i="7"/>
  <c r="L144" i="7"/>
  <c r="L17" i="7"/>
  <c r="L275" i="7"/>
  <c r="L366" i="7"/>
  <c r="L310" i="7"/>
  <c r="L360" i="7"/>
  <c r="L578" i="7"/>
  <c r="L528" i="7"/>
  <c r="L540" i="7"/>
  <c r="L518" i="7"/>
  <c r="L436" i="7"/>
  <c r="L255" i="7"/>
  <c r="L247" i="7"/>
  <c r="L239" i="7"/>
  <c r="L229" i="7"/>
  <c r="L215" i="7"/>
  <c r="L477" i="7"/>
  <c r="L365" i="7"/>
  <c r="L484" i="7"/>
  <c r="L516" i="7"/>
  <c r="L547" i="7"/>
  <c r="L276" i="7"/>
  <c r="L409" i="7"/>
  <c r="L25" i="7"/>
  <c r="L173" i="7"/>
  <c r="L161" i="7"/>
  <c r="L151" i="7"/>
  <c r="L143" i="7"/>
  <c r="L23" i="7"/>
  <c r="L286" i="7"/>
  <c r="L403" i="7"/>
  <c r="L313" i="7"/>
  <c r="L364" i="7"/>
  <c r="L574" i="7"/>
  <c r="L527" i="7"/>
  <c r="L539" i="7"/>
  <c r="L510" i="7"/>
  <c r="L416" i="7"/>
  <c r="L254" i="7"/>
  <c r="L246" i="7"/>
  <c r="L238" i="7"/>
  <c r="L227" i="7"/>
  <c r="L213" i="7"/>
  <c r="L410" i="7"/>
  <c r="L431" i="7"/>
  <c r="L515" i="7"/>
  <c r="L223" i="7"/>
  <c r="L218" i="7"/>
  <c r="L211" i="7"/>
  <c r="L580" i="7"/>
  <c r="L493" i="7"/>
  <c r="L398" i="7"/>
  <c r="L491" i="7"/>
  <c r="L428" i="7"/>
  <c r="L433" i="7"/>
  <c r="L193" i="7"/>
  <c r="L355" i="7"/>
  <c r="L483" i="7"/>
  <c r="L236" i="7"/>
  <c r="L232" i="7"/>
  <c r="L228" i="7"/>
  <c r="L224" i="7"/>
  <c r="L220" i="7"/>
  <c r="L216" i="7"/>
  <c r="L212" i="7"/>
  <c r="L208" i="7"/>
  <c r="L204" i="7"/>
  <c r="L568" i="7"/>
  <c r="L501" i="7"/>
  <c r="L469" i="7"/>
  <c r="L401" i="7"/>
  <c r="L189" i="7"/>
  <c r="L351" i="7"/>
  <c r="L367" i="7"/>
  <c r="L488" i="7"/>
  <c r="L520" i="7"/>
  <c r="L480" i="7"/>
  <c r="L512" i="7"/>
  <c r="L419" i="7"/>
  <c r="L257" i="7"/>
  <c r="L408" i="7"/>
  <c r="L308" i="7"/>
  <c r="L214" i="7"/>
  <c r="L210" i="7"/>
  <c r="L206" i="7"/>
  <c r="L576" i="7"/>
  <c r="L517" i="7"/>
  <c r="L485" i="7"/>
  <c r="L430" i="7"/>
  <c r="L273" i="7"/>
  <c r="L197" i="7"/>
  <c r="L292" i="7"/>
  <c r="L359" i="7"/>
  <c r="L472" i="7"/>
  <c r="L504" i="7"/>
  <c r="L464" i="7"/>
  <c r="L496" i="7"/>
  <c r="L402" i="7"/>
  <c r="H266" i="7"/>
  <c r="L397" i="7"/>
  <c r="L414" i="7"/>
  <c r="L439" i="7"/>
  <c r="L474" i="7"/>
  <c r="L490" i="7"/>
  <c r="L506" i="7"/>
  <c r="L550" i="7"/>
  <c r="L565" i="7"/>
  <c r="L573" i="7"/>
  <c r="L581" i="7"/>
  <c r="L548" i="7"/>
  <c r="L571" i="7"/>
  <c r="L296" i="7"/>
  <c r="L297" i="7"/>
  <c r="L298" i="7"/>
  <c r="L299" i="7"/>
  <c r="L432" i="7"/>
  <c r="L473" i="7"/>
  <c r="L489" i="7"/>
  <c r="L505" i="7"/>
  <c r="L521" i="7"/>
  <c r="L563" i="7"/>
  <c r="L579" i="7"/>
  <c r="L258" i="7"/>
  <c r="L259" i="7"/>
  <c r="L260" i="7"/>
  <c r="L261" i="7"/>
  <c r="L400" i="7"/>
  <c r="L417" i="7"/>
  <c r="L426" i="7"/>
  <c r="L440" i="7"/>
  <c r="L465" i="7"/>
  <c r="L481" i="7"/>
  <c r="L497" i="7"/>
  <c r="L513" i="7"/>
  <c r="L556" i="7"/>
  <c r="L567" i="7"/>
  <c r="L575" i="7"/>
  <c r="L586" i="7"/>
  <c r="L420" i="7"/>
  <c r="L482" i="7"/>
  <c r="L577" i="7"/>
  <c r="L498" i="7"/>
  <c r="L588" i="7"/>
  <c r="L514" i="7"/>
  <c r="L558" i="7"/>
  <c r="L561" i="7"/>
  <c r="L429" i="7"/>
  <c r="L466" i="7"/>
  <c r="L569" i="7"/>
  <c r="L293" i="7"/>
  <c r="L363" i="7"/>
  <c r="L475" i="7"/>
  <c r="L507" i="7"/>
  <c r="L467" i="7"/>
  <c r="L499" i="7"/>
  <c r="L280" i="7"/>
  <c r="L406" i="7"/>
  <c r="K334" i="32" l="1"/>
  <c r="K323" i="32"/>
  <c r="K345" i="32"/>
  <c r="K328" i="32"/>
  <c r="K344" i="32"/>
  <c r="K335" i="32"/>
  <c r="K359" i="32"/>
  <c r="K332" i="32"/>
  <c r="K354" i="32"/>
  <c r="K352" i="32"/>
  <c r="K351" i="32"/>
  <c r="K322" i="32"/>
  <c r="K343" i="32"/>
  <c r="K357" i="32"/>
  <c r="K347" i="32"/>
  <c r="K346" i="32"/>
  <c r="K361" i="32"/>
  <c r="K339" i="32"/>
  <c r="K341" i="32"/>
  <c r="K363" i="32"/>
  <c r="K355" i="32"/>
  <c r="K356" i="32"/>
  <c r="K321" i="32"/>
  <c r="K350" i="32"/>
  <c r="K319" i="32"/>
  <c r="K330" i="32"/>
  <c r="K326" i="32"/>
  <c r="K349" i="32"/>
  <c r="K324" i="32"/>
  <c r="K320" i="32"/>
  <c r="K336" i="32"/>
  <c r="K360" i="32"/>
  <c r="K325" i="32"/>
  <c r="K340" i="32"/>
  <c r="K331" i="32"/>
  <c r="K362" i="32"/>
  <c r="K348" i="32"/>
  <c r="K329" i="32"/>
  <c r="K353" i="32"/>
  <c r="K333" i="32"/>
  <c r="K338" i="32"/>
  <c r="K327" i="32"/>
  <c r="K358" i="32"/>
  <c r="B24" i="26"/>
  <c r="K337" i="32"/>
  <c r="K342" i="3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7" type="4" refreshedVersion="0" background="1" saveData="1">
    <webPr url="http://h-teniss.web.infoseek.co.jp/H18.files/sheet007.htm" htmlTables="1">
      <tables count="1">
        <x v="1"/>
      </tables>
    </webPr>
  </connection>
</connections>
</file>

<file path=xl/sharedStrings.xml><?xml version="1.0" encoding="utf-8"?>
<sst xmlns="http://schemas.openxmlformats.org/spreadsheetml/2006/main" count="9727" uniqueCount="3399">
  <si>
    <t>大会役員</t>
  </si>
  <si>
    <t>大会会長　</t>
  </si>
  <si>
    <t>吉田</t>
  </si>
  <si>
    <t>知司</t>
  </si>
  <si>
    <t>大会事務局</t>
  </si>
  <si>
    <t>杉山</t>
  </si>
  <si>
    <t>邦夫</t>
  </si>
  <si>
    <t>パソコンアドレス</t>
  </si>
  <si>
    <t>東近江市シングルスリーグ戦ホームページ</t>
  </si>
  <si>
    <t>http://hta2012.minibird.jp/</t>
  </si>
  <si>
    <t>*試合結果は　上記ホームページに随時掲載しますので</t>
  </si>
  <si>
    <t>1.試合は８ゲームズプロセットマッチ方式(8-8タイブレーク）を採用する。（セットブレーク方式を採用する。）</t>
  </si>
  <si>
    <t>2.コートの手配・ボールの手配は対戦者同士で準備し　費用は均等に負担する。</t>
  </si>
  <si>
    <t>3.各リーグ責任者は　試合が円滑に進むように調整をお願いします。（マスに色付け者）</t>
  </si>
  <si>
    <t>*尚　報告期限までに報告できなかった場合は　いかなる理由があっても両者0-8とする。</t>
  </si>
  <si>
    <t>*未消化は　相手に迷惑をかけますので　必ず全試合消化してください。</t>
  </si>
  <si>
    <t>*試合消化は　リーグ責任者を中心に　各自責任をもって消化してください。</t>
  </si>
  <si>
    <t>*期限ぎりぎりになって　お互い迷惑をかけない様に計画的に消化してください。</t>
  </si>
  <si>
    <t>*賞品授与は、各種大会のドロー会議等で、所属チームの代表者に渡します。</t>
  </si>
  <si>
    <t>*個人登録の方へは、別途個別での調整をさせて頂きます。</t>
  </si>
  <si>
    <t>6.全試合棄権した方は　次回エントリー時は参加費を２倍とさせて頂きます。</t>
  </si>
  <si>
    <t>7.次回リーグの編成は　今回の成績を踏まえて理事の方で決めさせていただきます。尚　リーグ優勝者</t>
  </si>
  <si>
    <t>　　　　勝敗よりも試合を消化することが最優先されます。</t>
  </si>
  <si>
    <t>　　そこで相手選手に迷惑をかけないためにリタイアをする場合は必ずリーグ責任者等に連絡して下さい。</t>
  </si>
  <si>
    <t>　　連絡のない場合は両選手ともに未完了となります。</t>
  </si>
  <si>
    <t>　　相手選手が棄権した場合でも両者　０－８　になりますが、棄権されたほうは　完了試合になります。（連絡ありの場合のみ）</t>
  </si>
  <si>
    <t>　　また、締め切り１ヶ月前には残り試合の日程を確定させてください。</t>
  </si>
  <si>
    <t>　　その時点で連絡が取れない等の報告を受けた場合は残りの試合を棄権とみなします。</t>
  </si>
  <si>
    <t>9.ランキングのつけ方は　以下の通りとします。（優先順に並べた）</t>
  </si>
  <si>
    <t>　　　　ただしその相手選手は完了試合となる。スコアは両者０-８とする。</t>
  </si>
  <si>
    <t>　②勝率（勝ち試合/全試合）高い選手</t>
  </si>
  <si>
    <t>　④取得ゲーム率（取得ゲーム数/全ゲーム数）の高い選手</t>
  </si>
  <si>
    <t>　⑤ドローランキングの上位者</t>
  </si>
  <si>
    <t>１１．ﾄﾞﾛｰには連絡先は載せません。各リーグ毎のメンバーに個別でメール送ります。</t>
  </si>
  <si>
    <t>シングルスリーグの結果報告について</t>
  </si>
  <si>
    <t>「田中です。シングルスリーグの結果報告ですが、</t>
  </si>
  <si>
    <t>山田さんと試合をして、４－８でした。」</t>
  </si>
  <si>
    <t>このような連絡が　携帯メール、パソコンメール、ＬＩＮＥ、</t>
  </si>
  <si>
    <t>ショートメール等で送られてきます。</t>
  </si>
  <si>
    <t>これらを全て把握して、結果を集計するのは、</t>
  </si>
  <si>
    <t>大変です。</t>
  </si>
  <si>
    <t>そこで、送られる方法は仕方がないとして、</t>
  </si>
  <si>
    <t>結果報告の方法を</t>
  </si>
  <si>
    <t>山田⑧－４田中」</t>
  </si>
  <si>
    <t>の形に統一したいと思います。</t>
  </si>
  <si>
    <r>
      <t>勝った選手を先に書き</t>
    </r>
    <r>
      <rPr>
        <b/>
        <sz val="11"/>
        <rFont val="ＭＳ Ｐゴシック"/>
        <family val="3"/>
        <charset val="128"/>
      </rPr>
      <t>、８の変換で⑧に変える</t>
    </r>
  </si>
  <si>
    <t>これで　一目瞭然です。</t>
  </si>
  <si>
    <t>今回のリーグから適用したいと思います。</t>
  </si>
  <si>
    <t>形式が違う場合は　送り返したり、アップしない場合があります。</t>
  </si>
  <si>
    <t>リーグ責任者</t>
  </si>
  <si>
    <t>（成績の上段は勝負数、下段は取得・全ｹﾞｰﾑ、順位の下段は、取得ｹﾞｰﾑ率）</t>
  </si>
  <si>
    <t>登録ナンバー</t>
  </si>
  <si>
    <t>氏　　　名</t>
  </si>
  <si>
    <t>所属</t>
  </si>
  <si>
    <t>完了試合</t>
  </si>
  <si>
    <t>成績</t>
  </si>
  <si>
    <t>順位</t>
  </si>
  <si>
    <t>ふ１０</t>
  </si>
  <si>
    <t>ぼ０２</t>
  </si>
  <si>
    <t>む０８</t>
  </si>
  <si>
    <t>け１２</t>
  </si>
  <si>
    <t>ぼ０８</t>
  </si>
  <si>
    <t>ふ０９</t>
  </si>
  <si>
    <t>ぼ０４</t>
  </si>
  <si>
    <t>＊必ず全試合消化して、相手に迷惑をかけないようにしよう。日程にも余裕を持って終わろう！</t>
  </si>
  <si>
    <t>　第2部リーグ</t>
  </si>
  <si>
    <t>ふ１１</t>
  </si>
  <si>
    <t>む１６</t>
  </si>
  <si>
    <t>ぼ１３</t>
  </si>
  <si>
    <t>ふ１４</t>
  </si>
  <si>
    <t>け２６</t>
  </si>
  <si>
    <t>け１８</t>
  </si>
  <si>
    <t>ぼ０７</t>
  </si>
  <si>
    <t>　第３部リーグ</t>
  </si>
  <si>
    <t>う０３</t>
  </si>
  <si>
    <t>む０６</t>
  </si>
  <si>
    <t>け０５</t>
  </si>
  <si>
    <t>て１８</t>
  </si>
  <si>
    <t>む０５</t>
  </si>
  <si>
    <t>國本</t>
  </si>
  <si>
    <t>太郎</t>
  </si>
  <si>
    <t>個人登録</t>
  </si>
  <si>
    <t>　第４部リーグ</t>
  </si>
  <si>
    <t>け０９</t>
  </si>
  <si>
    <t>真逸</t>
  </si>
  <si>
    <t>う１７</t>
  </si>
  <si>
    <t>て３１</t>
  </si>
  <si>
    <t>う２８</t>
  </si>
  <si>
    <t>一般</t>
  </si>
  <si>
    <t>け１０</t>
  </si>
  <si>
    <t>　第５部リーグ</t>
  </si>
  <si>
    <t>う１８</t>
  </si>
  <si>
    <t>け２９</t>
  </si>
  <si>
    <t>け３７</t>
  </si>
  <si>
    <t>け４２</t>
  </si>
  <si>
    <t>山田</t>
  </si>
  <si>
    <t>園田</t>
  </si>
  <si>
    <t>定幸</t>
  </si>
  <si>
    <t>む４５</t>
  </si>
  <si>
    <t>き４５</t>
  </si>
  <si>
    <t>む１４</t>
  </si>
  <si>
    <t>む３６</t>
  </si>
  <si>
    <t>年度</t>
  </si>
  <si>
    <t>大会</t>
  </si>
  <si>
    <t>男子１部</t>
  </si>
  <si>
    <t>女子１部</t>
  </si>
  <si>
    <t>優勝</t>
  </si>
  <si>
    <t>２位</t>
  </si>
  <si>
    <t>３位</t>
  </si>
  <si>
    <t>1988年</t>
  </si>
  <si>
    <t>第1回　</t>
  </si>
  <si>
    <t>川並　和之</t>
  </si>
  <si>
    <t>高山　道寛</t>
  </si>
  <si>
    <t>川上　英二</t>
  </si>
  <si>
    <t>1989年</t>
  </si>
  <si>
    <t>第2回　</t>
  </si>
  <si>
    <t>羽田　昭夫</t>
  </si>
  <si>
    <t>阪井田　賢次</t>
  </si>
  <si>
    <t>第3回　</t>
  </si>
  <si>
    <t>山本　盛杲</t>
  </si>
  <si>
    <t>大谷　英江</t>
  </si>
  <si>
    <t>安井　夕子</t>
  </si>
  <si>
    <t>佐藤　頼子</t>
  </si>
  <si>
    <t>第4回　</t>
  </si>
  <si>
    <t>1990年</t>
  </si>
  <si>
    <t>第5回　</t>
  </si>
  <si>
    <t>重田　りえ子</t>
  </si>
  <si>
    <t>第6回　</t>
  </si>
  <si>
    <t>初古　好美</t>
  </si>
  <si>
    <t>第7回　</t>
  </si>
  <si>
    <t>1991年</t>
  </si>
  <si>
    <t>第8回　</t>
  </si>
  <si>
    <t>原田　明</t>
  </si>
  <si>
    <t>第9回　</t>
  </si>
  <si>
    <t>井上　ひとみ</t>
  </si>
  <si>
    <t>立岡　陽子</t>
  </si>
  <si>
    <t>第10回　</t>
  </si>
  <si>
    <t>高岡　範子</t>
  </si>
  <si>
    <t>成宮　正代</t>
  </si>
  <si>
    <t>1992年</t>
  </si>
  <si>
    <t>第11回　</t>
  </si>
  <si>
    <t>本持　善弘</t>
  </si>
  <si>
    <t>第12回　</t>
  </si>
  <si>
    <t>第13回　</t>
  </si>
  <si>
    <t>木村　善和　</t>
  </si>
  <si>
    <t>1993年</t>
  </si>
  <si>
    <t>第14回　</t>
  </si>
  <si>
    <t>第15回　</t>
  </si>
  <si>
    <t>広瀬　郁子</t>
  </si>
  <si>
    <t>1994年</t>
  </si>
  <si>
    <t>第16回　</t>
  </si>
  <si>
    <t>第17回　</t>
  </si>
  <si>
    <t>長谷出　浩</t>
  </si>
  <si>
    <t>第18回　</t>
  </si>
  <si>
    <t>1995年</t>
  </si>
  <si>
    <t>第19回　</t>
  </si>
  <si>
    <t>第20回　</t>
  </si>
  <si>
    <t>第21回　</t>
  </si>
  <si>
    <t>1996年</t>
  </si>
  <si>
    <t>第22回　</t>
  </si>
  <si>
    <t>第23回　</t>
  </si>
  <si>
    <t>森谷　洋子</t>
  </si>
  <si>
    <t>田中　和枝</t>
  </si>
  <si>
    <t xml:space="preserve">田中　一美 </t>
  </si>
  <si>
    <t>第24回　</t>
  </si>
  <si>
    <t>三代　康成　</t>
  </si>
  <si>
    <t>日比　正子</t>
  </si>
  <si>
    <t>1997年</t>
  </si>
  <si>
    <t>第25回　</t>
  </si>
  <si>
    <t>川口　薫</t>
  </si>
  <si>
    <t>第26回　</t>
  </si>
  <si>
    <t>中村　恭子</t>
  </si>
  <si>
    <t>第27回　</t>
  </si>
  <si>
    <t>1998年</t>
  </si>
  <si>
    <t>第28回　</t>
  </si>
  <si>
    <t>尾崎 なな江</t>
  </si>
  <si>
    <t>第29回　</t>
  </si>
  <si>
    <t>第30回　</t>
  </si>
  <si>
    <t>1999年</t>
  </si>
  <si>
    <t>第31回　</t>
  </si>
  <si>
    <t>第32回　</t>
  </si>
  <si>
    <t>第33回　</t>
  </si>
  <si>
    <t>2000年</t>
  </si>
  <si>
    <t>第34回　</t>
  </si>
  <si>
    <t>第35回　</t>
  </si>
  <si>
    <t>水本  淳史</t>
  </si>
  <si>
    <t>第36回　</t>
  </si>
  <si>
    <t>2001年</t>
  </si>
  <si>
    <t>第37回　</t>
  </si>
  <si>
    <t>仙波　敬子</t>
  </si>
  <si>
    <t>第38回　</t>
  </si>
  <si>
    <t>高田　貴代美</t>
  </si>
  <si>
    <t>第39回　</t>
  </si>
  <si>
    <t>池田　八江子</t>
  </si>
  <si>
    <t>2002年</t>
  </si>
  <si>
    <t>第40回　</t>
  </si>
  <si>
    <t>高瀬　英彦</t>
  </si>
  <si>
    <t>第41回　</t>
  </si>
  <si>
    <t>近藤　直美</t>
  </si>
  <si>
    <t>第42回　</t>
  </si>
  <si>
    <t>松山　遥</t>
  </si>
  <si>
    <t>高村　秀子</t>
  </si>
  <si>
    <t>2003年</t>
  </si>
  <si>
    <t>第43回　</t>
  </si>
  <si>
    <t>角本　真弓</t>
  </si>
  <si>
    <t>第44回　</t>
  </si>
  <si>
    <t>第45回　</t>
  </si>
  <si>
    <t>2004年</t>
  </si>
  <si>
    <t>第46回　</t>
  </si>
  <si>
    <t>松田　順子</t>
  </si>
  <si>
    <t>辻　郁江</t>
  </si>
  <si>
    <t>第47回　</t>
  </si>
  <si>
    <t>小笠原　容子</t>
  </si>
  <si>
    <t>吉岡　京子</t>
  </si>
  <si>
    <t>第48回　</t>
  </si>
  <si>
    <t>清水　善弘</t>
  </si>
  <si>
    <t>矢花　万里</t>
  </si>
  <si>
    <t>八日市市テニス協会から東近江市テニス協会に</t>
  </si>
  <si>
    <t>2005年</t>
  </si>
  <si>
    <t>第１回　</t>
  </si>
  <si>
    <t>第２回</t>
  </si>
  <si>
    <t>第３回</t>
  </si>
  <si>
    <t>児玉　朋子</t>
  </si>
  <si>
    <t>2006年</t>
  </si>
  <si>
    <t>第４回　</t>
  </si>
  <si>
    <t>第５回　</t>
  </si>
  <si>
    <t>福永　裕美</t>
  </si>
  <si>
    <t>第６回　</t>
  </si>
  <si>
    <t>2007年</t>
  </si>
  <si>
    <t>第７回　</t>
  </si>
  <si>
    <t>2008年</t>
  </si>
  <si>
    <t>杉本　佳美</t>
  </si>
  <si>
    <t>西内　友也</t>
  </si>
  <si>
    <t>森田　恵美</t>
  </si>
  <si>
    <t>近江　雅香</t>
  </si>
  <si>
    <t>宮村　朋子</t>
  </si>
  <si>
    <t>宮田　智美</t>
  </si>
  <si>
    <t>2009年</t>
  </si>
  <si>
    <t>上原　悠愛</t>
  </si>
  <si>
    <t>2010年</t>
  </si>
  <si>
    <t>浅田　亜祐子</t>
  </si>
  <si>
    <t>2011年</t>
  </si>
  <si>
    <t>中塚　豊</t>
  </si>
  <si>
    <t>2012年</t>
  </si>
  <si>
    <t>上原　悠希</t>
  </si>
  <si>
    <t>2013年</t>
  </si>
  <si>
    <t>北村　健</t>
  </si>
  <si>
    <t>2014年</t>
  </si>
  <si>
    <t>金谷太郎</t>
  </si>
  <si>
    <t>2015年</t>
  </si>
  <si>
    <t>2016年</t>
  </si>
  <si>
    <t>2017年</t>
  </si>
  <si>
    <t>男子1部優勝回数</t>
  </si>
  <si>
    <t>女子1部優勝回数</t>
  </si>
  <si>
    <t>合計</t>
  </si>
  <si>
    <t>総合点　（1位を10点　2位を5点　３位を1点として計算した）</t>
  </si>
  <si>
    <t>■一般参加、個人登録の方へ</t>
  </si>
  <si>
    <t>以下の２．振込み完了メールを送信（申込締切りまで）をもって、エントリーの受諾となります。</t>
  </si>
  <si>
    <t>２． e-mail　にて参加者情報①～⑤と振込み完了連絡を事務局宛に連絡する。</t>
  </si>
  <si>
    <t>新アドレス</t>
  </si>
  <si>
    <t>（パソコン）</t>
  </si>
  <si>
    <t>（携帯）</t>
  </si>
  <si>
    <t>①氏名</t>
  </si>
  <si>
    <t>②電話番号</t>
  </si>
  <si>
    <t>③e-mail</t>
  </si>
  <si>
    <t>＠</t>
  </si>
  <si>
    <t>④e-mail（携帯）</t>
  </si>
  <si>
    <t>⑤希望リーグ</t>
  </si>
  <si>
    <t>⑥登録ＮＯ．</t>
  </si>
  <si>
    <t>■クラブ単位の申込について</t>
  </si>
  <si>
    <t>１．クラブ単位で上記参加者情報のリストを作成し、申込締切りまでに事務局へ提出（e-mail)</t>
  </si>
  <si>
    <t>２．参加費はまとめて、事務局へ振り込みすること。</t>
  </si>
  <si>
    <t>あ０１</t>
  </si>
  <si>
    <t>水野</t>
  </si>
  <si>
    <t>圭補</t>
  </si>
  <si>
    <t>アビック</t>
  </si>
  <si>
    <t>アビックＢＢ</t>
  </si>
  <si>
    <t>男</t>
  </si>
  <si>
    <t>彦根市</t>
  </si>
  <si>
    <t>あ０２</t>
  </si>
  <si>
    <t>青木</t>
  </si>
  <si>
    <t>重之</t>
  </si>
  <si>
    <t>草津市</t>
  </si>
  <si>
    <t>あ０３</t>
  </si>
  <si>
    <t>乾</t>
  </si>
  <si>
    <t>勝彦</t>
  </si>
  <si>
    <t>京都市</t>
  </si>
  <si>
    <t>あ０４</t>
  </si>
  <si>
    <t>佐藤</t>
  </si>
  <si>
    <t>政之</t>
  </si>
  <si>
    <t>あ０５</t>
  </si>
  <si>
    <t>中村</t>
  </si>
  <si>
    <t>亨</t>
  </si>
  <si>
    <t>あ０６</t>
  </si>
  <si>
    <t>谷崎</t>
  </si>
  <si>
    <t>真也</t>
  </si>
  <si>
    <t>甲賀市</t>
  </si>
  <si>
    <t>あ０７</t>
  </si>
  <si>
    <t>齋田</t>
  </si>
  <si>
    <t>至</t>
  </si>
  <si>
    <t>あ０８</t>
  </si>
  <si>
    <t>優子</t>
  </si>
  <si>
    <t>女</t>
  </si>
  <si>
    <t>あ０９</t>
  </si>
  <si>
    <t>平居</t>
  </si>
  <si>
    <t>崇</t>
  </si>
  <si>
    <t>多賀町</t>
  </si>
  <si>
    <t>あ１０</t>
  </si>
  <si>
    <t>土居</t>
  </si>
  <si>
    <t>悟</t>
  </si>
  <si>
    <t>近江八幡市</t>
  </si>
  <si>
    <t>あ１１</t>
  </si>
  <si>
    <t>宮村</t>
  </si>
  <si>
    <t>ナオキ</t>
  </si>
  <si>
    <t>あ１２</t>
  </si>
  <si>
    <t>西山</t>
  </si>
  <si>
    <t>抄千代</t>
  </si>
  <si>
    <t>米原市</t>
  </si>
  <si>
    <t>あ１３</t>
  </si>
  <si>
    <t>三原</t>
  </si>
  <si>
    <t>啓子</t>
  </si>
  <si>
    <t>あ１４</t>
  </si>
  <si>
    <t>落合</t>
  </si>
  <si>
    <t>良弘</t>
  </si>
  <si>
    <t>長浜市</t>
  </si>
  <si>
    <t>あ１５</t>
  </si>
  <si>
    <t>杉原</t>
  </si>
  <si>
    <t>徹</t>
  </si>
  <si>
    <t>ぼ０１</t>
  </si>
  <si>
    <t>池端</t>
  </si>
  <si>
    <t>誠治</t>
  </si>
  <si>
    <t>ぼんズ</t>
  </si>
  <si>
    <t>金谷</t>
  </si>
  <si>
    <t>ぼ０３</t>
  </si>
  <si>
    <t>小林</t>
  </si>
  <si>
    <t>祐太</t>
  </si>
  <si>
    <t>佐野</t>
  </si>
  <si>
    <t>望</t>
  </si>
  <si>
    <t>ぼ０５</t>
  </si>
  <si>
    <t>谷口</t>
  </si>
  <si>
    <t>友宏</t>
  </si>
  <si>
    <t>ぼ０６</t>
  </si>
  <si>
    <t>土田</t>
  </si>
  <si>
    <t>哲也</t>
  </si>
  <si>
    <t>堤内</t>
  </si>
  <si>
    <t>昭仁</t>
  </si>
  <si>
    <t>成宮</t>
  </si>
  <si>
    <t>康弘</t>
  </si>
  <si>
    <t>ぼ０９</t>
  </si>
  <si>
    <t>西川</t>
  </si>
  <si>
    <t>昌一</t>
  </si>
  <si>
    <t>ぼ１０</t>
  </si>
  <si>
    <t>古市</t>
  </si>
  <si>
    <t>卓志</t>
  </si>
  <si>
    <t>ぼ１１</t>
  </si>
  <si>
    <t>松井</t>
  </si>
  <si>
    <t>寛司</t>
  </si>
  <si>
    <t>ぼ１２</t>
  </si>
  <si>
    <t>村上</t>
  </si>
  <si>
    <t>知孝</t>
  </si>
  <si>
    <t>八木</t>
  </si>
  <si>
    <t>篤司</t>
  </si>
  <si>
    <t>ぼ１４</t>
  </si>
  <si>
    <t>山崎</t>
  </si>
  <si>
    <t>正雄</t>
  </si>
  <si>
    <t>ぼ１５</t>
  </si>
  <si>
    <t>伊吹</t>
  </si>
  <si>
    <t>邦子</t>
  </si>
  <si>
    <t>ぼ１６</t>
  </si>
  <si>
    <t>木村</t>
  </si>
  <si>
    <t>美香</t>
  </si>
  <si>
    <t>ぼ１７</t>
  </si>
  <si>
    <t>近藤</t>
  </si>
  <si>
    <t>直美</t>
  </si>
  <si>
    <t>ぼ１８</t>
  </si>
  <si>
    <t>佐竹</t>
  </si>
  <si>
    <t>昌子</t>
  </si>
  <si>
    <t>ぼ１９</t>
  </si>
  <si>
    <t>筒井</t>
  </si>
  <si>
    <t>珠世</t>
  </si>
  <si>
    <t>ぼ２０</t>
  </si>
  <si>
    <t>千春</t>
  </si>
  <si>
    <t>守山市</t>
  </si>
  <si>
    <t>ぼ２１</t>
  </si>
  <si>
    <t>まき</t>
  </si>
  <si>
    <t>ぼ２２</t>
  </si>
  <si>
    <t>橋本</t>
  </si>
  <si>
    <t>真理</t>
  </si>
  <si>
    <t>ぼ２３</t>
  </si>
  <si>
    <t>藤田</t>
  </si>
  <si>
    <t>博美</t>
  </si>
  <si>
    <t>ぼ２４</t>
  </si>
  <si>
    <t>藤原</t>
  </si>
  <si>
    <t>泰子</t>
  </si>
  <si>
    <t>ぼ２５</t>
  </si>
  <si>
    <t>森</t>
  </si>
  <si>
    <t>薫吏</t>
  </si>
  <si>
    <t>ぼ２６</t>
  </si>
  <si>
    <t>日髙</t>
  </si>
  <si>
    <t>眞規子</t>
  </si>
  <si>
    <t>き０１</t>
  </si>
  <si>
    <t>片岡</t>
  </si>
  <si>
    <t>春己</t>
  </si>
  <si>
    <t>京セラ</t>
  </si>
  <si>
    <t>京セラTC</t>
  </si>
  <si>
    <t>東近江市</t>
  </si>
  <si>
    <t>き０２</t>
  </si>
  <si>
    <t>山本</t>
  </si>
  <si>
    <t>　真</t>
  </si>
  <si>
    <t>き０３</t>
  </si>
  <si>
    <t>西田</t>
  </si>
  <si>
    <t>裕信</t>
  </si>
  <si>
    <t>き０４</t>
  </si>
  <si>
    <t>柴谷</t>
  </si>
  <si>
    <t>義信</t>
  </si>
  <si>
    <t>き０５</t>
  </si>
  <si>
    <t>坂元</t>
  </si>
  <si>
    <t>智成</t>
  </si>
  <si>
    <t>き０６</t>
  </si>
  <si>
    <t>荒浪</t>
  </si>
  <si>
    <t>順次</t>
  </si>
  <si>
    <t>大津市</t>
  </si>
  <si>
    <t>き０７</t>
  </si>
  <si>
    <t>中本</t>
  </si>
  <si>
    <t>隆司</t>
  </si>
  <si>
    <t>き０８</t>
  </si>
  <si>
    <t>鉄川</t>
  </si>
  <si>
    <t>聡志</t>
  </si>
  <si>
    <t>き０９</t>
  </si>
  <si>
    <t>宮道</t>
  </si>
  <si>
    <t>祐介</t>
  </si>
  <si>
    <t>き１０</t>
  </si>
  <si>
    <t>本間</t>
  </si>
  <si>
    <t>靖教</t>
  </si>
  <si>
    <t>き１１</t>
  </si>
  <si>
    <t>並河</t>
  </si>
  <si>
    <t>智加</t>
  </si>
  <si>
    <t>き１２</t>
  </si>
  <si>
    <t>橘　</t>
  </si>
  <si>
    <t>崇博</t>
  </si>
  <si>
    <t>き１３</t>
  </si>
  <si>
    <t>岡本</t>
  </si>
  <si>
    <t>　彰</t>
  </si>
  <si>
    <t>き１４</t>
  </si>
  <si>
    <t>辻井</t>
  </si>
  <si>
    <t>貴大</t>
  </si>
  <si>
    <t>き１５</t>
  </si>
  <si>
    <t>寺岡</t>
  </si>
  <si>
    <t>淳平</t>
  </si>
  <si>
    <t>き１６</t>
  </si>
  <si>
    <t>牛尾</t>
  </si>
  <si>
    <t>紳之介</t>
  </si>
  <si>
    <t>き１７</t>
  </si>
  <si>
    <t>神山</t>
  </si>
  <si>
    <t>孝行</t>
  </si>
  <si>
    <t>き１８</t>
  </si>
  <si>
    <t>曽我</t>
  </si>
  <si>
    <t>卓矢</t>
  </si>
  <si>
    <t>き１９</t>
  </si>
  <si>
    <t>薮内</t>
  </si>
  <si>
    <t>陸久</t>
  </si>
  <si>
    <t>き２０</t>
  </si>
  <si>
    <t>龍村</t>
  </si>
  <si>
    <t>信</t>
  </si>
  <si>
    <t>き２１</t>
  </si>
  <si>
    <t>松島</t>
  </si>
  <si>
    <t>理和</t>
  </si>
  <si>
    <t>き２２</t>
  </si>
  <si>
    <t>西岡</t>
  </si>
  <si>
    <t>庸介</t>
  </si>
  <si>
    <t>蒲生郡</t>
  </si>
  <si>
    <t>き２３</t>
  </si>
  <si>
    <t>石川</t>
  </si>
  <si>
    <t>和洋</t>
  </si>
  <si>
    <t>き２４</t>
  </si>
  <si>
    <t>兼古</t>
  </si>
  <si>
    <t>翔太</t>
  </si>
  <si>
    <t>き２５</t>
  </si>
  <si>
    <t>井澤　</t>
  </si>
  <si>
    <t>匡志</t>
  </si>
  <si>
    <t>C57</t>
  </si>
  <si>
    <t>OK</t>
  </si>
  <si>
    <t>野洲市</t>
  </si>
  <si>
    <t>き２６</t>
  </si>
  <si>
    <t>奥田</t>
  </si>
  <si>
    <t>康博</t>
  </si>
  <si>
    <t>き２７</t>
  </si>
  <si>
    <t>茂智</t>
  </si>
  <si>
    <t>湖南市</t>
  </si>
  <si>
    <t>き２８</t>
  </si>
  <si>
    <t>秋山</t>
  </si>
  <si>
    <t>太助</t>
  </si>
  <si>
    <t>き２９</t>
  </si>
  <si>
    <t>廣瀬</t>
  </si>
  <si>
    <t>智也</t>
  </si>
  <si>
    <t>き３０</t>
  </si>
  <si>
    <t>玉川</t>
  </si>
  <si>
    <t>敬三</t>
  </si>
  <si>
    <t>き３１</t>
  </si>
  <si>
    <t>太田</t>
  </si>
  <si>
    <t>圭亮</t>
  </si>
  <si>
    <t>き３２</t>
  </si>
  <si>
    <t>馬場</t>
  </si>
  <si>
    <t>英年</t>
  </si>
  <si>
    <t>き３３</t>
  </si>
  <si>
    <t>石田</t>
  </si>
  <si>
    <t>文彦</t>
  </si>
  <si>
    <t>C55</t>
  </si>
  <si>
    <t>石田文彦</t>
  </si>
  <si>
    <t>き３４</t>
  </si>
  <si>
    <t>田中</t>
  </si>
  <si>
    <t>正行</t>
  </si>
  <si>
    <t>き３５</t>
  </si>
  <si>
    <t>一色</t>
  </si>
  <si>
    <t>翼</t>
  </si>
  <si>
    <t>き３６</t>
  </si>
  <si>
    <t>菊井</t>
  </si>
  <si>
    <t>鈴夏</t>
  </si>
  <si>
    <t>き３７</t>
  </si>
  <si>
    <t>和樹</t>
  </si>
  <si>
    <t>き３８</t>
  </si>
  <si>
    <t>島山</t>
  </si>
  <si>
    <t>莉旺</t>
  </si>
  <si>
    <t>き３９</t>
  </si>
  <si>
    <t>浅田</t>
  </si>
  <si>
    <t>光</t>
  </si>
  <si>
    <t>き４０</t>
  </si>
  <si>
    <t>桜井</t>
  </si>
  <si>
    <t>貴哉</t>
  </si>
  <si>
    <t>き４１</t>
  </si>
  <si>
    <t>湯本</t>
  </si>
  <si>
    <t>芳明</t>
  </si>
  <si>
    <t>き４２</t>
  </si>
  <si>
    <t>高橋</t>
  </si>
  <si>
    <t>雄祐</t>
  </si>
  <si>
    <t>き４３</t>
  </si>
  <si>
    <t>吉本</t>
  </si>
  <si>
    <t>泰二</t>
  </si>
  <si>
    <t>き４４</t>
  </si>
  <si>
    <t>村尾</t>
  </si>
  <si>
    <t>彰了</t>
  </si>
  <si>
    <t>澤田</t>
  </si>
  <si>
    <t>啓一</t>
  </si>
  <si>
    <t>き４６</t>
  </si>
  <si>
    <t>亜祐子</t>
  </si>
  <si>
    <t>き４７</t>
  </si>
  <si>
    <t>赤木</t>
  </si>
  <si>
    <t>拓</t>
  </si>
  <si>
    <t>き４８</t>
  </si>
  <si>
    <t>住谷</t>
  </si>
  <si>
    <t>岳司</t>
  </si>
  <si>
    <t>日野市</t>
  </si>
  <si>
    <t>き４９</t>
  </si>
  <si>
    <t>永田</t>
  </si>
  <si>
    <t>寛教</t>
  </si>
  <si>
    <t>き５０</t>
  </si>
  <si>
    <t>柴田</t>
  </si>
  <si>
    <t>雅寛</t>
  </si>
  <si>
    <t>名古屋市</t>
  </si>
  <si>
    <t>き５１</t>
  </si>
  <si>
    <t>大鳥</t>
  </si>
  <si>
    <t>有希子</t>
  </si>
  <si>
    <t>香芝市</t>
  </si>
  <si>
    <t>き５２</t>
  </si>
  <si>
    <t>菊池</t>
  </si>
  <si>
    <t>健太郎</t>
  </si>
  <si>
    <t>宇治市</t>
  </si>
  <si>
    <t>き５３</t>
  </si>
  <si>
    <t>村西</t>
  </si>
  <si>
    <t>き５４</t>
  </si>
  <si>
    <t>松本</t>
  </si>
  <si>
    <t>太一</t>
  </si>
  <si>
    <t>き５５</t>
  </si>
  <si>
    <t>竹村</t>
  </si>
  <si>
    <t>仁志</t>
  </si>
  <si>
    <t>霧島市</t>
  </si>
  <si>
    <t>ふ０１</t>
  </si>
  <si>
    <t>水本</t>
  </si>
  <si>
    <t>佑人</t>
  </si>
  <si>
    <t>フレンズ</t>
  </si>
  <si>
    <t>F01</t>
  </si>
  <si>
    <t>ふ０２</t>
  </si>
  <si>
    <t>大島</t>
  </si>
  <si>
    <t>巧也</t>
  </si>
  <si>
    <t>ふ０３</t>
  </si>
  <si>
    <t>津田</t>
  </si>
  <si>
    <t>原樹</t>
  </si>
  <si>
    <t>ふ０４</t>
  </si>
  <si>
    <t>土肥</t>
  </si>
  <si>
    <t>将博</t>
  </si>
  <si>
    <t>ふ０５</t>
  </si>
  <si>
    <t>奥内</t>
  </si>
  <si>
    <t>栄治</t>
  </si>
  <si>
    <t>ふ０６</t>
  </si>
  <si>
    <t>油利</t>
  </si>
  <si>
    <t xml:space="preserve"> 享</t>
  </si>
  <si>
    <t>ふ０７</t>
  </si>
  <si>
    <t>鈴木</t>
  </si>
  <si>
    <t>英夫</t>
  </si>
  <si>
    <t>ふ０８</t>
  </si>
  <si>
    <t>長谷出</t>
  </si>
  <si>
    <t xml:space="preserve"> 浩</t>
  </si>
  <si>
    <t xml:space="preserve">山崎 </t>
  </si>
  <si>
    <t xml:space="preserve"> 豊</t>
  </si>
  <si>
    <t>三代</t>
  </si>
  <si>
    <t>康成</t>
  </si>
  <si>
    <t>淳史</t>
  </si>
  <si>
    <t>ふ１２</t>
  </si>
  <si>
    <t>将義</t>
  </si>
  <si>
    <t>ふ１３</t>
  </si>
  <si>
    <t>大丸</t>
  </si>
  <si>
    <t>和輝</t>
  </si>
  <si>
    <t>清水</t>
  </si>
  <si>
    <t>善弘</t>
  </si>
  <si>
    <t>ふ１５</t>
  </si>
  <si>
    <t>平塚</t>
  </si>
  <si>
    <t xml:space="preserve"> 聡</t>
  </si>
  <si>
    <t>ふ１６</t>
  </si>
  <si>
    <t>脇野</t>
  </si>
  <si>
    <t>佳邦</t>
  </si>
  <si>
    <t>ふ１７</t>
  </si>
  <si>
    <t>森本</t>
  </si>
  <si>
    <t>進太郎</t>
  </si>
  <si>
    <t>森本進太郎</t>
  </si>
  <si>
    <t>ふ１８</t>
  </si>
  <si>
    <t>小路</t>
  </si>
  <si>
    <t xml:space="preserve"> 貴</t>
  </si>
  <si>
    <t>小路 貴</t>
  </si>
  <si>
    <t>ふ１９</t>
  </si>
  <si>
    <t>好真</t>
  </si>
  <si>
    <t>Jr</t>
  </si>
  <si>
    <t>ふ２０</t>
  </si>
  <si>
    <t>美和子</t>
  </si>
  <si>
    <t>ふ２１</t>
  </si>
  <si>
    <t>梨絵</t>
  </si>
  <si>
    <t>ふ２２</t>
  </si>
  <si>
    <t>祐子</t>
  </si>
  <si>
    <t>ふ２３</t>
  </si>
  <si>
    <t>西村</t>
  </si>
  <si>
    <t>千秋</t>
  </si>
  <si>
    <t>高島市</t>
  </si>
  <si>
    <t>ふ２４</t>
  </si>
  <si>
    <t>伸子</t>
  </si>
  <si>
    <t>ふ２５</t>
  </si>
  <si>
    <t>岩崎</t>
  </si>
  <si>
    <t>ひとみ</t>
  </si>
  <si>
    <t>ふ２６</t>
  </si>
  <si>
    <t>菜々</t>
  </si>
  <si>
    <t>ふ２７</t>
  </si>
  <si>
    <t>志村</t>
  </si>
  <si>
    <t xml:space="preserve"> 桃</t>
  </si>
  <si>
    <t>ふ２８</t>
  </si>
  <si>
    <t>松村</t>
  </si>
  <si>
    <t>明香</t>
  </si>
  <si>
    <t>松村明香</t>
  </si>
  <si>
    <t>ふ２９</t>
  </si>
  <si>
    <t>廣部</t>
  </si>
  <si>
    <t>節恵</t>
  </si>
  <si>
    <t>ふ３０</t>
  </si>
  <si>
    <t>吉岡</t>
  </si>
  <si>
    <t>京子</t>
  </si>
  <si>
    <t>愛荘町</t>
  </si>
  <si>
    <t>ぐ０１</t>
  </si>
  <si>
    <t>恵亮</t>
  </si>
  <si>
    <t>グリフィンズ</t>
  </si>
  <si>
    <t>東近江グリフィンズ</t>
  </si>
  <si>
    <t>ぐ０２</t>
  </si>
  <si>
    <t>石橋</t>
  </si>
  <si>
    <t>和基</t>
  </si>
  <si>
    <t>ぐ０３</t>
  </si>
  <si>
    <t>井ノ口</t>
  </si>
  <si>
    <t>弘祐</t>
  </si>
  <si>
    <t>ぐ０４</t>
  </si>
  <si>
    <t>幹也</t>
  </si>
  <si>
    <t>ぐ０５</t>
  </si>
  <si>
    <t>梅本</t>
  </si>
  <si>
    <t>彬充</t>
  </si>
  <si>
    <t>ぐ０６</t>
  </si>
  <si>
    <t>浦崎</t>
  </si>
  <si>
    <t>康平</t>
  </si>
  <si>
    <t>ぐ０７</t>
  </si>
  <si>
    <t>岡　</t>
  </si>
  <si>
    <t>仁史</t>
  </si>
  <si>
    <t>ぐ０８</t>
  </si>
  <si>
    <t>岡田</t>
  </si>
  <si>
    <t>真樹</t>
  </si>
  <si>
    <t>ぐ０９</t>
  </si>
  <si>
    <t>奥村</t>
  </si>
  <si>
    <t>隆広</t>
  </si>
  <si>
    <t>栗東市</t>
  </si>
  <si>
    <t>ぐ１０</t>
  </si>
  <si>
    <t>鍵谷</t>
  </si>
  <si>
    <t>浩太</t>
  </si>
  <si>
    <t>ぐ１１</t>
  </si>
  <si>
    <t>金武</t>
  </si>
  <si>
    <t>寿憲</t>
  </si>
  <si>
    <t>岐阜県</t>
  </si>
  <si>
    <t>ぐ１２</t>
  </si>
  <si>
    <t>岸本</t>
  </si>
  <si>
    <t>美敬</t>
  </si>
  <si>
    <t>ぐ１３</t>
  </si>
  <si>
    <t>北野</t>
  </si>
  <si>
    <t>照幸</t>
  </si>
  <si>
    <t>ぐ１４</t>
  </si>
  <si>
    <t>北村　</t>
  </si>
  <si>
    <t>健</t>
  </si>
  <si>
    <t>ぐ１５</t>
  </si>
  <si>
    <t>倉本</t>
  </si>
  <si>
    <t>亮太</t>
  </si>
  <si>
    <t>ぐ１６</t>
  </si>
  <si>
    <t>坪田</t>
  </si>
  <si>
    <t>英樹</t>
  </si>
  <si>
    <t>ぐ１７</t>
  </si>
  <si>
    <t>遠池</t>
  </si>
  <si>
    <t>建介</t>
  </si>
  <si>
    <t>ぐ１８</t>
  </si>
  <si>
    <t>西原</t>
  </si>
  <si>
    <t>達也</t>
  </si>
  <si>
    <t>京都府</t>
  </si>
  <si>
    <t>ぐ１９</t>
  </si>
  <si>
    <t>長谷川</t>
  </si>
  <si>
    <t>俊二</t>
  </si>
  <si>
    <t>ぐ２０</t>
  </si>
  <si>
    <t>浜田</t>
  </si>
  <si>
    <t>　豊</t>
  </si>
  <si>
    <t>愛知郡</t>
  </si>
  <si>
    <t>ぐ２１</t>
  </si>
  <si>
    <t>飛鷹</t>
  </si>
  <si>
    <t>強志</t>
  </si>
  <si>
    <t>ぐ２２</t>
  </si>
  <si>
    <t>藤井</t>
  </si>
  <si>
    <t>正和</t>
  </si>
  <si>
    <t>ぐ２３</t>
  </si>
  <si>
    <t>卓</t>
  </si>
  <si>
    <t>ぐ２４</t>
  </si>
  <si>
    <t>俊輔</t>
  </si>
  <si>
    <t>ぐ２５</t>
  </si>
  <si>
    <t>久保</t>
  </si>
  <si>
    <t>侑暉</t>
  </si>
  <si>
    <t>ぐ２６</t>
  </si>
  <si>
    <t>武藤</t>
  </si>
  <si>
    <t>幸宏</t>
  </si>
  <si>
    <t>ぐ２７</t>
  </si>
  <si>
    <t>小出</t>
  </si>
  <si>
    <t>周平</t>
  </si>
  <si>
    <t>ぐ２８</t>
  </si>
  <si>
    <t>中根</t>
  </si>
  <si>
    <t>啓伍</t>
  </si>
  <si>
    <t>ぐ２９</t>
  </si>
  <si>
    <t>恵太</t>
  </si>
  <si>
    <t>ぐ３０</t>
  </si>
  <si>
    <t>中山</t>
  </si>
  <si>
    <t>幸典</t>
  </si>
  <si>
    <t>ぐ３１</t>
  </si>
  <si>
    <t>塩谷</t>
  </si>
  <si>
    <t>敦彦</t>
  </si>
  <si>
    <t>ぐ３２</t>
  </si>
  <si>
    <t>良人</t>
  </si>
  <si>
    <t>ぐ３３</t>
  </si>
  <si>
    <t>友也</t>
  </si>
  <si>
    <t>ぐ３４</t>
  </si>
  <si>
    <t>恵</t>
  </si>
  <si>
    <t>ぐ３５</t>
  </si>
  <si>
    <t>佐々木</t>
  </si>
  <si>
    <t>恵子</t>
  </si>
  <si>
    <t>ぐ３６</t>
  </si>
  <si>
    <t>深尾</t>
  </si>
  <si>
    <t>純子</t>
  </si>
  <si>
    <t>ぐ３７</t>
  </si>
  <si>
    <t>岡</t>
  </si>
  <si>
    <t>麻公</t>
  </si>
  <si>
    <t>ぐ３８</t>
  </si>
  <si>
    <t>遠崎</t>
  </si>
  <si>
    <t>真依</t>
  </si>
  <si>
    <t>ぐ３９</t>
  </si>
  <si>
    <t>あづさ</t>
  </si>
  <si>
    <t>ぐ４０</t>
  </si>
  <si>
    <t>順子</t>
  </si>
  <si>
    <t>ぐ４１</t>
  </si>
  <si>
    <t>梅森</t>
  </si>
  <si>
    <t>ぐ４２</t>
  </si>
  <si>
    <t>由子</t>
  </si>
  <si>
    <t>ぐ４３</t>
  </si>
  <si>
    <t>伊藤</t>
  </si>
  <si>
    <t>牧子</t>
  </si>
  <si>
    <t>ぐ４４</t>
  </si>
  <si>
    <t>高田</t>
  </si>
  <si>
    <t>貴代美</t>
  </si>
  <si>
    <t>ぐ４５</t>
  </si>
  <si>
    <t>森田</t>
  </si>
  <si>
    <t>千瑛</t>
  </si>
  <si>
    <t>ぐ４６</t>
  </si>
  <si>
    <t>吉村</t>
  </si>
  <si>
    <t>安梨佐</t>
  </si>
  <si>
    <t>ぐ４７</t>
  </si>
  <si>
    <t>ぐ４８</t>
  </si>
  <si>
    <t>郊美</t>
  </si>
  <si>
    <t>ぐ４９</t>
  </si>
  <si>
    <t>直子</t>
  </si>
  <si>
    <t>ぐ５０</t>
  </si>
  <si>
    <t>大家</t>
  </si>
  <si>
    <t>香</t>
  </si>
  <si>
    <t>け０１</t>
  </si>
  <si>
    <t>稲岡</t>
  </si>
  <si>
    <t>和紀</t>
  </si>
  <si>
    <t>Kテニス</t>
  </si>
  <si>
    <t>Ｋテニスカレッジ</t>
  </si>
  <si>
    <t>け０２</t>
  </si>
  <si>
    <t>岩渕</t>
  </si>
  <si>
    <t>光紀</t>
  </si>
  <si>
    <t>け０３</t>
  </si>
  <si>
    <t>梅津</t>
  </si>
  <si>
    <t>圭</t>
  </si>
  <si>
    <t>大阪市</t>
  </si>
  <si>
    <t>け０４</t>
  </si>
  <si>
    <t>大樹</t>
  </si>
  <si>
    <t>押谷</t>
  </si>
  <si>
    <t>繁樹</t>
  </si>
  <si>
    <t>け０６</t>
  </si>
  <si>
    <t>小笠原</t>
  </si>
  <si>
    <t>光雄</t>
  </si>
  <si>
    <t>け０７</t>
  </si>
  <si>
    <t>浩範</t>
  </si>
  <si>
    <t>け０８</t>
  </si>
  <si>
    <t>川上</t>
  </si>
  <si>
    <t>政治</t>
  </si>
  <si>
    <t>上村</t>
  </si>
  <si>
    <t>悠大</t>
  </si>
  <si>
    <t>　武</t>
  </si>
  <si>
    <t>け１１</t>
  </si>
  <si>
    <t>悠作</t>
  </si>
  <si>
    <t>川並</t>
  </si>
  <si>
    <t>和之</t>
  </si>
  <si>
    <t>け１３</t>
  </si>
  <si>
    <t>　誠</t>
  </si>
  <si>
    <t>け１４</t>
  </si>
  <si>
    <t>菊居</t>
  </si>
  <si>
    <t>龍之介</t>
  </si>
  <si>
    <t>け１５</t>
  </si>
  <si>
    <t>善和</t>
  </si>
  <si>
    <t>犬上郡</t>
  </si>
  <si>
    <t>け１６</t>
  </si>
  <si>
    <t>　治</t>
  </si>
  <si>
    <t>日野町</t>
  </si>
  <si>
    <t>け１７</t>
  </si>
  <si>
    <t>　淳</t>
  </si>
  <si>
    <t>真嘉</t>
  </si>
  <si>
    <t>け１９</t>
  </si>
  <si>
    <t>永里</t>
  </si>
  <si>
    <t>裕次</t>
  </si>
  <si>
    <t>三重県</t>
  </si>
  <si>
    <t>け２０</t>
  </si>
  <si>
    <t>中西</t>
  </si>
  <si>
    <t>勇夫</t>
  </si>
  <si>
    <t>け２１</t>
  </si>
  <si>
    <t>泰輝</t>
  </si>
  <si>
    <t>け２２</t>
  </si>
  <si>
    <t>喜彦</t>
  </si>
  <si>
    <t>け２３</t>
  </si>
  <si>
    <t>浩之</t>
  </si>
  <si>
    <t>け２４</t>
  </si>
  <si>
    <t>和教</t>
  </si>
  <si>
    <t>け２５</t>
  </si>
  <si>
    <t>知宏</t>
  </si>
  <si>
    <t>宮嶋</t>
  </si>
  <si>
    <t>利行</t>
  </si>
  <si>
    <t>け２７</t>
  </si>
  <si>
    <t>山口</t>
  </si>
  <si>
    <t>直彦</t>
  </si>
  <si>
    <t>け２８</t>
  </si>
  <si>
    <t>真彦</t>
  </si>
  <si>
    <t>け３０</t>
  </si>
  <si>
    <t>吉野</t>
  </si>
  <si>
    <t>淳也</t>
  </si>
  <si>
    <t>Ｊｒ</t>
  </si>
  <si>
    <t>け３１</t>
  </si>
  <si>
    <t>石原</t>
  </si>
  <si>
    <t>はる美</t>
  </si>
  <si>
    <t>け３２</t>
  </si>
  <si>
    <t>池尻</t>
  </si>
  <si>
    <t>陽香</t>
  </si>
  <si>
    <t>け３３</t>
  </si>
  <si>
    <t>姫欧</t>
  </si>
  <si>
    <t>け３４</t>
  </si>
  <si>
    <t>出縄</t>
  </si>
  <si>
    <t>久子</t>
  </si>
  <si>
    <t>け３５</t>
  </si>
  <si>
    <t>容子</t>
  </si>
  <si>
    <t>け３６</t>
  </si>
  <si>
    <t>梶木</t>
  </si>
  <si>
    <t>和子</t>
  </si>
  <si>
    <t>美弥子</t>
  </si>
  <si>
    <t>け３８</t>
  </si>
  <si>
    <t>け３９</t>
  </si>
  <si>
    <t>和枝</t>
  </si>
  <si>
    <t>け４０</t>
  </si>
  <si>
    <t>有紀</t>
  </si>
  <si>
    <t>竜王町</t>
  </si>
  <si>
    <t>け４１</t>
  </si>
  <si>
    <t>永松</t>
  </si>
  <si>
    <t>貴子</t>
  </si>
  <si>
    <t>福永</t>
  </si>
  <si>
    <t>裕美</t>
  </si>
  <si>
    <t>け４３</t>
  </si>
  <si>
    <t>布藤</t>
  </si>
  <si>
    <t>江実子</t>
  </si>
  <si>
    <t>け４４</t>
  </si>
  <si>
    <t>美由希</t>
  </si>
  <si>
    <t>け４５</t>
  </si>
  <si>
    <t>廣田</t>
  </si>
  <si>
    <t>道子</t>
  </si>
  <si>
    <t>む０１</t>
  </si>
  <si>
    <t>安久</t>
  </si>
  <si>
    <t>智之</t>
  </si>
  <si>
    <t>村田ＴＣ</t>
  </si>
  <si>
    <t>村田八日市ＴＣ</t>
  </si>
  <si>
    <t>む０２</t>
  </si>
  <si>
    <t>稲泉　</t>
  </si>
  <si>
    <t>聡</t>
  </si>
  <si>
    <t>む０３</t>
  </si>
  <si>
    <t>岡川</t>
  </si>
  <si>
    <t>謙二</t>
  </si>
  <si>
    <t>む０４</t>
  </si>
  <si>
    <t>児玉</t>
  </si>
  <si>
    <t>雅弘</t>
  </si>
  <si>
    <t>徳永</t>
  </si>
  <si>
    <t xml:space="preserve"> 剛</t>
  </si>
  <si>
    <t>む０７</t>
  </si>
  <si>
    <t>杉本</t>
  </si>
  <si>
    <t>龍平</t>
  </si>
  <si>
    <t>英二</t>
  </si>
  <si>
    <t>む０９</t>
  </si>
  <si>
    <t>泉谷</t>
  </si>
  <si>
    <t>純也</t>
  </si>
  <si>
    <t>む１０</t>
  </si>
  <si>
    <t>隆昭</t>
  </si>
  <si>
    <t>む１１</t>
  </si>
  <si>
    <t>前田</t>
  </si>
  <si>
    <t>雅人</t>
  </si>
  <si>
    <t>む１２</t>
  </si>
  <si>
    <t>典人</t>
  </si>
  <si>
    <t>む１３</t>
  </si>
  <si>
    <t>二ツ井</t>
  </si>
  <si>
    <t>裕也</t>
  </si>
  <si>
    <t>森永</t>
  </si>
  <si>
    <t>洋介</t>
  </si>
  <si>
    <t>む１５</t>
  </si>
  <si>
    <t>冨田</t>
  </si>
  <si>
    <t>哲弥</t>
  </si>
  <si>
    <t>辰巳</t>
  </si>
  <si>
    <t>悟朗</t>
  </si>
  <si>
    <t>む１７</t>
  </si>
  <si>
    <t>河野</t>
  </si>
  <si>
    <t>晶子</t>
  </si>
  <si>
    <t>む１８</t>
  </si>
  <si>
    <t>恵美</t>
  </si>
  <si>
    <t>む１９</t>
  </si>
  <si>
    <t>西澤</t>
  </si>
  <si>
    <t>友紀</t>
  </si>
  <si>
    <t>む２０</t>
  </si>
  <si>
    <t>速水</t>
  </si>
  <si>
    <t>む２１</t>
  </si>
  <si>
    <t>多田</t>
  </si>
  <si>
    <t>麻実</t>
  </si>
  <si>
    <t>む２２</t>
  </si>
  <si>
    <t>む２３</t>
  </si>
  <si>
    <t>堀田</t>
  </si>
  <si>
    <t>明子</t>
  </si>
  <si>
    <t>む２４</t>
  </si>
  <si>
    <t>大脇</t>
  </si>
  <si>
    <t>和世</t>
  </si>
  <si>
    <t>む２５</t>
  </si>
  <si>
    <t>後藤</t>
  </si>
  <si>
    <t>圭介</t>
  </si>
  <si>
    <t>む２６</t>
  </si>
  <si>
    <t>晃平</t>
  </si>
  <si>
    <t>む２７</t>
  </si>
  <si>
    <t>原田</t>
  </si>
  <si>
    <t>真稔</t>
  </si>
  <si>
    <t>む２８</t>
  </si>
  <si>
    <t>池内</t>
  </si>
  <si>
    <t>伸介</t>
  </si>
  <si>
    <t>む２９</t>
  </si>
  <si>
    <t>彰</t>
  </si>
  <si>
    <t>む３０</t>
  </si>
  <si>
    <t>岩田</t>
  </si>
  <si>
    <t>光央</t>
  </si>
  <si>
    <t>む３１</t>
  </si>
  <si>
    <t>三神</t>
  </si>
  <si>
    <t>秀嗣</t>
  </si>
  <si>
    <t>む３２</t>
  </si>
  <si>
    <t>庸子</t>
  </si>
  <si>
    <t>む３３</t>
  </si>
  <si>
    <t>む３４</t>
  </si>
  <si>
    <t>村田</t>
  </si>
  <si>
    <t>朋子</t>
  </si>
  <si>
    <t>む３５</t>
  </si>
  <si>
    <t>あずさ</t>
  </si>
  <si>
    <t>文代</t>
  </si>
  <si>
    <t>む３７</t>
  </si>
  <si>
    <t>彩子</t>
  </si>
  <si>
    <t>む３８</t>
  </si>
  <si>
    <t>村川</t>
  </si>
  <si>
    <t>む３９</t>
  </si>
  <si>
    <t>洋平</t>
  </si>
  <si>
    <t>む４０</t>
  </si>
  <si>
    <t>田淵</t>
  </si>
  <si>
    <t>敏史</t>
  </si>
  <si>
    <t>む４１</t>
  </si>
  <si>
    <t>穐山</t>
  </si>
  <si>
    <t xml:space="preserve">  航</t>
  </si>
  <si>
    <t>む４２</t>
  </si>
  <si>
    <t>国太郎</t>
  </si>
  <si>
    <t>む４３</t>
  </si>
  <si>
    <t>南井</t>
  </si>
  <si>
    <t>まどか</t>
  </si>
  <si>
    <t>南井まどか</t>
  </si>
  <si>
    <t>む４４</t>
  </si>
  <si>
    <t>多佳美</t>
  </si>
  <si>
    <t>澤田多佳美</t>
  </si>
  <si>
    <t>春澄</t>
  </si>
  <si>
    <t>杉山春澄</t>
  </si>
  <si>
    <t>む４６</t>
  </si>
  <si>
    <t>二上</t>
  </si>
  <si>
    <t>貴光</t>
  </si>
  <si>
    <t>二上貴光</t>
  </si>
  <si>
    <t>む４７</t>
  </si>
  <si>
    <t>義大</t>
  </si>
  <si>
    <t>山田義大</t>
  </si>
  <si>
    <t>む４８</t>
  </si>
  <si>
    <t>大里</t>
  </si>
  <si>
    <t>哲哉</t>
  </si>
  <si>
    <t>大里哲哉</t>
  </si>
  <si>
    <t>む４９</t>
  </si>
  <si>
    <t>川東</t>
  </si>
  <si>
    <t>真央</t>
  </si>
  <si>
    <t>川東真央</t>
  </si>
  <si>
    <t>ぷ０１</t>
  </si>
  <si>
    <t>大林</t>
  </si>
  <si>
    <t xml:space="preserve"> 久</t>
  </si>
  <si>
    <t>プラチナ</t>
  </si>
  <si>
    <t>湖東プラチナ</t>
  </si>
  <si>
    <t>ぷ０２</t>
  </si>
  <si>
    <t>洋治</t>
  </si>
  <si>
    <t>ぷ０３</t>
  </si>
  <si>
    <t>中野</t>
  </si>
  <si>
    <t>潤</t>
  </si>
  <si>
    <t>ぷ０４</t>
  </si>
  <si>
    <t>ぷ０５</t>
  </si>
  <si>
    <t>堀江</t>
  </si>
  <si>
    <t>孝信</t>
  </si>
  <si>
    <t>ぷ０６</t>
  </si>
  <si>
    <t>羽田</t>
  </si>
  <si>
    <t>昭夫</t>
  </si>
  <si>
    <t>ぷ０７</t>
  </si>
  <si>
    <t>樋山</t>
  </si>
  <si>
    <t>達哉</t>
  </si>
  <si>
    <t>ぷ０８</t>
  </si>
  <si>
    <t>藤本</t>
  </si>
  <si>
    <t>昌彦</t>
  </si>
  <si>
    <t>ぷ０９</t>
  </si>
  <si>
    <t>安田</t>
  </si>
  <si>
    <t>和彦</t>
  </si>
  <si>
    <t>ぷ１０</t>
  </si>
  <si>
    <t>ぷ１１</t>
  </si>
  <si>
    <t>直八</t>
  </si>
  <si>
    <t>ぷ１２</t>
  </si>
  <si>
    <t>新屋</t>
  </si>
  <si>
    <t>正男</t>
  </si>
  <si>
    <t>ぷ１３</t>
  </si>
  <si>
    <t>保憲</t>
  </si>
  <si>
    <t>ぷ１４</t>
  </si>
  <si>
    <t>一男</t>
  </si>
  <si>
    <t>ぷ１５</t>
  </si>
  <si>
    <t>飯塚</t>
  </si>
  <si>
    <t>アイ子</t>
  </si>
  <si>
    <t>ぷ１６</t>
  </si>
  <si>
    <t>関塚</t>
  </si>
  <si>
    <t>清茂</t>
  </si>
  <si>
    <t>ぷ１７</t>
  </si>
  <si>
    <t>北川</t>
  </si>
  <si>
    <t>美由紀</t>
  </si>
  <si>
    <t>ぷ１８</t>
  </si>
  <si>
    <t>澤井</t>
  </si>
  <si>
    <t>ぷ１９</t>
  </si>
  <si>
    <t>平野</t>
  </si>
  <si>
    <t>志津子</t>
  </si>
  <si>
    <t>ぷ２０</t>
  </si>
  <si>
    <t>堀部</t>
  </si>
  <si>
    <t>品子</t>
  </si>
  <si>
    <t>ぷ２１</t>
  </si>
  <si>
    <t>森谷</t>
  </si>
  <si>
    <t>洋子</t>
  </si>
  <si>
    <t>ぷ２２</t>
  </si>
  <si>
    <t>川勝</t>
  </si>
  <si>
    <t>豊子</t>
  </si>
  <si>
    <t>ぷ２３</t>
  </si>
  <si>
    <t>田邉</t>
  </si>
  <si>
    <t>俊子</t>
  </si>
  <si>
    <t>ぷ２４</t>
  </si>
  <si>
    <t>松田</t>
  </si>
  <si>
    <t>ぷ２５</t>
  </si>
  <si>
    <t>本池</t>
  </si>
  <si>
    <t>清子</t>
  </si>
  <si>
    <t>ぷ２６</t>
  </si>
  <si>
    <t>晶枝</t>
  </si>
  <si>
    <t>ぷ２７</t>
  </si>
  <si>
    <t>征人</t>
  </si>
  <si>
    <t>ぷ２８</t>
  </si>
  <si>
    <t>鶴田</t>
  </si>
  <si>
    <t xml:space="preserve"> 進</t>
  </si>
  <si>
    <t>ぷ２９</t>
  </si>
  <si>
    <t>喜久子</t>
  </si>
  <si>
    <t>ぷ３０</t>
  </si>
  <si>
    <t>ぷ３１</t>
  </si>
  <si>
    <t>苗村</t>
  </si>
  <si>
    <t>裕子</t>
  </si>
  <si>
    <t>P31</t>
  </si>
  <si>
    <t>苗村裕子</t>
  </si>
  <si>
    <t>ぷ３２</t>
  </si>
  <si>
    <t>五十嵐</t>
  </si>
  <si>
    <t>英毅</t>
  </si>
  <si>
    <t>P32</t>
  </si>
  <si>
    <t>五十嵐英毅</t>
  </si>
  <si>
    <t>ぷ３３</t>
  </si>
  <si>
    <t>山形</t>
  </si>
  <si>
    <t>公平</t>
  </si>
  <si>
    <t>P33</t>
  </si>
  <si>
    <t>山形公平</t>
  </si>
  <si>
    <t>ぷ３４</t>
  </si>
  <si>
    <t>川島</t>
  </si>
  <si>
    <t>芳男</t>
  </si>
  <si>
    <t>P34</t>
  </si>
  <si>
    <t>川島芳男</t>
  </si>
  <si>
    <t>て０１</t>
  </si>
  <si>
    <t>池田</t>
  </si>
  <si>
    <t>ＴＤＣ</t>
  </si>
  <si>
    <t>て０２</t>
  </si>
  <si>
    <t>大野</t>
  </si>
  <si>
    <t>みずき</t>
  </si>
  <si>
    <t>て０３</t>
  </si>
  <si>
    <t>片桐</t>
  </si>
  <si>
    <t>美里</t>
  </si>
  <si>
    <t>て０４</t>
  </si>
  <si>
    <t>円香</t>
  </si>
  <si>
    <t>て０５</t>
  </si>
  <si>
    <t>草野</t>
  </si>
  <si>
    <t>菜摘</t>
  </si>
  <si>
    <t>て０６</t>
  </si>
  <si>
    <t>羽</t>
  </si>
  <si>
    <t>て０７</t>
  </si>
  <si>
    <t>辻</t>
  </si>
  <si>
    <t>真弓</t>
  </si>
  <si>
    <t>て０８</t>
  </si>
  <si>
    <t>中川</t>
  </si>
  <si>
    <t>久江</t>
  </si>
  <si>
    <t>て０９</t>
  </si>
  <si>
    <t>姫井</t>
  </si>
  <si>
    <t>亜利沙</t>
  </si>
  <si>
    <t>て１０</t>
  </si>
  <si>
    <t>福本</t>
  </si>
  <si>
    <t>香菜実</t>
  </si>
  <si>
    <t>て１１</t>
  </si>
  <si>
    <t>前川</t>
  </si>
  <si>
    <t>美恵</t>
  </si>
  <si>
    <t>て１２</t>
  </si>
  <si>
    <t>三浦</t>
  </si>
  <si>
    <t>朱莉</t>
  </si>
  <si>
    <t>て１３</t>
  </si>
  <si>
    <t>山岡</t>
  </si>
  <si>
    <t>て１４</t>
  </si>
  <si>
    <t>鹿野</t>
  </si>
  <si>
    <t>さつ紀</t>
  </si>
  <si>
    <t>て１５</t>
  </si>
  <si>
    <t>猪飼</t>
  </si>
  <si>
    <t>尚輝</t>
  </si>
  <si>
    <t>て１６</t>
  </si>
  <si>
    <t>石内</t>
  </si>
  <si>
    <t>伸幸</t>
  </si>
  <si>
    <t>て１７</t>
  </si>
  <si>
    <t>上原</t>
  </si>
  <si>
    <t>義弘</t>
  </si>
  <si>
    <t>上津</t>
  </si>
  <si>
    <t>慶和</t>
  </si>
  <si>
    <t>て１９</t>
  </si>
  <si>
    <t>栄介</t>
  </si>
  <si>
    <t>て２０</t>
  </si>
  <si>
    <t>悟志</t>
  </si>
  <si>
    <t>て２１</t>
  </si>
  <si>
    <t>靖之</t>
  </si>
  <si>
    <t>て２２</t>
  </si>
  <si>
    <t>川合</t>
  </si>
  <si>
    <t>優</t>
  </si>
  <si>
    <t>て２３</t>
  </si>
  <si>
    <t>川下</t>
  </si>
  <si>
    <t>て２４</t>
  </si>
  <si>
    <t>北澤</t>
  </si>
  <si>
    <t>純</t>
  </si>
  <si>
    <t>て２５</t>
  </si>
  <si>
    <t>北村</t>
  </si>
  <si>
    <t>拓也</t>
  </si>
  <si>
    <t>て２６</t>
  </si>
  <si>
    <t>雄大</t>
  </si>
  <si>
    <t>て２７</t>
  </si>
  <si>
    <t>澁谷</t>
  </si>
  <si>
    <t>晃大</t>
  </si>
  <si>
    <t>て２８</t>
  </si>
  <si>
    <t>嶋村</t>
  </si>
  <si>
    <t>て２９</t>
  </si>
  <si>
    <t>白井</t>
  </si>
  <si>
    <t>秀幸</t>
  </si>
  <si>
    <t>て３０</t>
  </si>
  <si>
    <t>孟</t>
  </si>
  <si>
    <t>津曲</t>
  </si>
  <si>
    <t>崇志</t>
  </si>
  <si>
    <t>て３２</t>
  </si>
  <si>
    <t>中尾</t>
  </si>
  <si>
    <t>巧</t>
  </si>
  <si>
    <t>大阪府</t>
  </si>
  <si>
    <t>て３３</t>
  </si>
  <si>
    <t>西嶌</t>
  </si>
  <si>
    <t>て３４</t>
  </si>
  <si>
    <t>野村</t>
  </si>
  <si>
    <t>良平</t>
  </si>
  <si>
    <t>て３５</t>
  </si>
  <si>
    <t>浜中</t>
  </si>
  <si>
    <t>岳史</t>
  </si>
  <si>
    <t>て３６</t>
  </si>
  <si>
    <t>東山</t>
  </si>
  <si>
    <t>博</t>
  </si>
  <si>
    <t>て３７</t>
  </si>
  <si>
    <t>遼太郎</t>
  </si>
  <si>
    <t>て３８</t>
  </si>
  <si>
    <t>稔貴</t>
  </si>
  <si>
    <t>う０１</t>
  </si>
  <si>
    <t>池上</t>
  </si>
  <si>
    <t>浩幸</t>
  </si>
  <si>
    <t>うさかめ</t>
  </si>
  <si>
    <t>うさぎとかめの集い</t>
  </si>
  <si>
    <t>う０２</t>
  </si>
  <si>
    <t>井内</t>
  </si>
  <si>
    <t>一博</t>
  </si>
  <si>
    <t>一寿</t>
  </si>
  <si>
    <t>う０４</t>
  </si>
  <si>
    <t xml:space="preserve">片岡  </t>
  </si>
  <si>
    <t>大</t>
  </si>
  <si>
    <t>う０５</t>
  </si>
  <si>
    <t>凛耶</t>
  </si>
  <si>
    <t>う０６</t>
  </si>
  <si>
    <t>亀井</t>
  </si>
  <si>
    <t>雅嗣</t>
  </si>
  <si>
    <t>う０７</t>
  </si>
  <si>
    <t>皓太</t>
  </si>
  <si>
    <t>う０８</t>
  </si>
  <si>
    <t>神田</t>
  </si>
  <si>
    <t>圭右</t>
  </si>
  <si>
    <t>岐阜市</t>
  </si>
  <si>
    <t>う０９</t>
  </si>
  <si>
    <t>木下</t>
  </si>
  <si>
    <t>進</t>
  </si>
  <si>
    <t>う１０</t>
  </si>
  <si>
    <t>久保田</t>
  </si>
  <si>
    <t>勉</t>
  </si>
  <si>
    <t>う１１</t>
  </si>
  <si>
    <t>渋谷</t>
  </si>
  <si>
    <t>拓哉</t>
  </si>
  <si>
    <t>う１２</t>
  </si>
  <si>
    <t>島</t>
  </si>
  <si>
    <t>新治</t>
  </si>
  <si>
    <t>う１３</t>
  </si>
  <si>
    <t>末</t>
  </si>
  <si>
    <t>和也</t>
  </si>
  <si>
    <t>末和也</t>
  </si>
  <si>
    <t>う１４</t>
  </si>
  <si>
    <t>高瀬</t>
  </si>
  <si>
    <t>眞志</t>
  </si>
  <si>
    <t>う１５</t>
  </si>
  <si>
    <t>竹下</t>
  </si>
  <si>
    <t>英伸</t>
  </si>
  <si>
    <t>う１６</t>
  </si>
  <si>
    <t>竹田</t>
  </si>
  <si>
    <t>圭佑</t>
  </si>
  <si>
    <t>邦明</t>
  </si>
  <si>
    <t>谷岡</t>
  </si>
  <si>
    <t>う１９</t>
  </si>
  <si>
    <t>谷野</t>
  </si>
  <si>
    <t>功</t>
  </si>
  <si>
    <t>う２０</t>
  </si>
  <si>
    <t>月森</t>
  </si>
  <si>
    <t>う２１</t>
  </si>
  <si>
    <t>中井</t>
  </si>
  <si>
    <t>夏樹</t>
  </si>
  <si>
    <t>中井夏樹</t>
  </si>
  <si>
    <t>う２２</t>
  </si>
  <si>
    <t>永瀬</t>
  </si>
  <si>
    <t>卓夫</t>
  </si>
  <si>
    <t>う２３</t>
  </si>
  <si>
    <t>中田</t>
  </si>
  <si>
    <t>富憲</t>
  </si>
  <si>
    <t>う２４</t>
  </si>
  <si>
    <t>西和田</t>
  </si>
  <si>
    <t>昌恭</t>
  </si>
  <si>
    <t>西和田昌恭</t>
  </si>
  <si>
    <t>う２５</t>
  </si>
  <si>
    <t>野上</t>
  </si>
  <si>
    <t>亮平</t>
  </si>
  <si>
    <t>う２６</t>
  </si>
  <si>
    <t>松野</t>
  </si>
  <si>
    <t>航平</t>
  </si>
  <si>
    <t>う２７</t>
  </si>
  <si>
    <t>健一</t>
  </si>
  <si>
    <t>智史</t>
  </si>
  <si>
    <t>う２９</t>
  </si>
  <si>
    <t>和宏</t>
  </si>
  <si>
    <t>う３０</t>
  </si>
  <si>
    <t>う３１</t>
  </si>
  <si>
    <t>昌紀</t>
  </si>
  <si>
    <t>う３２</t>
  </si>
  <si>
    <t>う３３</t>
  </si>
  <si>
    <t>淳</t>
  </si>
  <si>
    <t>う３４</t>
  </si>
  <si>
    <t>稙田</t>
  </si>
  <si>
    <t>優也</t>
  </si>
  <si>
    <t>う３５</t>
  </si>
  <si>
    <t>今井</t>
  </si>
  <si>
    <t>う３６</t>
  </si>
  <si>
    <t>植垣</t>
  </si>
  <si>
    <t>貴美子</t>
  </si>
  <si>
    <t>う３７</t>
  </si>
  <si>
    <t>叶丸</t>
  </si>
  <si>
    <t>利恵子</t>
  </si>
  <si>
    <t>叶丸利恵子</t>
  </si>
  <si>
    <t>う３８</t>
  </si>
  <si>
    <t>川崎</t>
  </si>
  <si>
    <t>悦子</t>
  </si>
  <si>
    <t>う３９</t>
  </si>
  <si>
    <t>古株</t>
  </si>
  <si>
    <t>淳子</t>
  </si>
  <si>
    <t>う４０</t>
  </si>
  <si>
    <t>仙波</t>
  </si>
  <si>
    <t>敬子</t>
  </si>
  <si>
    <t>う４１</t>
  </si>
  <si>
    <t>光代</t>
  </si>
  <si>
    <t>う４２</t>
  </si>
  <si>
    <t>佳子</t>
  </si>
  <si>
    <t>う４３</t>
  </si>
  <si>
    <t>西崎</t>
  </si>
  <si>
    <t>友香</t>
  </si>
  <si>
    <t>う４４</t>
  </si>
  <si>
    <t>倍田</t>
  </si>
  <si>
    <t>倍田優子</t>
  </si>
  <si>
    <t>う４５</t>
  </si>
  <si>
    <t>村井</t>
  </si>
  <si>
    <t>典子</t>
  </si>
  <si>
    <t>う４６</t>
  </si>
  <si>
    <t>矢野</t>
  </si>
  <si>
    <t>由美子</t>
  </si>
  <si>
    <t>う４７</t>
  </si>
  <si>
    <t>みほ</t>
  </si>
  <si>
    <t>山田みほ</t>
  </si>
  <si>
    <t>う４８</t>
  </si>
  <si>
    <t>山脇</t>
  </si>
  <si>
    <t>慶子</t>
  </si>
  <si>
    <t>あげぽん</t>
  </si>
  <si>
    <t>東近江市民</t>
  </si>
  <si>
    <t>東近江市民率</t>
  </si>
  <si>
    <t>ｱｹﾞﾎﾟﾝ</t>
  </si>
  <si>
    <t>生年</t>
  </si>
  <si>
    <t>年齢</t>
  </si>
  <si>
    <t>A01</t>
  </si>
  <si>
    <t>宇尾</t>
  </si>
  <si>
    <t>数行</t>
  </si>
  <si>
    <t>A02</t>
  </si>
  <si>
    <t>徳田</t>
  </si>
  <si>
    <t>昌司</t>
  </si>
  <si>
    <t>A03</t>
  </si>
  <si>
    <t xml:space="preserve">岡本 </t>
  </si>
  <si>
    <t>智</t>
  </si>
  <si>
    <t>A04</t>
  </si>
  <si>
    <t>小倉</t>
  </si>
  <si>
    <t>俊郎</t>
  </si>
  <si>
    <t>A05</t>
  </si>
  <si>
    <t xml:space="preserve">梅田  </t>
  </si>
  <si>
    <t>隆</t>
  </si>
  <si>
    <t>A06</t>
  </si>
  <si>
    <t>羽生田</t>
  </si>
  <si>
    <t>正</t>
  </si>
  <si>
    <t>A07</t>
  </si>
  <si>
    <t>智尋</t>
  </si>
  <si>
    <t>A08</t>
  </si>
  <si>
    <t>木森</t>
  </si>
  <si>
    <t>厚志</t>
  </si>
  <si>
    <t>A09</t>
  </si>
  <si>
    <t>仰倉</t>
  </si>
  <si>
    <t>隆男</t>
  </si>
  <si>
    <t>A10</t>
  </si>
  <si>
    <t>乗映</t>
  </si>
  <si>
    <t>A11</t>
  </si>
  <si>
    <t>宏樹</t>
  </si>
  <si>
    <t>A12</t>
  </si>
  <si>
    <t xml:space="preserve">谷野 </t>
  </si>
  <si>
    <t>A13</t>
  </si>
  <si>
    <t>A14</t>
  </si>
  <si>
    <t>敏裕</t>
  </si>
  <si>
    <t>A15</t>
  </si>
  <si>
    <t>和夫</t>
  </si>
  <si>
    <t>A16</t>
  </si>
  <si>
    <t>有史</t>
  </si>
  <si>
    <t>A17</t>
  </si>
  <si>
    <t>浦嶋</t>
  </si>
  <si>
    <t>博邦</t>
  </si>
  <si>
    <t>A18</t>
  </si>
  <si>
    <t>生岩</t>
  </si>
  <si>
    <t>寛史</t>
  </si>
  <si>
    <t>A19</t>
  </si>
  <si>
    <t xml:space="preserve">辻本 </t>
  </si>
  <si>
    <t>晃</t>
  </si>
  <si>
    <t>A20</t>
  </si>
  <si>
    <t xml:space="preserve">濱田 </t>
  </si>
  <si>
    <t>毅</t>
  </si>
  <si>
    <t>A21</t>
  </si>
  <si>
    <t xml:space="preserve">田中 </t>
  </si>
  <si>
    <t>A22</t>
  </si>
  <si>
    <t>別宮</t>
  </si>
  <si>
    <t>敏朗</t>
  </si>
  <si>
    <t>A23</t>
  </si>
  <si>
    <t>松岡</t>
  </si>
  <si>
    <t>俊孝</t>
  </si>
  <si>
    <t>A24</t>
  </si>
  <si>
    <t xml:space="preserve">水谷 </t>
  </si>
  <si>
    <t>透</t>
  </si>
  <si>
    <t>A25</t>
  </si>
  <si>
    <t>宮本</t>
  </si>
  <si>
    <t>佳明</t>
  </si>
  <si>
    <t>A26</t>
  </si>
  <si>
    <t>坂口</t>
  </si>
  <si>
    <t>直也</t>
  </si>
  <si>
    <t>A27</t>
  </si>
  <si>
    <t>和弘</t>
  </si>
  <si>
    <t>A28</t>
  </si>
  <si>
    <t>A29</t>
  </si>
  <si>
    <t>梅田</t>
  </si>
  <si>
    <t>陽子</t>
  </si>
  <si>
    <t>A30</t>
  </si>
  <si>
    <t>すぐる</t>
  </si>
  <si>
    <t>A31</t>
  </si>
  <si>
    <t>亜紀子</t>
  </si>
  <si>
    <t>A32</t>
  </si>
  <si>
    <t>美智枝</t>
  </si>
  <si>
    <t>A33</t>
  </si>
  <si>
    <t>春美</t>
  </si>
  <si>
    <t>A34</t>
  </si>
  <si>
    <t>A35</t>
  </si>
  <si>
    <t>A36</t>
  </si>
  <si>
    <t>真紀子</t>
  </si>
  <si>
    <t>A37</t>
  </si>
  <si>
    <t>A38</t>
  </si>
  <si>
    <t>更家</t>
  </si>
  <si>
    <t>真佐子</t>
  </si>
  <si>
    <t>A39</t>
  </si>
  <si>
    <t>和幸</t>
  </si>
  <si>
    <t>ぼんｽﾞ</t>
  </si>
  <si>
    <t>B01</t>
  </si>
  <si>
    <t>B02</t>
  </si>
  <si>
    <t>B03</t>
  </si>
  <si>
    <t>荻野</t>
  </si>
  <si>
    <t>義之</t>
  </si>
  <si>
    <t>B04</t>
  </si>
  <si>
    <t>B05</t>
  </si>
  <si>
    <t>金山</t>
  </si>
  <si>
    <t>載亨</t>
  </si>
  <si>
    <t>B06</t>
  </si>
  <si>
    <t>B07</t>
  </si>
  <si>
    <t>小菅</t>
  </si>
  <si>
    <t>真一</t>
  </si>
  <si>
    <t>B08</t>
  </si>
  <si>
    <t>但中</t>
  </si>
  <si>
    <t>昭三</t>
  </si>
  <si>
    <t>B09</t>
  </si>
  <si>
    <t>B10</t>
  </si>
  <si>
    <t xml:space="preserve">辻 </t>
  </si>
  <si>
    <t>義規</t>
  </si>
  <si>
    <t>B11</t>
  </si>
  <si>
    <t>B12</t>
  </si>
  <si>
    <t>B13</t>
  </si>
  <si>
    <t>康二郎</t>
  </si>
  <si>
    <t>B14</t>
  </si>
  <si>
    <t>一紀</t>
  </si>
  <si>
    <t>B15</t>
  </si>
  <si>
    <t>B16</t>
  </si>
  <si>
    <t>啓吾</t>
  </si>
  <si>
    <t>B17</t>
  </si>
  <si>
    <t>B18</t>
  </si>
  <si>
    <t>B19</t>
  </si>
  <si>
    <t>和雄</t>
  </si>
  <si>
    <t>B20</t>
  </si>
  <si>
    <t>山﨑</t>
  </si>
  <si>
    <t>B21</t>
  </si>
  <si>
    <t>B22</t>
  </si>
  <si>
    <t>B23</t>
  </si>
  <si>
    <t>B24</t>
  </si>
  <si>
    <t>B25</t>
  </si>
  <si>
    <t>B26</t>
  </si>
  <si>
    <t>茶谷</t>
  </si>
  <si>
    <t>なおみ</t>
  </si>
  <si>
    <t>B27</t>
  </si>
  <si>
    <t>B28</t>
  </si>
  <si>
    <t xml:space="preserve">西村 </t>
  </si>
  <si>
    <t>操</t>
  </si>
  <si>
    <t>B29</t>
  </si>
  <si>
    <t>真里</t>
  </si>
  <si>
    <t>B30</t>
  </si>
  <si>
    <t>都</t>
  </si>
  <si>
    <t>B31</t>
  </si>
  <si>
    <t>B32</t>
  </si>
  <si>
    <t>B33</t>
  </si>
  <si>
    <t>麻由</t>
  </si>
  <si>
    <t>B34</t>
  </si>
  <si>
    <t>B35</t>
  </si>
  <si>
    <t xml:space="preserve">森 </t>
  </si>
  <si>
    <t>B36</t>
  </si>
  <si>
    <t>川端</t>
  </si>
  <si>
    <t>文子</t>
  </si>
  <si>
    <t>B37</t>
  </si>
  <si>
    <t>日高</t>
  </si>
  <si>
    <t>眞紀子</t>
  </si>
  <si>
    <t>Ｂ38</t>
  </si>
  <si>
    <t>田端</t>
  </si>
  <si>
    <t>加津子</t>
  </si>
  <si>
    <t>ＫＣ</t>
  </si>
  <si>
    <t>C01</t>
  </si>
  <si>
    <t>C02</t>
  </si>
  <si>
    <t>C03</t>
  </si>
  <si>
    <t>C04</t>
  </si>
  <si>
    <t>山村</t>
  </si>
  <si>
    <t>直樹</t>
  </si>
  <si>
    <t>C05</t>
  </si>
  <si>
    <t>C06</t>
  </si>
  <si>
    <t>上戸</t>
  </si>
  <si>
    <t>幸次</t>
  </si>
  <si>
    <t>C07</t>
  </si>
  <si>
    <t>潮　</t>
  </si>
  <si>
    <t>１２月よりKICC出向の為不在となりました</t>
  </si>
  <si>
    <t>C08</t>
  </si>
  <si>
    <t>C09</t>
  </si>
  <si>
    <t>C10</t>
  </si>
  <si>
    <t>C11</t>
  </si>
  <si>
    <t>C12</t>
  </si>
  <si>
    <t>C13</t>
  </si>
  <si>
    <t>智明</t>
  </si>
  <si>
    <t>C14</t>
  </si>
  <si>
    <t>憲次</t>
  </si>
  <si>
    <t>C15</t>
  </si>
  <si>
    <t>C16</t>
  </si>
  <si>
    <t>C17</t>
  </si>
  <si>
    <t>　諭</t>
  </si>
  <si>
    <t>C18</t>
  </si>
  <si>
    <t>C19</t>
  </si>
  <si>
    <t>C20</t>
  </si>
  <si>
    <t>C21</t>
  </si>
  <si>
    <t>C22</t>
  </si>
  <si>
    <t>C23</t>
  </si>
  <si>
    <t>井尻</t>
  </si>
  <si>
    <t>C24</t>
  </si>
  <si>
    <t>C25</t>
  </si>
  <si>
    <t>C26</t>
  </si>
  <si>
    <t>C27</t>
  </si>
  <si>
    <t>C28</t>
  </si>
  <si>
    <t>C29</t>
  </si>
  <si>
    <t>C30</t>
  </si>
  <si>
    <t>C31</t>
  </si>
  <si>
    <t>荒波</t>
  </si>
  <si>
    <t>C32</t>
  </si>
  <si>
    <t>C33</t>
  </si>
  <si>
    <t>C34</t>
  </si>
  <si>
    <t>C35</t>
  </si>
  <si>
    <t>小山</t>
  </si>
  <si>
    <t>　嶺</t>
  </si>
  <si>
    <t>C36</t>
  </si>
  <si>
    <t>C37</t>
  </si>
  <si>
    <t>C38</t>
  </si>
  <si>
    <t>牟田</t>
  </si>
  <si>
    <t>真人</t>
  </si>
  <si>
    <t>C39</t>
  </si>
  <si>
    <t>C40</t>
  </si>
  <si>
    <t>C41</t>
  </si>
  <si>
    <t>名合</t>
  </si>
  <si>
    <t>佑介</t>
  </si>
  <si>
    <t>C42</t>
  </si>
  <si>
    <t>C43</t>
  </si>
  <si>
    <t>C44</t>
  </si>
  <si>
    <t>C45</t>
  </si>
  <si>
    <t>C46</t>
  </si>
  <si>
    <t>C47</t>
  </si>
  <si>
    <t>C48</t>
  </si>
  <si>
    <t>C49</t>
  </si>
  <si>
    <t>坂居</t>
  </si>
  <si>
    <t>優介</t>
  </si>
  <si>
    <t>C50</t>
  </si>
  <si>
    <t>C51</t>
  </si>
  <si>
    <t>橘</t>
  </si>
  <si>
    <t>C52</t>
  </si>
  <si>
    <t>C53</t>
  </si>
  <si>
    <t>C54</t>
  </si>
  <si>
    <t>C56</t>
  </si>
  <si>
    <t>宮林</t>
  </si>
  <si>
    <t>由充</t>
  </si>
  <si>
    <t>C58</t>
  </si>
  <si>
    <t>　遼</t>
  </si>
  <si>
    <t>C59</t>
  </si>
  <si>
    <t>西</t>
  </si>
  <si>
    <t>裕紀</t>
  </si>
  <si>
    <t>C60</t>
  </si>
  <si>
    <t>恵二</t>
  </si>
  <si>
    <t>C61</t>
  </si>
  <si>
    <t>ﾌﾚﾝｽﾞ</t>
  </si>
  <si>
    <t xml:space="preserve">佐藤 </t>
  </si>
  <si>
    <t>桑名市</t>
  </si>
  <si>
    <t>F02</t>
  </si>
  <si>
    <t>F03</t>
  </si>
  <si>
    <t xml:space="preserve">上田 </t>
  </si>
  <si>
    <t>哲</t>
  </si>
  <si>
    <t>F04</t>
  </si>
  <si>
    <t>F05</t>
  </si>
  <si>
    <t>大竹</t>
  </si>
  <si>
    <t>秀典</t>
  </si>
  <si>
    <t>F06</t>
  </si>
  <si>
    <t>軽部</t>
  </si>
  <si>
    <t>純一</t>
  </si>
  <si>
    <t>F07</t>
  </si>
  <si>
    <t>F08</t>
  </si>
  <si>
    <t>浩</t>
  </si>
  <si>
    <t>F09</t>
  </si>
  <si>
    <t>豊</t>
  </si>
  <si>
    <t>F10</t>
  </si>
  <si>
    <t>伸一</t>
  </si>
  <si>
    <t>F11</t>
  </si>
  <si>
    <t xml:space="preserve">米田 </t>
  </si>
  <si>
    <t>靖</t>
  </si>
  <si>
    <t>F12</t>
  </si>
  <si>
    <t xml:space="preserve">小路  </t>
  </si>
  <si>
    <t>貴</t>
  </si>
  <si>
    <t>F13</t>
  </si>
  <si>
    <t>木嶋</t>
  </si>
  <si>
    <t>健太</t>
  </si>
  <si>
    <t>F14</t>
  </si>
  <si>
    <t>F15</t>
  </si>
  <si>
    <t>田村</t>
  </si>
  <si>
    <t>F16</t>
  </si>
  <si>
    <t>辻野</t>
  </si>
  <si>
    <t>泰宏</t>
  </si>
  <si>
    <t>F17</t>
  </si>
  <si>
    <t>F18</t>
  </si>
  <si>
    <t>F19</t>
  </si>
  <si>
    <t>F20</t>
  </si>
  <si>
    <t>貴史</t>
  </si>
  <si>
    <t>F21</t>
  </si>
  <si>
    <t>中谷</t>
  </si>
  <si>
    <t>健志</t>
  </si>
  <si>
    <t>F22</t>
  </si>
  <si>
    <t>福岡　</t>
  </si>
  <si>
    <t>孝文</t>
  </si>
  <si>
    <t>F23</t>
  </si>
  <si>
    <t>F24</t>
  </si>
  <si>
    <t>用田</t>
  </si>
  <si>
    <t>政晴</t>
  </si>
  <si>
    <t>F25</t>
  </si>
  <si>
    <t>茂樹</t>
  </si>
  <si>
    <t>F26</t>
  </si>
  <si>
    <t>朝比奈</t>
  </si>
  <si>
    <t>真美</t>
  </si>
  <si>
    <t>F27</t>
  </si>
  <si>
    <t>F28</t>
  </si>
  <si>
    <t>我孫子</t>
  </si>
  <si>
    <t>幹</t>
  </si>
  <si>
    <t>F29</t>
  </si>
  <si>
    <t>諫早</t>
  </si>
  <si>
    <t>計子</t>
  </si>
  <si>
    <t>F30</t>
  </si>
  <si>
    <t>F31</t>
  </si>
  <si>
    <t>上田</t>
  </si>
  <si>
    <t>きよみ</t>
  </si>
  <si>
    <t>F32</t>
  </si>
  <si>
    <t>F33</t>
  </si>
  <si>
    <t>酒居</t>
  </si>
  <si>
    <t>美代子</t>
  </si>
  <si>
    <t>F34</t>
  </si>
  <si>
    <t>F35</t>
  </si>
  <si>
    <t>F36</t>
  </si>
  <si>
    <t>F37</t>
  </si>
  <si>
    <t>F38</t>
  </si>
  <si>
    <t>平岩</t>
  </si>
  <si>
    <t>とも江</t>
  </si>
  <si>
    <t>F39</t>
  </si>
  <si>
    <t>田邊</t>
  </si>
  <si>
    <t>F40</t>
  </si>
  <si>
    <t>藤村</t>
  </si>
  <si>
    <t>加代子</t>
  </si>
  <si>
    <t>F41</t>
  </si>
  <si>
    <t>F42</t>
  </si>
  <si>
    <t>F43</t>
  </si>
  <si>
    <t>F44</t>
  </si>
  <si>
    <t>F45</t>
  </si>
  <si>
    <t>F46</t>
  </si>
  <si>
    <t>F47</t>
  </si>
  <si>
    <t>由紀子</t>
  </si>
  <si>
    <t>F48</t>
  </si>
  <si>
    <t>家倉</t>
  </si>
  <si>
    <t>F49</t>
  </si>
  <si>
    <t>F50</t>
  </si>
  <si>
    <t>Ｆ51</t>
  </si>
  <si>
    <t>斎田</t>
  </si>
  <si>
    <t>Ｆ52</t>
  </si>
  <si>
    <t>Ｆ53</t>
  </si>
  <si>
    <t>宮田</t>
  </si>
  <si>
    <t>幸子</t>
  </si>
  <si>
    <t>Ｆ54</t>
  </si>
  <si>
    <t>松嶋</t>
  </si>
  <si>
    <t>Ｆ55</t>
  </si>
  <si>
    <t>美奈子</t>
  </si>
  <si>
    <t>Ｆ56</t>
  </si>
  <si>
    <t>Ｆ57</t>
  </si>
  <si>
    <t>藤川</t>
  </si>
  <si>
    <t>和美</t>
  </si>
  <si>
    <t>F58</t>
  </si>
  <si>
    <t>くみ子</t>
  </si>
  <si>
    <t>G01</t>
  </si>
  <si>
    <t>宗晃</t>
  </si>
  <si>
    <t>G02</t>
  </si>
  <si>
    <t>G03</t>
  </si>
  <si>
    <t>稲場</t>
  </si>
  <si>
    <t>啓太</t>
  </si>
  <si>
    <t>G04</t>
  </si>
  <si>
    <t>G05</t>
  </si>
  <si>
    <t>G06</t>
  </si>
  <si>
    <t>G07</t>
  </si>
  <si>
    <t>G08</t>
  </si>
  <si>
    <t>G09</t>
  </si>
  <si>
    <t>G10</t>
  </si>
  <si>
    <t>桐畑</t>
  </si>
  <si>
    <t>省太</t>
  </si>
  <si>
    <t>G11</t>
  </si>
  <si>
    <t>菰口</t>
  </si>
  <si>
    <t>雄一</t>
  </si>
  <si>
    <t>G12</t>
  </si>
  <si>
    <t>G13</t>
  </si>
  <si>
    <t>辻本</t>
  </si>
  <si>
    <t>まさし</t>
  </si>
  <si>
    <t>G14</t>
  </si>
  <si>
    <t>大地</t>
  </si>
  <si>
    <t>G15</t>
  </si>
  <si>
    <t>遠地</t>
  </si>
  <si>
    <t>G16</t>
  </si>
  <si>
    <t>中澤</t>
  </si>
  <si>
    <t>拓馬</t>
  </si>
  <si>
    <t>G17</t>
  </si>
  <si>
    <t>羽月　</t>
  </si>
  <si>
    <t>秀</t>
  </si>
  <si>
    <t>G18</t>
  </si>
  <si>
    <t>林　</t>
  </si>
  <si>
    <t>和生</t>
  </si>
  <si>
    <t>G19</t>
  </si>
  <si>
    <t>G20</t>
  </si>
  <si>
    <t>朋也</t>
  </si>
  <si>
    <t>G21</t>
  </si>
  <si>
    <t>G22</t>
  </si>
  <si>
    <t>G23</t>
  </si>
  <si>
    <t>越智</t>
  </si>
  <si>
    <t>友希</t>
  </si>
  <si>
    <t>G24</t>
  </si>
  <si>
    <t>G25</t>
  </si>
  <si>
    <t>真司</t>
  </si>
  <si>
    <t>県外</t>
  </si>
  <si>
    <t>G26</t>
  </si>
  <si>
    <t>G27</t>
  </si>
  <si>
    <t>G28</t>
  </si>
  <si>
    <t>中路</t>
  </si>
  <si>
    <t>優作</t>
  </si>
  <si>
    <t>G29</t>
  </si>
  <si>
    <t>G30</t>
  </si>
  <si>
    <t>井上</t>
  </si>
  <si>
    <t>聖哉</t>
  </si>
  <si>
    <t>G31</t>
  </si>
  <si>
    <t>河内</t>
  </si>
  <si>
    <t>滋人</t>
  </si>
  <si>
    <t>G32</t>
  </si>
  <si>
    <t>神谷</t>
  </si>
  <si>
    <t>栄一</t>
  </si>
  <si>
    <t>G33</t>
  </si>
  <si>
    <t>小椋</t>
  </si>
  <si>
    <t>奈津美</t>
  </si>
  <si>
    <t>G34</t>
  </si>
  <si>
    <t>小西</t>
  </si>
  <si>
    <t>真岐子</t>
  </si>
  <si>
    <t>G35</t>
  </si>
  <si>
    <t>知子</t>
  </si>
  <si>
    <t>G36</t>
  </si>
  <si>
    <t>有香里</t>
  </si>
  <si>
    <t>G37</t>
  </si>
  <si>
    <t>遠藤</t>
  </si>
  <si>
    <t>G38</t>
  </si>
  <si>
    <t>三崎</t>
  </si>
  <si>
    <t>G39</t>
  </si>
  <si>
    <t>由紀</t>
  </si>
  <si>
    <t>G40</t>
  </si>
  <si>
    <t>寒出</t>
  </si>
  <si>
    <t>麻奈未</t>
  </si>
  <si>
    <t>G41</t>
  </si>
  <si>
    <t>福島</t>
  </si>
  <si>
    <t>G42</t>
  </si>
  <si>
    <t>G43</t>
  </si>
  <si>
    <t>玉井</t>
  </si>
  <si>
    <t>良枝</t>
  </si>
  <si>
    <t>G44</t>
  </si>
  <si>
    <t>吹田</t>
  </si>
  <si>
    <t>G45</t>
  </si>
  <si>
    <t>G46</t>
  </si>
  <si>
    <t>代表　川並和之</t>
  </si>
  <si>
    <t>kawanami0930@yahoo.co.jp</t>
  </si>
  <si>
    <t>Ｋ　テニス　</t>
  </si>
  <si>
    <t>Ｋ　テニス　カレッジ</t>
  </si>
  <si>
    <t>K01</t>
  </si>
  <si>
    <t>K02</t>
  </si>
  <si>
    <t>大坪</t>
  </si>
  <si>
    <t>謙太</t>
  </si>
  <si>
    <t>K03</t>
  </si>
  <si>
    <t>K04</t>
  </si>
  <si>
    <t>K05</t>
  </si>
  <si>
    <t>K06</t>
  </si>
  <si>
    <t>K07</t>
  </si>
  <si>
    <t>K08</t>
  </si>
  <si>
    <t>敬司</t>
  </si>
  <si>
    <t>K09</t>
  </si>
  <si>
    <t>小澤</t>
  </si>
  <si>
    <t>藤信</t>
  </si>
  <si>
    <t>K10</t>
  </si>
  <si>
    <t>K11</t>
  </si>
  <si>
    <t>K12</t>
  </si>
  <si>
    <t>寺川</t>
  </si>
  <si>
    <t>義廣</t>
  </si>
  <si>
    <t>K13</t>
  </si>
  <si>
    <t>K14</t>
  </si>
  <si>
    <t>K15</t>
  </si>
  <si>
    <t>K16</t>
  </si>
  <si>
    <t>中村　</t>
  </si>
  <si>
    <t>K17</t>
  </si>
  <si>
    <t>疋田</t>
  </si>
  <si>
    <t>之宏</t>
  </si>
  <si>
    <t>K18</t>
  </si>
  <si>
    <t>見並</t>
  </si>
  <si>
    <t>耕介</t>
  </si>
  <si>
    <t>K19</t>
  </si>
  <si>
    <t>K20</t>
  </si>
  <si>
    <t>K21</t>
  </si>
  <si>
    <t>K22</t>
  </si>
  <si>
    <t>K23</t>
  </si>
  <si>
    <t>修平</t>
  </si>
  <si>
    <t>K24</t>
  </si>
  <si>
    <t>浅野</t>
  </si>
  <si>
    <t>木奈子</t>
  </si>
  <si>
    <t>愛知県</t>
  </si>
  <si>
    <t>K25</t>
  </si>
  <si>
    <t>K26</t>
  </si>
  <si>
    <t>伊東</t>
  </si>
  <si>
    <t>祐希子</t>
  </si>
  <si>
    <t>K27</t>
  </si>
  <si>
    <t>K28</t>
  </si>
  <si>
    <t>K29</t>
  </si>
  <si>
    <t>K30</t>
  </si>
  <si>
    <t>谷　</t>
  </si>
  <si>
    <t>寿子</t>
  </si>
  <si>
    <t>K31</t>
  </si>
  <si>
    <t>K32</t>
  </si>
  <si>
    <t>K33</t>
  </si>
  <si>
    <t>昌枝</t>
  </si>
  <si>
    <t>K34</t>
  </si>
  <si>
    <t>K35</t>
  </si>
  <si>
    <t>村田八日市</t>
  </si>
  <si>
    <t>M01</t>
  </si>
  <si>
    <t>M02</t>
  </si>
  <si>
    <t>弘将</t>
  </si>
  <si>
    <t>M03</t>
  </si>
  <si>
    <t>M04</t>
  </si>
  <si>
    <t>M05</t>
  </si>
  <si>
    <t>貴行</t>
  </si>
  <si>
    <t>M06</t>
  </si>
  <si>
    <t>浩一</t>
  </si>
  <si>
    <t>M07</t>
  </si>
  <si>
    <t>M08</t>
  </si>
  <si>
    <t>健夫</t>
  </si>
  <si>
    <t>M09</t>
  </si>
  <si>
    <t>水戸</t>
  </si>
  <si>
    <t>賢吾</t>
  </si>
  <si>
    <t>M10</t>
  </si>
  <si>
    <t>M11</t>
  </si>
  <si>
    <t>M12</t>
  </si>
  <si>
    <t>西内</t>
  </si>
  <si>
    <t>出雲市</t>
  </si>
  <si>
    <t>M13</t>
  </si>
  <si>
    <t>川原</t>
  </si>
  <si>
    <t>慎洋</t>
  </si>
  <si>
    <t>M14</t>
  </si>
  <si>
    <t>M15</t>
  </si>
  <si>
    <t>M16</t>
  </si>
  <si>
    <t>M17</t>
  </si>
  <si>
    <t>M18</t>
  </si>
  <si>
    <t>M19</t>
  </si>
  <si>
    <t>的場</t>
  </si>
  <si>
    <t>弘明</t>
  </si>
  <si>
    <t>M20</t>
  </si>
  <si>
    <t>二宮</t>
  </si>
  <si>
    <t>喜洋</t>
  </si>
  <si>
    <t>M21</t>
  </si>
  <si>
    <t>M22</t>
  </si>
  <si>
    <t>康訓</t>
  </si>
  <si>
    <t>M23</t>
  </si>
  <si>
    <t>名田</t>
  </si>
  <si>
    <t>一茂</t>
  </si>
  <si>
    <t>M24</t>
  </si>
  <si>
    <t>M25</t>
  </si>
  <si>
    <t>米倉</t>
  </si>
  <si>
    <t>政已</t>
  </si>
  <si>
    <t>M26</t>
  </si>
  <si>
    <t>M27</t>
  </si>
  <si>
    <t>M28</t>
  </si>
  <si>
    <t>M29</t>
  </si>
  <si>
    <t>M30</t>
  </si>
  <si>
    <t>M31</t>
  </si>
  <si>
    <t>M32</t>
  </si>
  <si>
    <t>M33</t>
  </si>
  <si>
    <t>M34</t>
  </si>
  <si>
    <t>恭子</t>
  </si>
  <si>
    <t>M35</t>
  </si>
  <si>
    <t>富田</t>
  </si>
  <si>
    <t>さおり</t>
  </si>
  <si>
    <t>M36</t>
  </si>
  <si>
    <t>M37</t>
  </si>
  <si>
    <t>M38</t>
  </si>
  <si>
    <t>M39</t>
  </si>
  <si>
    <t>M40</t>
  </si>
  <si>
    <t>M41</t>
  </si>
  <si>
    <t>M42</t>
  </si>
  <si>
    <t>佐用</t>
  </si>
  <si>
    <t>康啓</t>
  </si>
  <si>
    <t>M43</t>
  </si>
  <si>
    <t>M44</t>
  </si>
  <si>
    <t>M45</t>
  </si>
  <si>
    <t>住所</t>
  </si>
  <si>
    <t>P01</t>
  </si>
  <si>
    <t>秀樹</t>
  </si>
  <si>
    <t>P02</t>
  </si>
  <si>
    <t xml:space="preserve">井狩 </t>
  </si>
  <si>
    <t>孝</t>
  </si>
  <si>
    <t>P03</t>
  </si>
  <si>
    <t>稲毛</t>
  </si>
  <si>
    <t>遼三</t>
  </si>
  <si>
    <t>P04</t>
  </si>
  <si>
    <t>岩井</t>
  </si>
  <si>
    <t>義明</t>
  </si>
  <si>
    <t>P05</t>
  </si>
  <si>
    <t>内田</t>
  </si>
  <si>
    <t>宗義</t>
  </si>
  <si>
    <t>P06</t>
  </si>
  <si>
    <t>宇野</t>
  </si>
  <si>
    <t>英男</t>
  </si>
  <si>
    <t>P07</t>
  </si>
  <si>
    <t xml:space="preserve">大林 </t>
  </si>
  <si>
    <t>久</t>
  </si>
  <si>
    <t>P08</t>
  </si>
  <si>
    <t>大原</t>
  </si>
  <si>
    <t>英治</t>
  </si>
  <si>
    <t>P09</t>
  </si>
  <si>
    <t>鹿島</t>
  </si>
  <si>
    <t>新夫</t>
  </si>
  <si>
    <t>P10</t>
  </si>
  <si>
    <t>樺島</t>
  </si>
  <si>
    <t>P11</t>
  </si>
  <si>
    <t>川添</t>
  </si>
  <si>
    <t>正幸</t>
  </si>
  <si>
    <t>P12</t>
  </si>
  <si>
    <t>P13</t>
  </si>
  <si>
    <t>P14</t>
  </si>
  <si>
    <t>曾根田</t>
  </si>
  <si>
    <t>孝三郎</t>
  </si>
  <si>
    <t>P15</t>
  </si>
  <si>
    <t>P16</t>
  </si>
  <si>
    <t>鷹野</t>
  </si>
  <si>
    <t>　泰</t>
  </si>
  <si>
    <t>P17</t>
  </si>
  <si>
    <t>P18</t>
  </si>
  <si>
    <t>玉城</t>
  </si>
  <si>
    <t>孝穂</t>
  </si>
  <si>
    <t>P19</t>
  </si>
  <si>
    <t>昭義</t>
  </si>
  <si>
    <t>P20</t>
  </si>
  <si>
    <t xml:space="preserve">鶴田 </t>
  </si>
  <si>
    <t>P21</t>
  </si>
  <si>
    <t>寺田</t>
  </si>
  <si>
    <t>昌登</t>
  </si>
  <si>
    <t>P22</t>
  </si>
  <si>
    <t>戸井</t>
  </si>
  <si>
    <t>敏男</t>
  </si>
  <si>
    <t>P23</t>
  </si>
  <si>
    <t xml:space="preserve">中野 </t>
  </si>
  <si>
    <t>P24</t>
  </si>
  <si>
    <t>P25</t>
  </si>
  <si>
    <t xml:space="preserve">成宮 </t>
  </si>
  <si>
    <t>廣</t>
  </si>
  <si>
    <t>豊郷町</t>
  </si>
  <si>
    <t>P26</t>
  </si>
  <si>
    <t>西沢</t>
  </si>
  <si>
    <t>養造</t>
  </si>
  <si>
    <t>P27</t>
  </si>
  <si>
    <t>P28</t>
  </si>
  <si>
    <t>P29</t>
  </si>
  <si>
    <t>P30</t>
  </si>
  <si>
    <t>濱邊</t>
  </si>
  <si>
    <t>照彦</t>
  </si>
  <si>
    <t>日永</t>
  </si>
  <si>
    <t>清重</t>
  </si>
  <si>
    <t>P35</t>
  </si>
  <si>
    <t>P36</t>
  </si>
  <si>
    <t>P37</t>
  </si>
  <si>
    <t>建次</t>
  </si>
  <si>
    <t>P38</t>
  </si>
  <si>
    <t>P39</t>
  </si>
  <si>
    <t>P40</t>
  </si>
  <si>
    <t>大橋</t>
  </si>
  <si>
    <t>富子</t>
  </si>
  <si>
    <t>P41</t>
  </si>
  <si>
    <t>香川</t>
  </si>
  <si>
    <t>真知子</t>
  </si>
  <si>
    <t>P42</t>
  </si>
  <si>
    <t>P43</t>
  </si>
  <si>
    <t>川部</t>
  </si>
  <si>
    <t>P44</t>
  </si>
  <si>
    <t>節子</t>
  </si>
  <si>
    <t>P45</t>
  </si>
  <si>
    <t>芳美</t>
  </si>
  <si>
    <t>P46</t>
  </si>
  <si>
    <t>早苗</t>
  </si>
  <si>
    <t>P47</t>
  </si>
  <si>
    <t>新谷</t>
  </si>
  <si>
    <t>麻利子</t>
  </si>
  <si>
    <t>P48</t>
  </si>
  <si>
    <t>田渕</t>
  </si>
  <si>
    <t>勝美</t>
  </si>
  <si>
    <t>P49</t>
  </si>
  <si>
    <t>美浪</t>
  </si>
  <si>
    <t>P50</t>
  </si>
  <si>
    <t>美智子</t>
  </si>
  <si>
    <t>ｐ50</t>
  </si>
  <si>
    <t>P51</t>
  </si>
  <si>
    <t>たけ子</t>
  </si>
  <si>
    <t>ｐ51</t>
  </si>
  <si>
    <t>P52</t>
  </si>
  <si>
    <t>ｐ52</t>
  </si>
  <si>
    <t>P53</t>
  </si>
  <si>
    <t>P54</t>
  </si>
  <si>
    <t>P55</t>
  </si>
  <si>
    <t>三田村</t>
  </si>
  <si>
    <t>和代</t>
  </si>
  <si>
    <t>P56</t>
  </si>
  <si>
    <t>三村</t>
  </si>
  <si>
    <t>迪子</t>
  </si>
  <si>
    <t>P57</t>
  </si>
  <si>
    <t>P58</t>
  </si>
  <si>
    <t>丸山</t>
  </si>
  <si>
    <t>P59</t>
  </si>
  <si>
    <t>律子</t>
  </si>
  <si>
    <t>T01</t>
  </si>
  <si>
    <t>T02</t>
  </si>
  <si>
    <t>T03</t>
  </si>
  <si>
    <t>T04</t>
  </si>
  <si>
    <t>水谷　</t>
  </si>
  <si>
    <t>ＳＴＣ</t>
  </si>
  <si>
    <t>S01</t>
  </si>
  <si>
    <t>STC</t>
  </si>
  <si>
    <t>S02</t>
  </si>
  <si>
    <t>秀文</t>
  </si>
  <si>
    <t>S03</t>
  </si>
  <si>
    <t>S04</t>
  </si>
  <si>
    <t>舘形</t>
  </si>
  <si>
    <t>和典</t>
  </si>
  <si>
    <t>S05</t>
  </si>
  <si>
    <t>S06</t>
  </si>
  <si>
    <t>S07</t>
  </si>
  <si>
    <t>竹内</t>
  </si>
  <si>
    <t>S08</t>
  </si>
  <si>
    <t>S09</t>
  </si>
  <si>
    <t>育子</t>
  </si>
  <si>
    <t>S10</t>
  </si>
  <si>
    <t>中原</t>
  </si>
  <si>
    <t>康晶</t>
  </si>
  <si>
    <t>U01</t>
  </si>
  <si>
    <t>青山</t>
  </si>
  <si>
    <t>陽</t>
  </si>
  <si>
    <t>青山　陽</t>
  </si>
  <si>
    <t>U02</t>
  </si>
  <si>
    <t>安芸</t>
  </si>
  <si>
    <t>健二</t>
  </si>
  <si>
    <t>安芸健二</t>
  </si>
  <si>
    <t>U03</t>
  </si>
  <si>
    <t>池上浩幸</t>
  </si>
  <si>
    <t>U04</t>
  </si>
  <si>
    <t>石井</t>
  </si>
  <si>
    <t>正俊</t>
  </si>
  <si>
    <t>石井正俊</t>
  </si>
  <si>
    <t>U05</t>
  </si>
  <si>
    <t>大西</t>
  </si>
  <si>
    <t>亮</t>
  </si>
  <si>
    <t>大西　亮</t>
  </si>
  <si>
    <t>U06</t>
  </si>
  <si>
    <t>奥内栄治</t>
  </si>
  <si>
    <t>U07</t>
  </si>
  <si>
    <t>岡原</t>
  </si>
  <si>
    <t>裕一</t>
  </si>
  <si>
    <t>岡原裕一</t>
  </si>
  <si>
    <t>U08</t>
  </si>
  <si>
    <t>凜耶</t>
  </si>
  <si>
    <t>片岡凜耶</t>
  </si>
  <si>
    <t>U09</t>
  </si>
  <si>
    <t>片岡一寿</t>
  </si>
  <si>
    <t>U10</t>
  </si>
  <si>
    <t>片岡  大</t>
  </si>
  <si>
    <t>U11</t>
  </si>
  <si>
    <t>亀井雅嗣</t>
  </si>
  <si>
    <t>U12</t>
  </si>
  <si>
    <t>久和</t>
  </si>
  <si>
    <t>俊彦</t>
  </si>
  <si>
    <t>久和俊彦</t>
  </si>
  <si>
    <t>U13</t>
  </si>
  <si>
    <t>竹田圭佑</t>
  </si>
  <si>
    <t>U14</t>
  </si>
  <si>
    <t>峠岡</t>
  </si>
  <si>
    <t>幸良</t>
  </si>
  <si>
    <t>峠岡幸良</t>
  </si>
  <si>
    <t>U15</t>
  </si>
  <si>
    <t>山田智史</t>
  </si>
  <si>
    <t>U16</t>
  </si>
  <si>
    <t xml:space="preserve">山田  </t>
  </si>
  <si>
    <t>剛</t>
  </si>
  <si>
    <t>山田  剛</t>
  </si>
  <si>
    <t>U17</t>
  </si>
  <si>
    <t>山本昌紀</t>
  </si>
  <si>
    <t>U18</t>
  </si>
  <si>
    <t>山本浩之</t>
  </si>
  <si>
    <t>U19</t>
  </si>
  <si>
    <t>享</t>
  </si>
  <si>
    <t>油利　享</t>
  </si>
  <si>
    <t>U20</t>
  </si>
  <si>
    <t>吉村　淳</t>
  </si>
  <si>
    <t>U21</t>
  </si>
  <si>
    <t>石津</t>
  </si>
  <si>
    <t>綾香</t>
  </si>
  <si>
    <t>石津綾香</t>
  </si>
  <si>
    <t>U22</t>
  </si>
  <si>
    <t>今井順子</t>
  </si>
  <si>
    <t>U23</t>
  </si>
  <si>
    <t>聖</t>
  </si>
  <si>
    <t>片岡　聖</t>
  </si>
  <si>
    <t>U24</t>
  </si>
  <si>
    <t>川崎悦子</t>
  </si>
  <si>
    <t>U25</t>
  </si>
  <si>
    <t>奈那子</t>
  </si>
  <si>
    <t>川崎奈那子</t>
  </si>
  <si>
    <t>U26</t>
  </si>
  <si>
    <t>唯</t>
  </si>
  <si>
    <t>木村　唯</t>
  </si>
  <si>
    <t>甲良町</t>
  </si>
  <si>
    <t>U27</t>
  </si>
  <si>
    <t>古株淳子</t>
  </si>
  <si>
    <t>U28</t>
  </si>
  <si>
    <t>田中有紀</t>
  </si>
  <si>
    <t>U29</t>
  </si>
  <si>
    <t>苗村直子</t>
  </si>
  <si>
    <t>U30</t>
  </si>
  <si>
    <t>晃代</t>
  </si>
  <si>
    <t>中村晃代</t>
  </si>
  <si>
    <t>U31</t>
  </si>
  <si>
    <t xml:space="preserve">原  </t>
  </si>
  <si>
    <t>元子</t>
  </si>
  <si>
    <t>原  元子</t>
  </si>
  <si>
    <t>U32</t>
  </si>
  <si>
    <t>矢野由美子</t>
  </si>
  <si>
    <t>U33</t>
  </si>
  <si>
    <t>行本</t>
  </si>
  <si>
    <t>晃子</t>
  </si>
  <si>
    <t>行本晃子</t>
  </si>
  <si>
    <t>U34</t>
  </si>
  <si>
    <t>明瀬</t>
  </si>
  <si>
    <t>明瀬淳子</t>
  </si>
  <si>
    <t>U35</t>
  </si>
  <si>
    <t>桃歌</t>
  </si>
  <si>
    <t>山本桃歌</t>
  </si>
  <si>
    <t>U36</t>
  </si>
  <si>
    <t>村井典子</t>
  </si>
  <si>
    <t>八日市南高等学校</t>
  </si>
  <si>
    <t>Y01</t>
  </si>
  <si>
    <t>浅井</t>
  </si>
  <si>
    <t>ウィリアン</t>
  </si>
  <si>
    <t>八日市南高</t>
  </si>
  <si>
    <t>浅井ウィリアン</t>
  </si>
  <si>
    <t>Y02</t>
  </si>
  <si>
    <t>恵斗</t>
  </si>
  <si>
    <t>川崎恵斗</t>
  </si>
  <si>
    <t>Y03</t>
  </si>
  <si>
    <t>文哉</t>
  </si>
  <si>
    <t>木村文哉</t>
  </si>
  <si>
    <t>Y04</t>
  </si>
  <si>
    <t>南</t>
  </si>
  <si>
    <t>秀平</t>
  </si>
  <si>
    <t>南　秀平</t>
  </si>
  <si>
    <t>Y05</t>
  </si>
  <si>
    <t>大塚</t>
  </si>
  <si>
    <t>聖也</t>
  </si>
  <si>
    <t>大塚聖也</t>
  </si>
  <si>
    <t>Y06</t>
  </si>
  <si>
    <t>治司</t>
  </si>
  <si>
    <t>平岩治司</t>
  </si>
  <si>
    <t>Y07</t>
  </si>
  <si>
    <t>尾形</t>
  </si>
  <si>
    <t>亜紀</t>
  </si>
  <si>
    <t>尾形亜紀</t>
  </si>
  <si>
    <t>全　東近江市民</t>
  </si>
  <si>
    <t>登録メンバー</t>
  </si>
  <si>
    <t>東近江市　市民率</t>
  </si>
  <si>
    <t>メンバー</t>
  </si>
  <si>
    <t>村田製作所</t>
  </si>
  <si>
    <t>川上英二</t>
  </si>
  <si>
    <t>川上美弥子</t>
  </si>
  <si>
    <t>ふれんず</t>
  </si>
  <si>
    <t>水本淳史</t>
  </si>
  <si>
    <t>氏名　</t>
  </si>
  <si>
    <t>携帯Ｎｏ．</t>
  </si>
  <si>
    <t>パソコンメール</t>
  </si>
  <si>
    <t>携帯メール</t>
  </si>
  <si>
    <t>山崎豊</t>
  </si>
  <si>
    <t>清水善</t>
  </si>
  <si>
    <t>090-7094-4475</t>
  </si>
  <si>
    <t>k-tennis.since1994@docomo.ne.jp</t>
  </si>
  <si>
    <t>坪田　真嘉</t>
  </si>
  <si>
    <t>090-4907-1098</t>
  </si>
  <si>
    <t>09049071098@docomo.ne.jp</t>
  </si>
  <si>
    <t>ぼんず</t>
  </si>
  <si>
    <t>宮嶋　利行</t>
  </si>
  <si>
    <t>090-8533-7386</t>
  </si>
  <si>
    <t>mirai.akarui-2006@k.vodafone.ne.jp</t>
  </si>
  <si>
    <t>押谷繁樹</t>
  </si>
  <si>
    <t>中村　喜彦</t>
  </si>
  <si>
    <t>090-3729-9912</t>
  </si>
  <si>
    <t xml:space="preserve">kyoeisys@icloud.com </t>
  </si>
  <si>
    <t>nakayosi-7@ezweb.ne.jp</t>
  </si>
  <si>
    <t>学生</t>
  </si>
  <si>
    <t>井口</t>
  </si>
  <si>
    <t>山本　修平</t>
  </si>
  <si>
    <t>090-7766-6091</t>
  </si>
  <si>
    <t>sakura3939yama239@iris.eonet.ne.jp</t>
  </si>
  <si>
    <t>arsverolonga_yams@docomo.ne.jp</t>
  </si>
  <si>
    <t>塚本新吾</t>
  </si>
  <si>
    <t>090-5649-9594</t>
  </si>
  <si>
    <t>yprhs514@yahoo.co.jp</t>
  </si>
  <si>
    <t>f-yumiyu-5.4@docomo.ne.jp</t>
  </si>
  <si>
    <t>山田敏夫</t>
  </si>
  <si>
    <t>川上　悠作</t>
  </si>
  <si>
    <t>090-9860-0727（母）</t>
  </si>
  <si>
    <t>PUNYO-3850＠k.vodafonr.ne.jp</t>
  </si>
  <si>
    <t>水谷真</t>
  </si>
  <si>
    <t>園田定幸</t>
  </si>
  <si>
    <t>中村　浩之</t>
  </si>
  <si>
    <t>070-5655-2562</t>
  </si>
  <si>
    <t>hirotea1126@willcom.com</t>
  </si>
  <si>
    <t>上村悠大</t>
  </si>
  <si>
    <t>080-5366-1094（父）</t>
  </si>
  <si>
    <t>daiyonsyoutai@yahoo.co.jp</t>
  </si>
  <si>
    <t>earth-gravity.928@ezweb.ne.jp</t>
  </si>
  <si>
    <t>山田直八</t>
  </si>
  <si>
    <t>090-5244-7371</t>
  </si>
  <si>
    <t>rrnao@mopera.net</t>
  </si>
  <si>
    <t>y-708@docomo.ne.jp</t>
  </si>
  <si>
    <t>上村　武</t>
  </si>
  <si>
    <t>080-5366-1094</t>
  </si>
  <si>
    <t>山本桃花</t>
  </si>
  <si>
    <t>中西　勇</t>
  </si>
  <si>
    <t>080-3805-7115</t>
  </si>
  <si>
    <t>isao12_21@yahoo.co.jp</t>
  </si>
  <si>
    <t>enjoy-journey-@ezweb.ne.jp</t>
  </si>
  <si>
    <t>木下進</t>
  </si>
  <si>
    <t>削除</t>
  </si>
  <si>
    <t>大坪　謙太</t>
  </si>
  <si>
    <t>サプライズ</t>
  </si>
  <si>
    <t>エントリー代　１０００円X10名＋５００円X2名＝11000円　振込みます</t>
  </si>
  <si>
    <t>田中宏樹</t>
  </si>
  <si>
    <t>坪田敏裕</t>
  </si>
  <si>
    <t>グリフィス</t>
  </si>
  <si>
    <t>北村健</t>
  </si>
  <si>
    <t>鶴田大地</t>
  </si>
  <si>
    <t>坪田英樹</t>
  </si>
  <si>
    <t>ｋテニス</t>
  </si>
  <si>
    <t>第３０回個人リーグ　うさかめ名簿</t>
  </si>
  <si>
    <t>№</t>
  </si>
  <si>
    <t>氏名</t>
  </si>
  <si>
    <t>電話番号</t>
  </si>
  <si>
    <t>ｅ‐ｍａｉｌ</t>
  </si>
  <si>
    <t>ｅ‐ｍａｉｌ（携帯）</t>
  </si>
  <si>
    <t>希望リーグ</t>
  </si>
  <si>
    <t>備考</t>
  </si>
  <si>
    <t>敏郎</t>
  </si>
  <si>
    <t>石井　正俊</t>
  </si>
  <si>
    <t>090-9691-3651</t>
  </si>
  <si>
    <t>volley141@gmail.com</t>
  </si>
  <si>
    <t>volley141@ezweb.ne.jp</t>
  </si>
  <si>
    <t>２部</t>
  </si>
  <si>
    <t>１，０００円</t>
  </si>
  <si>
    <t>090-9621-7248</t>
  </si>
  <si>
    <t>亀井　雅嗣</t>
  </si>
  <si>
    <t>090-2017-2764</t>
  </si>
  <si>
    <t>kameta77n@yahoo.co.jp</t>
  </si>
  <si>
    <t>masaberg@ezweb.ne.jp</t>
  </si>
  <si>
    <t>３部</t>
  </si>
  <si>
    <t>oonamazu01@yahoo.co.jp</t>
  </si>
  <si>
    <t>片岡　一寿</t>
  </si>
  <si>
    <t>090-3038-3139</t>
  </si>
  <si>
    <t>ptkq67180@yahoo.co.jp</t>
  </si>
  <si>
    <t>kazutoshi-naomi-hiyori@docomo.ne.jp</t>
  </si>
  <si>
    <t>④e-mail（携帯</t>
  </si>
  <si>
    <t>kaz-uo@ezweb.ne.jp</t>
  </si>
  <si>
    <t>buddy-benz@softbank.ne.jp</t>
  </si>
  <si>
    <t>t-bekku007@ezweb.ne.jp</t>
  </si>
  <si>
    <t>hiroki_lapis@ezweb.ne.jp</t>
  </si>
  <si>
    <t>toshi-hiro-2b@ezweb.ne.jp</t>
  </si>
  <si>
    <t>山本　桃歌</t>
  </si>
  <si>
    <t>090-1487-3707</t>
  </si>
  <si>
    <t>kenjam77@yahoo.co.jp</t>
  </si>
  <si>
    <t>team-ken314momo1030@docomo.ne.jp</t>
  </si>
  <si>
    <t>５部</t>
  </si>
  <si>
    <t>新規</t>
  </si>
  <si>
    <t>５００円</t>
  </si>
  <si>
    <t>岡原　裕一</t>
  </si>
  <si>
    <t>080-3888-0813</t>
  </si>
  <si>
    <t>r7df27962d58n8x@n.vodafone.ne.jp</t>
  </si>
  <si>
    <t>６部</t>
  </si>
  <si>
    <t>S18</t>
  </si>
  <si>
    <t>S12</t>
  </si>
  <si>
    <t>木下　進</t>
  </si>
  <si>
    <t>090-2384-8543</t>
  </si>
  <si>
    <t>suzukanotaiyo@docomo.ne.jp</t>
  </si>
  <si>
    <t>７部</t>
  </si>
  <si>
    <t>山田　智史</t>
  </si>
  <si>
    <t>090-1951-0143</t>
  </si>
  <si>
    <t>oolong.s@nike.eonet.ne.jp</t>
  </si>
  <si>
    <t>oolong.t@ezweb.ne.jp</t>
  </si>
  <si>
    <t>８部</t>
  </si>
  <si>
    <t>前回ペナルティー</t>
  </si>
  <si>
    <t>２，０００円</t>
  </si>
  <si>
    <t>７，５００円</t>
  </si>
  <si>
    <t>29回リーグ戦最終.xlsx.xls の互換性レポート</t>
  </si>
  <si>
    <t>2014/10/1 7:12 に実行</t>
  </si>
  <si>
    <t>このブックで使用されている次の機能は、以前のバージョンの Excel ではサポートされていません。このブックを以前のバージョンの Excel で開くか、以前のファイル形式で保存すると、それらの機能が失われるか、正常に実行されなくなる可能性があります。</t>
  </si>
  <si>
    <t>再現性の低下</t>
  </si>
  <si>
    <t>出現数</t>
  </si>
  <si>
    <t>バージョン</t>
  </si>
  <si>
    <t>このブックのいくつかの数式は、現在閉じている他のブックにリンクされています。 以前のバージョンの Excel では、リンク先のブックを開いていないときにこれらの数式を再計算すると、255 文字を超える部分は返されません。</t>
  </si>
  <si>
    <t>４部～６部'!C3:E3</t>
  </si>
  <si>
    <t>Excel 97-2003</t>
  </si>
  <si>
    <t>４部～６部'!C5:E5</t>
  </si>
  <si>
    <t>４部～６部'!C7:D7</t>
  </si>
  <si>
    <t>４部～６部'!C38:E38</t>
  </si>
  <si>
    <t>佐野　望</t>
    <rPh sb="0" eb="2">
      <t>ｻﾉ</t>
    </rPh>
    <rPh sb="3" eb="4">
      <t>ﾉｿﾞ</t>
    </rPh>
    <phoneticPr fontId="0" type="halfwidthKatakana" alignment="noControl"/>
  </si>
  <si>
    <t>今回も賞品券よろしくお願いします。</t>
    <rPh sb="0" eb="2">
      <t>コンカイ</t>
    </rPh>
    <rPh sb="3" eb="5">
      <t>ショウヒン</t>
    </rPh>
    <rPh sb="5" eb="6">
      <t>ケン</t>
    </rPh>
    <rPh sb="11" eb="12">
      <t>ネガ</t>
    </rPh>
    <phoneticPr fontId="36"/>
  </si>
  <si>
    <t>ＪＣＢギフトカード箱入り　外のし　でお願いします。</t>
    <rPh sb="9" eb="11">
      <t>ハコイ</t>
    </rPh>
    <rPh sb="13" eb="14">
      <t>ソト</t>
    </rPh>
    <rPh sb="19" eb="20">
      <t>ネガ</t>
    </rPh>
    <phoneticPr fontId="36"/>
  </si>
  <si>
    <t>この部分だけ替える→→</t>
    <rPh sb="2" eb="4">
      <t>ブブン</t>
    </rPh>
    <rPh sb="6" eb="7">
      <t>カ</t>
    </rPh>
    <phoneticPr fontId="36"/>
  </si>
  <si>
    <t>優勝　　○○○○様</t>
    <rPh sb="0" eb="2">
      <t>ユウショウ</t>
    </rPh>
    <rPh sb="8" eb="9">
      <t>サマ</t>
    </rPh>
    <phoneticPr fontId="36"/>
  </si>
  <si>
    <t>第○部リーグ</t>
    <rPh sb="0" eb="1">
      <t>ダイ</t>
    </rPh>
    <rPh sb="2" eb="3">
      <t>ブ</t>
    </rPh>
    <phoneticPr fontId="36"/>
  </si>
  <si>
    <t>東近江市テニス協会</t>
    <rPh sb="0" eb="1">
      <t>ヒガシ</t>
    </rPh>
    <rPh sb="1" eb="3">
      <t>オウミ</t>
    </rPh>
    <rPh sb="3" eb="4">
      <t>シ</t>
    </rPh>
    <rPh sb="7" eb="9">
      <t>キョウカイ</t>
    </rPh>
    <phoneticPr fontId="36"/>
  </si>
  <si>
    <t>第１部</t>
    <rPh sb="0" eb="1">
      <t>ダイ</t>
    </rPh>
    <rPh sb="2" eb="3">
      <t>ブ</t>
    </rPh>
    <phoneticPr fontId="36"/>
  </si>
  <si>
    <t>リーグ</t>
    <phoneticPr fontId="36"/>
  </si>
  <si>
    <t>優勝</t>
    <rPh sb="0" eb="2">
      <t>ユウショウ</t>
    </rPh>
    <phoneticPr fontId="36"/>
  </si>
  <si>
    <t>様</t>
    <rPh sb="0" eb="1">
      <t>サマ</t>
    </rPh>
    <phoneticPr fontId="36"/>
  </si>
  <si>
    <t>円</t>
    <rPh sb="0" eb="1">
      <t>エン</t>
    </rPh>
    <phoneticPr fontId="36"/>
  </si>
  <si>
    <t>リーグ</t>
    <phoneticPr fontId="36"/>
  </si>
  <si>
    <t>準優勝</t>
    <rPh sb="0" eb="3">
      <t>ジュンユウショウ</t>
    </rPh>
    <phoneticPr fontId="36"/>
  </si>
  <si>
    <t>川上英二</t>
    <rPh sb="0" eb="2">
      <t>カワカミ</t>
    </rPh>
    <rPh sb="2" eb="4">
      <t>エイジ</t>
    </rPh>
    <phoneticPr fontId="36"/>
  </si>
  <si>
    <t>第３位</t>
    <rPh sb="0" eb="1">
      <t>ダイ</t>
    </rPh>
    <rPh sb="2" eb="3">
      <t>イ</t>
    </rPh>
    <phoneticPr fontId="36"/>
  </si>
  <si>
    <t>第２部</t>
    <rPh sb="0" eb="1">
      <t>ダイ</t>
    </rPh>
    <rPh sb="2" eb="3">
      <t>ブ</t>
    </rPh>
    <phoneticPr fontId="36"/>
  </si>
  <si>
    <t>リーグ</t>
    <phoneticPr fontId="36"/>
  </si>
  <si>
    <t>第3部</t>
    <rPh sb="0" eb="1">
      <t>ダイ</t>
    </rPh>
    <rPh sb="2" eb="3">
      <t>ブ</t>
    </rPh>
    <phoneticPr fontId="36"/>
  </si>
  <si>
    <t>第4部</t>
    <rPh sb="0" eb="1">
      <t>ダイ</t>
    </rPh>
    <rPh sb="2" eb="3">
      <t>ブ</t>
    </rPh>
    <phoneticPr fontId="36"/>
  </si>
  <si>
    <t>第5部</t>
    <rPh sb="0" eb="1">
      <t>ダイ</t>
    </rPh>
    <rPh sb="2" eb="3">
      <t>ブ</t>
    </rPh>
    <phoneticPr fontId="36"/>
  </si>
  <si>
    <t>第6部</t>
    <rPh sb="0" eb="1">
      <t>ダイ</t>
    </rPh>
    <rPh sb="2" eb="3">
      <t>ブ</t>
    </rPh>
    <phoneticPr fontId="36"/>
  </si>
  <si>
    <t>上津慶和</t>
    <rPh sb="0" eb="4">
      <t>カミツヨシカズ</t>
    </rPh>
    <phoneticPr fontId="36"/>
  </si>
  <si>
    <t>第7部</t>
    <rPh sb="0" eb="1">
      <t>ダイ</t>
    </rPh>
    <rPh sb="2" eb="3">
      <t>ブ</t>
    </rPh>
    <phoneticPr fontId="36"/>
  </si>
  <si>
    <t>第８部</t>
    <rPh sb="0" eb="1">
      <t>ダイ</t>
    </rPh>
    <rPh sb="2" eb="3">
      <t>ブ</t>
    </rPh>
    <phoneticPr fontId="36"/>
  </si>
  <si>
    <t>合計</t>
    <rPh sb="0" eb="2">
      <t>ゴウケイ</t>
    </rPh>
    <phoneticPr fontId="36"/>
  </si>
  <si>
    <t>第38回大会東近江市シングルスリーグ</t>
    <rPh sb="0" eb="1">
      <t>ダイ</t>
    </rPh>
    <rPh sb="3" eb="4">
      <t>カイ</t>
    </rPh>
    <rPh sb="4" eb="6">
      <t>タイカイ</t>
    </rPh>
    <rPh sb="6" eb="9">
      <t>ヒガシオウミ</t>
    </rPh>
    <rPh sb="9" eb="10">
      <t>シ</t>
    </rPh>
    <phoneticPr fontId="36"/>
  </si>
  <si>
    <t>佐野　望</t>
    <rPh sb="0" eb="2">
      <t>サノ</t>
    </rPh>
    <rPh sb="3" eb="4">
      <t>ノゾミ</t>
    </rPh>
    <phoneticPr fontId="36"/>
  </si>
  <si>
    <t>清水善弘</t>
    <rPh sb="0" eb="2">
      <t>シミズ</t>
    </rPh>
    <rPh sb="2" eb="4">
      <t>ヨシヒロ</t>
    </rPh>
    <phoneticPr fontId="36"/>
  </si>
  <si>
    <t>上村悠大</t>
    <rPh sb="0" eb="4">
      <t>ウエムラユウダイ</t>
    </rPh>
    <phoneticPr fontId="36"/>
  </si>
  <si>
    <t>嶋田功太郎</t>
    <rPh sb="0" eb="2">
      <t>シマダ</t>
    </rPh>
    <rPh sb="2" eb="5">
      <t>コウタロウ</t>
    </rPh>
    <phoneticPr fontId="36"/>
  </si>
  <si>
    <t>む０８</t>
    <phoneticPr fontId="36"/>
  </si>
  <si>
    <t>ぼ０２</t>
    <phoneticPr fontId="36"/>
  </si>
  <si>
    <t>ぼ０８</t>
    <phoneticPr fontId="36"/>
  </si>
  <si>
    <t>ふ１０</t>
    <phoneticPr fontId="36"/>
  </si>
  <si>
    <t>け１２</t>
    <phoneticPr fontId="36"/>
  </si>
  <si>
    <t>う０３</t>
    <phoneticPr fontId="36"/>
  </si>
  <si>
    <t>一典</t>
    <rPh sb="0" eb="2">
      <t>カズノリ</t>
    </rPh>
    <phoneticPr fontId="36"/>
  </si>
  <si>
    <t>金谷太郎</t>
    <rPh sb="0" eb="4">
      <t>カナタニタロウ</t>
    </rPh>
    <phoneticPr fontId="36"/>
  </si>
  <si>
    <t>福永裕美</t>
    <rPh sb="0" eb="2">
      <t>フクナガ</t>
    </rPh>
    <rPh sb="2" eb="4">
      <t>ヒロミ</t>
    </rPh>
    <phoneticPr fontId="36"/>
  </si>
  <si>
    <t>　　　</t>
    <phoneticPr fontId="36"/>
  </si>
  <si>
    <t>リーグ戦終了都度、どちらかの方ができる限り報告願います。</t>
    <rPh sb="3" eb="4">
      <t>セン</t>
    </rPh>
    <rPh sb="4" eb="6">
      <t>シュウリョウ</t>
    </rPh>
    <rPh sb="6" eb="8">
      <t>ツド</t>
    </rPh>
    <rPh sb="14" eb="15">
      <t>カタ</t>
    </rPh>
    <phoneticPr fontId="36"/>
  </si>
  <si>
    <t>三代康成</t>
    <rPh sb="0" eb="4">
      <t>ミシロヤスナリ</t>
    </rPh>
    <phoneticPr fontId="36"/>
  </si>
  <si>
    <t>箱</t>
    <rPh sb="0" eb="1">
      <t>ハコ</t>
    </rPh>
    <phoneticPr fontId="36"/>
  </si>
  <si>
    <t>竹田圭佑</t>
    <rPh sb="0" eb="2">
      <t>タケダ</t>
    </rPh>
    <rPh sb="2" eb="4">
      <t>ケイスケ</t>
    </rPh>
    <phoneticPr fontId="36"/>
  </si>
  <si>
    <t>杉山春澄</t>
    <rPh sb="0" eb="2">
      <t>スギヤマ</t>
    </rPh>
    <rPh sb="2" eb="4">
      <t>ハルスミ</t>
    </rPh>
    <phoneticPr fontId="36"/>
  </si>
  <si>
    <t>佐野望</t>
    <rPh sb="0" eb="3">
      <t>サノノゾミ</t>
    </rPh>
    <phoneticPr fontId="36"/>
  </si>
  <si>
    <t>坪田真嘉</t>
    <rPh sb="0" eb="4">
      <t>ツボタマサヨシ</t>
    </rPh>
    <phoneticPr fontId="36"/>
  </si>
  <si>
    <t>第39回大会東近江市シングルスリーグ</t>
    <rPh sb="0" eb="1">
      <t>ダイ</t>
    </rPh>
    <rPh sb="3" eb="4">
      <t>カイ</t>
    </rPh>
    <rPh sb="4" eb="6">
      <t>タイカイ</t>
    </rPh>
    <rPh sb="6" eb="9">
      <t>ヒガシオウミ</t>
    </rPh>
    <rPh sb="9" eb="10">
      <t>シ</t>
    </rPh>
    <phoneticPr fontId="36"/>
  </si>
  <si>
    <t>中元寺功貴</t>
    <rPh sb="0" eb="2">
      <t>チュウゲン</t>
    </rPh>
    <rPh sb="2" eb="3">
      <t>ジ</t>
    </rPh>
    <rPh sb="3" eb="5">
      <t>コウキ</t>
    </rPh>
    <phoneticPr fontId="36"/>
  </si>
  <si>
    <t>上村</t>
    <rPh sb="0" eb="2">
      <t>カミムラ</t>
    </rPh>
    <phoneticPr fontId="36"/>
  </si>
  <si>
    <t>武</t>
    <rPh sb="0" eb="1">
      <t>タケシ</t>
    </rPh>
    <phoneticPr fontId="36"/>
  </si>
  <si>
    <t>藤信</t>
    <rPh sb="0" eb="2">
      <t>フジノブ</t>
    </rPh>
    <phoneticPr fontId="36"/>
  </si>
  <si>
    <t>福永</t>
    <rPh sb="0" eb="2">
      <t>フクナガ</t>
    </rPh>
    <phoneticPr fontId="36"/>
  </si>
  <si>
    <t>小澤</t>
    <rPh sb="0" eb="2">
      <t>コザワ</t>
    </rPh>
    <phoneticPr fontId="36"/>
  </si>
  <si>
    <t>ふ</t>
    <phoneticPr fontId="36"/>
  </si>
  <si>
    <t>む</t>
    <phoneticPr fontId="36"/>
  </si>
  <si>
    <t>ぼ</t>
    <phoneticPr fontId="36"/>
  </si>
  <si>
    <t>け</t>
    <phoneticPr fontId="36"/>
  </si>
  <si>
    <t>　第１部リーグ</t>
    <phoneticPr fontId="36"/>
  </si>
  <si>
    <t>金谷太郎</t>
    <rPh sb="0" eb="2">
      <t>カナタニ</t>
    </rPh>
    <rPh sb="2" eb="4">
      <t>タロウ</t>
    </rPh>
    <phoneticPr fontId="36"/>
  </si>
  <si>
    <t>三代康成</t>
    <rPh sb="0" eb="4">
      <t>ミシロヤスシゲ</t>
    </rPh>
    <phoneticPr fontId="36"/>
  </si>
  <si>
    <t>山崎豊</t>
    <rPh sb="0" eb="2">
      <t>ヤマザキ</t>
    </rPh>
    <rPh sb="2" eb="3">
      <t>ユタカ</t>
    </rPh>
    <phoneticPr fontId="36"/>
  </si>
  <si>
    <t>峰　祥靖</t>
    <rPh sb="0" eb="1">
      <t>ミネ</t>
    </rPh>
    <rPh sb="2" eb="3">
      <t>ショウ</t>
    </rPh>
    <rPh sb="3" eb="4">
      <t>ヤス</t>
    </rPh>
    <phoneticPr fontId="36"/>
  </si>
  <si>
    <t>押谷繁樹</t>
    <rPh sb="0" eb="2">
      <t>オシタニ</t>
    </rPh>
    <rPh sb="2" eb="4">
      <t>シゲキ</t>
    </rPh>
    <phoneticPr fontId="36"/>
  </si>
  <si>
    <t>小澤藤信</t>
    <rPh sb="0" eb="2">
      <t>コザワ</t>
    </rPh>
    <rPh sb="2" eb="4">
      <t>フジノブ</t>
    </rPh>
    <phoneticPr fontId="36"/>
  </si>
  <si>
    <t>第41回東近江市シングルスリーグ</t>
    <rPh sb="0" eb="1">
      <t>ダイ</t>
    </rPh>
    <rPh sb="3" eb="4">
      <t>カイ</t>
    </rPh>
    <rPh sb="4" eb="7">
      <t>ヒガシオウミ</t>
    </rPh>
    <rPh sb="7" eb="8">
      <t>シ</t>
    </rPh>
    <phoneticPr fontId="36"/>
  </si>
  <si>
    <t>け２６</t>
    <phoneticPr fontId="36"/>
  </si>
  <si>
    <t>杉山</t>
    <rPh sb="0" eb="2">
      <t>スギヤマ</t>
    </rPh>
    <phoneticPr fontId="36"/>
  </si>
  <si>
    <t>山田</t>
    <rPh sb="0" eb="2">
      <t>ヤマダ</t>
    </rPh>
    <phoneticPr fontId="36"/>
  </si>
  <si>
    <t>直八</t>
    <rPh sb="0" eb="1">
      <t>ナオ</t>
    </rPh>
    <rPh sb="1" eb="2">
      <t>ハチ</t>
    </rPh>
    <phoneticPr fontId="36"/>
  </si>
  <si>
    <t>湖東プラチナ</t>
    <rPh sb="0" eb="2">
      <t>コトウ</t>
    </rPh>
    <phoneticPr fontId="36"/>
  </si>
  <si>
    <t>2018年</t>
  </si>
  <si>
    <t>金谷太郎</t>
  </si>
  <si>
    <t>合計</t>
    <rPh sb="0" eb="2">
      <t>ｺﾞｳｹｲ</t>
    </rPh>
    <phoneticPr fontId="0" type="halfwidthKatakana" alignment="noControl"/>
  </si>
  <si>
    <t>八木</t>
    <rPh sb="0" eb="2">
      <t>ヤギ</t>
    </rPh>
    <phoneticPr fontId="36"/>
  </si>
  <si>
    <t>篤司</t>
    <rPh sb="0" eb="2">
      <t>アツシ</t>
    </rPh>
    <phoneticPr fontId="36"/>
  </si>
  <si>
    <t>個人登録</t>
    <rPh sb="0" eb="4">
      <t>コジントウロク</t>
    </rPh>
    <phoneticPr fontId="36"/>
  </si>
  <si>
    <t>邦夫</t>
    <rPh sb="0" eb="2">
      <t>クニオ</t>
    </rPh>
    <phoneticPr fontId="36"/>
  </si>
  <si>
    <t>京セラテニス</t>
    <rPh sb="0" eb="1">
      <t>キョウ</t>
    </rPh>
    <phoneticPr fontId="36"/>
  </si>
  <si>
    <t>2019年</t>
    <rPh sb="4" eb="5">
      <t>ﾈﾝ</t>
    </rPh>
    <phoneticPr fontId="0" type="halfwidthKatakana" alignment="noControl"/>
  </si>
  <si>
    <t>第43回東近江市シングルスリーグ</t>
    <rPh sb="0" eb="1">
      <t>ダイ</t>
    </rPh>
    <rPh sb="3" eb="4">
      <t>カイ</t>
    </rPh>
    <rPh sb="4" eb="7">
      <t>ヒガシオウミ</t>
    </rPh>
    <rPh sb="7" eb="8">
      <t>シ</t>
    </rPh>
    <phoneticPr fontId="36"/>
  </si>
  <si>
    <t>金谷　太郎</t>
  </si>
  <si>
    <t>川上　悠作</t>
  </si>
  <si>
    <t>藤井　洋平</t>
  </si>
  <si>
    <t>成宮　康弘</t>
    <rPh sb="0" eb="2">
      <t>ﾅﾙﾐﾔ</t>
    </rPh>
    <rPh sb="3" eb="5">
      <t>ﾔｽﾋﾛ</t>
    </rPh>
    <phoneticPr fontId="0" type="halfwidthKatakana" alignment="noControl"/>
  </si>
  <si>
    <t>携帯メール　</t>
    <phoneticPr fontId="36"/>
  </si>
  <si>
    <t>吉田　知司</t>
    <phoneticPr fontId="36"/>
  </si>
  <si>
    <t>第45回　</t>
  </si>
  <si>
    <t>阪井田　賢次</t>
  </si>
  <si>
    <t>永里　祐次</t>
    <rPh sb="0" eb="2">
      <t>ナガサト</t>
    </rPh>
    <phoneticPr fontId="36"/>
  </si>
  <si>
    <t>2020年</t>
    <rPh sb="4" eb="5">
      <t>ﾈﾝ</t>
    </rPh>
    <phoneticPr fontId="0" type="halfwidthKatakana" alignment="noControl"/>
  </si>
  <si>
    <t>８．２０１６年よりラウンドロビン方式における順位決定が変更になり</t>
    <phoneticPr fontId="36"/>
  </si>
  <si>
    <t>牛尾</t>
    <rPh sb="0" eb="2">
      <t>ウシオ</t>
    </rPh>
    <phoneticPr fontId="36"/>
  </si>
  <si>
    <t>紳之介</t>
    <rPh sb="0" eb="1">
      <t>シン</t>
    </rPh>
    <rPh sb="1" eb="2">
      <t>ノ</t>
    </rPh>
    <rPh sb="2" eb="3">
      <t>スケ</t>
    </rPh>
    <phoneticPr fontId="36"/>
  </si>
  <si>
    <t>寺村</t>
    <rPh sb="0" eb="2">
      <t>テラムラ</t>
    </rPh>
    <phoneticPr fontId="36"/>
  </si>
  <si>
    <t>浩一</t>
    <rPh sb="0" eb="2">
      <t>コウイチ</t>
    </rPh>
    <phoneticPr fontId="36"/>
  </si>
  <si>
    <t>片岡　</t>
    <rPh sb="0" eb="2">
      <t>カタオカ</t>
    </rPh>
    <phoneticPr fontId="36"/>
  </si>
  <si>
    <t>竹田　圭佑</t>
    <rPh sb="0" eb="2">
      <t>タケダ</t>
    </rPh>
    <phoneticPr fontId="36"/>
  </si>
  <si>
    <t>第49回　</t>
  </si>
  <si>
    <t>　①完了試合の多い選手を上位とする。ノーショー、ウィズドロー、リタイアをした試合は完了試合とならない。</t>
    <phoneticPr fontId="36"/>
  </si>
  <si>
    <t>　については上位リーグへ編入します。全勝でゲーム取得率70％以上の場合は　飛び級を検討します。（4部以下）</t>
    <rPh sb="49" eb="50">
      <t>ブ</t>
    </rPh>
    <rPh sb="50" eb="52">
      <t>イカ</t>
    </rPh>
    <phoneticPr fontId="36"/>
  </si>
  <si>
    <t xml:space="preserve">堤 </t>
  </si>
  <si>
    <t>泰彦</t>
  </si>
  <si>
    <t>○シングルスリーグについては、ドロー会議は行いません。</t>
    <phoneticPr fontId="36"/>
  </si>
  <si>
    <t>（前回リーグ戦結果を前提として事務局で作成とする）</t>
  </si>
  <si>
    <t>石田 愛捺花</t>
  </si>
  <si>
    <t>石田 愛捺花</t>
  </si>
  <si>
    <t>本池　清子　</t>
  </si>
  <si>
    <t>川上　美弥子　</t>
  </si>
  <si>
    <t>１．参加費を振り込む　エントリー代注意</t>
  </si>
  <si>
    <t>植田　早耶</t>
    <rPh sb="0" eb="2">
      <t>ｳｴﾀﾞ</t>
    </rPh>
    <rPh sb="3" eb="5">
      <t>ｻﾔ</t>
    </rPh>
    <phoneticPr fontId="0" type="halfwidthKatakana" alignment="noControl"/>
  </si>
  <si>
    <t>第50回　</t>
  </si>
  <si>
    <t>第51回　</t>
  </si>
  <si>
    <t>第52回　</t>
  </si>
  <si>
    <t>松原　</t>
  </si>
  <si>
    <t>礼</t>
  </si>
  <si>
    <t>亀井　</t>
    <rPh sb="0" eb="2">
      <t>カメイ</t>
    </rPh>
    <phoneticPr fontId="1"/>
  </si>
  <si>
    <t>青木 知里</t>
  </si>
  <si>
    <t>　③直接対決の勝者(勝率が３人以上で並んだ場合は④に従う）</t>
    <rPh sb="10" eb="12">
      <t>ショウリツ</t>
    </rPh>
    <rPh sb="14" eb="15">
      <t>ニン</t>
    </rPh>
    <rPh sb="15" eb="17">
      <t>イジョウ</t>
    </rPh>
    <rPh sb="18" eb="19">
      <t>ナラ</t>
    </rPh>
    <rPh sb="21" eb="23">
      <t>バアイ</t>
    </rPh>
    <rPh sb="26" eb="27">
      <t>シタガ</t>
    </rPh>
    <phoneticPr fontId="36"/>
  </si>
  <si>
    <t>第53回　</t>
  </si>
  <si>
    <t>第54回　</t>
  </si>
  <si>
    <t>脇野　</t>
  </si>
  <si>
    <t>福永　裕美</t>
    <rPh sb="0" eb="2">
      <t>フクナガ</t>
    </rPh>
    <phoneticPr fontId="36"/>
  </si>
  <si>
    <t>森　彩</t>
    <rPh sb="0" eb="1">
      <t>ﾓﾘ</t>
    </rPh>
    <rPh sb="2" eb="3">
      <t>ｱﾔ</t>
    </rPh>
    <phoneticPr fontId="0" type="halfwidthKatakana" alignment="noControl"/>
  </si>
  <si>
    <t>長谷川</t>
    <rPh sb="0" eb="3">
      <t>ハセガワ</t>
    </rPh>
    <phoneticPr fontId="36"/>
  </si>
  <si>
    <t>「８部</t>
    <phoneticPr fontId="36"/>
  </si>
  <si>
    <t>上津　慶和</t>
  </si>
  <si>
    <t>上津　慶和</t>
  </si>
  <si>
    <t>福永　倫加</t>
    <rPh sb="0" eb="2">
      <t>フクナガ</t>
    </rPh>
    <phoneticPr fontId="36"/>
  </si>
  <si>
    <t>福永　紗加</t>
    <rPh sb="0" eb="2">
      <t>フクナガ</t>
    </rPh>
    <phoneticPr fontId="36"/>
  </si>
  <si>
    <t>氏名</t>
    <rPh sb="0" eb="2">
      <t>ｼﾒｲ</t>
    </rPh>
    <phoneticPr fontId="0" type="halfwidthKatakana" alignment="noControl"/>
  </si>
  <si>
    <t>総合点</t>
    <rPh sb="0" eb="2">
      <t>ｿｳｺﾞｳ</t>
    </rPh>
    <rPh sb="2" eb="3">
      <t>ﾃﾝ</t>
    </rPh>
    <phoneticPr fontId="0" type="halfwidthKatakana" alignment="noControl"/>
  </si>
  <si>
    <t>昌紀</t>
    <rPh sb="0" eb="2">
      <t>マサノリ</t>
    </rPh>
    <phoneticPr fontId="36"/>
  </si>
  <si>
    <t>2023/4/3 　男子5部結果掲載</t>
    <rPh sb="10" eb="12">
      <t>ダンシ</t>
    </rPh>
    <rPh sb="13" eb="14">
      <t>ブ</t>
    </rPh>
    <rPh sb="14" eb="16">
      <t>ケッカ</t>
    </rPh>
    <rPh sb="16" eb="18">
      <t>ケイサイ</t>
    </rPh>
    <phoneticPr fontId="36"/>
  </si>
  <si>
    <t>5.記念大会のため表彰並びに賞品は　各部の優勝～3位とします。</t>
    <rPh sb="2" eb="6">
      <t>キネンタイカイ</t>
    </rPh>
    <rPh sb="18" eb="20">
      <t>カクブ</t>
    </rPh>
    <phoneticPr fontId="36"/>
  </si>
  <si>
    <t>アプストTC</t>
  </si>
  <si>
    <t>八木 篤司</t>
    <rPh sb="0" eb="2">
      <t>ヤギ</t>
    </rPh>
    <phoneticPr fontId="36"/>
  </si>
  <si>
    <t>成宮　</t>
  </si>
  <si>
    <t>][</t>
    <phoneticPr fontId="36"/>
  </si>
  <si>
    <t xml:space="preserve">waaas　　　　　　　　　　　　　　　　　　　　　　　　　　　　　　　　　　　　　　　　　　　　　                                                                                                                                                                                                                                                                                                              </t>
    <phoneticPr fontId="36"/>
  </si>
  <si>
    <t>片岡　一寿</t>
    <rPh sb="0" eb="2">
      <t>カタオカ</t>
    </rPh>
    <rPh sb="3" eb="5">
      <t>カズトシ</t>
    </rPh>
    <phoneticPr fontId="36"/>
  </si>
  <si>
    <t>ptkq67180@yahoo.co.jp</t>
    <phoneticPr fontId="36"/>
  </si>
  <si>
    <t>第55回　</t>
  </si>
  <si>
    <t>峰　祥靖</t>
    <rPh sb="0" eb="1">
      <t>ミネ</t>
    </rPh>
    <rPh sb="2" eb="3">
      <t>ヨシ</t>
    </rPh>
    <rPh sb="3" eb="4">
      <t>ヤス</t>
    </rPh>
    <phoneticPr fontId="36"/>
  </si>
  <si>
    <t>　　● シングルスリーグ事務局：　片岡一寿</t>
    <rPh sb="17" eb="19">
      <t>カタオカ</t>
    </rPh>
    <rPh sb="19" eb="21">
      <t>カズトシ</t>
    </rPh>
    <phoneticPr fontId="36"/>
  </si>
  <si>
    <t>■銀行口座　　　　ゆうちょ銀行　　14640-03483751 カタオカ　カズトシ　　</t>
    <rPh sb="1" eb="3">
      <t>ギンコウ</t>
    </rPh>
    <rPh sb="3" eb="5">
      <t>コウザ</t>
    </rPh>
    <rPh sb="13" eb="15">
      <t>ギンコウ</t>
    </rPh>
    <phoneticPr fontId="36"/>
  </si>
  <si>
    <t>カタオカ　カズトシ</t>
    <phoneticPr fontId="36"/>
  </si>
  <si>
    <t>4.リーグ責任者は　結果を担当理事の片岡まで　メールにて下記の日時までに報告ください。</t>
    <rPh sb="18" eb="20">
      <t>カタオカ</t>
    </rPh>
    <phoneticPr fontId="36"/>
  </si>
  <si>
    <t>○</t>
    <phoneticPr fontId="36"/>
  </si>
  <si>
    <t>岩花</t>
    <rPh sb="0" eb="2">
      <t>イワハナ</t>
    </rPh>
    <phoneticPr fontId="36"/>
  </si>
  <si>
    <t>功</t>
    <rPh sb="0" eb="1">
      <t>イサオ</t>
    </rPh>
    <phoneticPr fontId="36"/>
  </si>
  <si>
    <t>うさかめ</t>
    <phoneticPr fontId="36"/>
  </si>
  <si>
    <t>龍司</t>
    <phoneticPr fontId="36"/>
  </si>
  <si>
    <t>利光</t>
    <phoneticPr fontId="36"/>
  </si>
  <si>
    <t>𡈽山</t>
    <phoneticPr fontId="36"/>
  </si>
  <si>
    <t>悠</t>
    <phoneticPr fontId="36"/>
  </si>
  <si>
    <t>第56回　</t>
  </si>
  <si>
    <t>成宮　康弘</t>
    <rPh sb="0" eb="2">
      <t>ナルミヤ</t>
    </rPh>
    <rPh sb="3" eb="5">
      <t>ヤスヒロ</t>
    </rPh>
    <phoneticPr fontId="36"/>
  </si>
  <si>
    <t>森　皓輝</t>
    <rPh sb="0" eb="1">
      <t>モリ</t>
    </rPh>
    <rPh sb="2" eb="3">
      <t>コウ</t>
    </rPh>
    <rPh sb="3" eb="4">
      <t>テル</t>
    </rPh>
    <phoneticPr fontId="36"/>
  </si>
  <si>
    <t>2024年度</t>
    <rPh sb="4" eb="6">
      <t>ネンド</t>
    </rPh>
    <phoneticPr fontId="36"/>
  </si>
  <si>
    <t>アンヴァース</t>
  </si>
  <si>
    <t>smile.yu5052@gmail.com</t>
  </si>
  <si>
    <t>代表　青木　重之</t>
    <rPh sb="3" eb="5">
      <t>アオキ</t>
    </rPh>
    <rPh sb="6" eb="8">
      <t>シゲユキ</t>
    </rPh>
    <phoneticPr fontId="36"/>
  </si>
  <si>
    <t xml:space="preserve">pocky23pocky@yahoo.co.jp  </t>
    <phoneticPr fontId="36"/>
  </si>
  <si>
    <t>アビック</t>
    <phoneticPr fontId="36"/>
  </si>
  <si>
    <t>略称</t>
  </si>
  <si>
    <t>アビックＢＢ</t>
    <phoneticPr fontId="36"/>
  </si>
  <si>
    <t>正式名称</t>
  </si>
  <si>
    <t>あ０１</t>
    <phoneticPr fontId="36"/>
  </si>
  <si>
    <t>西川</t>
    <rPh sb="0" eb="2">
      <t>ニシカワ</t>
    </rPh>
    <phoneticPr fontId="36"/>
  </si>
  <si>
    <t>昌一</t>
    <rPh sb="0" eb="2">
      <t>マサカズ</t>
    </rPh>
    <phoneticPr fontId="36"/>
  </si>
  <si>
    <t>彦根市</t>
    <rPh sb="0" eb="3">
      <t>ヒコネシ</t>
    </rPh>
    <phoneticPr fontId="36"/>
  </si>
  <si>
    <t>あ０２</t>
    <phoneticPr fontId="36"/>
  </si>
  <si>
    <t>青木</t>
    <rPh sb="0" eb="2">
      <t>アオキ</t>
    </rPh>
    <phoneticPr fontId="36"/>
  </si>
  <si>
    <t>重之</t>
    <rPh sb="0" eb="2">
      <t>シゲユキ</t>
    </rPh>
    <phoneticPr fontId="36"/>
  </si>
  <si>
    <t>草津市</t>
    <rPh sb="0" eb="3">
      <t>クサツシ</t>
    </rPh>
    <phoneticPr fontId="36"/>
  </si>
  <si>
    <t>あ０３</t>
    <phoneticPr fontId="36"/>
  </si>
  <si>
    <t>安達</t>
    <rPh sb="0" eb="2">
      <t>アダチ</t>
    </rPh>
    <phoneticPr fontId="36"/>
  </si>
  <si>
    <t>隆一</t>
    <rPh sb="0" eb="2">
      <t>リュウイチ</t>
    </rPh>
    <phoneticPr fontId="36"/>
  </si>
  <si>
    <t>甲賀市</t>
    <rPh sb="0" eb="2">
      <t>コウカ</t>
    </rPh>
    <rPh sb="2" eb="3">
      <t>シ</t>
    </rPh>
    <phoneticPr fontId="36"/>
  </si>
  <si>
    <t>あ０４</t>
    <phoneticPr fontId="36"/>
  </si>
  <si>
    <t>上原</t>
    <rPh sb="0" eb="2">
      <t>ウエハラ</t>
    </rPh>
    <phoneticPr fontId="36"/>
  </si>
  <si>
    <t>義弘</t>
    <rPh sb="0" eb="2">
      <t>ヨシヒロ</t>
    </rPh>
    <phoneticPr fontId="36"/>
  </si>
  <si>
    <t>あ０５</t>
    <phoneticPr fontId="36"/>
  </si>
  <si>
    <t>愛荘町</t>
    <rPh sb="0" eb="3">
      <t>アイショウチョウ</t>
    </rPh>
    <phoneticPr fontId="36"/>
  </si>
  <si>
    <t>あ０６</t>
    <phoneticPr fontId="36"/>
  </si>
  <si>
    <t>谷崎</t>
    <rPh sb="0" eb="2">
      <t>タニザキ</t>
    </rPh>
    <phoneticPr fontId="36"/>
  </si>
  <si>
    <t>真也</t>
    <rPh sb="0" eb="2">
      <t>シンヤ</t>
    </rPh>
    <phoneticPr fontId="36"/>
  </si>
  <si>
    <t>あ０７</t>
    <phoneticPr fontId="36"/>
  </si>
  <si>
    <t>廣瀬</t>
    <rPh sb="0" eb="2">
      <t>ヒロセ</t>
    </rPh>
    <phoneticPr fontId="36"/>
  </si>
  <si>
    <t>淳</t>
    <rPh sb="0" eb="1">
      <t>ジュン</t>
    </rPh>
    <phoneticPr fontId="36"/>
  </si>
  <si>
    <t>あ０８</t>
    <phoneticPr fontId="36"/>
  </si>
  <si>
    <t>齋田</t>
    <rPh sb="0" eb="2">
      <t>サイダ</t>
    </rPh>
    <phoneticPr fontId="36"/>
  </si>
  <si>
    <t>優子</t>
    <rPh sb="0" eb="2">
      <t>ユウコ</t>
    </rPh>
    <phoneticPr fontId="36"/>
  </si>
  <si>
    <t>女</t>
    <rPh sb="0" eb="1">
      <t>オンナ</t>
    </rPh>
    <phoneticPr fontId="36"/>
  </si>
  <si>
    <t>あ０９</t>
    <phoneticPr fontId="36"/>
  </si>
  <si>
    <t>平居</t>
    <rPh sb="0" eb="2">
      <t>ヒライ</t>
    </rPh>
    <phoneticPr fontId="36"/>
  </si>
  <si>
    <t>崇</t>
    <rPh sb="0" eb="1">
      <t>タカシ</t>
    </rPh>
    <phoneticPr fontId="36"/>
  </si>
  <si>
    <t>多賀町</t>
    <rPh sb="0" eb="3">
      <t>タガチョウ</t>
    </rPh>
    <phoneticPr fontId="36"/>
  </si>
  <si>
    <t>あ１０</t>
    <phoneticPr fontId="36"/>
  </si>
  <si>
    <t>大林</t>
    <rPh sb="0" eb="2">
      <t>オオバヤシ</t>
    </rPh>
    <phoneticPr fontId="36"/>
  </si>
  <si>
    <t>弘典</t>
    <rPh sb="0" eb="2">
      <t>ヒロノリ</t>
    </rPh>
    <phoneticPr fontId="36"/>
  </si>
  <si>
    <t>長浜市</t>
    <rPh sb="0" eb="3">
      <t>ナガハマシ</t>
    </rPh>
    <phoneticPr fontId="36"/>
  </si>
  <si>
    <t>あ１１</t>
    <phoneticPr fontId="36"/>
  </si>
  <si>
    <t>福嶋</t>
    <rPh sb="0" eb="2">
      <t>フクシマ</t>
    </rPh>
    <phoneticPr fontId="36"/>
  </si>
  <si>
    <t>亮</t>
    <rPh sb="0" eb="1">
      <t>アキラ</t>
    </rPh>
    <phoneticPr fontId="36"/>
  </si>
  <si>
    <t>養老町</t>
  </si>
  <si>
    <t>あ１２</t>
    <phoneticPr fontId="36"/>
  </si>
  <si>
    <t>西山</t>
    <rPh sb="0" eb="2">
      <t>ニシヤマ</t>
    </rPh>
    <phoneticPr fontId="36"/>
  </si>
  <si>
    <t>抄千代</t>
    <rPh sb="0" eb="1">
      <t>ショウ</t>
    </rPh>
    <rPh sb="1" eb="3">
      <t>チヨ</t>
    </rPh>
    <phoneticPr fontId="36"/>
  </si>
  <si>
    <t>米原市</t>
    <rPh sb="0" eb="3">
      <t>マイバラシ</t>
    </rPh>
    <phoneticPr fontId="36"/>
  </si>
  <si>
    <t>あ１３</t>
    <phoneticPr fontId="36"/>
  </si>
  <si>
    <t>三原</t>
    <rPh sb="0" eb="2">
      <t>ミハラ</t>
    </rPh>
    <phoneticPr fontId="36"/>
  </si>
  <si>
    <t>啓子</t>
    <rPh sb="0" eb="2">
      <t>ケイコ</t>
    </rPh>
    <phoneticPr fontId="36"/>
  </si>
  <si>
    <t>あ１４</t>
    <phoneticPr fontId="36"/>
  </si>
  <si>
    <t>落合</t>
    <rPh sb="0" eb="2">
      <t>オチアイ</t>
    </rPh>
    <phoneticPr fontId="36"/>
  </si>
  <si>
    <t>良弘</t>
    <rPh sb="0" eb="2">
      <t>ヨシヒロ</t>
    </rPh>
    <phoneticPr fontId="36"/>
  </si>
  <si>
    <t>あ１５</t>
    <phoneticPr fontId="36"/>
  </si>
  <si>
    <t>中山</t>
    <rPh sb="0" eb="2">
      <t>ナカヤマ</t>
    </rPh>
    <phoneticPr fontId="36"/>
  </si>
  <si>
    <t>泰嘉</t>
    <rPh sb="0" eb="2">
      <t>ヤスヨシ</t>
    </rPh>
    <phoneticPr fontId="36"/>
  </si>
  <si>
    <t>あ１６</t>
    <phoneticPr fontId="36"/>
  </si>
  <si>
    <t>松前</t>
    <rPh sb="0" eb="2">
      <t>マツマエ</t>
    </rPh>
    <phoneticPr fontId="36"/>
  </si>
  <si>
    <t>満</t>
    <rPh sb="0" eb="1">
      <t>ミツル</t>
    </rPh>
    <phoneticPr fontId="36"/>
  </si>
  <si>
    <t>あ１７</t>
    <phoneticPr fontId="36"/>
  </si>
  <si>
    <t>松井</t>
    <rPh sb="0" eb="2">
      <t>マツイ</t>
    </rPh>
    <phoneticPr fontId="36"/>
  </si>
  <si>
    <t xml:space="preserve">傳樹 </t>
  </si>
  <si>
    <t>男</t>
    <phoneticPr fontId="36"/>
  </si>
  <si>
    <t>あ１８</t>
    <phoneticPr fontId="36"/>
  </si>
  <si>
    <t>治田</t>
    <rPh sb="0" eb="1">
      <t>ジ</t>
    </rPh>
    <rPh sb="1" eb="2">
      <t>タ</t>
    </rPh>
    <phoneticPr fontId="36"/>
  </si>
  <si>
    <t>紗映子</t>
    <rPh sb="0" eb="1">
      <t>サ</t>
    </rPh>
    <rPh sb="1" eb="3">
      <t>エイコ</t>
    </rPh>
    <phoneticPr fontId="36"/>
  </si>
  <si>
    <t>守山市</t>
    <rPh sb="0" eb="3">
      <t>モリヤマシ</t>
    </rPh>
    <phoneticPr fontId="36"/>
  </si>
  <si>
    <t>あ１９</t>
    <phoneticPr fontId="36"/>
  </si>
  <si>
    <t>優</t>
    <rPh sb="0" eb="1">
      <t>マサ</t>
    </rPh>
    <phoneticPr fontId="36"/>
  </si>
  <si>
    <t>男</t>
    <phoneticPr fontId="36"/>
  </si>
  <si>
    <t>あ２０</t>
  </si>
  <si>
    <t>成宮</t>
    <rPh sb="0" eb="2">
      <t>ナルミヤ</t>
    </rPh>
    <phoneticPr fontId="36"/>
  </si>
  <si>
    <t>まき</t>
    <phoneticPr fontId="36"/>
  </si>
  <si>
    <t>あ２１</t>
    <phoneticPr fontId="36"/>
  </si>
  <si>
    <t>松本</t>
    <rPh sb="0" eb="2">
      <t>マツモト</t>
    </rPh>
    <phoneticPr fontId="36"/>
  </si>
  <si>
    <t>光美</t>
    <rPh sb="0" eb="2">
      <t>テルミ</t>
    </rPh>
    <phoneticPr fontId="36"/>
  </si>
  <si>
    <t>あ２２</t>
    <phoneticPr fontId="36"/>
  </si>
  <si>
    <t>草野</t>
    <rPh sb="0" eb="2">
      <t>クサノ</t>
    </rPh>
    <phoneticPr fontId="36"/>
  </si>
  <si>
    <t>活地</t>
    <rPh sb="0" eb="1">
      <t>カツ</t>
    </rPh>
    <rPh sb="1" eb="2">
      <t>チ</t>
    </rPh>
    <phoneticPr fontId="36"/>
  </si>
  <si>
    <t>あ２３</t>
  </si>
  <si>
    <t>吉川</t>
    <rPh sb="0" eb="2">
      <t>ヨシカワ</t>
    </rPh>
    <phoneticPr fontId="36"/>
  </si>
  <si>
    <t>孝次</t>
    <rPh sb="0" eb="2">
      <t>コウジ</t>
    </rPh>
    <phoneticPr fontId="36"/>
  </si>
  <si>
    <t>あ２４</t>
  </si>
  <si>
    <t>姫田</t>
    <rPh sb="0" eb="2">
      <t>ヒメダ</t>
    </rPh>
    <phoneticPr fontId="36"/>
  </si>
  <si>
    <t>和憲</t>
    <rPh sb="0" eb="2">
      <t>カズノリ</t>
    </rPh>
    <phoneticPr fontId="36"/>
  </si>
  <si>
    <t>京都市</t>
    <rPh sb="0" eb="3">
      <t>キョウトシ</t>
    </rPh>
    <phoneticPr fontId="36"/>
  </si>
  <si>
    <t>あ２５</t>
  </si>
  <si>
    <t>森本</t>
    <rPh sb="0" eb="2">
      <t>モリモト</t>
    </rPh>
    <phoneticPr fontId="36"/>
  </si>
  <si>
    <t>進太郎</t>
    <rPh sb="0" eb="3">
      <t>シンタロウ</t>
    </rPh>
    <phoneticPr fontId="36"/>
  </si>
  <si>
    <t>宇治市</t>
    <rPh sb="0" eb="3">
      <t>ウジシ</t>
    </rPh>
    <phoneticPr fontId="36"/>
  </si>
  <si>
    <t>あ２６</t>
  </si>
  <si>
    <t>佐藤</t>
    <rPh sb="0" eb="2">
      <t>サトウ</t>
    </rPh>
    <phoneticPr fontId="36"/>
  </si>
  <si>
    <t>政之</t>
    <rPh sb="0" eb="2">
      <t>マサユキ</t>
    </rPh>
    <phoneticPr fontId="36"/>
  </si>
  <si>
    <t>大阪市</t>
    <rPh sb="0" eb="3">
      <t>オオサカシ</t>
    </rPh>
    <phoneticPr fontId="36"/>
  </si>
  <si>
    <t>あ２７</t>
  </si>
  <si>
    <t>中村</t>
    <rPh sb="0" eb="2">
      <t>ナカムラ</t>
    </rPh>
    <phoneticPr fontId="36"/>
  </si>
  <si>
    <t>亨</t>
    <rPh sb="0" eb="1">
      <t>トオル</t>
    </rPh>
    <phoneticPr fontId="36"/>
  </si>
  <si>
    <t>あ２８</t>
  </si>
  <si>
    <t>堅田</t>
    <rPh sb="0" eb="2">
      <t>カタタ</t>
    </rPh>
    <phoneticPr fontId="36"/>
  </si>
  <si>
    <t>瑞木</t>
    <rPh sb="0" eb="2">
      <t>ミズキ</t>
    </rPh>
    <phoneticPr fontId="36"/>
  </si>
  <si>
    <t>あ２９</t>
  </si>
  <si>
    <t>大脇</t>
    <rPh sb="0" eb="2">
      <t>オオワキ</t>
    </rPh>
    <phoneticPr fontId="36"/>
  </si>
  <si>
    <t>和世</t>
    <rPh sb="0" eb="2">
      <t>カズヨ</t>
    </rPh>
    <phoneticPr fontId="36"/>
  </si>
  <si>
    <t>あ３０</t>
  </si>
  <si>
    <t>中野</t>
    <rPh sb="0" eb="2">
      <t>ナカノ</t>
    </rPh>
    <phoneticPr fontId="36"/>
  </si>
  <si>
    <t>美和</t>
    <rPh sb="0" eb="2">
      <t>ミワ</t>
    </rPh>
    <phoneticPr fontId="36"/>
  </si>
  <si>
    <t>栗東市</t>
    <rPh sb="0" eb="3">
      <t>リットウシ</t>
    </rPh>
    <phoneticPr fontId="36"/>
  </si>
  <si>
    <t>あ３１</t>
  </si>
  <si>
    <t>堀田</t>
    <rPh sb="0" eb="2">
      <t>ホッタ</t>
    </rPh>
    <phoneticPr fontId="36"/>
  </si>
  <si>
    <t>明子</t>
    <rPh sb="0" eb="2">
      <t>アキコ</t>
    </rPh>
    <phoneticPr fontId="36"/>
  </si>
  <si>
    <t>東近江市</t>
    <rPh sb="0" eb="3">
      <t>ヒガシオウミ</t>
    </rPh>
    <rPh sb="3" eb="4">
      <t>シ</t>
    </rPh>
    <phoneticPr fontId="36"/>
  </si>
  <si>
    <t>あ３２</t>
  </si>
  <si>
    <t>法戸</t>
    <rPh sb="0" eb="2">
      <t>ホウド</t>
    </rPh>
    <phoneticPr fontId="36"/>
  </si>
  <si>
    <t>義也</t>
    <rPh sb="0" eb="2">
      <t>ヨシナリ</t>
    </rPh>
    <phoneticPr fontId="36"/>
  </si>
  <si>
    <t>あ３３</t>
  </si>
  <si>
    <t>あ３４</t>
  </si>
  <si>
    <t>千代</t>
  </si>
  <si>
    <t>あ３５</t>
  </si>
  <si>
    <t>小西</t>
    <rPh sb="0" eb="2">
      <t>コニシ</t>
    </rPh>
    <phoneticPr fontId="36"/>
  </si>
  <si>
    <t>由美子</t>
    <rPh sb="0" eb="3">
      <t>ユミコ</t>
    </rPh>
    <phoneticPr fontId="36"/>
  </si>
  <si>
    <t>近江八幡市</t>
    <rPh sb="0" eb="5">
      <t>オウミハチマンシ</t>
    </rPh>
    <phoneticPr fontId="36"/>
  </si>
  <si>
    <t>あ３６</t>
  </si>
  <si>
    <t>徳田</t>
    <rPh sb="0" eb="2">
      <t>トクダ</t>
    </rPh>
    <phoneticPr fontId="36"/>
  </si>
  <si>
    <t>裕子</t>
    <rPh sb="0" eb="2">
      <t>ユウコ</t>
    </rPh>
    <phoneticPr fontId="36"/>
  </si>
  <si>
    <t>あ３７</t>
  </si>
  <si>
    <t>叶丸</t>
    <rPh sb="0" eb="1">
      <t>カナ</t>
    </rPh>
    <rPh sb="1" eb="2">
      <t>マル</t>
    </rPh>
    <phoneticPr fontId="36"/>
  </si>
  <si>
    <t>利恵子</t>
    <rPh sb="0" eb="3">
      <t>リエコ</t>
    </rPh>
    <phoneticPr fontId="36"/>
  </si>
  <si>
    <t>あ３８</t>
  </si>
  <si>
    <t>脇田</t>
    <rPh sb="0" eb="2">
      <t>ワキタ</t>
    </rPh>
    <phoneticPr fontId="36"/>
  </si>
  <si>
    <t>里加</t>
    <rPh sb="0" eb="1">
      <t>リ</t>
    </rPh>
    <rPh sb="1" eb="2">
      <t>カ</t>
    </rPh>
    <phoneticPr fontId="36"/>
  </si>
  <si>
    <t>あ３９</t>
  </si>
  <si>
    <t>冨岡</t>
  </si>
  <si>
    <t>浩史</t>
  </si>
  <si>
    <t>あ４０</t>
  </si>
  <si>
    <t>西堀</t>
  </si>
  <si>
    <t>公人</t>
    <rPh sb="0" eb="2">
      <t>キミト</t>
    </rPh>
    <phoneticPr fontId="36"/>
  </si>
  <si>
    <t>近江八幡市</t>
    <rPh sb="0" eb="4">
      <t>オウミハチマン</t>
    </rPh>
    <rPh sb="4" eb="5">
      <t>シ</t>
    </rPh>
    <phoneticPr fontId="36"/>
  </si>
  <si>
    <t>あ４１</t>
  </si>
  <si>
    <t>清野</t>
    <rPh sb="0" eb="1">
      <t>キヨ</t>
    </rPh>
    <rPh sb="1" eb="2">
      <t>ノ</t>
    </rPh>
    <phoneticPr fontId="36"/>
  </si>
  <si>
    <t>宏樹</t>
    <rPh sb="0" eb="2">
      <t>ヒロキ</t>
    </rPh>
    <phoneticPr fontId="36"/>
  </si>
  <si>
    <t>あ４２</t>
  </si>
  <si>
    <t>泰三</t>
  </si>
  <si>
    <t>あ４３</t>
  </si>
  <si>
    <t>由香</t>
  </si>
  <si>
    <t>代表者　辰巳　悟朗</t>
    <rPh sb="4" eb="6">
      <t>タツミ</t>
    </rPh>
    <rPh sb="7" eb="9">
      <t>ゴロウ</t>
    </rPh>
    <phoneticPr fontId="36"/>
  </si>
  <si>
    <t>puntytan0412@zeus.eonet.ne.jp</t>
    <phoneticPr fontId="79"/>
  </si>
  <si>
    <t>〇</t>
    <phoneticPr fontId="79"/>
  </si>
  <si>
    <t>×</t>
    <phoneticPr fontId="79"/>
  </si>
  <si>
    <t>アプストＴＣ</t>
    <phoneticPr fontId="79"/>
  </si>
  <si>
    <t>入金確認</t>
    <rPh sb="0" eb="2">
      <t>ニュウキン</t>
    </rPh>
    <rPh sb="2" eb="4">
      <t>カクニン</t>
    </rPh>
    <phoneticPr fontId="79"/>
  </si>
  <si>
    <t>あぷ０１</t>
    <phoneticPr fontId="79"/>
  </si>
  <si>
    <t>〇</t>
  </si>
  <si>
    <t>あぷ０２</t>
  </si>
  <si>
    <t>アプストＴＣ</t>
    <phoneticPr fontId="79"/>
  </si>
  <si>
    <t>あぷ０３</t>
  </si>
  <si>
    <t>あぷ０４</t>
  </si>
  <si>
    <t>あぷ０５</t>
  </si>
  <si>
    <t>彦根市</t>
    <phoneticPr fontId="36"/>
  </si>
  <si>
    <t>あぷ０６</t>
  </si>
  <si>
    <t>川上</t>
    <phoneticPr fontId="79"/>
  </si>
  <si>
    <t>美弥子</t>
    <rPh sb="0" eb="3">
      <t>ミヤコ</t>
    </rPh>
    <phoneticPr fontId="79"/>
  </si>
  <si>
    <t>あぷ０７</t>
  </si>
  <si>
    <t>山内</t>
    <rPh sb="0" eb="2">
      <t>ヤマウチ</t>
    </rPh>
    <phoneticPr fontId="79"/>
  </si>
  <si>
    <t>雄平</t>
    <rPh sb="0" eb="2">
      <t>ユウヘイ</t>
    </rPh>
    <phoneticPr fontId="79"/>
  </si>
  <si>
    <t>東近江市</t>
    <rPh sb="0" eb="1">
      <t>ヒガシ</t>
    </rPh>
    <rPh sb="1" eb="3">
      <t>オウミ</t>
    </rPh>
    <rPh sb="3" eb="4">
      <t>シ</t>
    </rPh>
    <phoneticPr fontId="79"/>
  </si>
  <si>
    <t>あぷ０８</t>
  </si>
  <si>
    <t>木村</t>
    <rPh sb="0" eb="2">
      <t>キムラ</t>
    </rPh>
    <phoneticPr fontId="79"/>
  </si>
  <si>
    <t>美香</t>
    <rPh sb="0" eb="2">
      <t>ミカ</t>
    </rPh>
    <phoneticPr fontId="79"/>
  </si>
  <si>
    <t>米原市</t>
    <rPh sb="0" eb="3">
      <t>マイバラシ</t>
    </rPh>
    <phoneticPr fontId="79"/>
  </si>
  <si>
    <t>あぷ０９</t>
  </si>
  <si>
    <t>梶木</t>
    <rPh sb="0" eb="2">
      <t>カジキ</t>
    </rPh>
    <phoneticPr fontId="79"/>
  </si>
  <si>
    <t>和子</t>
    <rPh sb="0" eb="2">
      <t>カズコ</t>
    </rPh>
    <phoneticPr fontId="79"/>
  </si>
  <si>
    <t>あぷ１０</t>
  </si>
  <si>
    <t>日高</t>
    <rPh sb="0" eb="2">
      <t>ヒダカ</t>
    </rPh>
    <phoneticPr fontId="79"/>
  </si>
  <si>
    <t>長浜市</t>
    <rPh sb="0" eb="3">
      <t>ナガハマシ</t>
    </rPh>
    <phoneticPr fontId="79"/>
  </si>
  <si>
    <t>あぷ１１</t>
  </si>
  <si>
    <t>長谷出</t>
    <rPh sb="0" eb="2">
      <t>ハセ</t>
    </rPh>
    <rPh sb="2" eb="3">
      <t>デ</t>
    </rPh>
    <phoneticPr fontId="79"/>
  </si>
  <si>
    <t>浩</t>
    <rPh sb="0" eb="1">
      <t>ヒロシ</t>
    </rPh>
    <phoneticPr fontId="79"/>
  </si>
  <si>
    <t>男</t>
    <phoneticPr fontId="79"/>
  </si>
  <si>
    <t>あぷ１２</t>
  </si>
  <si>
    <t>本池</t>
    <rPh sb="0" eb="2">
      <t>モトイケ</t>
    </rPh>
    <phoneticPr fontId="79"/>
  </si>
  <si>
    <t>清子</t>
    <phoneticPr fontId="79"/>
  </si>
  <si>
    <t>あぷ１３</t>
  </si>
  <si>
    <t>奥田</t>
    <rPh sb="0" eb="2">
      <t>オクダ</t>
    </rPh>
    <phoneticPr fontId="79"/>
  </si>
  <si>
    <t>純也</t>
    <phoneticPr fontId="79"/>
  </si>
  <si>
    <t>男</t>
    <phoneticPr fontId="79"/>
  </si>
  <si>
    <t>あぷ１４</t>
  </si>
  <si>
    <t>村田</t>
    <rPh sb="0" eb="2">
      <t>ムラタ</t>
    </rPh>
    <phoneticPr fontId="79"/>
  </si>
  <si>
    <t>朋子</t>
    <rPh sb="0" eb="2">
      <t>トモコ</t>
    </rPh>
    <phoneticPr fontId="79"/>
  </si>
  <si>
    <t>女</t>
    <phoneticPr fontId="79"/>
  </si>
  <si>
    <t>あぷ１５</t>
  </si>
  <si>
    <t>理恵子</t>
  </si>
  <si>
    <t>女</t>
    <phoneticPr fontId="79"/>
  </si>
  <si>
    <t>あぷ１６</t>
  </si>
  <si>
    <t>竹村</t>
    <phoneticPr fontId="79"/>
  </si>
  <si>
    <t>治</t>
  </si>
  <si>
    <t>蒲生郡</t>
    <rPh sb="0" eb="3">
      <t>ガモウグン</t>
    </rPh>
    <phoneticPr fontId="79"/>
  </si>
  <si>
    <t>あぷ１７</t>
  </si>
  <si>
    <t>木村</t>
    <phoneticPr fontId="79"/>
  </si>
  <si>
    <t>誠</t>
  </si>
  <si>
    <t>京都市</t>
    <rPh sb="0" eb="3">
      <t>キョウトシ</t>
    </rPh>
    <phoneticPr fontId="79"/>
  </si>
  <si>
    <t>あぷ１８</t>
  </si>
  <si>
    <t>あぷ１９</t>
  </si>
  <si>
    <t>服部</t>
    <phoneticPr fontId="79"/>
  </si>
  <si>
    <t>龍優</t>
  </si>
  <si>
    <t>亀山市</t>
    <rPh sb="0" eb="2">
      <t>カメヤマ</t>
    </rPh>
    <rPh sb="2" eb="3">
      <t>シ</t>
    </rPh>
    <phoneticPr fontId="79"/>
  </si>
  <si>
    <t>あぷ２０</t>
  </si>
  <si>
    <t>古市</t>
    <phoneticPr fontId="79"/>
  </si>
  <si>
    <t>雄哉</t>
  </si>
  <si>
    <t>鈴鹿市</t>
    <rPh sb="0" eb="3">
      <t>スズカシ</t>
    </rPh>
    <phoneticPr fontId="79"/>
  </si>
  <si>
    <t>あぷ２１</t>
  </si>
  <si>
    <t>大塚</t>
    <phoneticPr fontId="79"/>
  </si>
  <si>
    <t>光稀</t>
  </si>
  <si>
    <t>あぷ２２</t>
  </si>
  <si>
    <t>東</t>
    <rPh sb="0" eb="1">
      <t>ヒガシ</t>
    </rPh>
    <phoneticPr fontId="79"/>
  </si>
  <si>
    <t>正隆</t>
    <rPh sb="0" eb="2">
      <t>マサタカ</t>
    </rPh>
    <phoneticPr fontId="79"/>
  </si>
  <si>
    <t>彦根市</t>
    <phoneticPr fontId="36"/>
  </si>
  <si>
    <t>あぷ２３</t>
  </si>
  <si>
    <t>二ツ井</t>
    <rPh sb="0" eb="1">
      <t>フタ</t>
    </rPh>
    <rPh sb="2" eb="3">
      <t>イ</t>
    </rPh>
    <phoneticPr fontId="79"/>
  </si>
  <si>
    <t>裕也</t>
    <rPh sb="0" eb="2">
      <t>ユウヤ</t>
    </rPh>
    <phoneticPr fontId="79"/>
  </si>
  <si>
    <t>あぷ２４</t>
  </si>
  <si>
    <t>田中　</t>
    <rPh sb="0" eb="2">
      <t>タナカ</t>
    </rPh>
    <phoneticPr fontId="79"/>
  </si>
  <si>
    <t>有紀</t>
    <rPh sb="0" eb="2">
      <t>ユキ</t>
    </rPh>
    <phoneticPr fontId="79"/>
  </si>
  <si>
    <t>あぷ２５</t>
  </si>
  <si>
    <t>岡川</t>
    <rPh sb="0" eb="2">
      <t>オカガワ</t>
    </rPh>
    <phoneticPr fontId="79"/>
  </si>
  <si>
    <t>謙二</t>
    <rPh sb="0" eb="2">
      <t>ケンジ</t>
    </rPh>
    <phoneticPr fontId="79"/>
  </si>
  <si>
    <t>あぷ２６</t>
  </si>
  <si>
    <t>鈴木</t>
    <rPh sb="0" eb="2">
      <t>スズキ</t>
    </rPh>
    <phoneticPr fontId="79"/>
  </si>
  <si>
    <t>龍</t>
    <phoneticPr fontId="79"/>
  </si>
  <si>
    <t>あぷ２７</t>
  </si>
  <si>
    <t>濱口</t>
    <rPh sb="0" eb="2">
      <t>ハマグチ</t>
    </rPh>
    <phoneticPr fontId="79"/>
  </si>
  <si>
    <t>大輔</t>
    <rPh sb="0" eb="2">
      <t>ダイスケ</t>
    </rPh>
    <phoneticPr fontId="79"/>
  </si>
  <si>
    <t>あぷ２８</t>
  </si>
  <si>
    <t>谷</t>
    <rPh sb="0" eb="1">
      <t>タニ</t>
    </rPh>
    <phoneticPr fontId="79"/>
  </si>
  <si>
    <t>秀幸</t>
    <rPh sb="0" eb="2">
      <t>ヒデユキ</t>
    </rPh>
    <phoneticPr fontId="79"/>
  </si>
  <si>
    <t>あぷ２９</t>
  </si>
  <si>
    <t>稲泉</t>
    <rPh sb="0" eb="2">
      <t>イナイズミ</t>
    </rPh>
    <phoneticPr fontId="79"/>
  </si>
  <si>
    <t>聡</t>
    <rPh sb="0" eb="1">
      <t>サトシ</t>
    </rPh>
    <phoneticPr fontId="79"/>
  </si>
  <si>
    <t>あぷ30</t>
  </si>
  <si>
    <t>山崎</t>
    <rPh sb="0" eb="2">
      <t>ヤマサキ</t>
    </rPh>
    <phoneticPr fontId="79"/>
  </si>
  <si>
    <t>豊</t>
    <rPh sb="0" eb="1">
      <t>ユタカ</t>
    </rPh>
    <phoneticPr fontId="79"/>
  </si>
  <si>
    <t>あぷ３０</t>
  </si>
  <si>
    <t>妹川</t>
    <rPh sb="0" eb="2">
      <t>イモカワ</t>
    </rPh>
    <phoneticPr fontId="79"/>
  </si>
  <si>
    <t>寿明</t>
    <rPh sb="0" eb="2">
      <t>トシアキ</t>
    </rPh>
    <phoneticPr fontId="79"/>
  </si>
  <si>
    <t>あぷ３１</t>
  </si>
  <si>
    <t>麻佑</t>
    <rPh sb="0" eb="1">
      <t>アサ</t>
    </rPh>
    <rPh sb="1" eb="2">
      <t>ユウ</t>
    </rPh>
    <phoneticPr fontId="79"/>
  </si>
  <si>
    <t>代表　上津慶和</t>
  </si>
  <si>
    <t>あん０１</t>
    <phoneticPr fontId="79"/>
  </si>
  <si>
    <t>枝里</t>
  </si>
  <si>
    <t>あん０２</t>
  </si>
  <si>
    <t>植田</t>
  </si>
  <si>
    <t>早耶</t>
  </si>
  <si>
    <t>あん０３</t>
  </si>
  <si>
    <t>片木</t>
  </si>
  <si>
    <t>佐映</t>
  </si>
  <si>
    <t>あん０４</t>
  </si>
  <si>
    <t>あん０５</t>
  </si>
  <si>
    <t>西野</t>
  </si>
  <si>
    <t>あん０６</t>
  </si>
  <si>
    <t>千恵</t>
  </si>
  <si>
    <t>あん０７</t>
  </si>
  <si>
    <t>脇坂</t>
  </si>
  <si>
    <t>愛里</t>
  </si>
  <si>
    <t>あん０８</t>
  </si>
  <si>
    <t>福元</t>
    <rPh sb="0" eb="2">
      <t>フクモト</t>
    </rPh>
    <phoneticPr fontId="36"/>
  </si>
  <si>
    <t>ちさ</t>
    <phoneticPr fontId="36"/>
  </si>
  <si>
    <t>大津市</t>
    <rPh sb="0" eb="3">
      <t>オオツシ</t>
    </rPh>
    <phoneticPr fontId="36"/>
  </si>
  <si>
    <t>あん０９</t>
  </si>
  <si>
    <t>東京都</t>
    <rPh sb="0" eb="3">
      <t>トウキョウト</t>
    </rPh>
    <phoneticPr fontId="36"/>
  </si>
  <si>
    <t>あん１０</t>
  </si>
  <si>
    <t>友喜</t>
  </si>
  <si>
    <t>あん１１</t>
  </si>
  <si>
    <t>高森</t>
  </si>
  <si>
    <t>康志</t>
  </si>
  <si>
    <t>あん１２</t>
  </si>
  <si>
    <t>豪</t>
  </si>
  <si>
    <t>あん１３</t>
  </si>
  <si>
    <t>智彦</t>
  </si>
  <si>
    <t>大垣市</t>
  </si>
  <si>
    <t>あん１４</t>
  </si>
  <si>
    <t>原山</t>
  </si>
  <si>
    <t>侑己</t>
  </si>
  <si>
    <t>あん１５</t>
  </si>
  <si>
    <t>寿人</t>
  </si>
  <si>
    <t>あん１６</t>
  </si>
  <si>
    <t>あん１７</t>
  </si>
  <si>
    <t>あん１８</t>
  </si>
  <si>
    <t>あん１９</t>
  </si>
  <si>
    <t>小田</t>
  </si>
  <si>
    <t>紀彦</t>
  </si>
  <si>
    <t>あん２０</t>
  </si>
  <si>
    <t>友基</t>
  </si>
  <si>
    <t>あん２１</t>
  </si>
  <si>
    <t>将士</t>
  </si>
  <si>
    <t>東近江市</t>
    <rPh sb="0" eb="4">
      <t>ヒガシオウミシ</t>
    </rPh>
    <phoneticPr fontId="36"/>
  </si>
  <si>
    <t>あん２２</t>
  </si>
  <si>
    <t>あん２３</t>
  </si>
  <si>
    <t>原</t>
  </si>
  <si>
    <t>智則</t>
  </si>
  <si>
    <t>あん２４</t>
  </si>
  <si>
    <t>鍋内</t>
  </si>
  <si>
    <t>雄樹</t>
  </si>
  <si>
    <t>あん２５</t>
  </si>
  <si>
    <t>あん２６</t>
  </si>
  <si>
    <t>あん２７</t>
  </si>
  <si>
    <t>寺元</t>
  </si>
  <si>
    <t>あん２８</t>
  </si>
  <si>
    <t>三箇</t>
  </si>
  <si>
    <t>あん２９</t>
  </si>
  <si>
    <t>純兵</t>
  </si>
  <si>
    <t>あん３０</t>
  </si>
  <si>
    <t>公道</t>
    <rPh sb="0" eb="1">
      <t>コウ</t>
    </rPh>
    <rPh sb="1" eb="2">
      <t>ミチ</t>
    </rPh>
    <phoneticPr fontId="36"/>
  </si>
  <si>
    <t>代表　牛尾 紳之介</t>
    <rPh sb="3" eb="5">
      <t>ウシオ</t>
    </rPh>
    <rPh sb="6" eb="9">
      <t>シンノスケ</t>
    </rPh>
    <phoneticPr fontId="36"/>
  </si>
  <si>
    <t>ushi.nosuke3.2.1@gmail.com</t>
    <phoneticPr fontId="36"/>
  </si>
  <si>
    <t>京セラTC</t>
    <rPh sb="0" eb="1">
      <t>キョウ</t>
    </rPh>
    <phoneticPr fontId="36"/>
  </si>
  <si>
    <t>ジュニア</t>
    <phoneticPr fontId="36"/>
  </si>
  <si>
    <t>京セラテニスクラブ</t>
    <rPh sb="0" eb="1">
      <t>キョウ</t>
    </rPh>
    <phoneticPr fontId="36"/>
  </si>
  <si>
    <t>の場合</t>
    <rPh sb="1" eb="3">
      <t>バアイ</t>
    </rPh>
    <phoneticPr fontId="36"/>
  </si>
  <si>
    <t>き０１</t>
    <phoneticPr fontId="36"/>
  </si>
  <si>
    <t>赤木</t>
    <rPh sb="0" eb="2">
      <t>アカギ</t>
    </rPh>
    <phoneticPr fontId="36"/>
  </si>
  <si>
    <t>拓</t>
    <rPh sb="0" eb="1">
      <t>タク</t>
    </rPh>
    <phoneticPr fontId="36"/>
  </si>
  <si>
    <t>匡志</t>
    <phoneticPr fontId="36"/>
  </si>
  <si>
    <t>野洲市</t>
    <rPh sb="0" eb="2">
      <t>ヤス</t>
    </rPh>
    <rPh sb="2" eb="3">
      <t>シ</t>
    </rPh>
    <phoneticPr fontId="36"/>
  </si>
  <si>
    <t>石井</t>
    <rPh sb="0" eb="2">
      <t>イシイ</t>
    </rPh>
    <phoneticPr fontId="36"/>
  </si>
  <si>
    <t>耶真斗</t>
    <rPh sb="0" eb="3">
      <t>ヤマト</t>
    </rPh>
    <phoneticPr fontId="36"/>
  </si>
  <si>
    <t>東近江市</t>
    <rPh sb="0" eb="1">
      <t>ヒガシ</t>
    </rPh>
    <rPh sb="1" eb="3">
      <t>オウミ</t>
    </rPh>
    <rPh sb="3" eb="4">
      <t>シ</t>
    </rPh>
    <phoneticPr fontId="36"/>
  </si>
  <si>
    <t>石川</t>
    <rPh sb="0" eb="2">
      <t>イシカワ</t>
    </rPh>
    <phoneticPr fontId="36"/>
  </si>
  <si>
    <t>和洋</t>
    <rPh sb="0" eb="2">
      <t>カズヒロ</t>
    </rPh>
    <phoneticPr fontId="36"/>
  </si>
  <si>
    <t>竜王町</t>
    <rPh sb="0" eb="3">
      <t>リュウオウチョウ</t>
    </rPh>
    <phoneticPr fontId="36"/>
  </si>
  <si>
    <t>石田</t>
    <rPh sb="0" eb="2">
      <t>イシダ</t>
    </rPh>
    <phoneticPr fontId="36"/>
  </si>
  <si>
    <t>文彦</t>
    <rPh sb="0" eb="2">
      <t>フミヒコ</t>
    </rPh>
    <phoneticPr fontId="36"/>
  </si>
  <si>
    <t>愛捺花</t>
    <phoneticPr fontId="36"/>
  </si>
  <si>
    <t>京セラ</t>
    <phoneticPr fontId="36"/>
  </si>
  <si>
    <t>女</t>
    <phoneticPr fontId="36"/>
  </si>
  <si>
    <t>一色</t>
    <phoneticPr fontId="36"/>
  </si>
  <si>
    <t>翼</t>
    <phoneticPr fontId="36"/>
  </si>
  <si>
    <t>彰</t>
    <phoneticPr fontId="36"/>
  </si>
  <si>
    <t>奥田</t>
    <rPh sb="0" eb="2">
      <t>オクダ</t>
    </rPh>
    <phoneticPr fontId="36"/>
  </si>
  <si>
    <t>司</t>
    <rPh sb="0" eb="1">
      <t>ツカサ</t>
    </rPh>
    <phoneticPr fontId="36"/>
  </si>
  <si>
    <t>片渕</t>
    <rPh sb="0" eb="2">
      <t>カタブチ</t>
    </rPh>
    <phoneticPr fontId="36"/>
  </si>
  <si>
    <t>友結</t>
    <rPh sb="0" eb="1">
      <t>トモ</t>
    </rPh>
    <rPh sb="1" eb="2">
      <t>ムス</t>
    </rPh>
    <phoneticPr fontId="36"/>
  </si>
  <si>
    <t>京セラ</t>
    <phoneticPr fontId="36"/>
  </si>
  <si>
    <t>木村</t>
    <rPh sb="0" eb="2">
      <t>キムラ</t>
    </rPh>
    <phoneticPr fontId="36"/>
  </si>
  <si>
    <t>圭</t>
    <rPh sb="0" eb="1">
      <t>ケイ</t>
    </rPh>
    <phoneticPr fontId="36"/>
  </si>
  <si>
    <t>栗山</t>
    <rPh sb="0" eb="2">
      <t>クリヤマ</t>
    </rPh>
    <phoneticPr fontId="36"/>
  </si>
  <si>
    <t>飛鳥</t>
    <rPh sb="0" eb="2">
      <t>アスカ</t>
    </rPh>
    <phoneticPr fontId="36"/>
  </si>
  <si>
    <t>佐治</t>
  </si>
  <si>
    <t>武</t>
  </si>
  <si>
    <t>甲賀市</t>
    <phoneticPr fontId="36"/>
  </si>
  <si>
    <t>澤田</t>
    <rPh sb="0" eb="2">
      <t>サワダ</t>
    </rPh>
    <phoneticPr fontId="36"/>
  </si>
  <si>
    <t>啓一</t>
    <rPh sb="0" eb="2">
      <t>ケイイチ</t>
    </rPh>
    <phoneticPr fontId="36"/>
  </si>
  <si>
    <t>清水</t>
    <phoneticPr fontId="36"/>
  </si>
  <si>
    <t>陽介</t>
    <phoneticPr fontId="36"/>
  </si>
  <si>
    <t>京セラ</t>
    <phoneticPr fontId="36"/>
  </si>
  <si>
    <t>滝本</t>
    <rPh sb="0" eb="2">
      <t>タキモト</t>
    </rPh>
    <phoneticPr fontId="36"/>
  </si>
  <si>
    <t>照夫</t>
    <rPh sb="0" eb="2">
      <t>テルオ</t>
    </rPh>
    <phoneticPr fontId="36"/>
  </si>
  <si>
    <t>土井</t>
    <rPh sb="0" eb="2">
      <t>ドイ</t>
    </rPh>
    <phoneticPr fontId="36"/>
  </si>
  <si>
    <t>一輝</t>
    <rPh sb="0" eb="2">
      <t>カズキ</t>
    </rPh>
    <phoneticPr fontId="36"/>
  </si>
  <si>
    <t>中尾</t>
    <rPh sb="0" eb="2">
      <t>ナカオ</t>
    </rPh>
    <phoneticPr fontId="36"/>
  </si>
  <si>
    <t>慶太</t>
    <rPh sb="0" eb="2">
      <t>ケイタ</t>
    </rPh>
    <phoneticPr fontId="36"/>
  </si>
  <si>
    <t>仲田</t>
    <rPh sb="0" eb="2">
      <t>ナカタ</t>
    </rPh>
    <phoneticPr fontId="36"/>
  </si>
  <si>
    <t>慶介</t>
    <rPh sb="0" eb="2">
      <t>ケイスケ</t>
    </rPh>
    <phoneticPr fontId="36"/>
  </si>
  <si>
    <t>濵口</t>
    <rPh sb="0" eb="2">
      <t>ハマグチ</t>
    </rPh>
    <phoneticPr fontId="36"/>
  </si>
  <si>
    <t>里穂</t>
    <rPh sb="0" eb="2">
      <t>リホ</t>
    </rPh>
    <phoneticPr fontId="36"/>
  </si>
  <si>
    <t>湖南市</t>
    <rPh sb="0" eb="3">
      <t>コナンシ</t>
    </rPh>
    <phoneticPr fontId="36"/>
  </si>
  <si>
    <t>平瀬</t>
    <rPh sb="0" eb="2">
      <t>ヒラセ</t>
    </rPh>
    <phoneticPr fontId="36"/>
  </si>
  <si>
    <t>俊介</t>
    <rPh sb="0" eb="2">
      <t>シュンスケ</t>
    </rPh>
    <phoneticPr fontId="36"/>
  </si>
  <si>
    <t>野洲市</t>
    <rPh sb="0" eb="3">
      <t>ヤスシ</t>
    </rPh>
    <phoneticPr fontId="36"/>
  </si>
  <si>
    <t>福島</t>
    <rPh sb="0" eb="2">
      <t>フクシマ</t>
    </rPh>
    <phoneticPr fontId="36"/>
  </si>
  <si>
    <t>勇輔</t>
    <rPh sb="0" eb="2">
      <t>ユウスケ</t>
    </rPh>
    <phoneticPr fontId="36"/>
  </si>
  <si>
    <t>前濱</t>
    <rPh sb="0" eb="2">
      <t>マエハマ</t>
    </rPh>
    <phoneticPr fontId="36"/>
  </si>
  <si>
    <t>央果</t>
    <rPh sb="0" eb="1">
      <t>オウ</t>
    </rPh>
    <rPh sb="1" eb="2">
      <t>カ</t>
    </rPh>
    <phoneticPr fontId="36"/>
  </si>
  <si>
    <t>松島</t>
    <rPh sb="0" eb="2">
      <t>マツシマ</t>
    </rPh>
    <phoneticPr fontId="36"/>
  </si>
  <si>
    <t>拓大</t>
    <rPh sb="0" eb="2">
      <t>タクダイ</t>
    </rPh>
    <phoneticPr fontId="36"/>
  </si>
  <si>
    <t>村西</t>
    <phoneticPr fontId="36"/>
  </si>
  <si>
    <t>徹</t>
    <phoneticPr fontId="36"/>
  </si>
  <si>
    <t>守山市</t>
    <phoneticPr fontId="36"/>
  </si>
  <si>
    <t>森</t>
    <phoneticPr fontId="36"/>
  </si>
  <si>
    <t>涼花</t>
    <phoneticPr fontId="36"/>
  </si>
  <si>
    <t>女</t>
    <phoneticPr fontId="36"/>
  </si>
  <si>
    <t>山本</t>
    <phoneticPr fontId="36"/>
  </si>
  <si>
    <t>和樹</t>
    <phoneticPr fontId="36"/>
  </si>
  <si>
    <t>大津市</t>
    <phoneticPr fontId="36"/>
  </si>
  <si>
    <t>代表　鍵谷　浩太</t>
    <rPh sb="3" eb="5">
      <t>カギタニ</t>
    </rPh>
    <rPh sb="6" eb="8">
      <t>コウタ</t>
    </rPh>
    <phoneticPr fontId="36"/>
  </si>
  <si>
    <t>kagii.777@gmai.com</t>
    <phoneticPr fontId="36"/>
  </si>
  <si>
    <t>0人</t>
    <rPh sb="1" eb="2">
      <t>ニン</t>
    </rPh>
    <phoneticPr fontId="36"/>
  </si>
  <si>
    <t>滋賀県立硬式テニス部</t>
    <rPh sb="0" eb="4">
      <t>シガケンリツ</t>
    </rPh>
    <rPh sb="4" eb="6">
      <t>コウシキ</t>
    </rPh>
    <rPh sb="9" eb="10">
      <t>ブ</t>
    </rPh>
    <phoneticPr fontId="36"/>
  </si>
  <si>
    <t>県大テニス部</t>
    <rPh sb="0" eb="1">
      <t>ケン</t>
    </rPh>
    <rPh sb="1" eb="2">
      <t>ダイ</t>
    </rPh>
    <rPh sb="5" eb="6">
      <t>ブ</t>
    </rPh>
    <phoneticPr fontId="36"/>
  </si>
  <si>
    <t>し01</t>
    <phoneticPr fontId="36"/>
  </si>
  <si>
    <t>春澄</t>
    <rPh sb="0" eb="1">
      <t>ハル</t>
    </rPh>
    <rPh sb="1" eb="2">
      <t>スミ</t>
    </rPh>
    <phoneticPr fontId="36"/>
  </si>
  <si>
    <t>し01</t>
    <phoneticPr fontId="36"/>
  </si>
  <si>
    <t>滋賀県立硬式テニス部</t>
    <rPh sb="0" eb="2">
      <t>シガ</t>
    </rPh>
    <rPh sb="2" eb="4">
      <t>ケンリツ</t>
    </rPh>
    <rPh sb="4" eb="6">
      <t>コウシキ</t>
    </rPh>
    <rPh sb="9" eb="10">
      <t>ブ</t>
    </rPh>
    <phoneticPr fontId="36"/>
  </si>
  <si>
    <t>し02</t>
    <phoneticPr fontId="36"/>
  </si>
  <si>
    <t>吉田</t>
    <rPh sb="0" eb="2">
      <t>ヨシダ</t>
    </rPh>
    <phoneticPr fontId="36"/>
  </si>
  <si>
    <t>薫平</t>
    <rPh sb="0" eb="2">
      <t>クンペイ</t>
    </rPh>
    <phoneticPr fontId="36"/>
  </si>
  <si>
    <t>吉田薫平</t>
    <rPh sb="0" eb="2">
      <t>ヨシダ</t>
    </rPh>
    <rPh sb="2" eb="4">
      <t>クンペイ</t>
    </rPh>
    <phoneticPr fontId="36"/>
  </si>
  <si>
    <t>男</t>
    <rPh sb="0" eb="1">
      <t>オトコ</t>
    </rPh>
    <phoneticPr fontId="36"/>
  </si>
  <si>
    <t>し03</t>
    <phoneticPr fontId="36"/>
  </si>
  <si>
    <t>山内</t>
    <rPh sb="0" eb="2">
      <t>ヤマウチ</t>
    </rPh>
    <phoneticPr fontId="36"/>
  </si>
  <si>
    <t>瑞生</t>
    <rPh sb="0" eb="2">
      <t>ミズキ</t>
    </rPh>
    <phoneticPr fontId="36"/>
  </si>
  <si>
    <t>し04</t>
    <phoneticPr fontId="36"/>
  </si>
  <si>
    <t>菊池</t>
    <rPh sb="0" eb="2">
      <t>キクチ</t>
    </rPh>
    <phoneticPr fontId="36"/>
  </si>
  <si>
    <t>翔太</t>
    <rPh sb="0" eb="2">
      <t>ショウタ</t>
    </rPh>
    <phoneticPr fontId="36"/>
  </si>
  <si>
    <t>し05</t>
    <phoneticPr fontId="36"/>
  </si>
  <si>
    <t>太田</t>
    <rPh sb="0" eb="2">
      <t>オオタ</t>
    </rPh>
    <phoneticPr fontId="36"/>
  </si>
  <si>
    <t>裕斗</t>
    <rPh sb="0" eb="2">
      <t>ユウト</t>
    </rPh>
    <phoneticPr fontId="36"/>
  </si>
  <si>
    <t>し06</t>
    <phoneticPr fontId="36"/>
  </si>
  <si>
    <t>梶田</t>
    <rPh sb="0" eb="2">
      <t>カジタ</t>
    </rPh>
    <phoneticPr fontId="36"/>
  </si>
  <si>
    <t>純平</t>
    <rPh sb="0" eb="2">
      <t>ジュンペイ</t>
    </rPh>
    <phoneticPr fontId="36"/>
  </si>
  <si>
    <t>梶田純平</t>
    <rPh sb="0" eb="2">
      <t>カジタ</t>
    </rPh>
    <rPh sb="2" eb="4">
      <t>ジュンペイ</t>
    </rPh>
    <phoneticPr fontId="36"/>
  </si>
  <si>
    <t>し07</t>
    <phoneticPr fontId="36"/>
  </si>
  <si>
    <t>福美</t>
    <rPh sb="0" eb="2">
      <t>フクミ</t>
    </rPh>
    <phoneticPr fontId="36"/>
  </si>
  <si>
    <t>裕基</t>
    <rPh sb="0" eb="2">
      <t>ユウキ</t>
    </rPh>
    <phoneticPr fontId="36"/>
  </si>
  <si>
    <t>福美裕基</t>
    <rPh sb="0" eb="2">
      <t>フクミ</t>
    </rPh>
    <rPh sb="2" eb="4">
      <t>ユウキ</t>
    </rPh>
    <phoneticPr fontId="36"/>
  </si>
  <si>
    <t>滋賀県立硬式テニス部</t>
    <rPh sb="0" eb="6">
      <t>シガケンリツコウシキ</t>
    </rPh>
    <rPh sb="9" eb="10">
      <t>ブ</t>
    </rPh>
    <phoneticPr fontId="36"/>
  </si>
  <si>
    <t>大阪府</t>
    <rPh sb="0" eb="3">
      <t>オオサカフ</t>
    </rPh>
    <phoneticPr fontId="36"/>
  </si>
  <si>
    <t>し08</t>
    <phoneticPr fontId="36"/>
  </si>
  <si>
    <t>島田</t>
    <rPh sb="0" eb="2">
      <t>シマダ</t>
    </rPh>
    <phoneticPr fontId="36"/>
  </si>
  <si>
    <t>蒼空</t>
    <rPh sb="0" eb="2">
      <t>ソラ</t>
    </rPh>
    <phoneticPr fontId="36"/>
  </si>
  <si>
    <t>島田蒼空</t>
    <rPh sb="0" eb="2">
      <t>シマダ</t>
    </rPh>
    <rPh sb="2" eb="4">
      <t>ソラ</t>
    </rPh>
    <phoneticPr fontId="36"/>
  </si>
  <si>
    <t>し09</t>
    <phoneticPr fontId="36"/>
  </si>
  <si>
    <t>服部</t>
    <rPh sb="0" eb="2">
      <t>ハットリ</t>
    </rPh>
    <phoneticPr fontId="36"/>
  </si>
  <si>
    <t>紘樹</t>
    <rPh sb="0" eb="2">
      <t>ヒロキ</t>
    </rPh>
    <phoneticPr fontId="36"/>
  </si>
  <si>
    <t>服部紘樹</t>
    <rPh sb="0" eb="2">
      <t>ハットリ</t>
    </rPh>
    <rPh sb="2" eb="4">
      <t>ヒロキ</t>
    </rPh>
    <phoneticPr fontId="36"/>
  </si>
  <si>
    <t>甲賀市</t>
    <rPh sb="0" eb="2">
      <t>コウガ</t>
    </rPh>
    <rPh sb="2" eb="3">
      <t>シ</t>
    </rPh>
    <phoneticPr fontId="36"/>
  </si>
  <si>
    <t>吉岡　京子</t>
    <rPh sb="0" eb="2">
      <t>ヨシオカ</t>
    </rPh>
    <rPh sb="3" eb="5">
      <t>キョウコ</t>
    </rPh>
    <phoneticPr fontId="95"/>
  </si>
  <si>
    <t>kihokyoko75@gmail.com</t>
    <phoneticPr fontId="95"/>
  </si>
  <si>
    <t>増田</t>
    <rPh sb="0" eb="2">
      <t>マスダ</t>
    </rPh>
    <phoneticPr fontId="95"/>
  </si>
  <si>
    <t>剛士</t>
    <rPh sb="0" eb="2">
      <t>ツヨシ</t>
    </rPh>
    <phoneticPr fontId="95"/>
  </si>
  <si>
    <t>彦根市</t>
    <phoneticPr fontId="95"/>
  </si>
  <si>
    <t>浦嶋</t>
    <rPh sb="0" eb="2">
      <t>ウラシマ</t>
    </rPh>
    <phoneticPr fontId="95"/>
  </si>
  <si>
    <t>博邦</t>
    <rPh sb="0" eb="2">
      <t>ヒロクニ</t>
    </rPh>
    <phoneticPr fontId="95"/>
  </si>
  <si>
    <t>東近江市</t>
    <rPh sb="0" eb="4">
      <t>ヒガシオウミシ</t>
    </rPh>
    <phoneticPr fontId="95"/>
  </si>
  <si>
    <t xml:space="preserve">  聡</t>
    <phoneticPr fontId="95"/>
  </si>
  <si>
    <t>長門</t>
    <rPh sb="0" eb="2">
      <t>ナガト</t>
    </rPh>
    <phoneticPr fontId="95"/>
  </si>
  <si>
    <t>　優</t>
    <rPh sb="1" eb="2">
      <t>マサル</t>
    </rPh>
    <phoneticPr fontId="95"/>
  </si>
  <si>
    <t>長門　優</t>
    <rPh sb="0" eb="2">
      <t>ナガト</t>
    </rPh>
    <rPh sb="3" eb="4">
      <t>マサル</t>
    </rPh>
    <phoneticPr fontId="95"/>
  </si>
  <si>
    <t>男</t>
    <rPh sb="0" eb="1">
      <t>オトコ</t>
    </rPh>
    <phoneticPr fontId="95"/>
  </si>
  <si>
    <t>洋一</t>
    <rPh sb="0" eb="2">
      <t>ヨウイチ</t>
    </rPh>
    <phoneticPr fontId="95"/>
  </si>
  <si>
    <t>岡本洋一</t>
    <rPh sb="2" eb="4">
      <t>ヨウイチ</t>
    </rPh>
    <phoneticPr fontId="95"/>
  </si>
  <si>
    <t>筒井珠世</t>
  </si>
  <si>
    <t>公子</t>
    <rPh sb="0" eb="2">
      <t>キミコ</t>
    </rPh>
    <phoneticPr fontId="95"/>
  </si>
  <si>
    <t>浦嶋公子</t>
    <rPh sb="0" eb="2">
      <t>ウラシマ</t>
    </rPh>
    <rPh sb="2" eb="4">
      <t>キミコ</t>
    </rPh>
    <phoneticPr fontId="95"/>
  </si>
  <si>
    <t>女</t>
    <rPh sb="0" eb="1">
      <t>オンナ</t>
    </rPh>
    <phoneticPr fontId="95"/>
  </si>
  <si>
    <t>美南</t>
  </si>
  <si>
    <t>大野美南</t>
  </si>
  <si>
    <t>kyun-chosu0808@outlook.jp</t>
    <phoneticPr fontId="36"/>
  </si>
  <si>
    <t>グリフィンズ</t>
    <phoneticPr fontId="36"/>
  </si>
  <si>
    <t>東近江グリフィンズ</t>
    <rPh sb="0" eb="3">
      <t>ヒガシオウミ</t>
    </rPh>
    <phoneticPr fontId="36"/>
  </si>
  <si>
    <t>ぐ０１</t>
    <phoneticPr fontId="36"/>
  </si>
  <si>
    <t>鍵谷</t>
    <rPh sb="0" eb="2">
      <t>カギタニ</t>
    </rPh>
    <phoneticPr fontId="36"/>
  </si>
  <si>
    <t>浩太</t>
    <rPh sb="0" eb="2">
      <t>コウタ</t>
    </rPh>
    <phoneticPr fontId="36"/>
  </si>
  <si>
    <t>ぐ01</t>
    <phoneticPr fontId="36"/>
  </si>
  <si>
    <t>ぐ０２</t>
    <phoneticPr fontId="36"/>
  </si>
  <si>
    <t>浅田</t>
    <rPh sb="0" eb="2">
      <t>アサダ</t>
    </rPh>
    <phoneticPr fontId="36"/>
  </si>
  <si>
    <t>恵亮</t>
    <rPh sb="0" eb="2">
      <t>ケイスケ</t>
    </rPh>
    <phoneticPr fontId="36"/>
  </si>
  <si>
    <t>グリフィンズ</t>
    <phoneticPr fontId="36"/>
  </si>
  <si>
    <t>ぐ02</t>
    <phoneticPr fontId="36"/>
  </si>
  <si>
    <t>ぐ０３</t>
    <phoneticPr fontId="36"/>
  </si>
  <si>
    <t>中西</t>
    <rPh sb="0" eb="2">
      <t>ナカニシ</t>
    </rPh>
    <phoneticPr fontId="36"/>
  </si>
  <si>
    <t>泰輝</t>
    <rPh sb="0" eb="2">
      <t>タイキ</t>
    </rPh>
    <phoneticPr fontId="36"/>
  </si>
  <si>
    <t>グリフィンズ</t>
    <phoneticPr fontId="36"/>
  </si>
  <si>
    <t>ぐ03</t>
    <phoneticPr fontId="36"/>
  </si>
  <si>
    <t>ぐ０４</t>
    <phoneticPr fontId="36"/>
  </si>
  <si>
    <t>久保</t>
    <rPh sb="0" eb="2">
      <t>クボ</t>
    </rPh>
    <phoneticPr fontId="36"/>
  </si>
  <si>
    <t>侑暉</t>
    <rPh sb="0" eb="1">
      <t>ユウ</t>
    </rPh>
    <rPh sb="1" eb="2">
      <t>カガヤ</t>
    </rPh>
    <phoneticPr fontId="36"/>
  </si>
  <si>
    <t>ぐ04</t>
    <phoneticPr fontId="36"/>
  </si>
  <si>
    <t>ぐ０５</t>
    <phoneticPr fontId="36"/>
  </si>
  <si>
    <t>井ノ口</t>
    <rPh sb="0" eb="1">
      <t>イ</t>
    </rPh>
    <rPh sb="2" eb="3">
      <t>グチ</t>
    </rPh>
    <phoneticPr fontId="36"/>
  </si>
  <si>
    <t>幹也</t>
    <rPh sb="0" eb="2">
      <t>ミキヤ</t>
    </rPh>
    <phoneticPr fontId="36"/>
  </si>
  <si>
    <t>ぐ05</t>
    <phoneticPr fontId="36"/>
  </si>
  <si>
    <t>ぐ０６</t>
    <phoneticPr fontId="36"/>
  </si>
  <si>
    <t>漆原</t>
    <rPh sb="0" eb="2">
      <t>ウルシハラ</t>
    </rPh>
    <phoneticPr fontId="36"/>
  </si>
  <si>
    <t>大介</t>
    <rPh sb="0" eb="2">
      <t>ダイスケ</t>
    </rPh>
    <phoneticPr fontId="36"/>
  </si>
  <si>
    <t>ぐ06</t>
    <phoneticPr fontId="36"/>
  </si>
  <si>
    <t>漆原大介</t>
    <rPh sb="0" eb="2">
      <t>ウルシハラ</t>
    </rPh>
    <rPh sb="2" eb="4">
      <t>ダイスケ</t>
    </rPh>
    <phoneticPr fontId="36"/>
  </si>
  <si>
    <t>ぐ０７</t>
    <phoneticPr fontId="36"/>
  </si>
  <si>
    <t>土田</t>
    <rPh sb="0" eb="2">
      <t>ツチダ</t>
    </rPh>
    <phoneticPr fontId="36"/>
  </si>
  <si>
    <t>哲也</t>
    <rPh sb="0" eb="2">
      <t>テツヤ</t>
    </rPh>
    <phoneticPr fontId="36"/>
  </si>
  <si>
    <t>ぐ07</t>
    <phoneticPr fontId="36"/>
  </si>
  <si>
    <t>土田哲也</t>
    <rPh sb="0" eb="2">
      <t>ツチダ</t>
    </rPh>
    <rPh sb="2" eb="4">
      <t>テツヤ</t>
    </rPh>
    <phoneticPr fontId="36"/>
  </si>
  <si>
    <t>ぐ０８</t>
    <phoneticPr fontId="36"/>
  </si>
  <si>
    <t>金谷</t>
    <rPh sb="0" eb="2">
      <t>カナタニ</t>
    </rPh>
    <phoneticPr fontId="36"/>
  </si>
  <si>
    <t>太郎</t>
    <rPh sb="0" eb="2">
      <t>タロウ</t>
    </rPh>
    <phoneticPr fontId="36"/>
  </si>
  <si>
    <t>ぐ08</t>
    <phoneticPr fontId="36"/>
  </si>
  <si>
    <t>金谷太郎</t>
    <rPh sb="0" eb="2">
      <t>カネタニ</t>
    </rPh>
    <rPh sb="2" eb="4">
      <t>タロウ</t>
    </rPh>
    <phoneticPr fontId="36"/>
  </si>
  <si>
    <t>ぐ０９</t>
    <phoneticPr fontId="36"/>
  </si>
  <si>
    <t>山本</t>
    <rPh sb="0" eb="2">
      <t>ヤマモト</t>
    </rPh>
    <phoneticPr fontId="36"/>
  </si>
  <si>
    <t>将義</t>
    <rPh sb="0" eb="2">
      <t>マサヨシ</t>
    </rPh>
    <phoneticPr fontId="36"/>
  </si>
  <si>
    <t>ぐ09</t>
    <phoneticPr fontId="36"/>
  </si>
  <si>
    <t>山本将義</t>
    <rPh sb="0" eb="2">
      <t>ヤマモト</t>
    </rPh>
    <rPh sb="2" eb="4">
      <t>マサヨシ</t>
    </rPh>
    <phoneticPr fontId="36"/>
  </si>
  <si>
    <t>ぐ１０</t>
    <phoneticPr fontId="36"/>
  </si>
  <si>
    <t>浜田</t>
    <rPh sb="0" eb="2">
      <t>ハマダ</t>
    </rPh>
    <phoneticPr fontId="36"/>
  </si>
  <si>
    <t>豊</t>
    <rPh sb="0" eb="1">
      <t>ユタカ</t>
    </rPh>
    <phoneticPr fontId="36"/>
  </si>
  <si>
    <t>ぐ10</t>
    <phoneticPr fontId="36"/>
  </si>
  <si>
    <t>浜田豊</t>
    <rPh sb="0" eb="2">
      <t>ハマダ</t>
    </rPh>
    <rPh sb="2" eb="3">
      <t>ユタカ</t>
    </rPh>
    <phoneticPr fontId="36"/>
  </si>
  <si>
    <t>ぐ１１</t>
    <phoneticPr fontId="36"/>
  </si>
  <si>
    <t>吉野</t>
    <rPh sb="0" eb="2">
      <t>ヨシノ</t>
    </rPh>
    <phoneticPr fontId="36"/>
  </si>
  <si>
    <t>淳也</t>
    <rPh sb="0" eb="2">
      <t>ジュンヤ</t>
    </rPh>
    <phoneticPr fontId="36"/>
  </si>
  <si>
    <t>グリフィンズ</t>
    <phoneticPr fontId="36"/>
  </si>
  <si>
    <t>ぐ11</t>
    <phoneticPr fontId="36"/>
  </si>
  <si>
    <t>吉野淳也</t>
    <rPh sb="0" eb="2">
      <t>ヨシノ</t>
    </rPh>
    <rPh sb="2" eb="4">
      <t>ジュンヤ</t>
    </rPh>
    <phoneticPr fontId="36"/>
  </si>
  <si>
    <t>ぐ１２</t>
    <phoneticPr fontId="36"/>
  </si>
  <si>
    <t>幸典</t>
    <rPh sb="0" eb="2">
      <t>ユキノリ</t>
    </rPh>
    <phoneticPr fontId="36"/>
  </si>
  <si>
    <t>ぐ12</t>
    <phoneticPr fontId="36"/>
  </si>
  <si>
    <t>中山幸典</t>
    <rPh sb="0" eb="2">
      <t>ナカヤマ</t>
    </rPh>
    <rPh sb="2" eb="4">
      <t>ユキノリ</t>
    </rPh>
    <phoneticPr fontId="36"/>
  </si>
  <si>
    <t>ぐ１３</t>
    <phoneticPr fontId="36"/>
  </si>
  <si>
    <t>南</t>
    <rPh sb="0" eb="1">
      <t>ミナミ</t>
    </rPh>
    <phoneticPr fontId="36"/>
  </si>
  <si>
    <t>久遠</t>
    <rPh sb="0" eb="2">
      <t>クオン</t>
    </rPh>
    <phoneticPr fontId="36"/>
  </si>
  <si>
    <t>ぐ13</t>
    <phoneticPr fontId="36"/>
  </si>
  <si>
    <t>南久遠</t>
    <rPh sb="0" eb="1">
      <t>ミナミ</t>
    </rPh>
    <rPh sb="1" eb="3">
      <t>クオン</t>
    </rPh>
    <phoneticPr fontId="36"/>
  </si>
  <si>
    <t>ぐ１４</t>
    <phoneticPr fontId="36"/>
  </si>
  <si>
    <t>椿原</t>
    <rPh sb="0" eb="2">
      <t>ツバキハラ</t>
    </rPh>
    <phoneticPr fontId="36"/>
  </si>
  <si>
    <t>航輝</t>
    <rPh sb="0" eb="2">
      <t>コウキ</t>
    </rPh>
    <phoneticPr fontId="36"/>
  </si>
  <si>
    <t>ぐ14</t>
    <phoneticPr fontId="36"/>
  </si>
  <si>
    <t>椿原航輝</t>
    <rPh sb="0" eb="2">
      <t>ツバキハラ</t>
    </rPh>
    <rPh sb="2" eb="4">
      <t>コウキ</t>
    </rPh>
    <phoneticPr fontId="36"/>
  </si>
  <si>
    <t>兵庫県</t>
    <rPh sb="0" eb="3">
      <t>ヒョウゴケン</t>
    </rPh>
    <phoneticPr fontId="36"/>
  </si>
  <si>
    <t>ぐ１５</t>
    <phoneticPr fontId="36"/>
  </si>
  <si>
    <t>飛鷹</t>
    <rPh sb="0" eb="2">
      <t>ヒダカ</t>
    </rPh>
    <phoneticPr fontId="36"/>
  </si>
  <si>
    <t>強志</t>
    <rPh sb="0" eb="2">
      <t>ツヨシ</t>
    </rPh>
    <phoneticPr fontId="36"/>
  </si>
  <si>
    <t>ぐ15</t>
    <phoneticPr fontId="36"/>
  </si>
  <si>
    <t>飛鷹強志</t>
    <rPh sb="0" eb="2">
      <t>ヒダカ</t>
    </rPh>
    <rPh sb="2" eb="4">
      <t>ツヨシ</t>
    </rPh>
    <phoneticPr fontId="36"/>
  </si>
  <si>
    <t>ぐ１６</t>
    <phoneticPr fontId="36"/>
  </si>
  <si>
    <t>寺本</t>
    <rPh sb="0" eb="2">
      <t>テラモト</t>
    </rPh>
    <phoneticPr fontId="36"/>
  </si>
  <si>
    <t>将吾</t>
    <rPh sb="0" eb="2">
      <t>ショウゴ</t>
    </rPh>
    <phoneticPr fontId="36"/>
  </si>
  <si>
    <t>ぐ16</t>
    <phoneticPr fontId="36"/>
  </si>
  <si>
    <t>寺本将吾</t>
    <rPh sb="0" eb="2">
      <t>テラモト</t>
    </rPh>
    <rPh sb="2" eb="4">
      <t>ショウゴ</t>
    </rPh>
    <phoneticPr fontId="36"/>
  </si>
  <si>
    <t>ぐ１７</t>
    <phoneticPr fontId="36"/>
  </si>
  <si>
    <t>藤田</t>
    <rPh sb="0" eb="2">
      <t>フジタ</t>
    </rPh>
    <phoneticPr fontId="36"/>
  </si>
  <si>
    <t>卓也</t>
    <rPh sb="0" eb="2">
      <t>タクヤ</t>
    </rPh>
    <phoneticPr fontId="36"/>
  </si>
  <si>
    <t>ぐ17</t>
    <phoneticPr fontId="36"/>
  </si>
  <si>
    <t>藤田卓也</t>
    <rPh sb="0" eb="2">
      <t>フジタ</t>
    </rPh>
    <rPh sb="2" eb="4">
      <t>タクヤ</t>
    </rPh>
    <phoneticPr fontId="36"/>
  </si>
  <si>
    <t>ぐ１８</t>
    <phoneticPr fontId="36"/>
  </si>
  <si>
    <t>鹿野</t>
    <rPh sb="0" eb="2">
      <t>シカノ</t>
    </rPh>
    <phoneticPr fontId="36"/>
  </si>
  <si>
    <t>雄大</t>
    <rPh sb="0" eb="2">
      <t>ユウダイ</t>
    </rPh>
    <phoneticPr fontId="36"/>
  </si>
  <si>
    <t>ぐ18</t>
    <phoneticPr fontId="36"/>
  </si>
  <si>
    <t>鹿野雄大</t>
    <rPh sb="0" eb="2">
      <t>シカノ</t>
    </rPh>
    <rPh sb="2" eb="4">
      <t>ユウダイ</t>
    </rPh>
    <phoneticPr fontId="36"/>
  </si>
  <si>
    <t>ぐ１９</t>
    <phoneticPr fontId="36"/>
  </si>
  <si>
    <t>澁谷</t>
    <rPh sb="0" eb="1">
      <t>シブ</t>
    </rPh>
    <rPh sb="1" eb="2">
      <t>タニ</t>
    </rPh>
    <phoneticPr fontId="36"/>
  </si>
  <si>
    <t>晃大</t>
    <rPh sb="0" eb="2">
      <t>コウダイ</t>
    </rPh>
    <phoneticPr fontId="36"/>
  </si>
  <si>
    <t>ぐ19</t>
    <phoneticPr fontId="36"/>
  </si>
  <si>
    <t>澁谷晃大</t>
    <rPh sb="0" eb="2">
      <t>シブヤ</t>
    </rPh>
    <rPh sb="2" eb="4">
      <t>コウダイ</t>
    </rPh>
    <phoneticPr fontId="36"/>
  </si>
  <si>
    <t>ぐ２０</t>
    <phoneticPr fontId="36"/>
  </si>
  <si>
    <t>藤井</t>
    <rPh sb="0" eb="2">
      <t>フジイ</t>
    </rPh>
    <phoneticPr fontId="36"/>
  </si>
  <si>
    <t>正和</t>
    <rPh sb="0" eb="2">
      <t>マサカズ</t>
    </rPh>
    <phoneticPr fontId="36"/>
  </si>
  <si>
    <t>グリフィンズ</t>
    <phoneticPr fontId="36"/>
  </si>
  <si>
    <t>ぐ20</t>
    <phoneticPr fontId="36"/>
  </si>
  <si>
    <t>藤井正和</t>
    <rPh sb="0" eb="2">
      <t>フジイ</t>
    </rPh>
    <rPh sb="2" eb="4">
      <t>マサカズ</t>
    </rPh>
    <phoneticPr fontId="36"/>
  </si>
  <si>
    <t>ぐ２１</t>
    <phoneticPr fontId="36"/>
  </si>
  <si>
    <t>平野</t>
    <rPh sb="0" eb="2">
      <t>ヒラノ</t>
    </rPh>
    <phoneticPr fontId="36"/>
  </si>
  <si>
    <t>優也</t>
    <rPh sb="0" eb="2">
      <t>ユウヤ</t>
    </rPh>
    <phoneticPr fontId="36"/>
  </si>
  <si>
    <t>ぐ21</t>
    <phoneticPr fontId="36"/>
  </si>
  <si>
    <t>平野優也</t>
    <rPh sb="0" eb="2">
      <t>ヒラノ</t>
    </rPh>
    <rPh sb="2" eb="4">
      <t>ユウヤ</t>
    </rPh>
    <phoneticPr fontId="36"/>
  </si>
  <si>
    <t>三重県</t>
    <rPh sb="0" eb="3">
      <t>ミエケン</t>
    </rPh>
    <phoneticPr fontId="36"/>
  </si>
  <si>
    <t>ぐ２２</t>
    <phoneticPr fontId="36"/>
  </si>
  <si>
    <t>楠瀬</t>
    <rPh sb="0" eb="2">
      <t>クスノセ</t>
    </rPh>
    <phoneticPr fontId="36"/>
  </si>
  <si>
    <t>正雄</t>
    <rPh sb="0" eb="2">
      <t>マサオ</t>
    </rPh>
    <phoneticPr fontId="36"/>
  </si>
  <si>
    <t>ぐ22</t>
    <phoneticPr fontId="36"/>
  </si>
  <si>
    <t>楠瀬正雄</t>
    <rPh sb="0" eb="2">
      <t>クスノセ</t>
    </rPh>
    <rPh sb="2" eb="4">
      <t>マサオ</t>
    </rPh>
    <phoneticPr fontId="36"/>
  </si>
  <si>
    <t>ぐ２３</t>
    <phoneticPr fontId="36"/>
  </si>
  <si>
    <t>大橋</t>
    <rPh sb="0" eb="2">
      <t>オオハシ</t>
    </rPh>
    <phoneticPr fontId="36"/>
  </si>
  <si>
    <t>直季</t>
    <rPh sb="0" eb="2">
      <t>ナオキ</t>
    </rPh>
    <phoneticPr fontId="36"/>
  </si>
  <si>
    <t>ぐ23</t>
    <phoneticPr fontId="36"/>
  </si>
  <si>
    <t>大橋直季</t>
    <rPh sb="0" eb="2">
      <t>オオハシ</t>
    </rPh>
    <rPh sb="2" eb="3">
      <t>スナオ</t>
    </rPh>
    <rPh sb="3" eb="4">
      <t>キ</t>
    </rPh>
    <phoneticPr fontId="36"/>
  </si>
  <si>
    <t>ぐ２４</t>
    <phoneticPr fontId="36"/>
  </si>
  <si>
    <t>帆足</t>
    <rPh sb="0" eb="2">
      <t>ホアシ</t>
    </rPh>
    <phoneticPr fontId="36"/>
  </si>
  <si>
    <t>介</t>
    <rPh sb="0" eb="1">
      <t>カイ</t>
    </rPh>
    <phoneticPr fontId="36"/>
  </si>
  <si>
    <t>ぐ24</t>
    <phoneticPr fontId="36"/>
  </si>
  <si>
    <t>帆足介</t>
    <rPh sb="0" eb="2">
      <t>ホアシ</t>
    </rPh>
    <rPh sb="2" eb="3">
      <t>カイ</t>
    </rPh>
    <phoneticPr fontId="36"/>
  </si>
  <si>
    <t>ぐ２５</t>
    <phoneticPr fontId="36"/>
  </si>
  <si>
    <t>内藤</t>
    <rPh sb="0" eb="2">
      <t>ナイトウ</t>
    </rPh>
    <phoneticPr fontId="36"/>
  </si>
  <si>
    <t>歩</t>
    <rPh sb="0" eb="1">
      <t>アユ</t>
    </rPh>
    <phoneticPr fontId="36"/>
  </si>
  <si>
    <t>ぐ25</t>
    <phoneticPr fontId="36"/>
  </si>
  <si>
    <t>内藤歩</t>
    <rPh sb="0" eb="2">
      <t>ナイトウ</t>
    </rPh>
    <rPh sb="2" eb="3">
      <t>アユム</t>
    </rPh>
    <phoneticPr fontId="36"/>
  </si>
  <si>
    <t>ぐ２６</t>
    <phoneticPr fontId="36"/>
  </si>
  <si>
    <t>久保村</t>
    <rPh sb="0" eb="3">
      <t>クボムラ</t>
    </rPh>
    <phoneticPr fontId="36"/>
  </si>
  <si>
    <t>悠史</t>
    <rPh sb="0" eb="2">
      <t>ユウシ</t>
    </rPh>
    <phoneticPr fontId="36"/>
  </si>
  <si>
    <t>ぐ26</t>
    <phoneticPr fontId="36"/>
  </si>
  <si>
    <t>久保村悠史</t>
    <rPh sb="0" eb="3">
      <t>クボムラ</t>
    </rPh>
    <rPh sb="3" eb="5">
      <t>ユウシ</t>
    </rPh>
    <phoneticPr fontId="36"/>
  </si>
  <si>
    <t>京都府</t>
    <rPh sb="0" eb="3">
      <t>キョウトフ</t>
    </rPh>
    <phoneticPr fontId="36"/>
  </si>
  <si>
    <t>ぐ２７</t>
    <phoneticPr fontId="36"/>
  </si>
  <si>
    <t>一瀬</t>
    <rPh sb="0" eb="2">
      <t>イチノセ</t>
    </rPh>
    <phoneticPr fontId="36"/>
  </si>
  <si>
    <t>智之</t>
    <rPh sb="0" eb="2">
      <t>トモユキ</t>
    </rPh>
    <phoneticPr fontId="36"/>
  </si>
  <si>
    <t>ぐ27</t>
    <phoneticPr fontId="36"/>
  </si>
  <si>
    <t>一瀬智之</t>
    <rPh sb="0" eb="2">
      <t>イチノセ</t>
    </rPh>
    <rPh sb="2" eb="4">
      <t>トモユキ</t>
    </rPh>
    <phoneticPr fontId="36"/>
  </si>
  <si>
    <t>ぐ２８</t>
    <phoneticPr fontId="36"/>
  </si>
  <si>
    <t>中川</t>
    <rPh sb="0" eb="2">
      <t>ナカガワ</t>
    </rPh>
    <phoneticPr fontId="36"/>
  </si>
  <si>
    <t>雄介</t>
    <rPh sb="0" eb="2">
      <t>ユウスケ</t>
    </rPh>
    <phoneticPr fontId="36"/>
  </si>
  <si>
    <t>ぐ28</t>
    <phoneticPr fontId="36"/>
  </si>
  <si>
    <t>中川雄介</t>
    <rPh sb="0" eb="2">
      <t>ナカガワ</t>
    </rPh>
    <rPh sb="2" eb="4">
      <t>ユウスケ</t>
    </rPh>
    <phoneticPr fontId="36"/>
  </si>
  <si>
    <t>ぐ２９</t>
    <phoneticPr fontId="36"/>
  </si>
  <si>
    <t>安田　</t>
    <rPh sb="0" eb="2">
      <t>ヤスダ</t>
    </rPh>
    <phoneticPr fontId="36"/>
  </si>
  <si>
    <t>登摩</t>
    <rPh sb="0" eb="1">
      <t>ノボル</t>
    </rPh>
    <rPh sb="1" eb="2">
      <t>マ</t>
    </rPh>
    <phoneticPr fontId="36"/>
  </si>
  <si>
    <t>ぐ29</t>
    <phoneticPr fontId="36"/>
  </si>
  <si>
    <t>安田登摩</t>
    <rPh sb="0" eb="2">
      <t>ヤスダ</t>
    </rPh>
    <rPh sb="2" eb="3">
      <t>ノボル</t>
    </rPh>
    <rPh sb="3" eb="4">
      <t>マ</t>
    </rPh>
    <phoneticPr fontId="36"/>
  </si>
  <si>
    <t>ぐ３０</t>
    <phoneticPr fontId="36"/>
  </si>
  <si>
    <t>高尾</t>
    <rPh sb="0" eb="2">
      <t>タカオ</t>
    </rPh>
    <phoneticPr fontId="36"/>
  </si>
  <si>
    <t>浩司</t>
    <rPh sb="0" eb="2">
      <t>コウジ</t>
    </rPh>
    <phoneticPr fontId="36"/>
  </si>
  <si>
    <t>ぐ30</t>
    <phoneticPr fontId="36"/>
  </si>
  <si>
    <t>高尾浩司</t>
    <rPh sb="0" eb="2">
      <t>タカオ</t>
    </rPh>
    <rPh sb="2" eb="4">
      <t>コウジ</t>
    </rPh>
    <phoneticPr fontId="36"/>
  </si>
  <si>
    <t>ぐ３１</t>
    <phoneticPr fontId="36"/>
  </si>
  <si>
    <t>さつ紀</t>
    <rPh sb="2" eb="3">
      <t>キ</t>
    </rPh>
    <phoneticPr fontId="36"/>
  </si>
  <si>
    <t>ぐ31</t>
    <phoneticPr fontId="36"/>
  </si>
  <si>
    <t>鹿野さつ紀</t>
    <rPh sb="0" eb="2">
      <t>シカノ</t>
    </rPh>
    <rPh sb="4" eb="5">
      <t>キ</t>
    </rPh>
    <phoneticPr fontId="36"/>
  </si>
  <si>
    <t>ぐ３２</t>
    <phoneticPr fontId="36"/>
  </si>
  <si>
    <t>友里</t>
    <rPh sb="0" eb="2">
      <t>ユリ</t>
    </rPh>
    <phoneticPr fontId="36"/>
  </si>
  <si>
    <t>ぐ32</t>
    <phoneticPr fontId="36"/>
  </si>
  <si>
    <t>漆原友里</t>
    <rPh sb="0" eb="2">
      <t>ウルシハラ</t>
    </rPh>
    <rPh sb="2" eb="4">
      <t>ユリ</t>
    </rPh>
    <phoneticPr fontId="36"/>
  </si>
  <si>
    <t>ぐ３３</t>
    <phoneticPr fontId="36"/>
  </si>
  <si>
    <t>菜摘</t>
    <rPh sb="0" eb="2">
      <t>ナツミ</t>
    </rPh>
    <phoneticPr fontId="36"/>
  </si>
  <si>
    <t>ぐ33</t>
    <phoneticPr fontId="36"/>
  </si>
  <si>
    <t>草野菜摘</t>
    <rPh sb="0" eb="2">
      <t>クサノ</t>
    </rPh>
    <rPh sb="2" eb="4">
      <t>ナツミ</t>
    </rPh>
    <phoneticPr fontId="36"/>
  </si>
  <si>
    <t>ぐ３4</t>
    <phoneticPr fontId="36"/>
  </si>
  <si>
    <t>武田</t>
    <rPh sb="0" eb="2">
      <t>タケダ</t>
    </rPh>
    <phoneticPr fontId="36"/>
  </si>
  <si>
    <t>亜加梨</t>
    <rPh sb="0" eb="3">
      <t>アカリ</t>
    </rPh>
    <phoneticPr fontId="36"/>
  </si>
  <si>
    <t>ぐ34</t>
    <phoneticPr fontId="36"/>
  </si>
  <si>
    <t>武田亜加梨</t>
    <rPh sb="0" eb="2">
      <t>タケダ</t>
    </rPh>
    <rPh sb="2" eb="5">
      <t>アカリ</t>
    </rPh>
    <phoneticPr fontId="36"/>
  </si>
  <si>
    <t>ぐ３5</t>
    <phoneticPr fontId="36"/>
  </si>
  <si>
    <t>葛川</t>
    <rPh sb="0" eb="2">
      <t>カツカワ</t>
    </rPh>
    <phoneticPr fontId="36"/>
  </si>
  <si>
    <t>来弥</t>
    <rPh sb="0" eb="1">
      <t>ク</t>
    </rPh>
    <rPh sb="1" eb="2">
      <t>ヤ</t>
    </rPh>
    <phoneticPr fontId="36"/>
  </si>
  <si>
    <t>ぐ35</t>
    <phoneticPr fontId="36"/>
  </si>
  <si>
    <t>葛川来弥</t>
    <rPh sb="0" eb="2">
      <t>カツカワ</t>
    </rPh>
    <rPh sb="2" eb="3">
      <t>ク</t>
    </rPh>
    <rPh sb="3" eb="4">
      <t>ヤ</t>
    </rPh>
    <phoneticPr fontId="36"/>
  </si>
  <si>
    <t>ぐ３6</t>
    <phoneticPr fontId="36"/>
  </si>
  <si>
    <t>長門</t>
    <rPh sb="0" eb="1">
      <t>ナガ</t>
    </rPh>
    <rPh sb="1" eb="2">
      <t>カド</t>
    </rPh>
    <phoneticPr fontId="36"/>
  </si>
  <si>
    <t>牧子</t>
    <rPh sb="0" eb="2">
      <t>マキコ</t>
    </rPh>
    <phoneticPr fontId="36"/>
  </si>
  <si>
    <t>ぐ36</t>
    <phoneticPr fontId="36"/>
  </si>
  <si>
    <t>長門牧子</t>
    <rPh sb="0" eb="2">
      <t>ナガカド</t>
    </rPh>
    <rPh sb="2" eb="4">
      <t>マキコ</t>
    </rPh>
    <phoneticPr fontId="36"/>
  </si>
  <si>
    <t>ぐ３7</t>
    <phoneticPr fontId="36"/>
  </si>
  <si>
    <t>あずみ</t>
    <phoneticPr fontId="36"/>
  </si>
  <si>
    <t>ぐ37</t>
    <phoneticPr fontId="36"/>
  </si>
  <si>
    <t>寺村あずみ</t>
    <rPh sb="0" eb="2">
      <t>テラムラ</t>
    </rPh>
    <phoneticPr fontId="36"/>
  </si>
  <si>
    <t>代表　川並和之</t>
    <rPh sb="0" eb="2">
      <t>ダイヒョウ</t>
    </rPh>
    <rPh sb="3" eb="7">
      <t>カワナミカズユキ</t>
    </rPh>
    <phoneticPr fontId="79"/>
  </si>
  <si>
    <t>kawanami0930@yahoo.co.jp</t>
    <phoneticPr fontId="79"/>
  </si>
  <si>
    <t>け０２</t>
    <phoneticPr fontId="36"/>
  </si>
  <si>
    <t>福永</t>
    <phoneticPr fontId="36"/>
  </si>
  <si>
    <t>疋田</t>
    <rPh sb="0" eb="2">
      <t>ヒキダ</t>
    </rPh>
    <phoneticPr fontId="36"/>
  </si>
  <si>
    <t>之宏</t>
    <rPh sb="0" eb="1">
      <t>コレ</t>
    </rPh>
    <rPh sb="1" eb="2">
      <t>ヒロシ</t>
    </rPh>
    <phoneticPr fontId="36"/>
  </si>
  <si>
    <t>東近江市</t>
    <phoneticPr fontId="36"/>
  </si>
  <si>
    <t>朝日</t>
    <rPh sb="0" eb="2">
      <t>アサヒ</t>
    </rPh>
    <phoneticPr fontId="36"/>
  </si>
  <si>
    <t>尚紀</t>
    <rPh sb="0" eb="1">
      <t>ナオ</t>
    </rPh>
    <rPh sb="1" eb="2">
      <t>キ</t>
    </rPh>
    <phoneticPr fontId="36"/>
  </si>
  <si>
    <t>三重県</t>
    <phoneticPr fontId="36"/>
  </si>
  <si>
    <t>智美</t>
    <rPh sb="0" eb="2">
      <t>トモミ</t>
    </rPh>
    <phoneticPr fontId="36"/>
  </si>
  <si>
    <t>三重県</t>
    <phoneticPr fontId="36"/>
  </si>
  <si>
    <t>健治</t>
    <rPh sb="0" eb="2">
      <t>ケンジ</t>
    </rPh>
    <phoneticPr fontId="36"/>
  </si>
  <si>
    <t>本多</t>
    <rPh sb="0" eb="2">
      <t>ホンダ</t>
    </rPh>
    <phoneticPr fontId="36"/>
  </si>
  <si>
    <t>勇輝</t>
    <rPh sb="0" eb="2">
      <t>ユウキ</t>
    </rPh>
    <phoneticPr fontId="36"/>
  </si>
  <si>
    <t>男</t>
    <phoneticPr fontId="36"/>
  </si>
  <si>
    <t>堤</t>
    <rPh sb="0" eb="1">
      <t>ツツミ</t>
    </rPh>
    <phoneticPr fontId="36"/>
  </si>
  <si>
    <t>泰彦</t>
    <rPh sb="0" eb="2">
      <t>ヤスヒコ</t>
    </rPh>
    <phoneticPr fontId="36"/>
  </si>
  <si>
    <t>新谷</t>
    <rPh sb="0" eb="2">
      <t>シンヤ</t>
    </rPh>
    <phoneticPr fontId="36"/>
  </si>
  <si>
    <t>良</t>
    <rPh sb="0" eb="1">
      <t>リョウ</t>
    </rPh>
    <phoneticPr fontId="36"/>
  </si>
  <si>
    <t>谷</t>
    <rPh sb="0" eb="1">
      <t>タニ</t>
    </rPh>
    <phoneticPr fontId="36"/>
  </si>
  <si>
    <t>寿子</t>
    <rPh sb="0" eb="2">
      <t>ヒサコ</t>
    </rPh>
    <phoneticPr fontId="36"/>
  </si>
  <si>
    <t>川上</t>
    <phoneticPr fontId="79"/>
  </si>
  <si>
    <t>駿亮</t>
    <rPh sb="0" eb="1">
      <t>シュン</t>
    </rPh>
    <rPh sb="1" eb="2">
      <t>リョウ</t>
    </rPh>
    <phoneticPr fontId="79"/>
  </si>
  <si>
    <t>森</t>
    <rPh sb="0" eb="1">
      <t>モリ</t>
    </rPh>
    <phoneticPr fontId="79"/>
  </si>
  <si>
    <t>　彩</t>
    <rPh sb="1" eb="2">
      <t>アヤ</t>
    </rPh>
    <phoneticPr fontId="79"/>
  </si>
  <si>
    <t>近江八幡市</t>
    <phoneticPr fontId="79"/>
  </si>
  <si>
    <t>真彦</t>
    <rPh sb="0" eb="2">
      <t>マサヒコ</t>
    </rPh>
    <phoneticPr fontId="79"/>
  </si>
  <si>
    <t>近江八幡市</t>
    <phoneticPr fontId="79"/>
  </si>
  <si>
    <t>西田</t>
    <rPh sb="0" eb="2">
      <t>ニシダ</t>
    </rPh>
    <phoneticPr fontId="79"/>
  </si>
  <si>
    <t>和教</t>
    <rPh sb="0" eb="2">
      <t>カズノリ</t>
    </rPh>
    <phoneticPr fontId="79"/>
  </si>
  <si>
    <t>代表　西村國太郎</t>
    <rPh sb="0" eb="2">
      <t>ダイヒョウ</t>
    </rPh>
    <rPh sb="3" eb="5">
      <t>ニシムラ</t>
    </rPh>
    <rPh sb="5" eb="8">
      <t>クニタロウ</t>
    </rPh>
    <phoneticPr fontId="79"/>
  </si>
  <si>
    <t>gametarou@nifty.com</t>
    <phoneticPr fontId="79"/>
  </si>
  <si>
    <t>ぷ０１</t>
    <phoneticPr fontId="79"/>
  </si>
  <si>
    <t>吉田知司</t>
  </si>
  <si>
    <t>継続</t>
    <rPh sb="0" eb="2">
      <t>ケイゾク</t>
    </rPh>
    <phoneticPr fontId="79"/>
  </si>
  <si>
    <t>鈴木英夫</t>
  </si>
  <si>
    <t>竹中</t>
  </si>
  <si>
    <t>徳司</t>
  </si>
  <si>
    <t>竹中徳司</t>
  </si>
  <si>
    <t>浩司</t>
  </si>
  <si>
    <t>福島直樹</t>
  </si>
  <si>
    <t>今村</t>
  </si>
  <si>
    <t>宜明</t>
  </si>
  <si>
    <t>今村宣明</t>
  </si>
  <si>
    <t>弘之</t>
  </si>
  <si>
    <t>新谷弘之</t>
  </si>
  <si>
    <t>犬上郡多賀町</t>
  </si>
  <si>
    <t>前田喜久子</t>
  </si>
  <si>
    <t>井田</t>
  </si>
  <si>
    <t>圭子</t>
  </si>
  <si>
    <t>井田圭子</t>
  </si>
  <si>
    <t>小林朋子</t>
  </si>
  <si>
    <t>國太郎</t>
  </si>
  <si>
    <t>西村国太郎</t>
  </si>
  <si>
    <t>一丸</t>
    <rPh sb="0" eb="2">
      <t>イチマル</t>
    </rPh>
    <phoneticPr fontId="79"/>
  </si>
  <si>
    <t>征功</t>
    <rPh sb="0" eb="2">
      <t>セイコウ</t>
    </rPh>
    <phoneticPr fontId="79"/>
  </si>
  <si>
    <t>プラチナ</t>
    <phoneticPr fontId="79"/>
  </si>
  <si>
    <t>一丸征功</t>
    <rPh sb="0" eb="2">
      <t>イチマル</t>
    </rPh>
    <rPh sb="2" eb="4">
      <t>セイコウ</t>
    </rPh>
    <phoneticPr fontId="79"/>
  </si>
  <si>
    <t>代表　片岡一寿</t>
    <rPh sb="0" eb="2">
      <t>ダイヒョウ</t>
    </rPh>
    <rPh sb="3" eb="5">
      <t>カタオカ</t>
    </rPh>
    <rPh sb="5" eb="7">
      <t>カズトシ</t>
    </rPh>
    <phoneticPr fontId="36"/>
  </si>
  <si>
    <t>ptkq67180＠yahoo.co.jp</t>
    <phoneticPr fontId="36"/>
  </si>
  <si>
    <t>うさぎとかめの集い</t>
    <rPh sb="7" eb="8">
      <t>ツド</t>
    </rPh>
    <phoneticPr fontId="79"/>
  </si>
  <si>
    <t>うさかめ</t>
    <phoneticPr fontId="79"/>
  </si>
  <si>
    <t>う０１</t>
    <phoneticPr fontId="79"/>
  </si>
  <si>
    <t>岩花</t>
    <rPh sb="0" eb="1">
      <t>イワ</t>
    </rPh>
    <rPh sb="1" eb="2">
      <t>ハナ</t>
    </rPh>
    <phoneticPr fontId="36"/>
  </si>
  <si>
    <t>うさぎとかめの集い</t>
    <rPh sb="7" eb="8">
      <t>ツド</t>
    </rPh>
    <phoneticPr fontId="36"/>
  </si>
  <si>
    <t>う０２</t>
    <phoneticPr fontId="79"/>
  </si>
  <si>
    <t>牛道</t>
    <rPh sb="0" eb="1">
      <t>ウシ</t>
    </rPh>
    <rPh sb="1" eb="2">
      <t>ミチ</t>
    </rPh>
    <phoneticPr fontId="36"/>
  </si>
  <si>
    <t>久保田</t>
    <rPh sb="0" eb="3">
      <t>クボタ</t>
    </rPh>
    <phoneticPr fontId="79"/>
  </si>
  <si>
    <t>勉</t>
    <rPh sb="0" eb="1">
      <t>ツトム</t>
    </rPh>
    <phoneticPr fontId="79"/>
  </si>
  <si>
    <t>甲賀市</t>
    <rPh sb="0" eb="3">
      <t>コウカシ</t>
    </rPh>
    <phoneticPr fontId="79"/>
  </si>
  <si>
    <t>小倉</t>
    <rPh sb="0" eb="2">
      <t>オグラ</t>
    </rPh>
    <phoneticPr fontId="36"/>
  </si>
  <si>
    <t>俊郎</t>
    <rPh sb="0" eb="1">
      <t>トシ</t>
    </rPh>
    <rPh sb="1" eb="2">
      <t>ロウ</t>
    </rPh>
    <phoneticPr fontId="36"/>
  </si>
  <si>
    <t>垣内</t>
    <rPh sb="0" eb="2">
      <t>カキウチ</t>
    </rPh>
    <phoneticPr fontId="79"/>
  </si>
  <si>
    <t>義則</t>
    <rPh sb="0" eb="2">
      <t>ヨシノリ</t>
    </rPh>
    <phoneticPr fontId="79"/>
  </si>
  <si>
    <t>片岡</t>
    <rPh sb="0" eb="2">
      <t>カタオカ</t>
    </rPh>
    <phoneticPr fontId="36"/>
  </si>
  <si>
    <t>一寿</t>
    <rPh sb="0" eb="2">
      <t>カズトシ</t>
    </rPh>
    <phoneticPr fontId="36"/>
  </si>
  <si>
    <t>亀井</t>
    <rPh sb="0" eb="2">
      <t>カメイ</t>
    </rPh>
    <phoneticPr fontId="36"/>
  </si>
  <si>
    <t>皓太</t>
    <rPh sb="0" eb="2">
      <t>コウタ</t>
    </rPh>
    <phoneticPr fontId="36"/>
  </si>
  <si>
    <t>亀井</t>
    <rPh sb="0" eb="2">
      <t>カメイ</t>
    </rPh>
    <phoneticPr fontId="79"/>
  </si>
  <si>
    <t>雅嗣</t>
    <rPh sb="0" eb="1">
      <t>マサ</t>
    </rPh>
    <rPh sb="1" eb="2">
      <t>ツグ</t>
    </rPh>
    <phoneticPr fontId="79"/>
  </si>
  <si>
    <t>竹田</t>
    <rPh sb="0" eb="2">
      <t>タケダ</t>
    </rPh>
    <phoneticPr fontId="36"/>
  </si>
  <si>
    <t>圭佑</t>
    <rPh sb="0" eb="2">
      <t>ケイスケ</t>
    </rPh>
    <phoneticPr fontId="36"/>
  </si>
  <si>
    <t>彦根市</t>
    <rPh sb="0" eb="3">
      <t>ヒコネシ</t>
    </rPh>
    <phoneticPr fontId="79"/>
  </si>
  <si>
    <t>𡈽山</t>
    <rPh sb="2" eb="3">
      <t>ヤマ</t>
    </rPh>
    <phoneticPr fontId="36"/>
  </si>
  <si>
    <t>悠</t>
    <rPh sb="0" eb="1">
      <t>ユウ</t>
    </rPh>
    <phoneticPr fontId="36"/>
  </si>
  <si>
    <t>大津市</t>
    <rPh sb="0" eb="3">
      <t>オオツシ</t>
    </rPh>
    <phoneticPr fontId="79"/>
  </si>
  <si>
    <t>土肥</t>
    <rPh sb="0" eb="2">
      <t>ドイ</t>
    </rPh>
    <phoneticPr fontId="36"/>
  </si>
  <si>
    <t>将博</t>
    <rPh sb="0" eb="2">
      <t>マサヒロ</t>
    </rPh>
    <phoneticPr fontId="36"/>
  </si>
  <si>
    <t>林</t>
    <rPh sb="0" eb="1">
      <t>ハヤシ</t>
    </rPh>
    <phoneticPr fontId="36"/>
  </si>
  <si>
    <t>哲学</t>
    <rPh sb="0" eb="2">
      <t>テツガク</t>
    </rPh>
    <phoneticPr fontId="36"/>
  </si>
  <si>
    <t>深田</t>
    <rPh sb="0" eb="2">
      <t>フカダ</t>
    </rPh>
    <phoneticPr fontId="36"/>
  </si>
  <si>
    <t>健太郎</t>
    <rPh sb="0" eb="3">
      <t>ケンタロウ</t>
    </rPh>
    <phoneticPr fontId="36"/>
  </si>
  <si>
    <t>啓吾</t>
    <rPh sb="0" eb="2">
      <t>ケイゴ</t>
    </rPh>
    <phoneticPr fontId="36"/>
  </si>
  <si>
    <t>健一</t>
    <rPh sb="0" eb="2">
      <t>ケンイチ</t>
    </rPh>
    <phoneticPr fontId="79"/>
  </si>
  <si>
    <t>皓輝</t>
    <rPh sb="0" eb="1">
      <t>コウ</t>
    </rPh>
    <rPh sb="1" eb="2">
      <t>テル</t>
    </rPh>
    <phoneticPr fontId="79"/>
  </si>
  <si>
    <t>東近江市</t>
    <rPh sb="0" eb="4">
      <t>ヒガシオウミシ</t>
    </rPh>
    <phoneticPr fontId="79"/>
  </si>
  <si>
    <t>野洲市</t>
    <rPh sb="0" eb="3">
      <t>ヤスシ</t>
    </rPh>
    <phoneticPr fontId="79"/>
  </si>
  <si>
    <t>浩之</t>
    <rPh sb="0" eb="2">
      <t>ヒロユキ</t>
    </rPh>
    <phoneticPr fontId="36"/>
  </si>
  <si>
    <t>吉村</t>
    <rPh sb="0" eb="2">
      <t>ヨシムラ</t>
    </rPh>
    <phoneticPr fontId="36"/>
  </si>
  <si>
    <t>栗東市</t>
    <rPh sb="0" eb="3">
      <t>リットウシ</t>
    </rPh>
    <phoneticPr fontId="79"/>
  </si>
  <si>
    <t>脇野</t>
    <rPh sb="0" eb="2">
      <t>ワキノ</t>
    </rPh>
    <phoneticPr fontId="36"/>
  </si>
  <si>
    <t>佳邦</t>
    <rPh sb="0" eb="1">
      <t>ヨシ</t>
    </rPh>
    <rPh sb="1" eb="2">
      <t>クニ</t>
    </rPh>
    <phoneticPr fontId="36"/>
  </si>
  <si>
    <t>峰　</t>
  </si>
  <si>
    <t>祥靖</t>
    <phoneticPr fontId="79"/>
  </si>
  <si>
    <t>中嶋</t>
    <rPh sb="0" eb="2">
      <t>ナカジマ</t>
    </rPh>
    <phoneticPr fontId="79"/>
  </si>
  <si>
    <t>徹</t>
    <rPh sb="0" eb="1">
      <t>トオル</t>
    </rPh>
    <phoneticPr fontId="79"/>
  </si>
  <si>
    <t>日野町</t>
    <rPh sb="0" eb="3">
      <t>ヒノチョウ</t>
    </rPh>
    <phoneticPr fontId="79"/>
  </si>
  <si>
    <t>中田</t>
    <rPh sb="0" eb="2">
      <t>ナカタ</t>
    </rPh>
    <phoneticPr fontId="79"/>
  </si>
  <si>
    <t>富憲</t>
    <rPh sb="0" eb="2">
      <t>トミノリ</t>
    </rPh>
    <phoneticPr fontId="79"/>
  </si>
  <si>
    <t>湖南市</t>
    <phoneticPr fontId="79"/>
  </si>
  <si>
    <t>多賀町</t>
    <rPh sb="0" eb="3">
      <t>タガチョウ</t>
    </rPh>
    <phoneticPr fontId="79"/>
  </si>
  <si>
    <t>利光</t>
  </si>
  <si>
    <t>龍司</t>
  </si>
  <si>
    <t>坂田</t>
    <rPh sb="0" eb="2">
      <t>サカタ</t>
    </rPh>
    <phoneticPr fontId="79"/>
  </si>
  <si>
    <t>義記</t>
    <rPh sb="0" eb="1">
      <t>ヨシ</t>
    </rPh>
    <rPh sb="1" eb="2">
      <t>キ</t>
    </rPh>
    <phoneticPr fontId="79"/>
  </si>
  <si>
    <t>守山市</t>
    <rPh sb="0" eb="3">
      <t>モリヤマシ</t>
    </rPh>
    <phoneticPr fontId="79"/>
  </si>
  <si>
    <t>今井</t>
    <rPh sb="0" eb="2">
      <t>イマイ</t>
    </rPh>
    <phoneticPr fontId="79"/>
  </si>
  <si>
    <t>順子</t>
    <rPh sb="0" eb="2">
      <t>ジュンコ</t>
    </rPh>
    <phoneticPr fontId="79"/>
  </si>
  <si>
    <t>女</t>
    <rPh sb="0" eb="1">
      <t>オンナ</t>
    </rPh>
    <phoneticPr fontId="79"/>
  </si>
  <si>
    <t>伊吹</t>
    <rPh sb="0" eb="2">
      <t>イブキ</t>
    </rPh>
    <phoneticPr fontId="36"/>
  </si>
  <si>
    <t>邦子</t>
    <rPh sb="0" eb="2">
      <t>ジュンコ</t>
    </rPh>
    <phoneticPr fontId="79"/>
  </si>
  <si>
    <t>植垣</t>
    <rPh sb="0" eb="2">
      <t>ウエガキ</t>
    </rPh>
    <phoneticPr fontId="36"/>
  </si>
  <si>
    <t>貴美子</t>
    <rPh sb="0" eb="3">
      <t>キミコ</t>
    </rPh>
    <phoneticPr fontId="36"/>
  </si>
  <si>
    <t>牛道</t>
    <rPh sb="0" eb="2">
      <t>ウシミチ</t>
    </rPh>
    <phoneticPr fontId="79"/>
  </si>
  <si>
    <t>心</t>
    <rPh sb="0" eb="1">
      <t>ココロ</t>
    </rPh>
    <phoneticPr fontId="79"/>
  </si>
  <si>
    <t>梅田</t>
    <rPh sb="0" eb="2">
      <t>ウメダ</t>
    </rPh>
    <phoneticPr fontId="36"/>
  </si>
  <si>
    <t>陽子</t>
    <rPh sb="0" eb="2">
      <t>ヨウコ</t>
    </rPh>
    <phoneticPr fontId="79"/>
  </si>
  <si>
    <t>湖南市</t>
    <rPh sb="0" eb="3">
      <t>コナンシ</t>
    </rPh>
    <phoneticPr fontId="79"/>
  </si>
  <si>
    <t>川瀬</t>
    <rPh sb="0" eb="1">
      <t>カワ</t>
    </rPh>
    <rPh sb="1" eb="2">
      <t>セ</t>
    </rPh>
    <phoneticPr fontId="79"/>
  </si>
  <si>
    <t>清子</t>
    <rPh sb="0" eb="2">
      <t>キヨコ</t>
    </rPh>
    <phoneticPr fontId="79"/>
  </si>
  <si>
    <t>辻</t>
    <rPh sb="0" eb="1">
      <t>ツジ</t>
    </rPh>
    <phoneticPr fontId="36"/>
  </si>
  <si>
    <t>佳子</t>
    <rPh sb="0" eb="2">
      <t>ヨシコ</t>
    </rPh>
    <phoneticPr fontId="79"/>
  </si>
  <si>
    <t>苗村</t>
    <rPh sb="0" eb="2">
      <t>ナエムラ</t>
    </rPh>
    <phoneticPr fontId="36"/>
  </si>
  <si>
    <t>直子</t>
    <rPh sb="0" eb="2">
      <t>ナオコ</t>
    </rPh>
    <phoneticPr fontId="79"/>
  </si>
  <si>
    <t>竜王町</t>
    <rPh sb="0" eb="3">
      <t>リュウオウチョウ</t>
    </rPh>
    <phoneticPr fontId="79"/>
  </si>
  <si>
    <t>永松</t>
    <rPh sb="0" eb="2">
      <t>ナガマツ</t>
    </rPh>
    <phoneticPr fontId="79"/>
  </si>
  <si>
    <t>貴子</t>
    <rPh sb="0" eb="2">
      <t>タカコ</t>
    </rPh>
    <phoneticPr fontId="79"/>
  </si>
  <si>
    <t>西崎</t>
    <rPh sb="0" eb="2">
      <t>ニシザキ</t>
    </rPh>
    <phoneticPr fontId="36"/>
  </si>
  <si>
    <t>友香</t>
    <rPh sb="0" eb="2">
      <t>ユカ</t>
    </rPh>
    <phoneticPr fontId="36"/>
  </si>
  <si>
    <t>藤田</t>
    <rPh sb="0" eb="2">
      <t>フジタ</t>
    </rPh>
    <phoneticPr fontId="79"/>
  </si>
  <si>
    <t>博美</t>
    <rPh sb="0" eb="2">
      <t>ヒロミ</t>
    </rPh>
    <phoneticPr fontId="79"/>
  </si>
  <si>
    <t>藤原</t>
    <rPh sb="0" eb="2">
      <t>フジワラ</t>
    </rPh>
    <phoneticPr fontId="79"/>
  </si>
  <si>
    <t>泰子</t>
    <rPh sb="0" eb="2">
      <t>ヤスコ</t>
    </rPh>
    <phoneticPr fontId="79"/>
  </si>
  <si>
    <t>三崎</t>
    <rPh sb="0" eb="2">
      <t>ミサキ</t>
    </rPh>
    <phoneticPr fontId="79"/>
  </si>
  <si>
    <t>奈々</t>
    <rPh sb="0" eb="2">
      <t>ナナ</t>
    </rPh>
    <phoneticPr fontId="79"/>
  </si>
  <si>
    <t>光代</t>
    <rPh sb="0" eb="2">
      <t>ミツヨ</t>
    </rPh>
    <phoneticPr fontId="79"/>
  </si>
  <si>
    <t>田中</t>
    <phoneticPr fontId="36"/>
  </si>
  <si>
    <t>都</t>
    <rPh sb="0" eb="1">
      <t>ミヤコ</t>
    </rPh>
    <phoneticPr fontId="79"/>
  </si>
  <si>
    <t>亜利沙</t>
    <rPh sb="0" eb="3">
      <t>アリサ</t>
    </rPh>
    <phoneticPr fontId="79"/>
  </si>
  <si>
    <t>彩子</t>
    <phoneticPr fontId="79"/>
  </si>
  <si>
    <t>村川</t>
    <rPh sb="0" eb="2">
      <t>ムラカワ</t>
    </rPh>
    <phoneticPr fontId="79"/>
  </si>
  <si>
    <t>庸子</t>
    <rPh sb="0" eb="2">
      <t>ヨウコ</t>
    </rPh>
    <phoneticPr fontId="79"/>
  </si>
  <si>
    <t>愛知郡</t>
    <rPh sb="0" eb="3">
      <t>エチグン</t>
    </rPh>
    <phoneticPr fontId="79"/>
  </si>
  <si>
    <t>仙波</t>
    <rPh sb="0" eb="2">
      <t>センバ</t>
    </rPh>
    <phoneticPr fontId="79"/>
  </si>
  <si>
    <t>敬子</t>
    <rPh sb="0" eb="2">
      <t>ケイコ</t>
    </rPh>
    <phoneticPr fontId="79"/>
  </si>
  <si>
    <t>近江八幡市</t>
    <phoneticPr fontId="79"/>
  </si>
  <si>
    <t>こ０１</t>
    <phoneticPr fontId="36"/>
  </si>
  <si>
    <t>松原</t>
  </si>
  <si>
    <t>こ０２</t>
  </si>
  <si>
    <t>直八</t>
    <rPh sb="0" eb="2">
      <t>ナオハチ</t>
    </rPh>
    <phoneticPr fontId="36"/>
  </si>
  <si>
    <t>個人登録</t>
    <rPh sb="0" eb="2">
      <t>コジン</t>
    </rPh>
    <rPh sb="2" eb="4">
      <t>トウロク</t>
    </rPh>
    <phoneticPr fontId="36"/>
  </si>
  <si>
    <t>総登録者数</t>
    <rPh sb="0" eb="1">
      <t>ソウ</t>
    </rPh>
    <rPh sb="1" eb="4">
      <t>トウロクシャ</t>
    </rPh>
    <rPh sb="4" eb="5">
      <t>スウ</t>
    </rPh>
    <phoneticPr fontId="79"/>
  </si>
  <si>
    <t>５５人</t>
    <rPh sb="2" eb="3">
      <t>ニン</t>
    </rPh>
    <phoneticPr fontId="79"/>
  </si>
  <si>
    <t>第57回</t>
    <rPh sb="0" eb="1">
      <t>ﾀﾞｲ</t>
    </rPh>
    <rPh sb="3" eb="4">
      <t>ｶｲ</t>
    </rPh>
    <phoneticPr fontId="0" type="halfwidthKatakana" alignment="noControl"/>
  </si>
  <si>
    <t>山本昌紀</t>
    <rPh sb="0" eb="2">
      <t>ﾔﾏﾓﾄ</t>
    </rPh>
    <rPh sb="2" eb="3">
      <t>ﾏｻ</t>
    </rPh>
    <rPh sb="3" eb="4">
      <t>ﾉﾘ</t>
    </rPh>
    <phoneticPr fontId="0" type="halfwidthKatakana" alignment="noControl"/>
  </si>
  <si>
    <t>耶真斗</t>
    <rPh sb="0" eb="1">
      <t>ヤ</t>
    </rPh>
    <rPh sb="1" eb="2">
      <t>マ</t>
    </rPh>
    <rPh sb="2" eb="3">
      <t>ト</t>
    </rPh>
    <phoneticPr fontId="36"/>
  </si>
  <si>
    <t>谷本</t>
    <rPh sb="0" eb="2">
      <t>タニモト</t>
    </rPh>
    <phoneticPr fontId="36"/>
  </si>
  <si>
    <t>健人</t>
    <rPh sb="0" eb="2">
      <t>ケント</t>
    </rPh>
    <phoneticPr fontId="36"/>
  </si>
  <si>
    <t>一般</t>
    <rPh sb="0" eb="2">
      <t>イッパン</t>
    </rPh>
    <phoneticPr fontId="36"/>
  </si>
  <si>
    <t>東</t>
    <rPh sb="0" eb="1">
      <t>ヒガシ</t>
    </rPh>
    <phoneticPr fontId="36"/>
  </si>
  <si>
    <t>太郎</t>
    <rPh sb="0" eb="2">
      <t>タロウ</t>
    </rPh>
    <phoneticPr fontId="36"/>
  </si>
  <si>
    <t>川上</t>
    <rPh sb="0" eb="2">
      <t>カワカミ</t>
    </rPh>
    <phoneticPr fontId="36"/>
  </si>
  <si>
    <t>美弥子</t>
    <rPh sb="0" eb="3">
      <t>ミヤコ</t>
    </rPh>
    <phoneticPr fontId="36"/>
  </si>
  <si>
    <t>アプストTC</t>
    <phoneticPr fontId="36"/>
  </si>
  <si>
    <t>柏木</t>
    <rPh sb="0" eb="2">
      <t>カシワギ</t>
    </rPh>
    <phoneticPr fontId="36"/>
  </si>
  <si>
    <t>川瀬</t>
    <rPh sb="0" eb="2">
      <t>カワセ</t>
    </rPh>
    <phoneticPr fontId="36"/>
  </si>
  <si>
    <t>清子</t>
    <rPh sb="0" eb="2">
      <t>キヨコ</t>
    </rPh>
    <phoneticPr fontId="36"/>
  </si>
  <si>
    <t>一般</t>
    <rPh sb="0" eb="2">
      <t>イッパン</t>
    </rPh>
    <phoneticPr fontId="36"/>
  </si>
  <si>
    <t>将弘</t>
    <rPh sb="0" eb="1">
      <t>マサ</t>
    </rPh>
    <rPh sb="1" eb="2">
      <t>ヒロ</t>
    </rPh>
    <phoneticPr fontId="36"/>
  </si>
  <si>
    <t>妹川</t>
    <rPh sb="0" eb="2">
      <t>イモカワ</t>
    </rPh>
    <phoneticPr fontId="36"/>
  </si>
  <si>
    <t>寿明</t>
    <rPh sb="0" eb="1">
      <t>トシ</t>
    </rPh>
    <rPh sb="1" eb="2">
      <t>アカ</t>
    </rPh>
    <phoneticPr fontId="36"/>
  </si>
  <si>
    <t>アプストＴＣ</t>
    <phoneticPr fontId="36"/>
  </si>
  <si>
    <t>女子OV40リーグ</t>
    <rPh sb="0" eb="2">
      <t>ジョシ</t>
    </rPh>
    <phoneticPr fontId="36"/>
  </si>
  <si>
    <t>宮村</t>
    <rPh sb="0" eb="2">
      <t>ミヤムラ</t>
    </rPh>
    <phoneticPr fontId="36"/>
  </si>
  <si>
    <t>森</t>
    <rPh sb="0" eb="1">
      <t>モリ</t>
    </rPh>
    <phoneticPr fontId="36"/>
  </si>
  <si>
    <t>彩</t>
    <rPh sb="0" eb="1">
      <t>アヤ</t>
    </rPh>
    <phoneticPr fontId="36"/>
  </si>
  <si>
    <t>Kテニス</t>
    <phoneticPr fontId="36"/>
  </si>
  <si>
    <t>村田</t>
    <rPh sb="0" eb="2">
      <t>ムラタ</t>
    </rPh>
    <phoneticPr fontId="36"/>
  </si>
  <si>
    <t>理恵子</t>
    <rPh sb="0" eb="3">
      <t>リエコ</t>
    </rPh>
    <phoneticPr fontId="36"/>
  </si>
  <si>
    <t>貴子</t>
    <rPh sb="0" eb="2">
      <t>タカコ</t>
    </rPh>
    <phoneticPr fontId="36"/>
  </si>
  <si>
    <t>フレンズ</t>
    <phoneticPr fontId="36"/>
  </si>
  <si>
    <t>寿明</t>
    <rPh sb="0" eb="1">
      <t>トシ</t>
    </rPh>
    <rPh sb="1" eb="2">
      <t>ア</t>
    </rPh>
    <phoneticPr fontId="36"/>
  </si>
  <si>
    <t>アプストTC</t>
    <phoneticPr fontId="36"/>
  </si>
  <si>
    <t>松原</t>
    <rPh sb="0" eb="2">
      <t>マツバラ</t>
    </rPh>
    <phoneticPr fontId="36"/>
  </si>
  <si>
    <t>礼</t>
    <rPh sb="0" eb="1">
      <t>レイ</t>
    </rPh>
    <phoneticPr fontId="36"/>
  </si>
  <si>
    <t>個人登録</t>
    <rPh sb="0" eb="2">
      <t>コジン</t>
    </rPh>
    <rPh sb="2" eb="4">
      <t>トウロク</t>
    </rPh>
    <phoneticPr fontId="36"/>
  </si>
  <si>
    <t>悠大</t>
    <rPh sb="1" eb="2">
      <t>ダイ</t>
    </rPh>
    <phoneticPr fontId="36"/>
  </si>
  <si>
    <t>山田</t>
    <rPh sb="0" eb="2">
      <t>ヤマダ</t>
    </rPh>
    <phoneticPr fontId="36"/>
  </si>
  <si>
    <t>直八</t>
    <rPh sb="0" eb="1">
      <t>ナオ</t>
    </rPh>
    <rPh sb="1" eb="2">
      <t>ハチ</t>
    </rPh>
    <phoneticPr fontId="36"/>
  </si>
  <si>
    <t>知宏</t>
    <rPh sb="0" eb="2">
      <t>トモヒロ</t>
    </rPh>
    <phoneticPr fontId="36"/>
  </si>
  <si>
    <t>第59回記念大会東近江市シングルスリーグ</t>
    <rPh sb="4" eb="6">
      <t>キネン</t>
    </rPh>
    <rPh sb="6" eb="8">
      <t>タイカイ</t>
    </rPh>
    <rPh sb="8" eb="11">
      <t>ヒガシオウミ</t>
    </rPh>
    <phoneticPr fontId="36"/>
  </si>
  <si>
    <t>報告期限　2025年2月24日（月）22時必着</t>
    <rPh sb="16" eb="17">
      <t>ゲツ</t>
    </rPh>
    <phoneticPr fontId="36"/>
  </si>
  <si>
    <r>
      <t xml:space="preserve">○申込み締切り   </t>
    </r>
    <r>
      <rPr>
        <b/>
        <sz val="20"/>
        <color rgb="FFFF0000"/>
        <rFont val="ＭＳ Ｐゴシック"/>
        <family val="3"/>
        <charset val="128"/>
      </rPr>
      <t xml:space="preserve"> 2025年2月25日（火）</t>
    </r>
    <rPh sb="17" eb="18">
      <t>ツキ</t>
    </rPh>
    <rPh sb="20" eb="21">
      <t>ニチ</t>
    </rPh>
    <rPh sb="22" eb="23">
      <t>カ</t>
    </rPh>
    <phoneticPr fontId="36"/>
  </si>
  <si>
    <t>振込は2月25日（火）まで</t>
    <rPh sb="9" eb="10">
      <t>カ</t>
    </rPh>
    <phoneticPr fontId="36"/>
  </si>
  <si>
    <r>
      <t>○参加費：一般＠</t>
    </r>
    <r>
      <rPr>
        <b/>
        <sz val="20"/>
        <color rgb="FFFF0000"/>
        <rFont val="ＭＳ Ｐゴシック"/>
        <family val="3"/>
        <charset val="128"/>
      </rPr>
      <t>2000円</t>
    </r>
    <r>
      <rPr>
        <b/>
        <sz val="16"/>
        <rFont val="ＭＳ Ｐゴシック"/>
        <family val="3"/>
        <charset val="128"/>
      </rPr>
      <t>、協会員及び学生（高校生以下）＠</t>
    </r>
    <r>
      <rPr>
        <b/>
        <sz val="20"/>
        <color rgb="FFFF0000"/>
        <rFont val="ＭＳ Ｐゴシック"/>
        <family val="3"/>
        <charset val="128"/>
      </rPr>
      <t>1000円</t>
    </r>
    <rPh sb="17" eb="18">
      <t>オヨ</t>
    </rPh>
    <rPh sb="19" eb="21">
      <t>ガクセイ</t>
    </rPh>
    <phoneticPr fontId="36"/>
  </si>
  <si>
    <t>2023年</t>
    <rPh sb="4" eb="5">
      <t>ﾈﾝ</t>
    </rPh>
    <phoneticPr fontId="0" type="halfwidthKatakana" alignment="noControl"/>
  </si>
  <si>
    <t>2024年</t>
    <rPh sb="4" eb="5">
      <t>ﾈﾝ</t>
    </rPh>
    <phoneticPr fontId="0" type="halfwidthKatakana" alignment="noControl"/>
  </si>
  <si>
    <t>2021年</t>
    <rPh sb="4" eb="5">
      <t>ﾈﾝ</t>
    </rPh>
    <phoneticPr fontId="0" type="halfwidthKatakana" alignment="noControl"/>
  </si>
  <si>
    <t>2022年</t>
    <rPh sb="4" eb="5">
      <t>ﾈﾝ</t>
    </rPh>
    <phoneticPr fontId="0" type="halfwidthKatakana" alignment="noControl"/>
  </si>
  <si>
    <t>第58回</t>
    <rPh sb="0" eb="1">
      <t>ﾀﾞｲ</t>
    </rPh>
    <rPh sb="3" eb="4">
      <t>ｶｲ</t>
    </rPh>
    <phoneticPr fontId="0" type="halfwidthKatakana" alignment="noControl"/>
  </si>
  <si>
    <t>柏木貴子</t>
    <rPh sb="0" eb="2">
      <t>ｶｼﾜｷﾞ</t>
    </rPh>
    <rPh sb="2" eb="4">
      <t>ﾀｶｺ</t>
    </rPh>
    <phoneticPr fontId="0" type="halfwidthKatakana" alignment="noControl"/>
  </si>
  <si>
    <r>
      <t>次回（</t>
    </r>
    <r>
      <rPr>
        <b/>
        <sz val="16"/>
        <color rgb="FFFF0000"/>
        <rFont val="ＭＳ Ｐゴシック"/>
        <family val="3"/>
        <charset val="128"/>
      </rPr>
      <t>第60回大会</t>
    </r>
    <r>
      <rPr>
        <b/>
        <sz val="16"/>
        <rFont val="ＭＳ Ｐゴシック"/>
        <family val="3"/>
        <charset val="128"/>
      </rPr>
      <t>☆2025年　3～6月）申し込み方法について</t>
    </r>
    <rPh sb="7" eb="9">
      <t>タイカイ</t>
    </rPh>
    <rPh sb="14" eb="15">
      <t>ネン</t>
    </rPh>
    <phoneticPr fontId="36"/>
  </si>
  <si>
    <t>継続を希望されない場合は事務局（片岡）まで早めに連絡お願いいたします。</t>
    <rPh sb="0" eb="2">
      <t>ケイゾク</t>
    </rPh>
    <rPh sb="3" eb="5">
      <t>キボウ</t>
    </rPh>
    <rPh sb="9" eb="11">
      <t>バアイ</t>
    </rPh>
    <rPh sb="12" eb="15">
      <t>ジムキョク</t>
    </rPh>
    <rPh sb="16" eb="18">
      <t>カタオカ</t>
    </rPh>
    <rPh sb="21" eb="22">
      <t>ハヤ</t>
    </rPh>
    <rPh sb="24" eb="26">
      <t>レンラク</t>
    </rPh>
    <rPh sb="27" eb="28">
      <t>ネガ</t>
    </rPh>
    <phoneticPr fontId="36"/>
  </si>
  <si>
    <r>
      <t>１０.</t>
    </r>
    <r>
      <rPr>
        <sz val="12"/>
        <color rgb="FFFF0000"/>
        <rFont val="Meiryo UI"/>
        <family val="3"/>
        <charset val="128"/>
      </rPr>
      <t>次回60回大会の申し込みについては　次回エントリー方法を確認</t>
    </r>
    <r>
      <rPr>
        <sz val="12"/>
        <rFont val="Meiryo UI"/>
        <family val="3"/>
        <charset val="128"/>
      </rPr>
      <t>ください。</t>
    </r>
    <rPh sb="8" eb="10">
      <t>タイカイ</t>
    </rPh>
    <rPh sb="21" eb="23">
      <t>ジカイ</t>
    </rPh>
    <rPh sb="28" eb="30">
      <t>ホウホウ</t>
    </rPh>
    <phoneticPr fontId="36"/>
  </si>
  <si>
    <t>1位</t>
    <rPh sb="1" eb="2">
      <t>イ</t>
    </rPh>
    <phoneticPr fontId="36"/>
  </si>
  <si>
    <t>1位</t>
    <rPh sb="1" eb="2">
      <t>イ</t>
    </rPh>
    <phoneticPr fontId="36"/>
  </si>
  <si>
    <t>2位</t>
    <rPh sb="1" eb="2">
      <t>イ</t>
    </rPh>
    <phoneticPr fontId="36"/>
  </si>
  <si>
    <t>3位</t>
    <rPh sb="1" eb="2">
      <t>イ</t>
    </rPh>
    <phoneticPr fontId="36"/>
  </si>
  <si>
    <t>4位</t>
    <rPh sb="1" eb="2">
      <t>イ</t>
    </rPh>
    <phoneticPr fontId="36"/>
  </si>
  <si>
    <t>5位</t>
    <rPh sb="1" eb="2">
      <t>イ</t>
    </rPh>
    <phoneticPr fontId="36"/>
  </si>
  <si>
    <t>２位</t>
    <rPh sb="1" eb="2">
      <t>イ</t>
    </rPh>
    <phoneticPr fontId="36"/>
  </si>
  <si>
    <t>１位</t>
    <rPh sb="1" eb="2">
      <t>イ</t>
    </rPh>
    <phoneticPr fontId="36"/>
  </si>
  <si>
    <t>６位</t>
    <rPh sb="1" eb="2">
      <t>イ</t>
    </rPh>
    <phoneticPr fontId="36"/>
  </si>
  <si>
    <t>３位</t>
    <rPh sb="1" eb="2">
      <t>イ</t>
    </rPh>
    <phoneticPr fontId="36"/>
  </si>
  <si>
    <t>４位</t>
    <rPh sb="1" eb="2">
      <t>イ</t>
    </rPh>
    <phoneticPr fontId="36"/>
  </si>
  <si>
    <t>５位</t>
    <rPh sb="1" eb="2">
      <t>イ</t>
    </rPh>
    <phoneticPr fontId="36"/>
  </si>
  <si>
    <t>６位</t>
    <rPh sb="1" eb="2">
      <t>イ</t>
    </rPh>
    <phoneticPr fontId="36"/>
  </si>
  <si>
    <t>２位</t>
    <rPh sb="1" eb="2">
      <t>イ</t>
    </rPh>
    <phoneticPr fontId="36"/>
  </si>
  <si>
    <t>３位</t>
    <rPh sb="1" eb="2">
      <t>イ</t>
    </rPh>
    <phoneticPr fontId="36"/>
  </si>
  <si>
    <t>４位</t>
    <rPh sb="1" eb="2">
      <t>イ</t>
    </rPh>
    <phoneticPr fontId="36"/>
  </si>
  <si>
    <t>５位</t>
    <rPh sb="1" eb="2">
      <t>イ</t>
    </rPh>
    <phoneticPr fontId="36"/>
  </si>
  <si>
    <t>６位</t>
    <rPh sb="1" eb="2">
      <t>イ</t>
    </rPh>
    <phoneticPr fontId="36"/>
  </si>
  <si>
    <t>１位</t>
    <rPh sb="1" eb="2">
      <t>イ</t>
    </rPh>
    <phoneticPr fontId="36"/>
  </si>
  <si>
    <t>２位</t>
    <rPh sb="1" eb="2">
      <t>イ</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</si>
</sst>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 #,##0_ ;_ * \-#,##0_ ;_ * \-_ ;_ @_ "/>
    <numFmt numFmtId="177" formatCode="0&quot;人&quot;"/>
    <numFmt numFmtId="178" formatCode="0_);[Red]\(0\)"/>
    <numFmt numFmtId="179" formatCode="0&quot;回&quot;"/>
    <numFmt numFmtId="180" formatCode="0&quot;点&quot;"/>
    <numFmt numFmtId="181" formatCode="0_ "/>
    <numFmt numFmtId="182" formatCode="0.0000"/>
  </numFmts>
  <fonts count="117">
    <font>
      <sz val="11"/>
      <color indexed="8"/>
      <name val="ＭＳ Ｐゴシック"/>
      <family val="3"/>
      <charset val="128"/>
    </font>
    <font>
      <b/>
      <sz val="11"/>
      <color indexed="8"/>
      <name val="ＭＳ Ｐゴシック"/>
      <family val="3"/>
      <charset val="128"/>
    </font>
    <font>
      <u/>
      <sz val="11"/>
      <color indexed="12"/>
      <name val="ＭＳ Ｐゴシック"/>
      <family val="3"/>
      <charset val="128"/>
    </font>
    <font>
      <b/>
      <sz val="11"/>
      <name val="ＭＳ Ｐゴシック"/>
      <family val="3"/>
      <charset val="128"/>
    </font>
    <font>
      <b/>
      <sz val="11"/>
      <color indexed="10"/>
      <name val="ＭＳ Ｐゴシック"/>
      <family val="3"/>
      <charset val="128"/>
    </font>
    <font>
      <b/>
      <sz val="11"/>
      <color indexed="17"/>
      <name val="ＭＳ Ｐゴシック"/>
      <family val="3"/>
      <charset val="128"/>
    </font>
    <font>
      <sz val="11"/>
      <name val="ＭＳ Ｐゴシック"/>
      <family val="3"/>
      <charset val="128"/>
    </font>
    <font>
      <sz val="12"/>
      <color indexed="8"/>
      <name val="ＭＳ Ｐゴシック"/>
      <family val="3"/>
      <charset val="128"/>
    </font>
    <font>
      <b/>
      <sz val="11"/>
      <color indexed="8"/>
      <name val="ＭＳ ゴシック"/>
      <family val="3"/>
      <charset val="128"/>
    </font>
    <font>
      <u/>
      <sz val="12"/>
      <color indexed="12"/>
      <name val="ＭＳ Ｐゴシック"/>
      <family val="3"/>
      <charset val="128"/>
    </font>
    <font>
      <b/>
      <sz val="14"/>
      <name val="ＭＳ Ｐゴシック"/>
      <family val="3"/>
      <charset val="128"/>
    </font>
    <font>
      <b/>
      <sz val="12"/>
      <name val="ＭＳ Ｐゴシック"/>
      <family val="3"/>
      <charset val="128"/>
    </font>
    <font>
      <b/>
      <sz val="16"/>
      <name val="ＭＳ Ｐゴシック"/>
      <family val="3"/>
      <charset val="128"/>
    </font>
    <font>
      <sz val="10"/>
      <name val="Arial"/>
      <family val="2"/>
    </font>
    <font>
      <b/>
      <sz val="11"/>
      <color indexed="10"/>
      <name val="ＭＳ ゴシック"/>
      <family val="3"/>
      <charset val="128"/>
    </font>
    <font>
      <b/>
      <sz val="9"/>
      <color indexed="8"/>
      <name val="ＭＳ Ｐゴシック"/>
      <family val="3"/>
      <charset val="128"/>
    </font>
    <font>
      <b/>
      <sz val="10"/>
      <name val="ＭＳ Ｐゴシック"/>
      <family val="3"/>
      <charset val="128"/>
    </font>
    <font>
      <b/>
      <sz val="12"/>
      <color indexed="8"/>
      <name val="ＭＳ Ｐゴシック"/>
      <family val="3"/>
      <charset val="128"/>
    </font>
    <font>
      <b/>
      <sz val="6"/>
      <color indexed="8"/>
      <name val="ＭＳ Ｐゴシック"/>
      <family val="3"/>
      <charset val="128"/>
    </font>
    <font>
      <b/>
      <sz val="10"/>
      <color indexed="8"/>
      <name val="ＭＳ Ｐゴシック"/>
      <family val="3"/>
      <charset val="128"/>
    </font>
    <font>
      <sz val="11"/>
      <color indexed="10"/>
      <name val="ＭＳ Ｐゴシック"/>
      <family val="3"/>
      <charset val="128"/>
    </font>
    <font>
      <b/>
      <sz val="9"/>
      <name val="ＭＳ Ｐゴシック"/>
      <family val="3"/>
      <charset val="128"/>
    </font>
    <font>
      <b/>
      <sz val="9"/>
      <color indexed="10"/>
      <name val="ＭＳ Ｐゴシック"/>
      <family val="3"/>
      <charset val="128"/>
    </font>
    <font>
      <b/>
      <sz val="11"/>
      <color indexed="13"/>
      <name val="ＭＳ Ｐゴシック"/>
      <family val="3"/>
      <charset val="128"/>
    </font>
    <font>
      <sz val="12"/>
      <name val="ＭＳ Ｐゴシック"/>
      <family val="3"/>
      <charset val="128"/>
    </font>
    <font>
      <b/>
      <sz val="13"/>
      <name val="ＭＳ Ｐゴシック"/>
      <family val="3"/>
      <charset val="128"/>
    </font>
    <font>
      <sz val="10"/>
      <name val="ＭＳ Ｐゴシック"/>
      <family val="3"/>
      <charset val="128"/>
    </font>
    <font>
      <sz val="14"/>
      <name val="ＭＳ Ｐゴシック"/>
      <family val="3"/>
      <charset val="128"/>
    </font>
    <font>
      <b/>
      <sz val="14"/>
      <color indexed="10"/>
      <name val="ＭＳ Ｐゴシック"/>
      <family val="3"/>
      <charset val="128"/>
    </font>
    <font>
      <b/>
      <sz val="16"/>
      <color indexed="10"/>
      <name val="ＭＳ Ｐゴシック"/>
      <family val="3"/>
      <charset val="128"/>
    </font>
    <font>
      <b/>
      <sz val="20"/>
      <color indexed="30"/>
      <name val="ＭＳ Ｐゴシック"/>
      <family val="3"/>
      <charset val="128"/>
    </font>
    <font>
      <b/>
      <sz val="12"/>
      <color indexed="10"/>
      <name val="ＭＳ Ｐゴシック"/>
      <family val="3"/>
      <charset val="128"/>
    </font>
    <font>
      <b/>
      <u/>
      <sz val="9"/>
      <name val="ＭＳ Ｐゴシック"/>
      <family val="3"/>
      <charset val="128"/>
    </font>
    <font>
      <b/>
      <sz val="8"/>
      <name val="ＭＳ Ｐゴシック"/>
      <family val="3"/>
      <charset val="128"/>
    </font>
    <font>
      <sz val="20"/>
      <color indexed="10"/>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ＭＳ Ｐゴシック"/>
      <family val="3"/>
      <charset val="128"/>
    </font>
    <font>
      <b/>
      <sz val="12"/>
      <color rgb="FFFF0000"/>
      <name val="ＭＳ Ｐゴシック"/>
      <family val="3"/>
      <charset val="128"/>
    </font>
    <font>
      <b/>
      <u/>
      <sz val="11"/>
      <color rgb="FFFF0000"/>
      <name val="ＭＳ Ｐゴシック"/>
      <family val="3"/>
      <charset val="128"/>
    </font>
    <font>
      <b/>
      <sz val="12"/>
      <color theme="1"/>
      <name val="ＭＳ Ｐゴシック"/>
      <family val="3"/>
      <charset val="128"/>
    </font>
    <font>
      <b/>
      <sz val="9"/>
      <color theme="1"/>
      <name val="ＭＳ Ｐゴシック"/>
      <family val="3"/>
      <charset val="128"/>
    </font>
    <font>
      <b/>
      <u/>
      <sz val="11"/>
      <color theme="1"/>
      <name val="ＭＳ Ｐゴシック"/>
      <family val="3"/>
      <charset val="128"/>
    </font>
    <font>
      <b/>
      <sz val="10"/>
      <color rgb="FFFF0000"/>
      <name val="ＭＳ Ｐゴシック"/>
      <family val="3"/>
      <charset val="128"/>
    </font>
    <font>
      <b/>
      <sz val="18"/>
      <color rgb="FFFF0000"/>
      <name val="ＭＳ Ｐゴシック"/>
      <family val="3"/>
      <charset val="128"/>
    </font>
    <font>
      <sz val="11"/>
      <color indexed="8"/>
      <name val="Meiryo UI"/>
      <family val="3"/>
      <charset val="128"/>
    </font>
    <font>
      <u/>
      <sz val="11"/>
      <color indexed="12"/>
      <name val="Meiryo UI"/>
      <family val="3"/>
      <charset val="128"/>
    </font>
    <font>
      <b/>
      <sz val="16"/>
      <name val="Meiryo UI"/>
      <family val="3"/>
      <charset val="128"/>
    </font>
    <font>
      <sz val="22"/>
      <name val="Meiryo UI"/>
      <family val="3"/>
      <charset val="128"/>
    </font>
    <font>
      <sz val="24"/>
      <color indexed="10"/>
      <name val="Meiryo UI"/>
      <family val="3"/>
      <charset val="128"/>
    </font>
    <font>
      <sz val="12"/>
      <color rgb="FFFF0000"/>
      <name val="Meiryo UI"/>
      <family val="3"/>
      <charset val="128"/>
    </font>
    <font>
      <sz val="11"/>
      <name val="Meiryo UI"/>
      <family val="3"/>
      <charset val="128"/>
    </font>
    <font>
      <b/>
      <sz val="11"/>
      <name val="Meiryo UI"/>
      <family val="3"/>
      <charset val="128"/>
    </font>
    <font>
      <u/>
      <sz val="11"/>
      <name val="Meiryo UI"/>
      <family val="3"/>
      <charset val="128"/>
    </font>
    <font>
      <b/>
      <sz val="11"/>
      <color rgb="FFFF0000"/>
      <name val="Meiryo UI"/>
      <family val="3"/>
      <charset val="128"/>
    </font>
    <font>
      <b/>
      <sz val="12"/>
      <name val="Meiryo UI"/>
      <family val="3"/>
      <charset val="128"/>
    </font>
    <font>
      <b/>
      <sz val="12"/>
      <color rgb="FFFF0000"/>
      <name val="Meiryo UI"/>
      <family val="3"/>
      <charset val="128"/>
    </font>
    <font>
      <b/>
      <sz val="20"/>
      <color rgb="FFFF0000"/>
      <name val="Meiryo UI"/>
      <family val="3"/>
      <charset val="128"/>
    </font>
    <font>
      <b/>
      <sz val="16"/>
      <color rgb="FFFF0000"/>
      <name val="Meiryo UI"/>
      <family val="3"/>
      <charset val="128"/>
    </font>
    <font>
      <sz val="16"/>
      <color rgb="FFFF0000"/>
      <name val="Meiryo UI"/>
      <family val="3"/>
      <charset val="128"/>
    </font>
    <font>
      <sz val="11"/>
      <color rgb="FFFF0000"/>
      <name val="Meiryo UI"/>
      <family val="3"/>
      <charset val="128"/>
    </font>
    <font>
      <sz val="14"/>
      <name val="Meiryo UI"/>
      <family val="3"/>
      <charset val="128"/>
    </font>
    <font>
      <sz val="11"/>
      <color indexed="17"/>
      <name val="Meiryo UI"/>
      <family val="3"/>
      <charset val="128"/>
    </font>
    <font>
      <b/>
      <sz val="11"/>
      <color indexed="8"/>
      <name val="Meiryo UI"/>
      <family val="3"/>
      <charset val="128"/>
    </font>
    <font>
      <sz val="12"/>
      <name val="Meiryo UI"/>
      <family val="3"/>
      <charset val="128"/>
    </font>
    <font>
      <b/>
      <sz val="10"/>
      <color indexed="10"/>
      <name val="ＭＳ Ｐゴシック"/>
      <family val="3"/>
      <charset val="128"/>
    </font>
    <font>
      <b/>
      <sz val="10"/>
      <color theme="1"/>
      <name val="ＭＳ Ｐゴシック"/>
      <family val="3"/>
      <charset val="128"/>
    </font>
    <font>
      <b/>
      <sz val="12"/>
      <color indexed="17"/>
      <name val="ＭＳ Ｐゴシック"/>
      <family val="3"/>
      <charset val="128"/>
    </font>
    <font>
      <b/>
      <u/>
      <sz val="16"/>
      <name val="ＭＳ Ｐゴシック"/>
      <family val="3"/>
      <charset val="128"/>
    </font>
    <font>
      <b/>
      <sz val="20"/>
      <name val="ＭＳ Ｐゴシック"/>
      <family val="3"/>
      <charset val="128"/>
    </font>
    <font>
      <b/>
      <sz val="20"/>
      <color rgb="FFFF0000"/>
      <name val="ＭＳ Ｐゴシック"/>
      <family val="3"/>
      <charset val="128"/>
    </font>
    <font>
      <b/>
      <sz val="6"/>
      <name val="ＭＳ Ｐゴシック"/>
      <family val="3"/>
      <charset val="128"/>
    </font>
    <font>
      <sz val="11"/>
      <color rgb="FFFF0000"/>
      <name val="ＭＳ Ｐゴシック"/>
      <family val="3"/>
      <charset val="128"/>
    </font>
    <font>
      <b/>
      <sz val="16"/>
      <color rgb="FFFF0000"/>
      <name val="ＭＳ Ｐゴシック"/>
      <family val="3"/>
      <charset val="128"/>
    </font>
    <font>
      <sz val="12"/>
      <color rgb="FFFF0000"/>
      <name val="ＭＳ Ｐゴシック"/>
      <family val="3"/>
      <charset val="128"/>
    </font>
    <font>
      <b/>
      <u/>
      <sz val="11"/>
      <name val="ＭＳ Ｐゴシック"/>
      <family val="3"/>
      <charset val="128"/>
    </font>
    <font>
      <sz val="6"/>
      <name val="ＭＳ Ｐゴシック"/>
      <family val="2"/>
      <charset val="128"/>
      <scheme val="minor"/>
    </font>
    <font>
      <sz val="11"/>
      <name val="ＭＳ Ｐゴシック"/>
      <family val="2"/>
      <charset val="128"/>
      <scheme val="minor"/>
    </font>
    <font>
      <u/>
      <sz val="11"/>
      <color theme="10"/>
      <name val="ＭＳ Ｐゴシック"/>
      <family val="2"/>
      <charset val="128"/>
      <scheme val="minor"/>
    </font>
    <font>
      <b/>
      <sz val="11"/>
      <color theme="1"/>
      <name val="ＭＳ Ｐゴシック"/>
      <family val="3"/>
      <charset val="128"/>
      <scheme val="minor"/>
    </font>
    <font>
      <b/>
      <sz val="11"/>
      <color indexed="8"/>
      <name val="ＭＳ Ｐゴシック"/>
      <family val="3"/>
      <charset val="128"/>
      <scheme val="minor"/>
    </font>
    <font>
      <b/>
      <sz val="11"/>
      <name val="ＭＳ Ｐゴシック"/>
      <family val="3"/>
      <charset val="128"/>
      <scheme val="minor"/>
    </font>
    <font>
      <b/>
      <i/>
      <sz val="11"/>
      <color theme="1"/>
      <name val="ＭＳ Ｐゴシック"/>
      <family val="3"/>
      <charset val="128"/>
      <scheme val="minor"/>
    </font>
    <font>
      <b/>
      <i/>
      <sz val="11"/>
      <color indexed="8"/>
      <name val="ＭＳ Ｐゴシック"/>
      <family val="3"/>
      <charset val="128"/>
      <scheme val="minor"/>
    </font>
    <font>
      <b/>
      <i/>
      <sz val="11"/>
      <name val="ＭＳ Ｐゴシック"/>
      <family val="3"/>
      <charset val="128"/>
      <scheme val="minor"/>
    </font>
    <font>
      <sz val="12"/>
      <name val="UD デジタル 教科書体 NP-R"/>
      <family val="1"/>
      <charset val="128"/>
    </font>
    <font>
      <b/>
      <sz val="11"/>
      <name val="BIZ UDP明朝 Medium"/>
      <family val="1"/>
      <charset val="128"/>
    </font>
    <font>
      <sz val="11"/>
      <name val="BIZ UDP明朝 Medium"/>
      <family val="1"/>
      <charset val="128"/>
    </font>
    <font>
      <sz val="11"/>
      <color theme="0" tint="-0.14999847407452621"/>
      <name val="ＭＳ Ｐゴシック"/>
      <family val="3"/>
      <charset val="128"/>
    </font>
    <font>
      <b/>
      <sz val="11"/>
      <color indexed="10"/>
      <name val="ＭＳ Ｐゴシック"/>
      <family val="3"/>
      <charset val="128"/>
      <scheme val="minor"/>
    </font>
    <font>
      <b/>
      <sz val="11"/>
      <name val="MS PGothic"/>
      <family val="3"/>
      <charset val="128"/>
    </font>
    <font>
      <b/>
      <sz val="11"/>
      <color rgb="FF000000"/>
      <name val="MS PGothic"/>
      <family val="3"/>
      <charset val="128"/>
    </font>
    <font>
      <sz val="6"/>
      <name val="ＭＳ Ｐゴシック"/>
      <family val="3"/>
      <charset val="128"/>
      <scheme val="minor"/>
    </font>
    <font>
      <b/>
      <sz val="9"/>
      <color rgb="FF000000"/>
      <name val="MS PGothic"/>
      <family val="3"/>
      <charset val="128"/>
    </font>
    <font>
      <b/>
      <sz val="11"/>
      <color rgb="FFFF0000"/>
      <name val="MS PGothic"/>
      <family val="3"/>
      <charset val="128"/>
    </font>
    <font>
      <sz val="12"/>
      <color rgb="FFFF0000"/>
      <name val="UD デジタル 教科書体 NP-R"/>
      <family val="1"/>
      <charset val="128"/>
    </font>
    <font>
      <sz val="12"/>
      <color theme="1"/>
      <name val="UD デジタル 教科書体 NP-R"/>
      <family val="1"/>
      <charset val="128"/>
    </font>
    <font>
      <b/>
      <sz val="12"/>
      <color rgb="FFFF0000"/>
      <name val="ＭＳ Ｐゴシック"/>
      <family val="3"/>
      <charset val="128"/>
      <scheme val="minor"/>
    </font>
    <font>
      <b/>
      <sz val="12"/>
      <color theme="1"/>
      <name val="ＭＳ Ｐゴシック"/>
      <family val="3"/>
      <charset val="128"/>
      <scheme val="minor"/>
    </font>
    <font>
      <u/>
      <sz val="11"/>
      <color theme="1"/>
      <name val="ＭＳ Ｐゴシック"/>
      <family val="2"/>
      <charset val="128"/>
      <scheme val="minor"/>
    </font>
    <font>
      <b/>
      <sz val="9"/>
      <color indexed="8"/>
      <name val="ＭＳ Ｐゴシック"/>
      <family val="3"/>
      <charset val="128"/>
      <scheme val="minor"/>
    </font>
    <font>
      <b/>
      <sz val="11"/>
      <color rgb="FFFF0000"/>
      <name val="ＭＳ Ｐゴシック"/>
      <family val="3"/>
      <charset val="128"/>
      <scheme val="minor"/>
    </font>
    <font>
      <b/>
      <sz val="10"/>
      <color indexed="8"/>
      <name val="ＭＳ Ｐゴシック"/>
      <family val="3"/>
      <charset val="128"/>
      <scheme val="minor"/>
    </font>
    <font>
      <b/>
      <sz val="12"/>
      <name val="MS PGothic"/>
      <family val="3"/>
      <charset val="128"/>
    </font>
    <font>
      <b/>
      <sz val="12"/>
      <color theme="1"/>
      <name val="ＭＳ Ｐゴシック"/>
      <family val="2"/>
      <charset val="128"/>
      <scheme val="minor"/>
    </font>
    <font>
      <b/>
      <sz val="12"/>
      <color rgb="FF000000"/>
      <name val="MS PGothic"/>
      <family val="3"/>
      <charset val="128"/>
    </font>
    <font>
      <b/>
      <sz val="11"/>
      <color rgb="FF000000"/>
      <name val="ＭＳ Ｐゴシック"/>
      <family val="3"/>
      <charset val="128"/>
      <scheme val="minor"/>
    </font>
    <font>
      <b/>
      <sz val="11"/>
      <color rgb="FFFF0000"/>
      <name val="Segoe UI Symbol"/>
      <family val="3"/>
    </font>
    <font>
      <b/>
      <sz val="10"/>
      <color rgb="FF00B050"/>
      <name val="ＭＳ Ｐゴシック"/>
      <family val="3"/>
      <charset val="128"/>
    </font>
    <font>
      <b/>
      <sz val="10"/>
      <color rgb="FF00B0F0"/>
      <name val="ＭＳ Ｐゴシック"/>
      <family val="3"/>
      <charset val="128"/>
    </font>
    <font>
      <b/>
      <sz val="11"/>
      <color rgb="FF00B050"/>
      <name val="ＭＳ Ｐゴシック"/>
      <family val="3"/>
      <charset val="128"/>
    </font>
    <font>
      <b/>
      <sz val="11"/>
      <color rgb="FF0070C0"/>
      <name val="ＭＳ Ｐゴシック"/>
      <family val="3"/>
      <charset val="128"/>
    </font>
    <font>
      <b/>
      <sz val="10"/>
      <color rgb="FF0070C0"/>
      <name val="ＭＳ Ｐゴシック"/>
      <family val="3"/>
      <charset val="128"/>
    </font>
    <font>
      <b/>
      <sz val="11"/>
      <name val="Segoe UI Symbol"/>
      <family val="3"/>
    </font>
  </fonts>
  <fills count="31">
    <fill>
      <patternFill patternType="none"/>
    </fill>
    <fill>
      <patternFill patternType="gray125"/>
    </fill>
    <fill>
      <patternFill patternType="solid">
        <fgColor indexed="10"/>
        <bgColor indexed="64"/>
      </patternFill>
    </fill>
    <fill>
      <patternFill patternType="solid">
        <fgColor indexed="40"/>
        <bgColor indexed="64"/>
      </patternFill>
    </fill>
    <fill>
      <patternFill patternType="solid">
        <fgColor indexed="13"/>
        <bgColor indexed="64"/>
      </patternFill>
    </fill>
    <fill>
      <patternFill patternType="solid">
        <fgColor indexed="9"/>
        <bgColor indexed="64"/>
      </patternFill>
    </fill>
    <fill>
      <patternFill patternType="solid">
        <fgColor indexed="15"/>
        <bgColor indexed="15"/>
      </patternFill>
    </fill>
    <fill>
      <patternFill patternType="solid">
        <fgColor indexed="27"/>
        <bgColor indexed="27"/>
      </patternFill>
    </fill>
    <fill>
      <patternFill patternType="solid">
        <fgColor indexed="9"/>
        <bgColor indexed="26"/>
      </patternFill>
    </fill>
    <fill>
      <patternFill patternType="solid">
        <fgColor indexed="13"/>
        <bgColor indexed="34"/>
      </patternFill>
    </fill>
    <fill>
      <patternFill patternType="solid">
        <fgColor indexed="9"/>
        <bgColor indexed="31"/>
      </patternFill>
    </fill>
    <fill>
      <patternFill patternType="solid">
        <fgColor indexed="23"/>
        <bgColor indexed="55"/>
      </patternFill>
    </fill>
    <fill>
      <patternFill patternType="solid">
        <fgColor theme="9"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bgColor indexed="64"/>
      </patternFill>
    </fill>
    <fill>
      <patternFill patternType="solid">
        <fgColor theme="0"/>
        <bgColor indexed="26"/>
      </patternFill>
    </fill>
    <fill>
      <patternFill patternType="solid">
        <fgColor theme="4" tint="0.59999389629810485"/>
        <bgColor indexed="31"/>
      </patternFill>
    </fill>
    <fill>
      <patternFill patternType="solid">
        <fgColor theme="8" tint="0.59999389629810485"/>
        <bgColor indexed="64"/>
      </patternFill>
    </fill>
    <fill>
      <patternFill patternType="solid">
        <fgColor theme="8" tint="0.59999389629810485"/>
        <bgColor indexed="26"/>
      </patternFill>
    </fill>
    <fill>
      <patternFill patternType="solid">
        <fgColor theme="7" tint="0.79998168889431442"/>
        <bgColor indexed="9"/>
      </patternFill>
    </fill>
    <fill>
      <patternFill patternType="solid">
        <fgColor theme="7" tint="0.79998168889431442"/>
        <bgColor indexed="26"/>
      </patternFill>
    </fill>
    <fill>
      <patternFill patternType="solid">
        <fgColor theme="4" tint="0.79998168889431442"/>
        <bgColor indexed="64"/>
      </patternFill>
    </fill>
    <fill>
      <patternFill patternType="solid">
        <fgColor theme="4" tint="0.79998168889431442"/>
        <bgColor indexed="26"/>
      </patternFill>
    </fill>
    <fill>
      <patternFill patternType="solid">
        <fgColor theme="1" tint="0.499984740745262"/>
        <bgColor indexed="55"/>
      </patternFill>
    </fill>
    <fill>
      <patternFill patternType="solid">
        <fgColor theme="4" tint="0.79998168889431442"/>
        <bgColor indexed="31"/>
      </patternFill>
    </fill>
    <fill>
      <patternFill patternType="solid">
        <fgColor theme="1" tint="0.499984740745262"/>
        <bgColor indexed="64"/>
      </patternFill>
    </fill>
  </fills>
  <borders count="111">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ck">
        <color indexed="64"/>
      </left>
      <right style="double">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8"/>
      </top>
      <bottom style="medium">
        <color indexed="8"/>
      </bottom>
      <diagonal/>
    </border>
    <border>
      <left/>
      <right style="thin">
        <color indexed="8"/>
      </right>
      <top style="medium">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style="medium">
        <color indexed="8"/>
      </right>
      <top style="medium">
        <color indexed="8"/>
      </top>
      <bottom/>
      <diagonal/>
    </border>
    <border>
      <left/>
      <right style="medium">
        <color indexed="8"/>
      </right>
      <top style="thin">
        <color indexed="8"/>
      </top>
      <bottom style="thin">
        <color indexed="8"/>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8"/>
      </top>
      <bottom/>
      <diagonal/>
    </border>
    <border>
      <left/>
      <right style="medium">
        <color indexed="8"/>
      </right>
      <top style="thin">
        <color indexed="8"/>
      </top>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medium">
        <color indexed="64"/>
      </bottom>
      <diagonal/>
    </border>
    <border>
      <left style="medium">
        <color indexed="8"/>
      </left>
      <right/>
      <top style="thin">
        <color indexed="8"/>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right style="medium">
        <color indexed="64"/>
      </right>
      <top style="medium">
        <color indexed="8"/>
      </top>
      <bottom/>
      <diagonal/>
    </border>
    <border>
      <left/>
      <right style="medium">
        <color indexed="64"/>
      </right>
      <top/>
      <bottom style="medium">
        <color indexed="8"/>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double">
        <color indexed="64"/>
      </bottom>
      <diagonal/>
    </border>
    <border>
      <left/>
      <right style="dotted">
        <color indexed="64"/>
      </right>
      <top/>
      <bottom/>
      <diagonal/>
    </border>
    <border>
      <left style="dotted">
        <color indexed="64"/>
      </left>
      <right/>
      <top/>
      <bottom/>
      <diagonal/>
    </border>
    <border>
      <left/>
      <right style="hair">
        <color rgb="FF000000"/>
      </right>
      <top/>
      <bottom/>
      <diagonal/>
    </border>
    <border>
      <left style="medium">
        <color indexed="8"/>
      </left>
      <right style="thin">
        <color indexed="8"/>
      </right>
      <top style="thin">
        <color indexed="8"/>
      </top>
      <bottom style="medium">
        <color indexed="64"/>
      </bottom>
      <diagonal/>
    </border>
    <border>
      <left/>
      <right style="medium">
        <color indexed="8"/>
      </right>
      <top style="thin">
        <color indexed="8"/>
      </top>
      <bottom style="medium">
        <color indexed="64"/>
      </bottom>
      <diagonal/>
    </border>
    <border>
      <left/>
      <right style="thin">
        <color indexed="8"/>
      </right>
      <top style="thin">
        <color indexed="8"/>
      </top>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s>
  <cellStyleXfs count="64">
    <xf numFmtId="0" fontId="0" fillId="0" borderId="0">
      <alignment vertical="center"/>
    </xf>
    <xf numFmtId="0" fontId="35" fillId="0" borderId="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176" fontId="13" fillId="0" borderId="0" applyFill="0" applyBorder="0" applyAlignment="0" applyProtection="0">
      <alignment vertical="center"/>
    </xf>
    <xf numFmtId="0" fontId="7" fillId="0" borderId="0"/>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7" fillId="0" borderId="0"/>
    <xf numFmtId="0" fontId="35" fillId="0" borderId="0">
      <alignment vertical="center"/>
    </xf>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lignment vertical="center"/>
    </xf>
    <xf numFmtId="0" fontId="35" fillId="0" borderId="0">
      <alignment vertical="center"/>
    </xf>
    <xf numFmtId="0" fontId="35" fillId="0" borderId="0" applyProtection="0">
      <alignment vertical="center"/>
    </xf>
    <xf numFmtId="0" fontId="35" fillId="0" borderId="0">
      <alignment vertical="center"/>
    </xf>
    <xf numFmtId="0" fontId="6" fillId="0" borderId="0">
      <alignment vertical="center"/>
    </xf>
    <xf numFmtId="0" fontId="35" fillId="0" borderId="0">
      <alignment vertical="center"/>
    </xf>
    <xf numFmtId="0" fontId="6" fillId="0" borderId="0"/>
    <xf numFmtId="0" fontId="6" fillId="0" borderId="0"/>
    <xf numFmtId="0" fontId="6" fillId="0" borderId="0"/>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6" fillId="0" borderId="0">
      <alignment vertical="center"/>
    </xf>
    <xf numFmtId="0" fontId="6" fillId="0" borderId="0">
      <alignment vertical="center"/>
    </xf>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pplyProtection="0">
      <alignment vertical="center"/>
    </xf>
    <xf numFmtId="0" fontId="6" fillId="0" borderId="0" applyProtection="0">
      <alignment vertical="center"/>
    </xf>
    <xf numFmtId="0" fontId="6" fillId="0" borderId="0"/>
    <xf numFmtId="0" fontId="6" fillId="0" borderId="0" applyProtection="0"/>
    <xf numFmtId="0" fontId="35" fillId="0" borderId="0">
      <alignment vertical="center"/>
    </xf>
    <xf numFmtId="0" fontId="6" fillId="0" borderId="0">
      <alignment vertical="center"/>
    </xf>
    <xf numFmtId="0" fontId="35" fillId="0" borderId="0" applyProtection="0">
      <alignment vertical="center"/>
    </xf>
    <xf numFmtId="0" fontId="35" fillId="0" borderId="0">
      <alignment vertical="center"/>
    </xf>
    <xf numFmtId="0" fontId="35" fillId="0" borderId="0">
      <alignment vertical="center"/>
    </xf>
    <xf numFmtId="0" fontId="35" fillId="0" borderId="0">
      <alignment vertical="center"/>
    </xf>
  </cellStyleXfs>
  <cellXfs count="1060">
    <xf numFmtId="0" fontId="0" fillId="0" borderId="0" xfId="0">
      <alignment vertical="center"/>
    </xf>
    <xf numFmtId="0" fontId="1" fillId="0" borderId="0" xfId="0" applyFont="1" applyAlignment="1">
      <alignment vertical="top" wrapText="1"/>
    </xf>
    <xf numFmtId="0" fontId="1"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vertical="top" wrapText="1"/>
    </xf>
    <xf numFmtId="0" fontId="0" fillId="0" borderId="5" xfId="0" applyBorder="1" applyAlignment="1">
      <alignment horizontal="center"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3" borderId="0" xfId="0" applyFill="1">
      <alignment vertical="center"/>
    </xf>
    <xf numFmtId="0" fontId="3" fillId="0" borderId="9" xfId="49" applyFont="1" applyBorder="1">
      <alignment vertical="center"/>
    </xf>
    <xf numFmtId="0" fontId="1" fillId="0" borderId="0" xfId="49" applyFont="1" applyAlignment="1">
      <alignment horizontal="center" vertical="center"/>
    </xf>
    <xf numFmtId="0" fontId="3" fillId="0" borderId="0" xfId="49" applyFont="1" applyAlignment="1">
      <alignment horizontal="center" vertical="center"/>
    </xf>
    <xf numFmtId="0" fontId="4" fillId="0" borderId="0" xfId="49" applyFont="1">
      <alignment vertical="center"/>
    </xf>
    <xf numFmtId="0" fontId="5" fillId="0" borderId="0" xfId="49" applyFont="1" applyAlignment="1">
      <alignment horizontal="center" vertical="center"/>
    </xf>
    <xf numFmtId="0" fontId="3" fillId="0" borderId="0" xfId="49" applyFont="1">
      <alignment vertical="center"/>
    </xf>
    <xf numFmtId="0" fontId="4" fillId="0" borderId="10" xfId="49" applyFont="1" applyBorder="1" applyAlignment="1">
      <alignment horizontal="center" vertical="center"/>
    </xf>
    <xf numFmtId="0" fontId="4" fillId="0" borderId="0" xfId="49" applyFont="1" applyAlignment="1">
      <alignment horizontal="center" vertical="center"/>
    </xf>
    <xf numFmtId="0" fontId="5" fillId="0" borderId="0" xfId="49" applyFont="1">
      <alignment vertical="center"/>
    </xf>
    <xf numFmtId="0" fontId="6" fillId="0" borderId="0" xfId="49">
      <alignment vertical="center"/>
    </xf>
    <xf numFmtId="0" fontId="35" fillId="0" borderId="0" xfId="20">
      <alignment vertical="center"/>
    </xf>
    <xf numFmtId="0" fontId="35" fillId="0" borderId="11" xfId="20" applyBorder="1" applyAlignment="1">
      <alignment horizontal="center" vertical="center"/>
    </xf>
    <xf numFmtId="0" fontId="35" fillId="0" borderId="12" xfId="20" applyBorder="1">
      <alignment vertical="center"/>
    </xf>
    <xf numFmtId="0" fontId="35" fillId="0" borderId="13" xfId="20" applyBorder="1">
      <alignment vertical="center"/>
    </xf>
    <xf numFmtId="0" fontId="35" fillId="0" borderId="14" xfId="20" applyBorder="1">
      <alignment vertical="center"/>
    </xf>
    <xf numFmtId="0" fontId="35" fillId="0" borderId="15" xfId="20" applyBorder="1" applyAlignment="1">
      <alignment horizontal="center" vertical="center"/>
    </xf>
    <xf numFmtId="0" fontId="35" fillId="0" borderId="16" xfId="20" applyBorder="1" applyAlignment="1">
      <alignment horizontal="center" vertical="center"/>
    </xf>
    <xf numFmtId="0" fontId="35" fillId="0" borderId="17" xfId="20" applyBorder="1" applyAlignment="1">
      <alignment horizontal="left" vertical="center"/>
    </xf>
    <xf numFmtId="0" fontId="35" fillId="0" borderId="9" xfId="20" applyBorder="1">
      <alignment vertical="center"/>
    </xf>
    <xf numFmtId="0" fontId="2" fillId="0" borderId="9" xfId="3" applyBorder="1" applyAlignment="1" applyProtection="1">
      <alignment vertical="center"/>
    </xf>
    <xf numFmtId="0" fontId="35" fillId="0" borderId="18" xfId="20" applyBorder="1" applyAlignment="1">
      <alignment horizontal="center" vertical="center"/>
    </xf>
    <xf numFmtId="0" fontId="35" fillId="0" borderId="19" xfId="20" applyBorder="1" applyAlignment="1">
      <alignment horizontal="center" vertical="center"/>
    </xf>
    <xf numFmtId="0" fontId="35" fillId="0" borderId="19" xfId="20" applyBorder="1">
      <alignment vertical="center"/>
    </xf>
    <xf numFmtId="0" fontId="35" fillId="0" borderId="20" xfId="20" applyBorder="1" applyAlignment="1">
      <alignment horizontal="left" vertical="center"/>
    </xf>
    <xf numFmtId="0" fontId="35" fillId="0" borderId="21" xfId="20" applyBorder="1">
      <alignment vertical="center"/>
    </xf>
    <xf numFmtId="0" fontId="35" fillId="0" borderId="22" xfId="20" applyBorder="1" applyAlignment="1">
      <alignment horizontal="center" vertical="center"/>
    </xf>
    <xf numFmtId="0" fontId="7" fillId="0" borderId="23" xfId="8" applyBorder="1"/>
    <xf numFmtId="0" fontId="8" fillId="0" borderId="24" xfId="8" applyFont="1" applyBorder="1" applyAlignment="1">
      <alignment horizontal="left"/>
    </xf>
    <xf numFmtId="0" fontId="8" fillId="0" borderId="25" xfId="8" applyFont="1" applyBorder="1" applyAlignment="1">
      <alignment horizontal="left"/>
    </xf>
    <xf numFmtId="0" fontId="1" fillId="0" borderId="25" xfId="8" applyFont="1" applyBorder="1" applyAlignment="1">
      <alignment horizontal="left"/>
    </xf>
    <xf numFmtId="0" fontId="1" fillId="0" borderId="24" xfId="55" applyFont="1" applyBorder="1">
      <alignment vertical="center"/>
    </xf>
    <xf numFmtId="0" fontId="35" fillId="0" borderId="0" xfId="20" applyAlignment="1">
      <alignment horizontal="right" vertical="center"/>
    </xf>
    <xf numFmtId="0" fontId="7" fillId="0" borderId="26" xfId="8" applyBorder="1"/>
    <xf numFmtId="0" fontId="7" fillId="0" borderId="27" xfId="8" applyBorder="1"/>
    <xf numFmtId="0" fontId="7" fillId="0" borderId="28" xfId="8" applyBorder="1"/>
    <xf numFmtId="0" fontId="7" fillId="0" borderId="21" xfId="8" applyBorder="1"/>
    <xf numFmtId="0" fontId="7" fillId="0" borderId="22" xfId="8" applyBorder="1"/>
    <xf numFmtId="0" fontId="7" fillId="0" borderId="20" xfId="8" applyBorder="1"/>
    <xf numFmtId="0" fontId="1" fillId="0" borderId="29" xfId="55" applyFont="1" applyBorder="1">
      <alignment vertical="center"/>
    </xf>
    <xf numFmtId="0" fontId="6" fillId="0" borderId="0" xfId="39"/>
    <xf numFmtId="0" fontId="10" fillId="0" borderId="0" xfId="39" applyFont="1"/>
    <xf numFmtId="0" fontId="3" fillId="0" borderId="0" xfId="39" applyFont="1"/>
    <xf numFmtId="0" fontId="6" fillId="0" borderId="30" xfId="39" applyBorder="1"/>
    <xf numFmtId="0" fontId="6" fillId="0" borderId="31" xfId="39" applyBorder="1"/>
    <xf numFmtId="0" fontId="6" fillId="0" borderId="32" xfId="39" applyBorder="1"/>
    <xf numFmtId="0" fontId="11" fillId="0" borderId="0" xfId="39" applyFont="1" applyAlignment="1">
      <alignment horizontal="left" vertical="center"/>
    </xf>
    <xf numFmtId="0" fontId="6" fillId="0" borderId="33" xfId="39" applyBorder="1"/>
    <xf numFmtId="0" fontId="3" fillId="0" borderId="34" xfId="39" applyFont="1" applyBorder="1" applyAlignment="1">
      <alignment textRotation="255" wrapText="1"/>
    </xf>
    <xf numFmtId="0" fontId="6" fillId="0" borderId="0" xfId="39" applyAlignment="1">
      <alignment horizontal="left"/>
    </xf>
    <xf numFmtId="0" fontId="6" fillId="0" borderId="34" xfId="39" applyBorder="1"/>
    <xf numFmtId="0" fontId="3" fillId="0" borderId="0" xfId="39" applyFont="1" applyAlignment="1">
      <alignment horizontal="center" textRotation="255"/>
    </xf>
    <xf numFmtId="0" fontId="6" fillId="0" borderId="35" xfId="39" applyBorder="1"/>
    <xf numFmtId="0" fontId="6" fillId="0" borderId="36" xfId="39" applyBorder="1"/>
    <xf numFmtId="0" fontId="6" fillId="0" borderId="37" xfId="39" applyBorder="1"/>
    <xf numFmtId="0" fontId="6" fillId="0" borderId="18" xfId="39" applyBorder="1" applyAlignment="1">
      <alignment horizontal="center"/>
    </xf>
    <xf numFmtId="0" fontId="6" fillId="0" borderId="17" xfId="39" applyBorder="1"/>
    <xf numFmtId="0" fontId="6" fillId="0" borderId="9" xfId="39" applyBorder="1"/>
    <xf numFmtId="176" fontId="13" fillId="0" borderId="18" xfId="7" applyBorder="1" applyAlignment="1"/>
    <xf numFmtId="176" fontId="13" fillId="0" borderId="22" xfId="7" applyBorder="1" applyAlignment="1"/>
    <xf numFmtId="0" fontId="3" fillId="0" borderId="0" xfId="39" applyFont="1" applyAlignment="1">
      <alignment horizontal="center"/>
    </xf>
    <xf numFmtId="176" fontId="3" fillId="0" borderId="0" xfId="39" applyNumberFormat="1" applyFont="1"/>
    <xf numFmtId="0" fontId="3" fillId="0" borderId="0" xfId="34" applyFont="1">
      <alignment vertical="center"/>
    </xf>
    <xf numFmtId="0" fontId="6" fillId="0" borderId="0" xfId="34" applyFont="1" applyAlignment="1"/>
    <xf numFmtId="0" fontId="6" fillId="0" borderId="0" xfId="34" applyFont="1">
      <alignment vertical="center"/>
    </xf>
    <xf numFmtId="0" fontId="3" fillId="0" borderId="0" xfId="53" applyFont="1">
      <alignment vertical="center"/>
    </xf>
    <xf numFmtId="0" fontId="3" fillId="0" borderId="0" xfId="54" applyFont="1">
      <alignment vertical="center"/>
    </xf>
    <xf numFmtId="0" fontId="3" fillId="0" borderId="0" xfId="54" applyFont="1" applyAlignment="1">
      <alignment horizontal="right" vertical="center"/>
    </xf>
    <xf numFmtId="0" fontId="1" fillId="0" borderId="0" xfId="54" applyFont="1">
      <alignment vertical="center"/>
    </xf>
    <xf numFmtId="177" fontId="3" fillId="0" borderId="0" xfId="54" applyNumberFormat="1" applyFont="1">
      <alignment vertical="center"/>
    </xf>
    <xf numFmtId="10" fontId="3" fillId="0" borderId="0" xfId="54" applyNumberFormat="1" applyFont="1">
      <alignment vertical="center"/>
    </xf>
    <xf numFmtId="0" fontId="8" fillId="0" borderId="24" xfId="54" applyFont="1" applyBorder="1" applyAlignment="1">
      <alignment horizontal="left"/>
    </xf>
    <xf numFmtId="0" fontId="8" fillId="0" borderId="25" xfId="54" applyFont="1" applyBorder="1" applyAlignment="1">
      <alignment horizontal="left"/>
    </xf>
    <xf numFmtId="0" fontId="1" fillId="0" borderId="0" xfId="54" applyFont="1" applyAlignment="1"/>
    <xf numFmtId="0" fontId="0" fillId="0" borderId="0" xfId="54" applyFont="1">
      <alignment vertical="center"/>
    </xf>
    <xf numFmtId="0" fontId="8" fillId="0" borderId="27" xfId="54" applyFont="1" applyBorder="1" applyAlignment="1">
      <alignment horizontal="left"/>
    </xf>
    <xf numFmtId="0" fontId="1" fillId="0" borderId="38" xfId="54" applyFont="1" applyBorder="1" applyAlignment="1">
      <alignment horizontal="left"/>
    </xf>
    <xf numFmtId="0" fontId="1" fillId="0" borderId="28" xfId="54" applyFont="1" applyBorder="1">
      <alignment vertical="center"/>
    </xf>
    <xf numFmtId="0" fontId="8" fillId="0" borderId="38" xfId="54" applyFont="1" applyBorder="1" applyAlignment="1">
      <alignment horizontal="left"/>
    </xf>
    <xf numFmtId="0" fontId="14" fillId="0" borderId="27" xfId="54" applyFont="1" applyBorder="1" applyAlignment="1">
      <alignment horizontal="left"/>
    </xf>
    <xf numFmtId="0" fontId="4" fillId="0" borderId="38" xfId="54" applyFont="1" applyBorder="1" applyAlignment="1">
      <alignment horizontal="left"/>
    </xf>
    <xf numFmtId="0" fontId="14" fillId="0" borderId="39" xfId="54" applyFont="1" applyBorder="1" applyAlignment="1">
      <alignment horizontal="left"/>
    </xf>
    <xf numFmtId="0" fontId="4" fillId="0" borderId="20" xfId="54" applyFont="1" applyBorder="1" applyAlignment="1">
      <alignment horizontal="left"/>
    </xf>
    <xf numFmtId="0" fontId="14" fillId="0" borderId="0" xfId="54" applyFont="1" applyAlignment="1">
      <alignment horizontal="left"/>
    </xf>
    <xf numFmtId="0" fontId="4" fillId="0" borderId="0" xfId="54" applyFont="1" applyAlignment="1">
      <alignment horizontal="left"/>
    </xf>
    <xf numFmtId="0" fontId="1" fillId="0" borderId="0" xfId="34" applyFont="1">
      <alignment vertical="center"/>
    </xf>
    <xf numFmtId="0" fontId="3" fillId="0" borderId="0" xfId="54" applyFont="1" applyAlignment="1">
      <alignment horizontal="center" vertical="center"/>
    </xf>
    <xf numFmtId="0" fontId="1" fillId="0" borderId="0" xfId="54" applyFont="1" applyAlignment="1">
      <alignment horizontal="center"/>
    </xf>
    <xf numFmtId="0" fontId="1" fillId="0" borderId="0" xfId="54" applyFont="1" applyAlignment="1">
      <alignment horizontal="right"/>
    </xf>
    <xf numFmtId="0" fontId="4" fillId="0" borderId="0" xfId="54" applyFont="1" applyAlignment="1">
      <alignment horizontal="center"/>
    </xf>
    <xf numFmtId="0" fontId="0" fillId="0" borderId="0" xfId="54" applyFont="1" applyAlignment="1">
      <alignment horizontal="center"/>
    </xf>
    <xf numFmtId="0" fontId="35" fillId="0" borderId="0" xfId="34">
      <alignment vertical="center"/>
    </xf>
    <xf numFmtId="0" fontId="1" fillId="0" borderId="0" xfId="33" applyFont="1">
      <alignment vertical="center"/>
    </xf>
    <xf numFmtId="0" fontId="1" fillId="0" borderId="0" xfId="54" applyFont="1" applyAlignment="1">
      <alignment horizontal="center" vertical="center"/>
    </xf>
    <xf numFmtId="0" fontId="1" fillId="0" borderId="0" xfId="54" applyFont="1" applyAlignment="1">
      <alignment horizontal="left" vertical="center"/>
    </xf>
    <xf numFmtId="0" fontId="4" fillId="0" borderId="0" xfId="33" applyFont="1">
      <alignment vertical="center"/>
    </xf>
    <xf numFmtId="0" fontId="4" fillId="0" borderId="0" xfId="54" applyFont="1">
      <alignment vertical="center"/>
    </xf>
    <xf numFmtId="0" fontId="1" fillId="0" borderId="0" xfId="34" applyFont="1" applyAlignment="1">
      <alignment horizontal="right" vertical="center"/>
    </xf>
    <xf numFmtId="0" fontId="1" fillId="0" borderId="0" xfId="34" applyFont="1" applyAlignment="1">
      <alignment horizontal="right"/>
    </xf>
    <xf numFmtId="0" fontId="1" fillId="0" borderId="0" xfId="34" applyFont="1" applyAlignment="1"/>
    <xf numFmtId="0" fontId="1" fillId="0" borderId="40" xfId="54" applyFont="1" applyBorder="1" applyAlignment="1">
      <alignment horizontal="left" vertical="center" shrinkToFit="1"/>
    </xf>
    <xf numFmtId="0" fontId="1" fillId="0" borderId="20" xfId="54" applyFont="1" applyBorder="1" applyAlignment="1">
      <alignment horizontal="left" vertical="center" shrinkToFit="1"/>
    </xf>
    <xf numFmtId="0" fontId="3" fillId="4" borderId="0" xfId="54" applyFont="1" applyFill="1">
      <alignment vertical="center"/>
    </xf>
    <xf numFmtId="0" fontId="1" fillId="4" borderId="40" xfId="54" applyFont="1" applyFill="1" applyBorder="1" applyAlignment="1">
      <alignment horizontal="left" vertical="center" shrinkToFit="1"/>
    </xf>
    <xf numFmtId="0" fontId="1" fillId="4" borderId="20" xfId="54" applyFont="1" applyFill="1" applyBorder="1" applyAlignment="1">
      <alignment horizontal="left" vertical="center" shrinkToFit="1"/>
    </xf>
    <xf numFmtId="0" fontId="1" fillId="4" borderId="0" xfId="54" applyFont="1" applyFill="1">
      <alignment vertical="center"/>
    </xf>
    <xf numFmtId="0" fontId="1" fillId="4" borderId="0" xfId="34" applyFont="1" applyFill="1" applyAlignment="1"/>
    <xf numFmtId="0" fontId="1" fillId="0" borderId="20" xfId="54" applyFont="1" applyBorder="1" applyAlignment="1">
      <alignment horizontal="left" vertical="center"/>
    </xf>
    <xf numFmtId="0" fontId="1" fillId="0" borderId="40" xfId="54" applyFont="1" applyBorder="1" applyAlignment="1">
      <alignment horizontal="left" vertical="center"/>
    </xf>
    <xf numFmtId="0" fontId="4" fillId="0" borderId="40" xfId="54" applyFont="1" applyBorder="1" applyAlignment="1">
      <alignment horizontal="left" vertical="center" shrinkToFit="1"/>
    </xf>
    <xf numFmtId="0" fontId="4" fillId="0" borderId="20" xfId="54" applyFont="1" applyBorder="1" applyAlignment="1">
      <alignment horizontal="left" vertical="center" shrinkToFit="1"/>
    </xf>
    <xf numFmtId="0" fontId="3" fillId="0" borderId="40" xfId="54" applyFont="1" applyBorder="1" applyAlignment="1">
      <alignment horizontal="left" vertical="center" shrinkToFit="1"/>
    </xf>
    <xf numFmtId="0" fontId="3" fillId="0" borderId="20" xfId="54" applyFont="1" applyBorder="1" applyAlignment="1">
      <alignment horizontal="left" vertical="center" shrinkToFit="1"/>
    </xf>
    <xf numFmtId="0" fontId="3" fillId="5" borderId="20" xfId="54" applyFont="1" applyFill="1" applyBorder="1" applyAlignment="1">
      <alignment horizontal="left" vertical="center"/>
    </xf>
    <xf numFmtId="0" fontId="1" fillId="0" borderId="0" xfId="54" applyFont="1" applyAlignment="1">
      <alignment horizontal="right" vertical="center"/>
    </xf>
    <xf numFmtId="0" fontId="4" fillId="0" borderId="0" xfId="34" applyFont="1" applyAlignment="1"/>
    <xf numFmtId="0" fontId="35" fillId="0" borderId="0" xfId="34" applyAlignment="1"/>
    <xf numFmtId="0" fontId="1" fillId="4" borderId="0" xfId="54" applyFont="1" applyFill="1" applyAlignment="1">
      <alignment horizontal="right" vertical="center"/>
    </xf>
    <xf numFmtId="0" fontId="1" fillId="4" borderId="0" xfId="34" applyFont="1" applyFill="1" applyAlignment="1">
      <alignment horizontal="right"/>
    </xf>
    <xf numFmtId="0" fontId="35" fillId="4" borderId="0" xfId="34" applyFill="1" applyAlignment="1"/>
    <xf numFmtId="0" fontId="4" fillId="0" borderId="0" xfId="54" applyFont="1" applyAlignment="1">
      <alignment horizontal="left" vertical="center"/>
    </xf>
    <xf numFmtId="0" fontId="3" fillId="0" borderId="41" xfId="58" applyFont="1" applyBorder="1">
      <alignment vertical="center"/>
    </xf>
    <xf numFmtId="0" fontId="3" fillId="0" borderId="17" xfId="58" applyFont="1" applyBorder="1">
      <alignment vertical="center"/>
    </xf>
    <xf numFmtId="0" fontId="3" fillId="0" borderId="40" xfId="58" applyFont="1" applyBorder="1">
      <alignment vertical="center"/>
    </xf>
    <xf numFmtId="0" fontId="3" fillId="0" borderId="20" xfId="58" applyFont="1" applyBorder="1">
      <alignment vertical="center"/>
    </xf>
    <xf numFmtId="0" fontId="4" fillId="0" borderId="40" xfId="58" applyFont="1" applyBorder="1">
      <alignment vertical="center"/>
    </xf>
    <xf numFmtId="0" fontId="4" fillId="0" borderId="20" xfId="58" applyFont="1" applyBorder="1">
      <alignment vertical="center"/>
    </xf>
    <xf numFmtId="0" fontId="4" fillId="0" borderId="0" xfId="34" applyFont="1">
      <alignment vertical="center"/>
    </xf>
    <xf numFmtId="0" fontId="4" fillId="0" borderId="40" xfId="34" applyFont="1" applyBorder="1">
      <alignment vertical="center"/>
    </xf>
    <xf numFmtId="0" fontId="4" fillId="0" borderId="20" xfId="34" applyFont="1" applyBorder="1">
      <alignment vertical="center"/>
    </xf>
    <xf numFmtId="0" fontId="3" fillId="0" borderId="28" xfId="54" applyFont="1" applyBorder="1">
      <alignment vertical="center"/>
    </xf>
    <xf numFmtId="0" fontId="4" fillId="0" borderId="42" xfId="54" applyFont="1" applyBorder="1">
      <alignment vertical="center"/>
    </xf>
    <xf numFmtId="0" fontId="4" fillId="0" borderId="20" xfId="54" applyFont="1" applyBorder="1">
      <alignment vertical="center"/>
    </xf>
    <xf numFmtId="0" fontId="15" fillId="0" borderId="0" xfId="54" applyFont="1">
      <alignment vertical="center"/>
    </xf>
    <xf numFmtId="0" fontId="1" fillId="0" borderId="9" xfId="54" applyFont="1" applyBorder="1">
      <alignment vertical="center"/>
    </xf>
    <xf numFmtId="0" fontId="1" fillId="0" borderId="17" xfId="54" applyFont="1" applyBorder="1">
      <alignment vertical="center"/>
    </xf>
    <xf numFmtId="0" fontId="15" fillId="0" borderId="17" xfId="54" applyFont="1" applyBorder="1">
      <alignment vertical="center"/>
    </xf>
    <xf numFmtId="0" fontId="1" fillId="0" borderId="21" xfId="54" applyFont="1" applyBorder="1">
      <alignment vertical="center"/>
    </xf>
    <xf numFmtId="0" fontId="1" fillId="0" borderId="20" xfId="54" applyFont="1" applyBorder="1">
      <alignment vertical="center"/>
    </xf>
    <xf numFmtId="0" fontId="15" fillId="0" borderId="20" xfId="54" applyFont="1" applyBorder="1">
      <alignment vertical="center"/>
    </xf>
    <xf numFmtId="0" fontId="1" fillId="0" borderId="26" xfId="54" applyFont="1" applyBorder="1">
      <alignment vertical="center"/>
    </xf>
    <xf numFmtId="0" fontId="4" fillId="0" borderId="9" xfId="54" applyFont="1" applyBorder="1">
      <alignment vertical="center"/>
    </xf>
    <xf numFmtId="0" fontId="4" fillId="0" borderId="17" xfId="54" applyFont="1" applyBorder="1">
      <alignment vertical="center"/>
    </xf>
    <xf numFmtId="0" fontId="4" fillId="0" borderId="21" xfId="54" applyFont="1" applyBorder="1">
      <alignment vertical="center"/>
    </xf>
    <xf numFmtId="0" fontId="15" fillId="0" borderId="0" xfId="54" applyFont="1" applyAlignment="1">
      <alignment horizontal="right" vertical="center"/>
    </xf>
    <xf numFmtId="0" fontId="1" fillId="0" borderId="40" xfId="54" applyFont="1" applyBorder="1">
      <alignment vertical="center"/>
    </xf>
    <xf numFmtId="0" fontId="1" fillId="0" borderId="41" xfId="54" applyFont="1" applyBorder="1">
      <alignment vertical="center"/>
    </xf>
    <xf numFmtId="0" fontId="4" fillId="0" borderId="41" xfId="54" applyFont="1" applyBorder="1">
      <alignment vertical="center"/>
    </xf>
    <xf numFmtId="0" fontId="4" fillId="0" borderId="40" xfId="54" applyFont="1" applyBorder="1">
      <alignment vertical="center"/>
    </xf>
    <xf numFmtId="0" fontId="3" fillId="0" borderId="9" xfId="53" applyFont="1" applyBorder="1">
      <alignment vertical="center"/>
    </xf>
    <xf numFmtId="0" fontId="3" fillId="0" borderId="17" xfId="1" applyFont="1" applyBorder="1">
      <alignment vertical="center"/>
    </xf>
    <xf numFmtId="0" fontId="3" fillId="0" borderId="21" xfId="53" applyFont="1" applyBorder="1">
      <alignment vertical="center"/>
    </xf>
    <xf numFmtId="0" fontId="3" fillId="0" borderId="20" xfId="1" applyFont="1" applyBorder="1">
      <alignment vertical="center"/>
    </xf>
    <xf numFmtId="0" fontId="16" fillId="0" borderId="20" xfId="56" applyFont="1" applyBorder="1"/>
    <xf numFmtId="0" fontId="3" fillId="0" borderId="20" xfId="56" applyFont="1" applyBorder="1"/>
    <xf numFmtId="0" fontId="1" fillId="0" borderId="20" xfId="53" applyFont="1" applyBorder="1">
      <alignment vertical="center"/>
    </xf>
    <xf numFmtId="0" fontId="4" fillId="0" borderId="20" xfId="1" applyFont="1" applyBorder="1">
      <alignment vertical="center"/>
    </xf>
    <xf numFmtId="0" fontId="4" fillId="0" borderId="20" xfId="56" applyFont="1" applyBorder="1"/>
    <xf numFmtId="0" fontId="1" fillId="0" borderId="21" xfId="53" applyFont="1" applyBorder="1">
      <alignment vertical="center"/>
    </xf>
    <xf numFmtId="0" fontId="1" fillId="0" borderId="20" xfId="1" applyFont="1" applyBorder="1">
      <alignment vertical="center"/>
    </xf>
    <xf numFmtId="0" fontId="3" fillId="0" borderId="0" xfId="57" applyFont="1"/>
    <xf numFmtId="0" fontId="1" fillId="0" borderId="0" xfId="53" applyFont="1" applyAlignment="1">
      <alignment horizontal="right"/>
    </xf>
    <xf numFmtId="0" fontId="1" fillId="0" borderId="0" xfId="53" applyFont="1" applyAlignment="1"/>
    <xf numFmtId="0" fontId="4" fillId="0" borderId="9" xfId="53" applyFont="1" applyBorder="1">
      <alignment vertical="center"/>
    </xf>
    <xf numFmtId="0" fontId="4" fillId="0" borderId="21" xfId="53" applyFont="1" applyBorder="1">
      <alignment vertical="center"/>
    </xf>
    <xf numFmtId="177" fontId="1" fillId="0" borderId="0" xfId="54" applyNumberFormat="1" applyFont="1">
      <alignment vertical="center"/>
    </xf>
    <xf numFmtId="10" fontId="1" fillId="0" borderId="0" xfId="54" applyNumberFormat="1" applyFont="1">
      <alignment vertical="center"/>
    </xf>
    <xf numFmtId="0" fontId="3" fillId="0" borderId="0" xfId="56" applyFont="1"/>
    <xf numFmtId="0" fontId="3" fillId="0" borderId="18" xfId="56" applyFont="1" applyBorder="1"/>
    <xf numFmtId="0" fontId="3" fillId="0" borderId="17" xfId="53" applyFont="1" applyBorder="1">
      <alignment vertical="center"/>
    </xf>
    <xf numFmtId="0" fontId="3" fillId="0" borderId="39" xfId="56" applyFont="1" applyBorder="1"/>
    <xf numFmtId="0" fontId="3" fillId="0" borderId="22" xfId="56" applyFont="1" applyBorder="1"/>
    <xf numFmtId="0" fontId="4" fillId="0" borderId="39" xfId="56" applyFont="1" applyBorder="1"/>
    <xf numFmtId="0" fontId="16" fillId="0" borderId="0" xfId="53" applyFont="1">
      <alignment vertical="center"/>
    </xf>
    <xf numFmtId="0" fontId="4" fillId="0" borderId="0" xfId="56" applyFont="1"/>
    <xf numFmtId="177" fontId="1" fillId="0" borderId="0" xfId="34" applyNumberFormat="1" applyFont="1">
      <alignment vertical="center"/>
    </xf>
    <xf numFmtId="10" fontId="1" fillId="0" borderId="0" xfId="34" applyNumberFormat="1" applyFont="1">
      <alignment vertical="center"/>
    </xf>
    <xf numFmtId="0" fontId="3" fillId="0" borderId="0" xfId="33" applyFont="1" applyAlignment="1">
      <alignment horizontal="center" vertical="center"/>
    </xf>
    <xf numFmtId="0" fontId="1" fillId="0" borderId="0" xfId="33" applyFont="1" applyAlignment="1">
      <alignment horizontal="left" vertical="center"/>
    </xf>
    <xf numFmtId="0" fontId="1" fillId="0" borderId="0" xfId="37" applyFont="1" applyAlignment="1">
      <alignment horizontal="center" vertical="center"/>
    </xf>
    <xf numFmtId="0" fontId="1" fillId="0" borderId="0" xfId="34" applyFont="1" applyAlignment="1">
      <alignment horizontal="left" vertical="center"/>
    </xf>
    <xf numFmtId="0" fontId="4" fillId="0" borderId="0" xfId="33" applyFont="1" applyAlignment="1">
      <alignment horizontal="left" vertical="center"/>
    </xf>
    <xf numFmtId="0" fontId="4" fillId="0" borderId="0" xfId="37" applyFont="1" applyAlignment="1">
      <alignment horizontal="left" vertical="center"/>
    </xf>
    <xf numFmtId="0" fontId="1" fillId="0" borderId="0" xfId="37" applyFont="1" applyAlignment="1">
      <alignment horizontal="right"/>
    </xf>
    <xf numFmtId="0" fontId="17" fillId="0" borderId="0" xfId="37" applyFont="1" applyAlignment="1">
      <alignment horizontal="center" vertical="center"/>
    </xf>
    <xf numFmtId="0" fontId="1" fillId="0" borderId="0" xfId="37" applyFont="1" applyAlignment="1">
      <alignment horizontal="left"/>
    </xf>
    <xf numFmtId="0" fontId="1" fillId="0" borderId="0" xfId="37" applyFont="1" applyAlignment="1">
      <alignment horizontal="left" vertical="center"/>
    </xf>
    <xf numFmtId="0" fontId="1" fillId="0" borderId="0" xfId="34" applyFont="1" applyAlignment="1">
      <alignment horizontal="center" vertical="top"/>
    </xf>
    <xf numFmtId="0" fontId="4" fillId="0" borderId="0" xfId="37" applyFont="1" applyAlignment="1">
      <alignment horizontal="left"/>
    </xf>
    <xf numFmtId="0" fontId="18" fillId="0" borderId="0" xfId="54" applyFont="1">
      <alignment vertical="center"/>
    </xf>
    <xf numFmtId="0" fontId="19" fillId="0" borderId="0" xfId="54" applyFont="1">
      <alignment vertical="center"/>
    </xf>
    <xf numFmtId="0" fontId="6" fillId="0" borderId="0" xfId="11">
      <alignment vertical="center"/>
    </xf>
    <xf numFmtId="0" fontId="3" fillId="0" borderId="0" xfId="59" applyFont="1">
      <alignment vertical="center"/>
    </xf>
    <xf numFmtId="0" fontId="3" fillId="0" borderId="0" xfId="11" applyFont="1">
      <alignment vertical="center"/>
    </xf>
    <xf numFmtId="0" fontId="1" fillId="0" borderId="0" xfId="11" applyFont="1">
      <alignment vertical="center"/>
    </xf>
    <xf numFmtId="0" fontId="0" fillId="0" borderId="0" xfId="34" applyFont="1" applyAlignment="1"/>
    <xf numFmtId="0" fontId="20" fillId="0" borderId="0" xfId="11" applyFont="1">
      <alignment vertical="center"/>
    </xf>
    <xf numFmtId="0" fontId="0" fillId="0" borderId="0" xfId="11" applyFont="1">
      <alignment vertical="center"/>
    </xf>
    <xf numFmtId="0" fontId="1" fillId="0" borderId="0" xfId="11" applyFont="1" applyAlignment="1"/>
    <xf numFmtId="0" fontId="1" fillId="0" borderId="0" xfId="35" applyFont="1">
      <alignment vertical="center"/>
    </xf>
    <xf numFmtId="0" fontId="1" fillId="0" borderId="0" xfId="59" applyFont="1">
      <alignment vertical="center"/>
    </xf>
    <xf numFmtId="0" fontId="4" fillId="0" borderId="0" xfId="59" applyFont="1">
      <alignment vertical="center"/>
    </xf>
    <xf numFmtId="0" fontId="4" fillId="0" borderId="0" xfId="11" applyFont="1">
      <alignment vertical="center"/>
    </xf>
    <xf numFmtId="0" fontId="1" fillId="0" borderId="0" xfId="54" applyFont="1" applyAlignment="1">
      <alignment horizontal="left" vertical="center" shrinkToFit="1"/>
    </xf>
    <xf numFmtId="0" fontId="1" fillId="0" borderId="0" xfId="11" applyFont="1" applyAlignment="1">
      <alignment horizontal="right"/>
    </xf>
    <xf numFmtId="0" fontId="1" fillId="0" borderId="0" xfId="59" applyFont="1" applyAlignment="1">
      <alignment horizontal="right"/>
    </xf>
    <xf numFmtId="0" fontId="1" fillId="0" borderId="0" xfId="59" applyFont="1" applyAlignment="1"/>
    <xf numFmtId="0" fontId="4" fillId="0" borderId="0" xfId="35" applyFont="1">
      <alignment vertical="center"/>
    </xf>
    <xf numFmtId="0" fontId="4" fillId="0" borderId="0" xfId="54" applyFont="1" applyAlignment="1">
      <alignment horizontal="left" vertical="center" shrinkToFit="1"/>
    </xf>
    <xf numFmtId="0" fontId="3" fillId="0" borderId="0" xfId="54" applyFont="1" applyAlignment="1">
      <alignment horizontal="left" vertical="center"/>
    </xf>
    <xf numFmtId="0" fontId="3" fillId="0" borderId="0" xfId="54" applyFont="1" applyAlignment="1">
      <alignment horizontal="left" vertical="center" shrinkToFit="1"/>
    </xf>
    <xf numFmtId="0" fontId="3" fillId="0" borderId="0" xfId="58" applyFont="1">
      <alignment vertical="center"/>
    </xf>
    <xf numFmtId="0" fontId="3" fillId="0" borderId="0" xfId="34" applyFont="1" applyAlignment="1"/>
    <xf numFmtId="0" fontId="3" fillId="0" borderId="0" xfId="11" applyFont="1" applyAlignment="1"/>
    <xf numFmtId="0" fontId="21" fillId="0" borderId="0" xfId="54" applyFont="1">
      <alignment vertical="center"/>
    </xf>
    <xf numFmtId="0" fontId="22" fillId="0" borderId="0" xfId="54" applyFont="1">
      <alignment vertical="center"/>
    </xf>
    <xf numFmtId="0" fontId="1" fillId="5" borderId="0" xfId="11" applyFont="1" applyFill="1" applyAlignment="1">
      <alignment horizontal="left" vertical="center"/>
    </xf>
    <xf numFmtId="0" fontId="1" fillId="5" borderId="0" xfId="11" applyFont="1" applyFill="1">
      <alignment vertical="center"/>
    </xf>
    <xf numFmtId="0" fontId="4" fillId="0" borderId="0" xfId="1" applyFont="1">
      <alignment vertical="center"/>
    </xf>
    <xf numFmtId="0" fontId="1" fillId="0" borderId="0" xfId="53" applyFont="1">
      <alignment vertical="center"/>
    </xf>
    <xf numFmtId="0" fontId="5" fillId="0" borderId="0" xfId="54" applyFont="1">
      <alignment vertical="center"/>
    </xf>
    <xf numFmtId="0" fontId="23" fillId="0" borderId="0" xfId="54" applyFont="1">
      <alignment vertical="center"/>
    </xf>
    <xf numFmtId="0" fontId="3" fillId="0" borderId="0" xfId="1" applyFont="1">
      <alignment vertical="center"/>
    </xf>
    <xf numFmtId="0" fontId="16" fillId="0" borderId="0" xfId="56" applyFont="1"/>
    <xf numFmtId="0" fontId="1" fillId="0" borderId="0" xfId="1" applyFont="1">
      <alignment vertical="center"/>
    </xf>
    <xf numFmtId="0" fontId="4" fillId="0" borderId="0" xfId="57" applyFont="1"/>
    <xf numFmtId="0" fontId="4" fillId="0" borderId="0" xfId="53" applyFont="1">
      <alignment vertical="center"/>
    </xf>
    <xf numFmtId="0" fontId="8" fillId="0" borderId="0" xfId="11" applyFont="1" applyAlignment="1">
      <alignment horizontal="left"/>
    </xf>
    <xf numFmtId="0" fontId="1" fillId="0" borderId="0" xfId="11" applyFont="1" applyAlignment="1">
      <alignment horizontal="left"/>
    </xf>
    <xf numFmtId="0" fontId="14" fillId="0" borderId="0" xfId="11" applyFont="1" applyAlignment="1">
      <alignment horizontal="left"/>
    </xf>
    <xf numFmtId="0" fontId="4" fillId="0" borderId="0" xfId="11" applyFont="1" applyAlignment="1">
      <alignment horizontal="left"/>
    </xf>
    <xf numFmtId="178" fontId="1" fillId="0" borderId="0" xfId="54" applyNumberFormat="1" applyFont="1" applyAlignment="1">
      <alignment horizontal="right" vertical="center"/>
    </xf>
    <xf numFmtId="0" fontId="19" fillId="0" borderId="0" xfId="11" applyFont="1">
      <alignment vertical="center"/>
    </xf>
    <xf numFmtId="0" fontId="1" fillId="0" borderId="0" xfId="44" applyFont="1" applyAlignment="1"/>
    <xf numFmtId="0" fontId="1" fillId="0" borderId="0" xfId="33" applyFont="1" applyAlignment="1">
      <alignment horizontal="center" vertical="center"/>
    </xf>
    <xf numFmtId="0" fontId="1" fillId="0" borderId="0" xfId="44" applyFont="1">
      <alignment vertical="center"/>
    </xf>
    <xf numFmtId="0" fontId="1" fillId="0" borderId="0" xfId="50" applyFo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7" fillId="0" borderId="0" xfId="54" applyFont="1" applyAlignment="1">
      <alignment horizontal="center" vertical="center"/>
    </xf>
    <xf numFmtId="0" fontId="1" fillId="0" borderId="0" xfId="50" applyFont="1" applyAlignment="1"/>
    <xf numFmtId="0" fontId="1" fillId="0" borderId="0" xfId="58" applyFont="1">
      <alignment vertical="center"/>
    </xf>
    <xf numFmtId="0" fontId="14" fillId="0" borderId="0" xfId="9" applyFont="1" applyAlignment="1">
      <alignment horizontal="left"/>
    </xf>
    <xf numFmtId="0" fontId="4" fillId="0" borderId="0" xfId="9" applyFont="1" applyAlignment="1">
      <alignment horizontal="left"/>
    </xf>
    <xf numFmtId="0" fontId="1" fillId="0" borderId="0" xfId="9" applyFont="1">
      <alignment vertical="center"/>
    </xf>
    <xf numFmtId="0" fontId="4" fillId="0" borderId="0" xfId="44" applyFont="1">
      <alignment vertical="center"/>
    </xf>
    <xf numFmtId="49" fontId="3" fillId="0" borderId="0" xfId="54" applyNumberFormat="1" applyFont="1">
      <alignment vertical="center"/>
    </xf>
    <xf numFmtId="0" fontId="1" fillId="0" borderId="0" xfId="9" applyFont="1" applyAlignment="1">
      <alignment horizontal="left"/>
    </xf>
    <xf numFmtId="0" fontId="1" fillId="0" borderId="0" xfId="44" applyFont="1" applyAlignment="1">
      <alignment horizontal="center" vertical="center"/>
    </xf>
    <xf numFmtId="0" fontId="1" fillId="0" borderId="0" xfId="9" applyFont="1" applyAlignment="1">
      <alignment horizontal="center" vertical="center"/>
    </xf>
    <xf numFmtId="0" fontId="1" fillId="0" borderId="0" xfId="9" applyFont="1" applyAlignment="1"/>
    <xf numFmtId="0" fontId="24" fillId="0" borderId="0" xfId="0" applyFont="1" applyAlignment="1"/>
    <xf numFmtId="0" fontId="0" fillId="0" borderId="0" xfId="0" applyAlignment="1"/>
    <xf numFmtId="0" fontId="12" fillId="6" borderId="0" xfId="0" applyFont="1" applyFill="1" applyAlignment="1"/>
    <xf numFmtId="0" fontId="25" fillId="0" borderId="0" xfId="0" applyFont="1" applyAlignment="1"/>
    <xf numFmtId="0" fontId="11" fillId="0" borderId="0" xfId="0" applyFont="1" applyAlignment="1"/>
    <xf numFmtId="0" fontId="26" fillId="0" borderId="0" xfId="0" applyFont="1" applyAlignment="1"/>
    <xf numFmtId="0" fontId="10" fillId="0" borderId="0" xfId="0" applyFont="1" applyAlignment="1">
      <alignment horizontal="left" indent="1"/>
    </xf>
    <xf numFmtId="0" fontId="10" fillId="0" borderId="0" xfId="0" applyFont="1" applyAlignment="1"/>
    <xf numFmtId="0" fontId="10" fillId="0" borderId="0" xfId="0" applyFont="1" applyAlignment="1">
      <alignment horizontal="left" indent="2"/>
    </xf>
    <xf numFmtId="0" fontId="27" fillId="0" borderId="0" xfId="0" applyFont="1" applyAlignment="1"/>
    <xf numFmtId="0" fontId="28" fillId="0" borderId="0" xfId="0" applyFont="1" applyAlignment="1"/>
    <xf numFmtId="0" fontId="10" fillId="0" borderId="43" xfId="0" applyFont="1" applyBorder="1" applyAlignment="1"/>
    <xf numFmtId="0" fontId="27" fillId="0" borderId="44" xfId="0" applyFont="1" applyBorder="1" applyAlignment="1"/>
    <xf numFmtId="0" fontId="27" fillId="0" borderId="45" xfId="0" applyFont="1" applyBorder="1" applyAlignment="1"/>
    <xf numFmtId="0" fontId="10" fillId="0" borderId="46" xfId="0" applyFont="1" applyBorder="1" applyAlignment="1"/>
    <xf numFmtId="0" fontId="27" fillId="0" borderId="47" xfId="0" applyFont="1" applyBorder="1" applyAlignment="1"/>
    <xf numFmtId="0" fontId="27" fillId="0" borderId="48" xfId="0" applyFont="1" applyBorder="1" applyAlignment="1"/>
    <xf numFmtId="0" fontId="10" fillId="0" borderId="47" xfId="0" applyFont="1" applyBorder="1" applyAlignment="1">
      <alignment horizontal="center"/>
    </xf>
    <xf numFmtId="0" fontId="10" fillId="0" borderId="48" xfId="0" applyFont="1" applyBorder="1" applyAlignment="1"/>
    <xf numFmtId="0" fontId="29" fillId="0" borderId="0" xfId="0" applyFont="1" applyAlignment="1"/>
    <xf numFmtId="0" fontId="31" fillId="0" borderId="0" xfId="0" applyFont="1" applyAlignment="1"/>
    <xf numFmtId="0" fontId="3" fillId="0" borderId="0" xfId="21" applyFont="1">
      <alignment vertical="center"/>
    </xf>
    <xf numFmtId="0" fontId="1" fillId="0" borderId="0" xfId="21" applyFont="1">
      <alignment vertical="center"/>
    </xf>
    <xf numFmtId="0" fontId="4" fillId="0" borderId="0" xfId="21" applyFont="1">
      <alignment vertical="center"/>
    </xf>
    <xf numFmtId="179" fontId="1" fillId="0" borderId="0" xfId="21" applyNumberFormat="1" applyFont="1">
      <alignment vertical="center"/>
    </xf>
    <xf numFmtId="0" fontId="3" fillId="0" borderId="0" xfId="21" applyFont="1" applyAlignment="1">
      <alignment horizontal="center" vertical="center"/>
    </xf>
    <xf numFmtId="180" fontId="4" fillId="0" borderId="0" xfId="21" applyNumberFormat="1" applyFont="1">
      <alignment vertical="center"/>
    </xf>
    <xf numFmtId="179" fontId="3" fillId="0" borderId="0" xfId="21" applyNumberFormat="1" applyFont="1">
      <alignment vertical="center"/>
    </xf>
    <xf numFmtId="0" fontId="3" fillId="5" borderId="0" xfId="0" applyFont="1" applyFill="1" applyAlignment="1"/>
    <xf numFmtId="0" fontId="3" fillId="0" borderId="0" xfId="0" applyFont="1" applyAlignment="1"/>
    <xf numFmtId="0" fontId="11" fillId="5" borderId="0" xfId="0" applyFont="1" applyFill="1" applyAlignment="1"/>
    <xf numFmtId="0" fontId="21" fillId="5" borderId="0" xfId="0" applyFont="1" applyFill="1" applyAlignment="1"/>
    <xf numFmtId="0" fontId="6" fillId="5" borderId="0" xfId="0" applyFont="1" applyFill="1" applyAlignment="1"/>
    <xf numFmtId="0" fontId="3" fillId="7" borderId="51" xfId="0" applyFont="1" applyFill="1" applyBorder="1" applyAlignment="1"/>
    <xf numFmtId="0" fontId="3" fillId="7" borderId="52" xfId="0" applyFont="1" applyFill="1" applyBorder="1" applyAlignment="1"/>
    <xf numFmtId="0" fontId="6" fillId="2" borderId="0" xfId="0" applyFont="1" applyFill="1" applyAlignment="1"/>
    <xf numFmtId="0" fontId="3" fillId="4" borderId="0" xfId="0" applyFont="1" applyFill="1" applyAlignment="1"/>
    <xf numFmtId="0" fontId="6" fillId="0" borderId="0" xfId="0" applyFont="1" applyAlignment="1"/>
    <xf numFmtId="0" fontId="3" fillId="5" borderId="36" xfId="0" applyFont="1" applyFill="1" applyBorder="1" applyAlignment="1"/>
    <xf numFmtId="0" fontId="3" fillId="5" borderId="33" xfId="0" applyFont="1" applyFill="1" applyBorder="1" applyAlignment="1"/>
    <xf numFmtId="0" fontId="3" fillId="8" borderId="0" xfId="0" applyFont="1" applyFill="1" applyAlignment="1"/>
    <xf numFmtId="0" fontId="3" fillId="7" borderId="1" xfId="0" applyFont="1" applyFill="1" applyBorder="1" applyAlignment="1"/>
    <xf numFmtId="0" fontId="21" fillId="0" borderId="0" xfId="0" applyFont="1" applyAlignment="1"/>
    <xf numFmtId="0" fontId="3" fillId="7" borderId="56" xfId="0" applyFont="1" applyFill="1" applyBorder="1" applyAlignment="1"/>
    <xf numFmtId="0" fontId="3" fillId="5" borderId="58" xfId="0" applyFont="1" applyFill="1" applyBorder="1" applyAlignment="1"/>
    <xf numFmtId="0" fontId="32" fillId="5" borderId="0" xfId="2" applyFont="1" applyFill="1" applyAlignment="1"/>
    <xf numFmtId="0" fontId="3" fillId="7" borderId="59" xfId="0" applyFont="1" applyFill="1" applyBorder="1" applyAlignment="1"/>
    <xf numFmtId="0" fontId="3" fillId="2" borderId="0" xfId="0" applyFont="1" applyFill="1" applyAlignment="1"/>
    <xf numFmtId="0" fontId="3" fillId="7" borderId="2" xfId="0" applyFont="1" applyFill="1" applyBorder="1" applyAlignment="1"/>
    <xf numFmtId="0" fontId="3" fillId="7" borderId="60" xfId="0" applyFont="1" applyFill="1" applyBorder="1" applyAlignment="1"/>
    <xf numFmtId="0" fontId="3" fillId="0" borderId="54" xfId="0" applyFont="1" applyBorder="1" applyAlignment="1"/>
    <xf numFmtId="0" fontId="3" fillId="0" borderId="53" xfId="0" applyFont="1" applyBorder="1" applyAlignment="1"/>
    <xf numFmtId="0" fontId="1" fillId="0" borderId="0" xfId="0" applyFont="1" applyAlignment="1"/>
    <xf numFmtId="0" fontId="32" fillId="0" borderId="0" xfId="2" applyFont="1" applyAlignment="1"/>
    <xf numFmtId="9" fontId="33" fillId="0" borderId="0" xfId="0" applyNumberFormat="1" applyFont="1" applyAlignment="1"/>
    <xf numFmtId="0" fontId="6" fillId="0" borderId="0" xfId="52">
      <alignment vertical="center"/>
    </xf>
    <xf numFmtId="0" fontId="2" fillId="0" borderId="0" xfId="2" quotePrefix="1" applyNumberFormat="1" applyAlignment="1">
      <alignment horizontal="center" vertical="top" wrapText="1"/>
    </xf>
    <xf numFmtId="0" fontId="2" fillId="0" borderId="7" xfId="2" quotePrefix="1" applyNumberFormat="1" applyBorder="1" applyAlignment="1">
      <alignment horizontal="center" vertical="top" wrapText="1"/>
    </xf>
    <xf numFmtId="0" fontId="38" fillId="5" borderId="0" xfId="0" applyFont="1" applyFill="1" applyAlignment="1"/>
    <xf numFmtId="0" fontId="39" fillId="0" borderId="0" xfId="21" applyFont="1">
      <alignment vertical="center"/>
    </xf>
    <xf numFmtId="0" fontId="38" fillId="0" borderId="0" xfId="21" applyFont="1">
      <alignment vertical="center"/>
    </xf>
    <xf numFmtId="0" fontId="12" fillId="12" borderId="0" xfId="39" applyFont="1" applyFill="1" applyAlignment="1">
      <alignment horizontal="center" vertical="center" textRotation="255"/>
    </xf>
    <xf numFmtId="0" fontId="3" fillId="12" borderId="0" xfId="39" applyFont="1" applyFill="1" applyAlignment="1">
      <alignment horizontal="left" vertical="top" textRotation="255"/>
    </xf>
    <xf numFmtId="0" fontId="37" fillId="0" borderId="0" xfId="42" applyFont="1">
      <alignment vertical="center"/>
    </xf>
    <xf numFmtId="0" fontId="40" fillId="5" borderId="0" xfId="42" applyFont="1" applyFill="1" applyAlignment="1"/>
    <xf numFmtId="0" fontId="40" fillId="10" borderId="0" xfId="42" applyFont="1" applyFill="1" applyAlignment="1"/>
    <xf numFmtId="0" fontId="38" fillId="13" borderId="50" xfId="0" applyFont="1" applyFill="1" applyBorder="1" applyAlignment="1"/>
    <xf numFmtId="0" fontId="3" fillId="13" borderId="30" xfId="0" applyFont="1" applyFill="1" applyBorder="1" applyAlignment="1"/>
    <xf numFmtId="0" fontId="3" fillId="13" borderId="31" xfId="0" applyFont="1" applyFill="1" applyBorder="1" applyAlignment="1"/>
    <xf numFmtId="0" fontId="3" fillId="13" borderId="50" xfId="0" applyFont="1" applyFill="1" applyBorder="1" applyAlignment="1"/>
    <xf numFmtId="0" fontId="38" fillId="13" borderId="30" xfId="0" applyFont="1" applyFill="1" applyBorder="1" applyAlignment="1"/>
    <xf numFmtId="0" fontId="38" fillId="13" borderId="31" xfId="0" applyFont="1" applyFill="1" applyBorder="1" applyAlignment="1"/>
    <xf numFmtId="0" fontId="41" fillId="0" borderId="0" xfId="0" applyFont="1" applyAlignment="1"/>
    <xf numFmtId="0" fontId="39" fillId="5" borderId="35" xfId="0" applyFont="1" applyFill="1" applyBorder="1" applyAlignment="1"/>
    <xf numFmtId="0" fontId="39" fillId="0" borderId="36" xfId="0" applyFont="1" applyBorder="1" applyAlignment="1"/>
    <xf numFmtId="0" fontId="39" fillId="0" borderId="53" xfId="0" applyFont="1" applyBorder="1" applyAlignment="1"/>
    <xf numFmtId="0" fontId="41" fillId="5" borderId="0" xfId="0" applyFont="1" applyFill="1" applyAlignment="1"/>
    <xf numFmtId="0" fontId="38" fillId="0" borderId="0" xfId="0" applyFont="1" applyAlignment="1"/>
    <xf numFmtId="0" fontId="6" fillId="14" borderId="18" xfId="39" applyFill="1" applyBorder="1" applyAlignment="1">
      <alignment horizontal="center"/>
    </xf>
    <xf numFmtId="0" fontId="6" fillId="14" borderId="17" xfId="39" applyFill="1" applyBorder="1"/>
    <xf numFmtId="0" fontId="6" fillId="14" borderId="9" xfId="39" applyFill="1" applyBorder="1"/>
    <xf numFmtId="176" fontId="13" fillId="14" borderId="18" xfId="7" applyFill="1" applyBorder="1" applyAlignment="1"/>
    <xf numFmtId="0" fontId="6" fillId="15" borderId="18" xfId="39" applyFill="1" applyBorder="1" applyAlignment="1">
      <alignment horizontal="center"/>
    </xf>
    <xf numFmtId="0" fontId="6" fillId="15" borderId="17" xfId="39" applyFill="1" applyBorder="1"/>
    <xf numFmtId="0" fontId="6" fillId="15" borderId="9" xfId="39" applyFill="1" applyBorder="1"/>
    <xf numFmtId="176" fontId="13" fillId="15" borderId="18" xfId="7" applyFill="1" applyBorder="1" applyAlignment="1"/>
    <xf numFmtId="0" fontId="6" fillId="16" borderId="18" xfId="39" applyFill="1" applyBorder="1" applyAlignment="1">
      <alignment horizontal="center"/>
    </xf>
    <xf numFmtId="0" fontId="6" fillId="16" borderId="17" xfId="39" applyFill="1" applyBorder="1"/>
    <xf numFmtId="0" fontId="6" fillId="16" borderId="9" xfId="39" applyFill="1" applyBorder="1"/>
    <xf numFmtId="176" fontId="13" fillId="16" borderId="18" xfId="7" applyFill="1" applyBorder="1" applyAlignment="1"/>
    <xf numFmtId="0" fontId="6" fillId="17" borderId="18" xfId="39" applyFill="1" applyBorder="1" applyAlignment="1">
      <alignment horizontal="center"/>
    </xf>
    <xf numFmtId="0" fontId="6" fillId="17" borderId="17" xfId="39" applyFill="1" applyBorder="1"/>
    <xf numFmtId="0" fontId="6" fillId="17" borderId="9" xfId="39" applyFill="1" applyBorder="1"/>
    <xf numFmtId="176" fontId="13" fillId="17" borderId="18" xfId="7" applyFill="1" applyBorder="1" applyAlignment="1"/>
    <xf numFmtId="0" fontId="6" fillId="18" borderId="18" xfId="39" applyFill="1" applyBorder="1" applyAlignment="1">
      <alignment horizontal="center"/>
    </xf>
    <xf numFmtId="0" fontId="6" fillId="18" borderId="17" xfId="39" applyFill="1" applyBorder="1"/>
    <xf numFmtId="0" fontId="6" fillId="18" borderId="9" xfId="39" applyFill="1" applyBorder="1"/>
    <xf numFmtId="176" fontId="13" fillId="18" borderId="18" xfId="7" applyFill="1" applyBorder="1" applyAlignment="1"/>
    <xf numFmtId="0" fontId="6" fillId="19" borderId="18" xfId="39" applyFill="1" applyBorder="1" applyAlignment="1">
      <alignment horizontal="center"/>
    </xf>
    <xf numFmtId="0" fontId="6" fillId="19" borderId="17" xfId="39" applyFill="1" applyBorder="1"/>
    <xf numFmtId="0" fontId="6" fillId="19" borderId="9" xfId="39" applyFill="1" applyBorder="1"/>
    <xf numFmtId="176" fontId="13" fillId="19" borderId="18" xfId="7" applyFill="1" applyBorder="1" applyAlignment="1"/>
    <xf numFmtId="0" fontId="39" fillId="13" borderId="33" xfId="0" applyFont="1" applyFill="1" applyBorder="1" applyAlignment="1"/>
    <xf numFmtId="0" fontId="43" fillId="0" borderId="0" xfId="0" applyFont="1" applyAlignment="1"/>
    <xf numFmtId="0" fontId="6" fillId="13" borderId="0" xfId="39" applyFill="1"/>
    <xf numFmtId="0" fontId="6" fillId="13" borderId="63" xfId="39" applyFill="1" applyBorder="1"/>
    <xf numFmtId="176" fontId="13" fillId="13" borderId="64" xfId="7" applyFill="1" applyBorder="1" applyAlignment="1"/>
    <xf numFmtId="0" fontId="6" fillId="13" borderId="65" xfId="39" applyFill="1" applyBorder="1"/>
    <xf numFmtId="0" fontId="6" fillId="13" borderId="66" xfId="39" applyFill="1" applyBorder="1"/>
    <xf numFmtId="0" fontId="6" fillId="13" borderId="67" xfId="39" applyFill="1" applyBorder="1" applyAlignment="1">
      <alignment horizontal="center"/>
    </xf>
    <xf numFmtId="0" fontId="6" fillId="13" borderId="68" xfId="39" applyFill="1" applyBorder="1"/>
    <xf numFmtId="176" fontId="13" fillId="13" borderId="18" xfId="7" applyFill="1" applyBorder="1" applyAlignment="1"/>
    <xf numFmtId="0" fontId="6" fillId="13" borderId="9" xfId="39" applyFill="1" applyBorder="1"/>
    <xf numFmtId="0" fontId="6" fillId="13" borderId="17" xfId="39" applyFill="1" applyBorder="1"/>
    <xf numFmtId="0" fontId="6" fillId="13" borderId="69" xfId="39" applyFill="1" applyBorder="1" applyAlignment="1">
      <alignment horizontal="center"/>
    </xf>
    <xf numFmtId="0" fontId="6" fillId="13" borderId="70" xfId="39" applyFill="1" applyBorder="1"/>
    <xf numFmtId="176" fontId="13" fillId="13" borderId="71" xfId="7" applyFill="1" applyBorder="1" applyAlignment="1"/>
    <xf numFmtId="0" fontId="6" fillId="13" borderId="72" xfId="39" applyFill="1" applyBorder="1"/>
    <xf numFmtId="0" fontId="6" fillId="13" borderId="73" xfId="39" applyFill="1" applyBorder="1"/>
    <xf numFmtId="0" fontId="6" fillId="13" borderId="74" xfId="39" applyFill="1" applyBorder="1" applyAlignment="1">
      <alignment horizontal="center"/>
    </xf>
    <xf numFmtId="0" fontId="3" fillId="20" borderId="35" xfId="0" applyFont="1" applyFill="1" applyBorder="1" applyAlignment="1"/>
    <xf numFmtId="0" fontId="3" fillId="20" borderId="36" xfId="0" applyFont="1" applyFill="1" applyBorder="1" applyAlignment="1"/>
    <xf numFmtId="0" fontId="3" fillId="20" borderId="53" xfId="0" applyFont="1" applyFill="1" applyBorder="1" applyAlignment="1"/>
    <xf numFmtId="0" fontId="3" fillId="21" borderId="0" xfId="0" applyFont="1" applyFill="1" applyAlignment="1"/>
    <xf numFmtId="0" fontId="44" fillId="5" borderId="0" xfId="0" applyFont="1" applyFill="1" applyAlignment="1"/>
    <xf numFmtId="180" fontId="3" fillId="0" borderId="0" xfId="21" applyNumberFormat="1" applyFont="1">
      <alignment vertical="center"/>
    </xf>
    <xf numFmtId="0" fontId="3" fillId="5" borderId="80" xfId="0" applyFont="1" applyFill="1" applyBorder="1" applyAlignment="1"/>
    <xf numFmtId="0" fontId="42" fillId="13" borderId="35" xfId="2" applyFont="1" applyFill="1" applyBorder="1" applyAlignment="1"/>
    <xf numFmtId="0" fontId="42" fillId="13" borderId="36" xfId="2" applyFont="1" applyFill="1" applyBorder="1" applyAlignment="1"/>
    <xf numFmtId="0" fontId="39" fillId="13" borderId="53" xfId="0" applyFont="1" applyFill="1" applyBorder="1" applyAlignment="1"/>
    <xf numFmtId="0" fontId="45" fillId="13" borderId="35" xfId="2" applyFont="1" applyFill="1" applyBorder="1" applyAlignment="1"/>
    <xf numFmtId="0" fontId="45" fillId="13" borderId="36" xfId="2" applyFont="1" applyFill="1" applyBorder="1" applyAlignment="1"/>
    <xf numFmtId="0" fontId="38" fillId="13" borderId="53" xfId="0" applyFont="1" applyFill="1" applyBorder="1" applyAlignment="1"/>
    <xf numFmtId="0" fontId="3" fillId="23" borderId="30" xfId="0" applyFont="1" applyFill="1" applyBorder="1" applyAlignment="1"/>
    <xf numFmtId="0" fontId="3" fillId="23" borderId="31" xfId="0" applyFont="1" applyFill="1" applyBorder="1" applyAlignment="1"/>
    <xf numFmtId="0" fontId="3" fillId="23" borderId="50" xfId="0" applyFont="1" applyFill="1" applyBorder="1" applyAlignment="1"/>
    <xf numFmtId="0" fontId="39" fillId="22" borderId="33" xfId="0" applyFont="1" applyFill="1" applyBorder="1" applyAlignment="1"/>
    <xf numFmtId="0" fontId="39" fillId="22" borderId="0" xfId="0" applyFont="1" applyFill="1" applyAlignment="1"/>
    <xf numFmtId="0" fontId="3" fillId="22" borderId="54" xfId="0" applyFont="1" applyFill="1" applyBorder="1" applyAlignment="1"/>
    <xf numFmtId="0" fontId="39" fillId="5" borderId="0" xfId="0" applyFont="1" applyFill="1" applyAlignment="1"/>
    <xf numFmtId="0" fontId="16" fillId="0" borderId="5" xfId="0" applyFont="1" applyBorder="1" applyAlignment="1"/>
    <xf numFmtId="181" fontId="3" fillId="11" borderId="0" xfId="0" applyNumberFormat="1" applyFont="1" applyFill="1" applyAlignment="1"/>
    <xf numFmtId="181" fontId="3" fillId="11" borderId="5" xfId="0" applyNumberFormat="1" applyFont="1" applyFill="1" applyBorder="1" applyAlignment="1"/>
    <xf numFmtId="181" fontId="3" fillId="11" borderId="77" xfId="0" applyNumberFormat="1" applyFont="1" applyFill="1" applyBorder="1" applyAlignment="1"/>
    <xf numFmtId="181" fontId="3" fillId="11" borderId="78" xfId="0" applyNumberFormat="1" applyFont="1" applyFill="1" applyBorder="1" applyAlignment="1"/>
    <xf numFmtId="181" fontId="3" fillId="11" borderId="75" xfId="0" applyNumberFormat="1" applyFont="1" applyFill="1" applyBorder="1" applyAlignment="1"/>
    <xf numFmtId="181" fontId="3" fillId="5" borderId="4" xfId="0" applyNumberFormat="1" applyFont="1" applyFill="1" applyBorder="1" applyAlignment="1"/>
    <xf numFmtId="181" fontId="3" fillId="5" borderId="5" xfId="0" applyNumberFormat="1" applyFont="1" applyFill="1" applyBorder="1" applyAlignment="1"/>
    <xf numFmtId="181" fontId="3" fillId="5" borderId="75" xfId="0" applyNumberFormat="1" applyFont="1" applyFill="1" applyBorder="1" applyAlignment="1"/>
    <xf numFmtId="181" fontId="3" fillId="5" borderId="84" xfId="0" applyNumberFormat="1" applyFont="1" applyFill="1" applyBorder="1" applyAlignment="1"/>
    <xf numFmtId="181" fontId="3" fillId="5" borderId="76" xfId="0" applyNumberFormat="1" applyFont="1" applyFill="1" applyBorder="1" applyAlignment="1"/>
    <xf numFmtId="181" fontId="3" fillId="5" borderId="0" xfId="0" applyNumberFormat="1" applyFont="1" applyFill="1" applyAlignment="1"/>
    <xf numFmtId="181" fontId="3" fillId="11" borderId="45" xfId="0" applyNumberFormat="1" applyFont="1" applyFill="1" applyBorder="1" applyAlignment="1"/>
    <xf numFmtId="181" fontId="3" fillId="11" borderId="44" xfId="0" applyNumberFormat="1" applyFont="1" applyFill="1" applyBorder="1" applyAlignment="1"/>
    <xf numFmtId="181" fontId="3" fillId="5" borderId="80" xfId="0" applyNumberFormat="1" applyFont="1" applyFill="1" applyBorder="1" applyAlignment="1"/>
    <xf numFmtId="181" fontId="3" fillId="5" borderId="58" xfId="0" applyNumberFormat="1" applyFont="1" applyFill="1" applyBorder="1" applyAlignment="1"/>
    <xf numFmtId="181" fontId="3" fillId="5" borderId="57" xfId="0" applyNumberFormat="1" applyFont="1" applyFill="1" applyBorder="1" applyAlignment="1"/>
    <xf numFmtId="181" fontId="3" fillId="5" borderId="77" xfId="0" applyNumberFormat="1" applyFont="1" applyFill="1" applyBorder="1" applyAlignment="1"/>
    <xf numFmtId="181" fontId="3" fillId="5" borderId="2" xfId="0" applyNumberFormat="1" applyFont="1" applyFill="1" applyBorder="1" applyAlignment="1"/>
    <xf numFmtId="181" fontId="3" fillId="11" borderId="1" xfId="0" applyNumberFormat="1" applyFont="1" applyFill="1" applyBorder="1" applyAlignment="1"/>
    <xf numFmtId="181" fontId="3" fillId="11" borderId="81" xfId="0" applyNumberFormat="1" applyFont="1" applyFill="1" applyBorder="1" applyAlignment="1"/>
    <xf numFmtId="181" fontId="3" fillId="11" borderId="80" xfId="0" applyNumberFormat="1" applyFont="1" applyFill="1" applyBorder="1" applyAlignment="1"/>
    <xf numFmtId="181" fontId="3" fillId="11" borderId="58" xfId="0" applyNumberFormat="1" applyFont="1" applyFill="1" applyBorder="1" applyAlignment="1"/>
    <xf numFmtId="181" fontId="3" fillId="11" borderId="47" xfId="0" applyNumberFormat="1" applyFont="1" applyFill="1" applyBorder="1" applyAlignment="1"/>
    <xf numFmtId="181" fontId="3" fillId="13" borderId="75" xfId="0" applyNumberFormat="1" applyFont="1" applyFill="1" applyBorder="1" applyAlignment="1"/>
    <xf numFmtId="181" fontId="3" fillId="5" borderId="82" xfId="0" applyNumberFormat="1" applyFont="1" applyFill="1" applyBorder="1" applyAlignment="1"/>
    <xf numFmtId="181" fontId="3" fillId="5" borderId="61" xfId="0" applyNumberFormat="1" applyFont="1" applyFill="1" applyBorder="1" applyAlignment="1"/>
    <xf numFmtId="181" fontId="3" fillId="0" borderId="2" xfId="0" applyNumberFormat="1" applyFont="1" applyBorder="1" applyAlignment="1"/>
    <xf numFmtId="181" fontId="3" fillId="5" borderId="1" xfId="0" applyNumberFormat="1" applyFont="1" applyFill="1" applyBorder="1" applyAlignment="1"/>
    <xf numFmtId="181" fontId="3" fillId="5" borderId="3" xfId="0" applyNumberFormat="1" applyFont="1" applyFill="1" applyBorder="1" applyAlignment="1"/>
    <xf numFmtId="181" fontId="3" fillId="11" borderId="3" xfId="0" applyNumberFormat="1" applyFont="1" applyFill="1" applyBorder="1" applyAlignment="1"/>
    <xf numFmtId="181" fontId="3" fillId="0" borderId="57" xfId="0" applyNumberFormat="1" applyFont="1" applyBorder="1" applyAlignment="1"/>
    <xf numFmtId="181" fontId="3" fillId="0" borderId="77" xfId="0" applyNumberFormat="1" applyFont="1" applyBorder="1" applyAlignment="1"/>
    <xf numFmtId="181" fontId="3" fillId="5" borderId="79" xfId="0" applyNumberFormat="1" applyFont="1" applyFill="1" applyBorder="1" applyAlignment="1"/>
    <xf numFmtId="181" fontId="3" fillId="5" borderId="83" xfId="0" applyNumberFormat="1" applyFont="1" applyFill="1" applyBorder="1" applyAlignment="1"/>
    <xf numFmtId="181" fontId="3" fillId="0" borderId="0" xfId="0" applyNumberFormat="1" applyFont="1" applyAlignment="1"/>
    <xf numFmtId="181" fontId="3" fillId="0" borderId="1" xfId="0" applyNumberFormat="1" applyFont="1" applyBorder="1" applyAlignment="1"/>
    <xf numFmtId="181" fontId="3" fillId="0" borderId="3" xfId="0" applyNumberFormat="1" applyFont="1" applyBorder="1" applyAlignment="1"/>
    <xf numFmtId="181" fontId="3" fillId="0" borderId="75" xfId="0" applyNumberFormat="1" applyFont="1" applyBorder="1" applyAlignment="1"/>
    <xf numFmtId="181" fontId="3" fillId="0" borderId="5" xfId="0" applyNumberFormat="1" applyFont="1" applyBorder="1" applyAlignment="1"/>
    <xf numFmtId="181" fontId="3" fillId="0" borderId="80" xfId="0" applyNumberFormat="1" applyFont="1" applyBorder="1" applyAlignment="1"/>
    <xf numFmtId="181" fontId="3" fillId="0" borderId="58" xfId="0" applyNumberFormat="1" applyFont="1" applyBorder="1" applyAlignment="1"/>
    <xf numFmtId="0" fontId="3" fillId="0" borderId="58" xfId="0" applyFont="1" applyBorder="1" applyAlignment="1"/>
    <xf numFmtId="181" fontId="3" fillId="0" borderId="76" xfId="0" applyNumberFormat="1" applyFont="1" applyBorder="1" applyAlignment="1"/>
    <xf numFmtId="181" fontId="3" fillId="0" borderId="45" xfId="0" applyNumberFormat="1" applyFont="1" applyBorder="1" applyAlignment="1"/>
    <xf numFmtId="181" fontId="3" fillId="0" borderId="61" xfId="0" applyNumberFormat="1" applyFont="1" applyBorder="1" applyAlignment="1"/>
    <xf numFmtId="181" fontId="3" fillId="0" borderId="81" xfId="0" applyNumberFormat="1" applyFont="1" applyBorder="1" applyAlignment="1"/>
    <xf numFmtId="179" fontId="39" fillId="0" borderId="0" xfId="21" applyNumberFormat="1" applyFont="1">
      <alignment vertical="center"/>
    </xf>
    <xf numFmtId="180" fontId="39" fillId="0" borderId="0" xfId="21" applyNumberFormat="1" applyFont="1">
      <alignment vertical="center"/>
    </xf>
    <xf numFmtId="0" fontId="48" fillId="0" borderId="0" xfId="0" applyFont="1" applyAlignment="1"/>
    <xf numFmtId="0" fontId="48" fillId="8" borderId="0" xfId="0" applyFont="1" applyFill="1" applyAlignment="1"/>
    <xf numFmtId="0" fontId="49" fillId="0" borderId="0" xfId="2" applyNumberFormat="1" applyFont="1" applyFill="1" applyBorder="1" applyAlignment="1" applyProtection="1"/>
    <xf numFmtId="0" fontId="48" fillId="24" borderId="85" xfId="0" applyFont="1" applyFill="1" applyBorder="1" applyAlignment="1"/>
    <xf numFmtId="0" fontId="48" fillId="24" borderId="86" xfId="0" applyFont="1" applyFill="1" applyBorder="1" applyAlignment="1"/>
    <xf numFmtId="0" fontId="50" fillId="24" borderId="86" xfId="0" applyFont="1" applyFill="1" applyBorder="1" applyAlignment="1"/>
    <xf numFmtId="0" fontId="48" fillId="24" borderId="87" xfId="0" applyFont="1" applyFill="1" applyBorder="1" applyAlignment="1"/>
    <xf numFmtId="0" fontId="48" fillId="24" borderId="88" xfId="0" applyFont="1" applyFill="1" applyBorder="1" applyAlignment="1"/>
    <xf numFmtId="0" fontId="48" fillId="24" borderId="0" xfId="0" applyFont="1" applyFill="1" applyAlignment="1"/>
    <xf numFmtId="0" fontId="48" fillId="24" borderId="89" xfId="0" applyFont="1" applyFill="1" applyBorder="1" applyAlignment="1"/>
    <xf numFmtId="0" fontId="51" fillId="24" borderId="0" xfId="0" applyFont="1" applyFill="1" applyAlignment="1"/>
    <xf numFmtId="0" fontId="52" fillId="24" borderId="0" xfId="0" applyFont="1" applyFill="1" applyAlignment="1"/>
    <xf numFmtId="0" fontId="48" fillId="24" borderId="90" xfId="0" applyFont="1" applyFill="1" applyBorder="1" applyAlignment="1"/>
    <xf numFmtId="0" fontId="48" fillId="24" borderId="91" xfId="0" applyFont="1" applyFill="1" applyBorder="1" applyAlignment="1"/>
    <xf numFmtId="0" fontId="48" fillId="25" borderId="91" xfId="0" applyFont="1" applyFill="1" applyBorder="1" applyAlignment="1"/>
    <xf numFmtId="0" fontId="48" fillId="24" borderId="92" xfId="0" applyFont="1" applyFill="1" applyBorder="1" applyAlignment="1"/>
    <xf numFmtId="0" fontId="54" fillId="8" borderId="0" xfId="0" applyFont="1" applyFill="1" applyAlignment="1"/>
    <xf numFmtId="0" fontId="55" fillId="8" borderId="0" xfId="0" applyFont="1" applyFill="1" applyAlignment="1"/>
    <xf numFmtId="0" fontId="56" fillId="0" borderId="0" xfId="2" applyNumberFormat="1" applyFont="1" applyFill="1" applyBorder="1" applyAlignment="1" applyProtection="1"/>
    <xf numFmtId="0" fontId="56" fillId="0" borderId="0" xfId="2" applyFont="1" applyFill="1">
      <alignment vertical="center"/>
    </xf>
    <xf numFmtId="0" fontId="57" fillId="8" borderId="0" xfId="0" applyFont="1" applyFill="1" applyAlignment="1"/>
    <xf numFmtId="0" fontId="58" fillId="0" borderId="0" xfId="0" applyFont="1" applyAlignment="1"/>
    <xf numFmtId="0" fontId="55" fillId="9" borderId="0" xfId="0" applyFont="1" applyFill="1" applyAlignment="1"/>
    <xf numFmtId="0" fontId="60" fillId="8" borderId="0" xfId="0" applyFont="1" applyFill="1">
      <alignment vertical="center"/>
    </xf>
    <xf numFmtId="0" fontId="61" fillId="8" borderId="0" xfId="0" applyFont="1" applyFill="1" applyAlignment="1"/>
    <xf numFmtId="0" fontId="62" fillId="8" borderId="0" xfId="0" applyFont="1" applyFill="1" applyAlignment="1"/>
    <xf numFmtId="0" fontId="63" fillId="8" borderId="0" xfId="0" applyFont="1" applyFill="1" applyAlignment="1"/>
    <xf numFmtId="0" fontId="64" fillId="8" borderId="0" xfId="0" applyFont="1" applyFill="1" applyAlignment="1"/>
    <xf numFmtId="0" fontId="65" fillId="8" borderId="0" xfId="0" applyFont="1" applyFill="1" applyAlignment="1"/>
    <xf numFmtId="0" fontId="66" fillId="8" borderId="0" xfId="0" applyFont="1" applyFill="1" applyAlignment="1"/>
    <xf numFmtId="0" fontId="54" fillId="0" borderId="0" xfId="0" applyFont="1" applyAlignment="1"/>
    <xf numFmtId="0" fontId="54" fillId="8" borderId="0" xfId="0" applyFont="1" applyFill="1" applyAlignment="1">
      <alignment horizontal="left"/>
    </xf>
    <xf numFmtId="0" fontId="54" fillId="8" borderId="0" xfId="0" applyFont="1" applyFill="1" applyAlignment="1">
      <alignment horizontal="left" vertical="center"/>
    </xf>
    <xf numFmtId="0" fontId="54" fillId="8" borderId="0" xfId="0" applyFont="1" applyFill="1" applyAlignment="1">
      <alignment horizontal="right"/>
    </xf>
    <xf numFmtId="0" fontId="54" fillId="8" borderId="0" xfId="0" applyFont="1" applyFill="1">
      <alignment vertical="center"/>
    </xf>
    <xf numFmtId="0" fontId="67" fillId="8" borderId="0" xfId="0" applyFont="1" applyFill="1" applyAlignment="1"/>
    <xf numFmtId="0" fontId="34" fillId="0" borderId="0" xfId="52" applyFont="1">
      <alignment vertical="center"/>
    </xf>
    <xf numFmtId="0" fontId="16" fillId="0" borderId="0" xfId="21" applyFont="1">
      <alignment vertical="center"/>
    </xf>
    <xf numFmtId="0" fontId="68" fillId="0" borderId="0" xfId="21" applyFont="1">
      <alignment vertical="center"/>
    </xf>
    <xf numFmtId="0" fontId="19" fillId="0" borderId="0" xfId="21" applyFont="1">
      <alignment vertical="center"/>
    </xf>
    <xf numFmtId="0" fontId="69" fillId="0" borderId="0" xfId="21" applyFont="1">
      <alignment vertical="center"/>
    </xf>
    <xf numFmtId="0" fontId="3"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xf>
    <xf numFmtId="0" fontId="10" fillId="0" borderId="0" xfId="0" applyFont="1" applyAlignment="1">
      <alignment horizontal="left"/>
    </xf>
    <xf numFmtId="0" fontId="30" fillId="0" borderId="0" xfId="0" applyFont="1" applyAlignment="1"/>
    <xf numFmtId="0" fontId="70" fillId="0" borderId="0" xfId="0" applyFont="1" applyAlignment="1"/>
    <xf numFmtId="182" fontId="16" fillId="0" borderId="5" xfId="0" applyNumberFormat="1" applyFont="1" applyBorder="1" applyAlignment="1"/>
    <xf numFmtId="0" fontId="11" fillId="0" borderId="0" xfId="0" applyFont="1" applyAlignment="1">
      <alignment horizontal="left" indent="1"/>
    </xf>
    <xf numFmtId="0" fontId="71" fillId="0" borderId="0" xfId="2" applyFont="1" applyAlignment="1"/>
    <xf numFmtId="0" fontId="72" fillId="0" borderId="0" xfId="0" applyFont="1" applyAlignment="1"/>
    <xf numFmtId="0" fontId="12" fillId="0" borderId="0" xfId="0" applyFont="1" applyAlignment="1"/>
    <xf numFmtId="31" fontId="72" fillId="0" borderId="0" xfId="0" applyNumberFormat="1" applyFont="1" applyAlignment="1"/>
    <xf numFmtId="0" fontId="16" fillId="0" borderId="8" xfId="0" applyFont="1" applyBorder="1" applyAlignment="1"/>
    <xf numFmtId="0" fontId="16" fillId="0" borderId="0" xfId="21" applyFont="1" applyAlignment="1">
      <alignment vertical="center" wrapText="1"/>
    </xf>
    <xf numFmtId="0" fontId="3" fillId="0" borderId="99" xfId="21" applyFont="1" applyBorder="1">
      <alignment vertical="center"/>
    </xf>
    <xf numFmtId="0" fontId="39" fillId="0" borderId="99" xfId="21" applyFont="1" applyBorder="1">
      <alignment vertical="center"/>
    </xf>
    <xf numFmtId="179" fontId="39" fillId="0" borderId="99" xfId="21" applyNumberFormat="1" applyFont="1" applyBorder="1">
      <alignment vertical="center"/>
    </xf>
    <xf numFmtId="56" fontId="59" fillId="24" borderId="91" xfId="0" applyNumberFormat="1" applyFont="1" applyFill="1" applyBorder="1" applyAlignment="1"/>
    <xf numFmtId="181" fontId="74" fillId="0" borderId="0" xfId="0" applyNumberFormat="1" applyFont="1" applyAlignment="1"/>
    <xf numFmtId="0" fontId="73" fillId="0" borderId="0" xfId="0" applyFont="1" applyAlignment="1"/>
    <xf numFmtId="0" fontId="3" fillId="0" borderId="36" xfId="0" applyFont="1" applyBorder="1" applyAlignment="1"/>
    <xf numFmtId="0" fontId="55" fillId="0" borderId="0" xfId="0" applyFont="1" applyAlignment="1"/>
    <xf numFmtId="0" fontId="3" fillId="5" borderId="7" xfId="0" applyFont="1" applyFill="1" applyBorder="1" applyAlignment="1"/>
    <xf numFmtId="0" fontId="38" fillId="7" borderId="51" xfId="0" applyFont="1" applyFill="1" applyBorder="1" applyAlignment="1"/>
    <xf numFmtId="0" fontId="38" fillId="7" borderId="55" xfId="0" applyFont="1" applyFill="1" applyBorder="1" applyAlignment="1"/>
    <xf numFmtId="0" fontId="39" fillId="0" borderId="0" xfId="0" applyFont="1" applyAlignment="1"/>
    <xf numFmtId="0" fontId="75" fillId="0" borderId="0" xfId="52" applyFont="1">
      <alignment vertical="center"/>
    </xf>
    <xf numFmtId="0" fontId="75" fillId="8" borderId="0" xfId="0" applyFont="1" applyFill="1" applyAlignment="1"/>
    <xf numFmtId="0" fontId="47" fillId="5" borderId="0" xfId="0" applyFont="1" applyFill="1" applyAlignment="1">
      <alignment horizontal="left"/>
    </xf>
    <xf numFmtId="0" fontId="77" fillId="0" borderId="0" xfId="0" applyFont="1" applyAlignment="1"/>
    <xf numFmtId="0" fontId="46" fillId="0" borderId="8" xfId="0" applyFont="1" applyBorder="1" applyAlignment="1"/>
    <xf numFmtId="0" fontId="46" fillId="0" borderId="99" xfId="21" applyFont="1" applyBorder="1">
      <alignment vertical="center"/>
    </xf>
    <xf numFmtId="181" fontId="39" fillId="0" borderId="57" xfId="0" applyNumberFormat="1" applyFont="1" applyBorder="1" applyAlignment="1"/>
    <xf numFmtId="181" fontId="39" fillId="0" borderId="2" xfId="0" applyNumberFormat="1" applyFont="1" applyBorder="1" applyAlignment="1"/>
    <xf numFmtId="181" fontId="39" fillId="0" borderId="77" xfId="0" applyNumberFormat="1" applyFont="1" applyBorder="1" applyAlignment="1"/>
    <xf numFmtId="181" fontId="39" fillId="5" borderId="80" xfId="0" applyNumberFormat="1" applyFont="1" applyFill="1" applyBorder="1" applyAlignment="1"/>
    <xf numFmtId="181" fontId="39" fillId="5" borderId="58" xfId="0" applyNumberFormat="1" applyFont="1" applyFill="1" applyBorder="1" applyAlignment="1"/>
    <xf numFmtId="181" fontId="39" fillId="5" borderId="84" xfId="0" applyNumberFormat="1" applyFont="1" applyFill="1" applyBorder="1" applyAlignment="1"/>
    <xf numFmtId="181" fontId="39" fillId="5" borderId="76" xfId="0" applyNumberFormat="1" applyFont="1" applyFill="1" applyBorder="1" applyAlignment="1"/>
    <xf numFmtId="181" fontId="39" fillId="5" borderId="4" xfId="0" applyNumberFormat="1" applyFont="1" applyFill="1" applyBorder="1" applyAlignment="1"/>
    <xf numFmtId="181" fontId="39" fillId="5" borderId="5" xfId="0" applyNumberFormat="1" applyFont="1" applyFill="1" applyBorder="1" applyAlignment="1"/>
    <xf numFmtId="181" fontId="39" fillId="5" borderId="75" xfId="0" applyNumberFormat="1" applyFont="1" applyFill="1" applyBorder="1" applyAlignment="1"/>
    <xf numFmtId="181" fontId="39" fillId="5" borderId="57" xfId="0" applyNumberFormat="1" applyFont="1" applyFill="1" applyBorder="1" applyAlignment="1"/>
    <xf numFmtId="181" fontId="39" fillId="5" borderId="77" xfId="0" applyNumberFormat="1" applyFont="1" applyFill="1" applyBorder="1" applyAlignment="1"/>
    <xf numFmtId="181" fontId="39" fillId="5" borderId="2" xfId="0" applyNumberFormat="1" applyFont="1" applyFill="1" applyBorder="1" applyAlignment="1"/>
    <xf numFmtId="181" fontId="38" fillId="5" borderId="4" xfId="0" applyNumberFormat="1" applyFont="1" applyFill="1" applyBorder="1" applyAlignment="1"/>
    <xf numFmtId="181" fontId="38" fillId="5" borderId="5" xfId="0" applyNumberFormat="1" applyFont="1" applyFill="1" applyBorder="1" applyAlignment="1"/>
    <xf numFmtId="181" fontId="38" fillId="5" borderId="58" xfId="0" applyNumberFormat="1" applyFont="1" applyFill="1" applyBorder="1" applyAlignment="1"/>
    <xf numFmtId="181" fontId="38" fillId="5" borderId="80" xfId="0" applyNumberFormat="1" applyFont="1" applyFill="1" applyBorder="1" applyAlignment="1"/>
    <xf numFmtId="181" fontId="38" fillId="5" borderId="84" xfId="0" applyNumberFormat="1" applyFont="1" applyFill="1" applyBorder="1" applyAlignment="1"/>
    <xf numFmtId="181" fontId="38" fillId="5" borderId="76" xfId="0" applyNumberFormat="1" applyFont="1" applyFill="1" applyBorder="1" applyAlignment="1"/>
    <xf numFmtId="181" fontId="39" fillId="11" borderId="0" xfId="0" applyNumberFormat="1" applyFont="1" applyFill="1" applyAlignment="1"/>
    <xf numFmtId="181" fontId="39" fillId="0" borderId="0" xfId="0" applyNumberFormat="1" applyFont="1" applyAlignment="1"/>
    <xf numFmtId="181" fontId="39" fillId="0" borderId="1" xfId="0" applyNumberFormat="1" applyFont="1" applyBorder="1" applyAlignment="1"/>
    <xf numFmtId="181" fontId="39" fillId="0" borderId="3" xfId="0" applyNumberFormat="1" applyFont="1" applyBorder="1" applyAlignment="1"/>
    <xf numFmtId="181" fontId="39" fillId="0" borderId="75" xfId="0" applyNumberFormat="1" applyFont="1" applyBorder="1" applyAlignment="1"/>
    <xf numFmtId="181" fontId="39" fillId="0" borderId="80" xfId="0" applyNumberFormat="1" applyFont="1" applyBorder="1" applyAlignment="1"/>
    <xf numFmtId="181" fontId="39" fillId="0" borderId="58" xfId="0" applyNumberFormat="1" applyFont="1" applyBorder="1" applyAlignment="1"/>
    <xf numFmtId="181" fontId="39" fillId="0" borderId="76" xfId="0" applyNumberFormat="1" applyFont="1" applyBorder="1" applyAlignment="1"/>
    <xf numFmtId="181" fontId="39" fillId="11" borderId="75" xfId="0" applyNumberFormat="1" applyFont="1" applyFill="1" applyBorder="1" applyAlignment="1"/>
    <xf numFmtId="181" fontId="39" fillId="11" borderId="45" xfId="0" applyNumberFormat="1" applyFont="1" applyFill="1" applyBorder="1" applyAlignment="1"/>
    <xf numFmtId="181" fontId="39" fillId="11" borderId="44" xfId="0" applyNumberFormat="1" applyFont="1" applyFill="1" applyBorder="1" applyAlignment="1"/>
    <xf numFmtId="181" fontId="39" fillId="11" borderId="1" xfId="0" applyNumberFormat="1" applyFont="1" applyFill="1" applyBorder="1" applyAlignment="1"/>
    <xf numFmtId="181" fontId="39" fillId="11" borderId="81" xfId="0" applyNumberFormat="1" applyFont="1" applyFill="1" applyBorder="1" applyAlignment="1"/>
    <xf numFmtId="181" fontId="39" fillId="5" borderId="0" xfId="0" applyNumberFormat="1" applyFont="1" applyFill="1" applyAlignment="1"/>
    <xf numFmtId="181" fontId="39" fillId="11" borderId="80" xfId="0" applyNumberFormat="1" applyFont="1" applyFill="1" applyBorder="1" applyAlignment="1"/>
    <xf numFmtId="181" fontId="39" fillId="11" borderId="58" xfId="0" applyNumberFormat="1" applyFont="1" applyFill="1" applyBorder="1" applyAlignment="1"/>
    <xf numFmtId="181" fontId="39" fillId="13" borderId="75" xfId="0" applyNumberFormat="1" applyFont="1" applyFill="1" applyBorder="1" applyAlignment="1"/>
    <xf numFmtId="181" fontId="39" fillId="5" borderId="82" xfId="0" applyNumberFormat="1" applyFont="1" applyFill="1" applyBorder="1" applyAlignment="1"/>
    <xf numFmtId="181" fontId="39" fillId="5" borderId="61" xfId="0" applyNumberFormat="1" applyFont="1" applyFill="1" applyBorder="1" applyAlignment="1"/>
    <xf numFmtId="0" fontId="3" fillId="0" borderId="0" xfId="0" applyFont="1" applyAlignment="1">
      <alignment horizontal="center"/>
    </xf>
    <xf numFmtId="0" fontId="3" fillId="20" borderId="30" xfId="0" applyFont="1" applyFill="1" applyBorder="1" applyAlignment="1"/>
    <xf numFmtId="0" fontId="3" fillId="20" borderId="31" xfId="0" applyFont="1" applyFill="1" applyBorder="1" applyAlignment="1"/>
    <xf numFmtId="0" fontId="3" fillId="20" borderId="50" xfId="0" applyFont="1" applyFill="1" applyBorder="1" applyAlignment="1"/>
    <xf numFmtId="0" fontId="39" fillId="13" borderId="0" xfId="0" applyFont="1" applyFill="1" applyAlignment="1"/>
    <xf numFmtId="0" fontId="3" fillId="13" borderId="54" xfId="0" applyFont="1" applyFill="1" applyBorder="1" applyAlignment="1"/>
    <xf numFmtId="0" fontId="78" fillId="13" borderId="35" xfId="2" applyFont="1" applyFill="1" applyBorder="1" applyAlignment="1"/>
    <xf numFmtId="0" fontId="78" fillId="13" borderId="36" xfId="2" applyFont="1" applyFill="1" applyBorder="1" applyAlignment="1"/>
    <xf numFmtId="0" fontId="3" fillId="13" borderId="53" xfId="0" applyFont="1" applyFill="1" applyBorder="1" applyAlignment="1"/>
    <xf numFmtId="181" fontId="3" fillId="13" borderId="0" xfId="0" applyNumberFormat="1" applyFont="1" applyFill="1" applyAlignment="1"/>
    <xf numFmtId="181" fontId="3" fillId="13" borderId="5" xfId="0" applyNumberFormat="1" applyFont="1" applyFill="1" applyBorder="1" applyAlignment="1"/>
    <xf numFmtId="181" fontId="3" fillId="13" borderId="57" xfId="0" applyNumberFormat="1" applyFont="1" applyFill="1" applyBorder="1" applyAlignment="1"/>
    <xf numFmtId="0" fontId="3" fillId="13" borderId="58" xfId="0" applyFont="1" applyFill="1" applyBorder="1" applyAlignment="1"/>
    <xf numFmtId="0" fontId="39" fillId="0" borderId="0" xfId="0" applyFont="1" applyAlignment="1">
      <alignment horizontal="left" indent="1"/>
    </xf>
    <xf numFmtId="0" fontId="3" fillId="13" borderId="33" xfId="0" applyFont="1" applyFill="1" applyBorder="1" applyAlignment="1"/>
    <xf numFmtId="0" fontId="3" fillId="13" borderId="0" xfId="0" applyFont="1" applyFill="1" applyAlignment="1"/>
    <xf numFmtId="181" fontId="3" fillId="13" borderId="58" xfId="0" applyNumberFormat="1" applyFont="1" applyFill="1" applyBorder="1" applyAlignment="1"/>
    <xf numFmtId="0" fontId="46" fillId="0" borderId="8" xfId="0" applyFont="1" applyBorder="1" applyAlignment="1">
      <alignment horizontal="right"/>
    </xf>
    <xf numFmtId="0" fontId="16" fillId="0" borderId="5" xfId="0" applyFont="1" applyBorder="1" applyAlignment="1">
      <alignment horizontal="right"/>
    </xf>
    <xf numFmtId="0" fontId="16" fillId="0" borderId="8" xfId="0" applyFont="1" applyBorder="1" applyAlignment="1">
      <alignment horizontal="right"/>
    </xf>
    <xf numFmtId="0" fontId="69" fillId="0" borderId="8" xfId="0" applyFont="1" applyBorder="1" applyAlignment="1">
      <alignment horizontal="right"/>
    </xf>
    <xf numFmtId="0" fontId="16" fillId="13" borderId="8" xfId="0" applyFont="1" applyFill="1" applyBorder="1" applyAlignment="1">
      <alignment horizontal="right"/>
    </xf>
    <xf numFmtId="0" fontId="3" fillId="5" borderId="1" xfId="0" applyFont="1" applyFill="1" applyBorder="1" applyAlignment="1">
      <alignment horizontal="center"/>
    </xf>
    <xf numFmtId="0" fontId="3" fillId="5" borderId="93" xfId="0" applyFont="1" applyFill="1" applyBorder="1" applyAlignment="1">
      <alignment horizontal="center"/>
    </xf>
    <xf numFmtId="0" fontId="3" fillId="5" borderId="6" xfId="0" applyFont="1" applyFill="1" applyBorder="1" applyAlignment="1">
      <alignment horizontal="center"/>
    </xf>
    <xf numFmtId="0" fontId="3" fillId="5" borderId="94" xfId="0" applyFont="1" applyFill="1" applyBorder="1" applyAlignment="1">
      <alignment horizontal="center"/>
    </xf>
    <xf numFmtId="181" fontId="39" fillId="11" borderId="5" xfId="0" applyNumberFormat="1" applyFont="1" applyFill="1" applyBorder="1" applyAlignment="1"/>
    <xf numFmtId="0" fontId="46" fillId="0" borderId="5" xfId="0" applyFont="1" applyBorder="1" applyAlignment="1">
      <alignment horizontal="right"/>
    </xf>
    <xf numFmtId="0" fontId="39" fillId="20" borderId="35" xfId="0" applyFont="1" applyFill="1" applyBorder="1" applyAlignment="1"/>
    <xf numFmtId="0" fontId="39" fillId="20" borderId="36" xfId="0" applyFont="1" applyFill="1" applyBorder="1" applyAlignment="1"/>
    <xf numFmtId="0" fontId="39" fillId="20" borderId="53" xfId="0" applyFont="1" applyFill="1" applyBorder="1" applyAlignment="1"/>
    <xf numFmtId="181" fontId="39" fillId="11" borderId="77" xfId="0" applyNumberFormat="1" applyFont="1" applyFill="1" applyBorder="1" applyAlignment="1"/>
    <xf numFmtId="181" fontId="39" fillId="11" borderId="78" xfId="0" applyNumberFormat="1" applyFont="1" applyFill="1" applyBorder="1" applyAlignment="1"/>
    <xf numFmtId="181" fontId="3" fillId="13" borderId="77" xfId="0" applyNumberFormat="1" applyFont="1" applyFill="1" applyBorder="1" applyAlignment="1"/>
    <xf numFmtId="0" fontId="43" fillId="13" borderId="0" xfId="0" applyFont="1" applyFill="1" applyAlignment="1"/>
    <xf numFmtId="0" fontId="41" fillId="13" borderId="0" xfId="0" applyFont="1" applyFill="1" applyAlignment="1"/>
    <xf numFmtId="0" fontId="6" fillId="13" borderId="0" xfId="0" applyFont="1" applyFill="1" applyAlignment="1"/>
    <xf numFmtId="0" fontId="3" fillId="26" borderId="30" xfId="0" applyFont="1" applyFill="1" applyBorder="1" applyAlignment="1"/>
    <xf numFmtId="0" fontId="3" fillId="26" borderId="31" xfId="0" applyFont="1" applyFill="1" applyBorder="1" applyAlignment="1"/>
    <xf numFmtId="0" fontId="3" fillId="26" borderId="50" xfId="0" applyFont="1" applyFill="1" applyBorder="1" applyAlignment="1"/>
    <xf numFmtId="0" fontId="3" fillId="26" borderId="35" xfId="0" applyFont="1" applyFill="1" applyBorder="1" applyAlignment="1"/>
    <xf numFmtId="0" fontId="3" fillId="26" borderId="36" xfId="0" applyFont="1" applyFill="1" applyBorder="1" applyAlignment="1"/>
    <xf numFmtId="0" fontId="3" fillId="26" borderId="53" xfId="0" applyFont="1" applyFill="1" applyBorder="1" applyAlignment="1"/>
    <xf numFmtId="0" fontId="38" fillId="26" borderId="30" xfId="0" applyFont="1" applyFill="1" applyBorder="1" applyAlignment="1"/>
    <xf numFmtId="0" fontId="38" fillId="26" borderId="31" xfId="0" applyFont="1" applyFill="1" applyBorder="1" applyAlignment="1"/>
    <xf numFmtId="0" fontId="38" fillId="26" borderId="50" xfId="0" applyFont="1" applyFill="1" applyBorder="1" applyAlignment="1"/>
    <xf numFmtId="0" fontId="3" fillId="27" borderId="35" xfId="0" applyFont="1" applyFill="1" applyBorder="1" applyAlignment="1"/>
    <xf numFmtId="0" fontId="3" fillId="27" borderId="36" xfId="0" applyFont="1" applyFill="1" applyBorder="1" applyAlignment="1"/>
    <xf numFmtId="0" fontId="3" fillId="27" borderId="53" xfId="0" applyFont="1" applyFill="1" applyBorder="1" applyAlignment="1"/>
    <xf numFmtId="181" fontId="3" fillId="13" borderId="2" xfId="0" applyNumberFormat="1" applyFont="1" applyFill="1" applyBorder="1" applyAlignment="1"/>
    <xf numFmtId="181" fontId="3" fillId="13" borderId="81" xfId="0" applyNumberFormat="1" applyFont="1" applyFill="1" applyBorder="1" applyAlignment="1"/>
    <xf numFmtId="177" fontId="3" fillId="0" borderId="0" xfId="54" applyNumberFormat="1" applyFont="1" applyAlignment="1">
      <alignment horizontal="center" vertical="center"/>
    </xf>
    <xf numFmtId="10" fontId="3" fillId="0" borderId="0" xfId="54" applyNumberFormat="1" applyFont="1" applyAlignment="1">
      <alignment horizontal="center" vertical="center"/>
    </xf>
    <xf numFmtId="0" fontId="3" fillId="13" borderId="0" xfId="54" applyFont="1" applyFill="1">
      <alignment vertical="center"/>
    </xf>
    <xf numFmtId="0" fontId="1" fillId="0" borderId="0" xfId="0" applyFont="1" applyAlignment="1">
      <alignment horizontal="right"/>
    </xf>
    <xf numFmtId="0" fontId="39" fillId="0" borderId="0" xfId="54" applyFont="1">
      <alignment vertical="center"/>
    </xf>
    <xf numFmtId="0" fontId="3" fillId="0" borderId="0" xfId="0" applyFont="1" applyAlignment="1">
      <alignment horizontal="right" vertical="center"/>
    </xf>
    <xf numFmtId="0" fontId="75" fillId="0" borderId="0" xfId="0" applyFont="1">
      <alignment vertical="center"/>
    </xf>
    <xf numFmtId="0" fontId="38"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39" fillId="0" borderId="0" xfId="0" applyFont="1" applyAlignment="1">
      <alignment horizontal="left" vertical="center"/>
    </xf>
    <xf numFmtId="0" fontId="3" fillId="13" borderId="0" xfId="0" applyFont="1" applyFill="1" applyAlignment="1">
      <alignment horizontal="right" vertical="center"/>
    </xf>
    <xf numFmtId="0" fontId="1" fillId="13" borderId="0" xfId="54" applyFont="1" applyFill="1">
      <alignment vertical="center"/>
    </xf>
    <xf numFmtId="0" fontId="0" fillId="13" borderId="0" xfId="0" applyFill="1">
      <alignment vertical="center"/>
    </xf>
    <xf numFmtId="0" fontId="0" fillId="0" borderId="0" xfId="0" applyAlignment="1">
      <alignment horizontal="center" vertical="center"/>
    </xf>
    <xf numFmtId="0" fontId="1" fillId="0" borderId="0" xfId="60" applyFont="1">
      <alignment vertical="center"/>
    </xf>
    <xf numFmtId="0" fontId="1" fillId="0" borderId="0" xfId="0" applyFont="1">
      <alignment vertical="center"/>
    </xf>
    <xf numFmtId="0" fontId="3" fillId="13" borderId="0" xfId="53" applyFont="1" applyFill="1">
      <alignment vertical="center"/>
    </xf>
    <xf numFmtId="0" fontId="3" fillId="0" borderId="0" xfId="61" applyFont="1">
      <alignment vertical="center"/>
    </xf>
    <xf numFmtId="0" fontId="39" fillId="0" borderId="0" xfId="53" applyFont="1">
      <alignment vertical="center"/>
    </xf>
    <xf numFmtId="0" fontId="4" fillId="0" borderId="0" xfId="0" applyFont="1">
      <alignment vertical="center"/>
    </xf>
    <xf numFmtId="0" fontId="39" fillId="0" borderId="0" xfId="60" applyFont="1">
      <alignment vertical="center"/>
    </xf>
    <xf numFmtId="0" fontId="1" fillId="0" borderId="0" xfId="60" applyFont="1" applyAlignment="1">
      <alignment horizontal="right" vertical="center"/>
    </xf>
    <xf numFmtId="0" fontId="39" fillId="0" borderId="0" xfId="57" applyFont="1"/>
    <xf numFmtId="0" fontId="3" fillId="0" borderId="0" xfId="60" applyFont="1">
      <alignment vertical="center"/>
    </xf>
    <xf numFmtId="0" fontId="3" fillId="0" borderId="0" xfId="0" applyFont="1" applyAlignment="1">
      <alignment horizontal="right"/>
    </xf>
    <xf numFmtId="0" fontId="80" fillId="0" borderId="0" xfId="0" applyFont="1">
      <alignment vertical="center"/>
    </xf>
    <xf numFmtId="0" fontId="3" fillId="0" borderId="95" xfId="54" applyFont="1" applyBorder="1">
      <alignment vertical="center"/>
    </xf>
    <xf numFmtId="0" fontId="3" fillId="0" borderId="28" xfId="54" applyFont="1" applyBorder="1" applyAlignment="1">
      <alignment horizontal="right" vertical="center"/>
    </xf>
    <xf numFmtId="0" fontId="1" fillId="0" borderId="27" xfId="0" applyFont="1" applyBorder="1" applyAlignment="1">
      <alignment horizontal="right"/>
    </xf>
    <xf numFmtId="0" fontId="82" fillId="13" borderId="0" xfId="54" applyFont="1" applyFill="1">
      <alignment vertical="center"/>
    </xf>
    <xf numFmtId="0" fontId="83" fillId="0" borderId="0" xfId="54" applyFont="1">
      <alignment vertical="center"/>
    </xf>
    <xf numFmtId="0" fontId="84" fillId="0" borderId="0" xfId="54" applyFont="1">
      <alignment vertical="center"/>
    </xf>
    <xf numFmtId="0" fontId="82" fillId="0" borderId="0" xfId="0" applyFont="1">
      <alignment vertical="center"/>
    </xf>
    <xf numFmtId="0" fontId="83" fillId="0" borderId="0" xfId="0" applyFont="1" applyAlignment="1"/>
    <xf numFmtId="0" fontId="83" fillId="0" borderId="0" xfId="54" applyFont="1" applyAlignment="1">
      <alignment horizontal="left" vertical="center"/>
    </xf>
    <xf numFmtId="0" fontId="83" fillId="0" borderId="0" xfId="54" applyFont="1" applyAlignment="1">
      <alignment horizontal="right" vertical="center"/>
    </xf>
    <xf numFmtId="0" fontId="83" fillId="0" borderId="0" xfId="0" applyFont="1" applyAlignment="1">
      <alignment horizontal="right"/>
    </xf>
    <xf numFmtId="0" fontId="84" fillId="0" borderId="0" xfId="0" applyFont="1" applyAlignment="1">
      <alignment horizontal="left" vertical="center"/>
    </xf>
    <xf numFmtId="0" fontId="3" fillId="0" borderId="0" xfId="0" applyFont="1">
      <alignment vertical="center"/>
    </xf>
    <xf numFmtId="0" fontId="38" fillId="13" borderId="0" xfId="54" applyFont="1" applyFill="1">
      <alignment vertical="center"/>
    </xf>
    <xf numFmtId="0" fontId="38" fillId="0" borderId="0" xfId="54" applyFont="1">
      <alignment vertical="center"/>
    </xf>
    <xf numFmtId="0" fontId="38" fillId="0" borderId="0" xfId="60" applyFont="1">
      <alignment vertical="center"/>
    </xf>
    <xf numFmtId="0" fontId="38" fillId="0" borderId="0" xfId="54" applyFont="1" applyAlignment="1">
      <alignment horizontal="left" vertical="center"/>
    </xf>
    <xf numFmtId="0" fontId="38" fillId="0" borderId="0" xfId="54" applyFont="1" applyAlignment="1">
      <alignment horizontal="right" vertical="center"/>
    </xf>
    <xf numFmtId="0" fontId="82" fillId="13" borderId="0" xfId="60" applyFont="1" applyFill="1">
      <alignment vertical="center"/>
    </xf>
    <xf numFmtId="0" fontId="83" fillId="13" borderId="0" xfId="0" applyFont="1" applyFill="1" applyAlignment="1"/>
    <xf numFmtId="0" fontId="84" fillId="13" borderId="0" xfId="54" applyFont="1" applyFill="1">
      <alignment vertical="center"/>
    </xf>
    <xf numFmtId="0" fontId="84" fillId="0" borderId="0" xfId="54" applyFont="1" applyAlignment="1">
      <alignment horizontal="left" vertical="center"/>
    </xf>
    <xf numFmtId="0" fontId="83" fillId="13" borderId="0" xfId="54" applyFont="1" applyFill="1" applyAlignment="1">
      <alignment horizontal="left" vertical="center"/>
    </xf>
    <xf numFmtId="0" fontId="83" fillId="13" borderId="0" xfId="54" applyFont="1" applyFill="1" applyAlignment="1">
      <alignment horizontal="right" vertical="center"/>
    </xf>
    <xf numFmtId="0" fontId="84" fillId="13" borderId="0" xfId="0" applyFont="1" applyFill="1" applyAlignment="1">
      <alignment horizontal="right"/>
    </xf>
    <xf numFmtId="0" fontId="0" fillId="0" borderId="0" xfId="60" applyFont="1" applyAlignment="1"/>
    <xf numFmtId="0" fontId="83" fillId="0" borderId="0" xfId="60" applyFont="1">
      <alignment vertical="center"/>
    </xf>
    <xf numFmtId="0" fontId="82" fillId="0" borderId="0" xfId="54" applyFont="1">
      <alignment vertical="center"/>
    </xf>
    <xf numFmtId="0" fontId="85" fillId="13" borderId="0" xfId="54" applyFont="1" applyFill="1">
      <alignment vertical="center"/>
    </xf>
    <xf numFmtId="0" fontId="86" fillId="0" borderId="0" xfId="60" applyFont="1">
      <alignment vertical="center"/>
    </xf>
    <xf numFmtId="0" fontId="87" fillId="0" borderId="0" xfId="54" applyFont="1">
      <alignment vertical="center"/>
    </xf>
    <xf numFmtId="0" fontId="86" fillId="0" borderId="0" xfId="0" applyFont="1" applyAlignment="1"/>
    <xf numFmtId="0" fontId="86" fillId="0" borderId="0" xfId="54" applyFont="1" applyAlignment="1">
      <alignment horizontal="left" vertical="center"/>
    </xf>
    <xf numFmtId="0" fontId="86" fillId="0" borderId="0" xfId="54" applyFont="1" applyAlignment="1">
      <alignment horizontal="right" vertical="center"/>
    </xf>
    <xf numFmtId="0" fontId="86" fillId="0" borderId="0" xfId="0" applyFont="1" applyAlignment="1">
      <alignment horizontal="right"/>
    </xf>
    <xf numFmtId="0" fontId="85" fillId="0" borderId="0" xfId="54" applyFont="1">
      <alignment vertical="center"/>
    </xf>
    <xf numFmtId="0" fontId="1" fillId="0" borderId="0" xfId="20" applyFont="1" applyAlignment="1"/>
    <xf numFmtId="0" fontId="1" fillId="0" borderId="0" xfId="20" applyFont="1" applyAlignment="1">
      <alignment horizontal="right"/>
    </xf>
    <xf numFmtId="0" fontId="3" fillId="0" borderId="0" xfId="60" applyFont="1" applyAlignment="1"/>
    <xf numFmtId="0" fontId="39" fillId="0" borderId="0" xfId="54" applyFont="1" applyAlignment="1">
      <alignment horizontal="left" vertical="center" shrinkToFit="1"/>
    </xf>
    <xf numFmtId="0" fontId="1" fillId="0" borderId="0" xfId="20" applyFont="1">
      <alignment vertical="center"/>
    </xf>
    <xf numFmtId="0" fontId="1" fillId="0" borderId="0" xfId="21" applyFont="1" applyAlignment="1"/>
    <xf numFmtId="0" fontId="1" fillId="0" borderId="0" xfId="21" applyFont="1" applyAlignment="1">
      <alignment horizontal="right"/>
    </xf>
    <xf numFmtId="0" fontId="1" fillId="0" borderId="0" xfId="60" applyFont="1" applyAlignment="1"/>
    <xf numFmtId="0" fontId="88" fillId="13" borderId="0" xfId="54" applyFont="1" applyFill="1">
      <alignment vertical="center"/>
    </xf>
    <xf numFmtId="0" fontId="88" fillId="0" borderId="0" xfId="54" applyFont="1">
      <alignment vertical="center"/>
    </xf>
    <xf numFmtId="0" fontId="88" fillId="0" borderId="0" xfId="0" applyFont="1" applyAlignment="1"/>
    <xf numFmtId="0" fontId="88" fillId="0" borderId="0" xfId="54" applyFont="1" applyAlignment="1">
      <alignment horizontal="left" vertical="center"/>
    </xf>
    <xf numFmtId="0" fontId="88" fillId="0" borderId="0" xfId="54" applyFont="1" applyAlignment="1">
      <alignment horizontal="right" vertical="center"/>
    </xf>
    <xf numFmtId="0" fontId="89" fillId="0" borderId="0" xfId="54" applyFont="1">
      <alignment vertical="center"/>
    </xf>
    <xf numFmtId="0" fontId="88" fillId="13" borderId="0" xfId="0" applyFont="1" applyFill="1">
      <alignment vertical="center"/>
    </xf>
    <xf numFmtId="0" fontId="88" fillId="0" borderId="0" xfId="0" applyFont="1">
      <alignment vertical="center"/>
    </xf>
    <xf numFmtId="0" fontId="90" fillId="0" borderId="0" xfId="0" applyFont="1">
      <alignment vertical="center"/>
    </xf>
    <xf numFmtId="0" fontId="6" fillId="0" borderId="0" xfId="0" applyFont="1">
      <alignment vertical="center"/>
    </xf>
    <xf numFmtId="0" fontId="91" fillId="0" borderId="0" xfId="0" applyFont="1">
      <alignment vertical="center"/>
    </xf>
    <xf numFmtId="0" fontId="91" fillId="0" borderId="10" xfId="0" applyFont="1" applyBorder="1">
      <alignment vertical="center"/>
    </xf>
    <xf numFmtId="0" fontId="84" fillId="0" borderId="0" xfId="0" applyFont="1">
      <alignment vertical="center"/>
    </xf>
    <xf numFmtId="0" fontId="83" fillId="0" borderId="0" xfId="21" applyFont="1" applyAlignment="1"/>
    <xf numFmtId="0" fontId="83" fillId="0" borderId="0" xfId="21" applyFont="1" applyAlignment="1">
      <alignment horizontal="right"/>
    </xf>
    <xf numFmtId="0" fontId="92" fillId="0" borderId="0" xfId="54" applyFont="1" applyAlignment="1">
      <alignment horizontal="left" vertical="center"/>
    </xf>
    <xf numFmtId="0" fontId="92" fillId="0" borderId="0" xfId="54" applyFont="1">
      <alignment vertical="center"/>
    </xf>
    <xf numFmtId="0" fontId="83" fillId="0" borderId="0" xfId="60" applyFont="1" applyAlignment="1"/>
    <xf numFmtId="0" fontId="93" fillId="13" borderId="0" xfId="0" applyFont="1" applyFill="1">
      <alignment vertical="center"/>
    </xf>
    <xf numFmtId="0" fontId="94" fillId="0" borderId="0" xfId="0" applyFont="1" applyAlignment="1">
      <alignment horizontal="center" vertical="center"/>
    </xf>
    <xf numFmtId="0" fontId="93" fillId="0" borderId="0" xfId="0" applyFont="1">
      <alignment vertical="center"/>
    </xf>
    <xf numFmtId="0" fontId="93" fillId="0" borderId="0" xfId="0" applyFont="1" applyAlignment="1">
      <alignment horizontal="right" vertical="center"/>
    </xf>
    <xf numFmtId="0" fontId="94" fillId="0" borderId="0" xfId="0" applyFont="1" applyAlignment="1">
      <alignment horizontal="right"/>
    </xf>
    <xf numFmtId="0" fontId="94" fillId="0" borderId="0" xfId="0" applyFont="1" applyAlignment="1"/>
    <xf numFmtId="0" fontId="94" fillId="0" borderId="0" xfId="0" applyFont="1">
      <alignment vertical="center"/>
    </xf>
    <xf numFmtId="0" fontId="96" fillId="0" borderId="0" xfId="0" applyFont="1" applyAlignment="1">
      <alignment horizontal="left" vertical="center"/>
    </xf>
    <xf numFmtId="177" fontId="93" fillId="0" borderId="0" xfId="0" applyNumberFormat="1" applyFont="1">
      <alignment vertical="center"/>
    </xf>
    <xf numFmtId="10" fontId="93" fillId="0" borderId="0" xfId="0" applyNumberFormat="1" applyFont="1" applyAlignment="1">
      <alignment horizontal="center" vertical="center"/>
    </xf>
    <xf numFmtId="10" fontId="93" fillId="0" borderId="0" xfId="0" applyNumberFormat="1" applyFont="1">
      <alignment vertical="center"/>
    </xf>
    <xf numFmtId="0" fontId="93" fillId="0" borderId="0" xfId="0" applyFont="1" applyAlignment="1"/>
    <xf numFmtId="0" fontId="93" fillId="0" borderId="0" xfId="0" applyFont="1" applyAlignment="1">
      <alignment horizontal="left" vertical="center"/>
    </xf>
    <xf numFmtId="0" fontId="97" fillId="0" borderId="0" xfId="0" applyFont="1">
      <alignment vertical="center"/>
    </xf>
    <xf numFmtId="0" fontId="97" fillId="0" borderId="0" xfId="0" applyFont="1" applyAlignment="1"/>
    <xf numFmtId="0" fontId="97" fillId="0" borderId="0" xfId="0" applyFont="1" applyAlignment="1">
      <alignment horizontal="left" vertical="center"/>
    </xf>
    <xf numFmtId="0" fontId="3" fillId="0" borderId="0" xfId="54" applyFont="1" applyProtection="1">
      <alignment vertical="center"/>
    </xf>
    <xf numFmtId="0" fontId="88" fillId="0" borderId="0" xfId="0" applyFont="1" applyAlignment="1">
      <alignment horizontal="right"/>
    </xf>
    <xf numFmtId="0" fontId="98" fillId="0" borderId="0" xfId="54" applyFont="1">
      <alignment vertical="center"/>
    </xf>
    <xf numFmtId="0" fontId="98" fillId="0" borderId="0" xfId="0" applyFont="1">
      <alignment vertical="center"/>
    </xf>
    <xf numFmtId="0" fontId="99" fillId="0" borderId="0" xfId="0" applyFont="1">
      <alignment vertical="center"/>
    </xf>
    <xf numFmtId="0" fontId="40" fillId="0" borderId="0" xfId="0" applyFont="1">
      <alignment vertical="center"/>
    </xf>
    <xf numFmtId="0" fontId="98" fillId="13" borderId="0" xfId="0" applyFont="1" applyFill="1">
      <alignment vertical="center"/>
    </xf>
    <xf numFmtId="0" fontId="99" fillId="0" borderId="0" xfId="0" applyFont="1" applyAlignment="1"/>
    <xf numFmtId="0" fontId="100" fillId="13" borderId="0" xfId="0" applyFont="1" applyFill="1">
      <alignment vertical="center"/>
    </xf>
    <xf numFmtId="0" fontId="100" fillId="0" borderId="0" xfId="0" applyFont="1">
      <alignment vertical="center"/>
    </xf>
    <xf numFmtId="0" fontId="101" fillId="0" borderId="0" xfId="0" applyFont="1">
      <alignment vertical="center"/>
    </xf>
    <xf numFmtId="0" fontId="84" fillId="0" borderId="0" xfId="54" applyFont="1" applyAlignment="1">
      <alignment horizontal="center" vertical="center"/>
    </xf>
    <xf numFmtId="10" fontId="84" fillId="0" borderId="0" xfId="54" applyNumberFormat="1" applyFont="1">
      <alignment vertical="center"/>
    </xf>
    <xf numFmtId="177" fontId="84" fillId="0" borderId="0" xfId="54" applyNumberFormat="1" applyFont="1">
      <alignment vertical="center"/>
    </xf>
    <xf numFmtId="10" fontId="84" fillId="0" borderId="0" xfId="54" applyNumberFormat="1" applyFont="1" applyAlignment="1">
      <alignment horizontal="center" vertical="center"/>
    </xf>
    <xf numFmtId="0" fontId="103" fillId="0" borderId="0" xfId="54" applyFont="1" applyAlignment="1">
      <alignment horizontal="left" vertical="center"/>
    </xf>
    <xf numFmtId="0" fontId="83" fillId="0" borderId="0" xfId="0" applyFont="1">
      <alignment vertical="center"/>
    </xf>
    <xf numFmtId="0" fontId="84" fillId="0" borderId="0" xfId="54" applyFont="1" applyAlignment="1">
      <alignment horizontal="right" vertical="center"/>
    </xf>
    <xf numFmtId="0" fontId="83" fillId="13" borderId="0" xfId="54" applyFont="1" applyFill="1">
      <alignment vertical="center"/>
    </xf>
    <xf numFmtId="0" fontId="83" fillId="13" borderId="0" xfId="60" applyFont="1" applyFill="1">
      <alignment vertical="center"/>
    </xf>
    <xf numFmtId="0" fontId="104" fillId="13" borderId="0" xfId="54" applyFont="1" applyFill="1">
      <alignment vertical="center"/>
    </xf>
    <xf numFmtId="0" fontId="92" fillId="13" borderId="0" xfId="54" applyFont="1" applyFill="1">
      <alignment vertical="center"/>
    </xf>
    <xf numFmtId="0" fontId="83" fillId="0" borderId="0" xfId="48" applyFont="1" applyAlignment="1"/>
    <xf numFmtId="0" fontId="104" fillId="0" borderId="0" xfId="54" applyFont="1">
      <alignment vertical="center"/>
    </xf>
    <xf numFmtId="0" fontId="104" fillId="0" borderId="0" xfId="0" applyFont="1">
      <alignment vertical="center"/>
    </xf>
    <xf numFmtId="0" fontId="82" fillId="0" borderId="0" xfId="0" applyFont="1" applyAlignment="1">
      <alignment horizontal="left" vertical="center"/>
    </xf>
    <xf numFmtId="0" fontId="82" fillId="13" borderId="0" xfId="0" applyFont="1" applyFill="1">
      <alignment vertical="center"/>
    </xf>
    <xf numFmtId="0" fontId="83" fillId="0" borderId="0" xfId="0" applyFont="1" applyAlignment="1">
      <alignment horizontal="left"/>
    </xf>
    <xf numFmtId="0" fontId="105" fillId="0" borderId="0" xfId="0" applyFont="1">
      <alignment vertical="center"/>
    </xf>
    <xf numFmtId="0" fontId="83" fillId="0" borderId="0" xfId="60" applyFont="1" applyAlignment="1">
      <alignment horizontal="right" vertical="center"/>
    </xf>
    <xf numFmtId="0" fontId="104" fillId="0" borderId="0" xfId="54" applyFont="1" applyAlignment="1">
      <alignment horizontal="left" vertical="center"/>
    </xf>
    <xf numFmtId="0" fontId="3" fillId="13" borderId="0" xfId="62" applyFont="1" applyFill="1" applyAlignment="1">
      <alignment horizontal="left" vertical="center"/>
    </xf>
    <xf numFmtId="0" fontId="93" fillId="13" borderId="0" xfId="63" applyFont="1" applyFill="1">
      <alignment vertical="center"/>
    </xf>
    <xf numFmtId="0" fontId="101" fillId="0" borderId="0" xfId="63" applyFont="1" applyAlignment="1">
      <alignment horizontal="right" vertical="center"/>
    </xf>
    <xf numFmtId="0" fontId="94" fillId="0" borderId="0" xfId="63" applyFont="1">
      <alignment vertical="center"/>
    </xf>
    <xf numFmtId="0" fontId="84" fillId="13" borderId="0" xfId="63" applyFont="1" applyFill="1">
      <alignment vertical="center"/>
    </xf>
    <xf numFmtId="0" fontId="11" fillId="0" borderId="0" xfId="63" applyFont="1" applyAlignment="1">
      <alignment horizontal="right" vertical="center"/>
    </xf>
    <xf numFmtId="0" fontId="3" fillId="0" borderId="0" xfId="63" applyFont="1">
      <alignment vertical="center"/>
    </xf>
    <xf numFmtId="0" fontId="82" fillId="13" borderId="0" xfId="63" applyFont="1" applyFill="1">
      <alignment vertical="center"/>
    </xf>
    <xf numFmtId="0" fontId="11" fillId="0" borderId="0" xfId="54" applyFont="1" applyAlignment="1">
      <alignment horizontal="right" vertical="center"/>
    </xf>
    <xf numFmtId="0" fontId="82" fillId="0" borderId="0" xfId="63" applyFont="1">
      <alignment vertical="center"/>
    </xf>
    <xf numFmtId="0" fontId="1" fillId="13" borderId="0" xfId="62" applyFont="1" applyFill="1" applyAlignment="1">
      <alignment horizontal="left" vertical="center"/>
    </xf>
    <xf numFmtId="0" fontId="106" fillId="0" borderId="0" xfId="63" applyFont="1" applyAlignment="1">
      <alignment horizontal="right" vertical="center"/>
    </xf>
    <xf numFmtId="0" fontId="17" fillId="0" borderId="0" xfId="38" applyFont="1" applyAlignment="1">
      <alignment horizontal="right" vertical="center"/>
    </xf>
    <xf numFmtId="0" fontId="1" fillId="0" borderId="0" xfId="48" applyFont="1" applyAlignment="1"/>
    <xf numFmtId="0" fontId="17" fillId="0" borderId="0" xfId="9" applyFont="1" applyAlignment="1">
      <alignment horizontal="right" vertical="center"/>
    </xf>
    <xf numFmtId="0" fontId="17" fillId="0" borderId="0" xfId="54" applyFont="1" applyAlignment="1">
      <alignment horizontal="right" vertical="center"/>
    </xf>
    <xf numFmtId="0" fontId="97" fillId="0" borderId="0" xfId="63" applyFont="1">
      <alignment vertical="center"/>
    </xf>
    <xf numFmtId="0" fontId="107" fillId="0" borderId="0" xfId="0" applyFont="1" applyAlignment="1">
      <alignment horizontal="right" vertical="center"/>
    </xf>
    <xf numFmtId="0" fontId="1" fillId="13" borderId="0" xfId="44" applyFont="1" applyFill="1">
      <alignment vertical="center"/>
    </xf>
    <xf numFmtId="0" fontId="94" fillId="13" borderId="0" xfId="63" applyFont="1" applyFill="1">
      <alignment vertical="center"/>
    </xf>
    <xf numFmtId="0" fontId="104" fillId="13" borderId="0" xfId="63" applyFont="1" applyFill="1">
      <alignment vertical="center"/>
    </xf>
    <xf numFmtId="0" fontId="97" fillId="13" borderId="0" xfId="63" applyFont="1" applyFill="1">
      <alignment vertical="center"/>
    </xf>
    <xf numFmtId="0" fontId="14" fillId="13" borderId="0" xfId="9" applyFont="1" applyFill="1" applyAlignment="1">
      <alignment horizontal="left"/>
    </xf>
    <xf numFmtId="0" fontId="4" fillId="13" borderId="0" xfId="9" applyFont="1" applyFill="1" applyAlignment="1">
      <alignment horizontal="left"/>
    </xf>
    <xf numFmtId="0" fontId="1" fillId="0" borderId="0" xfId="38" applyFont="1" applyAlignment="1">
      <alignment horizontal="left"/>
    </xf>
    <xf numFmtId="0" fontId="82" fillId="0" borderId="0" xfId="0" applyFont="1" applyAlignment="1">
      <alignment horizontal="right" vertical="center"/>
    </xf>
    <xf numFmtId="0" fontId="4" fillId="13" borderId="0" xfId="54" applyFont="1" applyFill="1">
      <alignment vertical="center"/>
    </xf>
    <xf numFmtId="0" fontId="108" fillId="0" borderId="0" xfId="63" applyFont="1" applyAlignment="1">
      <alignment horizontal="right" vertical="center"/>
    </xf>
    <xf numFmtId="0" fontId="4" fillId="13" borderId="0" xfId="62" applyFont="1" applyFill="1" applyAlignment="1">
      <alignment horizontal="left" vertical="center"/>
    </xf>
    <xf numFmtId="0" fontId="4" fillId="13" borderId="0" xfId="60" applyFont="1" applyFill="1">
      <alignment vertical="center"/>
    </xf>
    <xf numFmtId="0" fontId="1" fillId="0" borderId="0" xfId="38" applyFont="1" applyAlignment="1">
      <alignment horizontal="right"/>
    </xf>
    <xf numFmtId="0" fontId="83" fillId="0" borderId="100" xfId="54" applyFont="1" applyBorder="1">
      <alignment vertical="center"/>
    </xf>
    <xf numFmtId="0" fontId="83" fillId="0" borderId="0" xfId="44" applyFont="1" applyAlignment="1"/>
    <xf numFmtId="0" fontId="83" fillId="0" borderId="0" xfId="38" applyFont="1" applyAlignment="1">
      <alignment horizontal="right"/>
    </xf>
    <xf numFmtId="0" fontId="83" fillId="0" borderId="101" xfId="54" applyFont="1" applyBorder="1">
      <alignment vertical="center"/>
    </xf>
    <xf numFmtId="0" fontId="109" fillId="0" borderId="102" xfId="0" applyFont="1" applyBorder="1">
      <alignment vertical="center"/>
    </xf>
    <xf numFmtId="0" fontId="109" fillId="0" borderId="0" xfId="0" applyFont="1">
      <alignment vertical="center"/>
    </xf>
    <xf numFmtId="0" fontId="109" fillId="0" borderId="0" xfId="0" applyFont="1" applyAlignment="1">
      <alignment horizontal="left" vertical="center"/>
    </xf>
    <xf numFmtId="0" fontId="109" fillId="0" borderId="0" xfId="0" applyFont="1" applyAlignment="1">
      <alignment horizontal="right" vertical="center"/>
    </xf>
    <xf numFmtId="0" fontId="109" fillId="0" borderId="0" xfId="0" applyFont="1" applyAlignment="1">
      <alignment horizontal="right"/>
    </xf>
    <xf numFmtId="177" fontId="82" fillId="13" borderId="0" xfId="54" applyNumberFormat="1" applyFont="1" applyFill="1" applyAlignment="1">
      <alignment horizontal="center" vertical="center"/>
    </xf>
    <xf numFmtId="49" fontId="84" fillId="0" borderId="0" xfId="54" applyNumberFormat="1" applyFont="1">
      <alignment vertical="center"/>
    </xf>
    <xf numFmtId="0" fontId="16" fillId="0" borderId="99" xfId="21" applyFont="1" applyBorder="1">
      <alignment vertical="center"/>
    </xf>
    <xf numFmtId="181" fontId="3" fillId="5" borderId="103" xfId="0" applyNumberFormat="1" applyFont="1" applyFill="1" applyBorder="1" applyAlignment="1"/>
    <xf numFmtId="181" fontId="3" fillId="5" borderId="104" xfId="0" applyNumberFormat="1" applyFont="1" applyFill="1" applyBorder="1" applyAlignment="1"/>
    <xf numFmtId="0" fontId="3" fillId="0" borderId="31" xfId="0" applyFont="1" applyBorder="1" applyAlignment="1"/>
    <xf numFmtId="181" fontId="3" fillId="11" borderId="103" xfId="0" applyNumberFormat="1" applyFont="1" applyFill="1" applyBorder="1" applyAlignment="1"/>
    <xf numFmtId="181" fontId="3" fillId="11" borderId="104" xfId="0" applyNumberFormat="1" applyFont="1" applyFill="1" applyBorder="1" applyAlignment="1"/>
    <xf numFmtId="0" fontId="39" fillId="13" borderId="35" xfId="0" applyFont="1" applyFill="1" applyBorder="1" applyAlignment="1"/>
    <xf numFmtId="0" fontId="39" fillId="13" borderId="36" xfId="0" applyFont="1" applyFill="1" applyBorder="1" applyAlignment="1"/>
    <xf numFmtId="0" fontId="3" fillId="13" borderId="35" xfId="0" applyFont="1" applyFill="1" applyBorder="1" applyAlignment="1"/>
    <xf numFmtId="0" fontId="3" fillId="13" borderId="36" xfId="0" applyFont="1" applyFill="1" applyBorder="1" applyAlignment="1"/>
    <xf numFmtId="181" fontId="39" fillId="13" borderId="84" xfId="0" applyNumberFormat="1" applyFont="1" applyFill="1" applyBorder="1" applyAlignment="1"/>
    <xf numFmtId="181" fontId="39" fillId="13" borderId="76" xfId="0" applyNumberFormat="1" applyFont="1" applyFill="1" applyBorder="1" applyAlignment="1"/>
    <xf numFmtId="181" fontId="39" fillId="13" borderId="80" xfId="0" applyNumberFormat="1" applyFont="1" applyFill="1" applyBorder="1" applyAlignment="1"/>
    <xf numFmtId="181" fontId="39" fillId="13" borderId="58" xfId="0" applyNumberFormat="1" applyFont="1" applyFill="1" applyBorder="1" applyAlignment="1"/>
    <xf numFmtId="0" fontId="78" fillId="26" borderId="35" xfId="2" applyFont="1" applyFill="1" applyBorder="1" applyAlignment="1"/>
    <xf numFmtId="0" fontId="78" fillId="26" borderId="36" xfId="2" applyFont="1" applyFill="1" applyBorder="1" applyAlignment="1"/>
    <xf numFmtId="0" fontId="3" fillId="29" borderId="0" xfId="0" applyFont="1" applyFill="1" applyAlignment="1"/>
    <xf numFmtId="0" fontId="10" fillId="0" borderId="108" xfId="0" applyFont="1" applyBorder="1" applyAlignment="1"/>
    <xf numFmtId="0" fontId="24" fillId="0" borderId="10" xfId="0" applyFont="1" applyBorder="1" applyAlignment="1"/>
    <xf numFmtId="0" fontId="10" fillId="0" borderId="109" xfId="0" applyFont="1" applyBorder="1" applyAlignment="1"/>
    <xf numFmtId="0" fontId="10" fillId="0" borderId="110" xfId="0" applyFont="1" applyBorder="1" applyAlignment="1"/>
    <xf numFmtId="181" fontId="39" fillId="0" borderId="5" xfId="0" applyNumberFormat="1" applyFont="1" applyBorder="1" applyAlignment="1"/>
    <xf numFmtId="181" fontId="39" fillId="11" borderId="47" xfId="0" applyNumberFormat="1" applyFont="1" applyFill="1" applyBorder="1" applyAlignment="1"/>
    <xf numFmtId="181" fontId="39" fillId="0" borderId="45" xfId="0" applyNumberFormat="1" applyFont="1" applyBorder="1" applyAlignment="1"/>
    <xf numFmtId="181" fontId="39" fillId="0" borderId="61" xfId="0" applyNumberFormat="1" applyFont="1" applyBorder="1" applyAlignment="1"/>
    <xf numFmtId="181" fontId="39" fillId="11" borderId="105" xfId="0" applyNumberFormat="1" applyFont="1" applyFill="1" applyBorder="1" applyAlignment="1"/>
    <xf numFmtId="181" fontId="39" fillId="5" borderId="1" xfId="0" applyNumberFormat="1" applyFont="1" applyFill="1" applyBorder="1" applyAlignment="1"/>
    <xf numFmtId="181" fontId="39" fillId="5" borderId="3" xfId="0" applyNumberFormat="1" applyFont="1" applyFill="1" applyBorder="1" applyAlignment="1"/>
    <xf numFmtId="181" fontId="39" fillId="11" borderId="3" xfId="0" applyNumberFormat="1" applyFont="1" applyFill="1" applyBorder="1" applyAlignment="1"/>
    <xf numFmtId="181" fontId="39" fillId="5" borderId="80" xfId="0" applyNumberFormat="1" applyFont="1" applyFill="1" applyBorder="1" applyAlignment="1">
      <alignment horizontal="center"/>
    </xf>
    <xf numFmtId="181" fontId="39" fillId="11" borderId="103" xfId="0" applyNumberFormat="1" applyFont="1" applyFill="1" applyBorder="1" applyAlignment="1"/>
    <xf numFmtId="181" fontId="39" fillId="11" borderId="104" xfId="0" applyNumberFormat="1" applyFont="1" applyFill="1" applyBorder="1" applyAlignment="1"/>
    <xf numFmtId="181" fontId="39" fillId="13" borderId="57" xfId="0" applyNumberFormat="1" applyFont="1" applyFill="1" applyBorder="1" applyAlignment="1"/>
    <xf numFmtId="181" fontId="39" fillId="13" borderId="77" xfId="0" applyNumberFormat="1" applyFont="1" applyFill="1" applyBorder="1" applyAlignment="1"/>
    <xf numFmtId="181" fontId="39" fillId="13" borderId="5" xfId="0" applyNumberFormat="1" applyFont="1" applyFill="1" applyBorder="1" applyAlignment="1"/>
    <xf numFmtId="181" fontId="39" fillId="13" borderId="4" xfId="0" applyNumberFormat="1" applyFont="1" applyFill="1" applyBorder="1" applyAlignment="1"/>
    <xf numFmtId="181" fontId="39" fillId="28" borderId="0" xfId="0" applyNumberFormat="1" applyFont="1" applyFill="1" applyAlignment="1"/>
    <xf numFmtId="181" fontId="39" fillId="28" borderId="47" xfId="0" applyNumberFormat="1" applyFont="1" applyFill="1" applyBorder="1" applyAlignment="1"/>
    <xf numFmtId="181" fontId="39" fillId="13" borderId="61" xfId="0" applyNumberFormat="1" applyFont="1" applyFill="1" applyBorder="1" applyAlignment="1"/>
    <xf numFmtId="181" fontId="39" fillId="13" borderId="82" xfId="0" applyNumberFormat="1" applyFont="1" applyFill="1" applyBorder="1" applyAlignment="1"/>
    <xf numFmtId="181" fontId="39" fillId="28" borderId="103" xfId="0" applyNumberFormat="1" applyFont="1" applyFill="1" applyBorder="1" applyAlignment="1"/>
    <xf numFmtId="181" fontId="39" fillId="28" borderId="104" xfId="0" applyNumberFormat="1" applyFont="1" applyFill="1" applyBorder="1" applyAlignment="1"/>
    <xf numFmtId="181" fontId="39" fillId="0" borderId="57" xfId="0" applyNumberFormat="1" applyFont="1" applyBorder="1">
      <alignment vertical="center"/>
    </xf>
    <xf numFmtId="181" fontId="110" fillId="0" borderId="77" xfId="0" applyNumberFormat="1" applyFont="1" applyBorder="1">
      <alignment vertical="center"/>
    </xf>
    <xf numFmtId="181" fontId="39" fillId="0" borderId="77" xfId="0" applyNumberFormat="1" applyFont="1" applyBorder="1">
      <alignment vertical="center"/>
    </xf>
    <xf numFmtId="181" fontId="39" fillId="13" borderId="0" xfId="0" applyNumberFormat="1" applyFont="1" applyFill="1" applyAlignment="1"/>
    <xf numFmtId="181" fontId="3" fillId="0" borderId="80" xfId="0" applyNumberFormat="1" applyFont="1" applyBorder="1">
      <alignment vertical="center"/>
    </xf>
    <xf numFmtId="181" fontId="3" fillId="0" borderId="58" xfId="0" applyNumberFormat="1" applyFont="1" applyBorder="1">
      <alignment vertical="center"/>
    </xf>
    <xf numFmtId="181" fontId="3" fillId="0" borderId="57" xfId="0" applyNumberFormat="1" applyFont="1" applyBorder="1">
      <alignment vertical="center"/>
    </xf>
    <xf numFmtId="181" fontId="3" fillId="0" borderId="77" xfId="0" applyNumberFormat="1" applyFont="1" applyBorder="1">
      <alignment vertical="center"/>
    </xf>
    <xf numFmtId="0" fontId="3" fillId="5" borderId="80" xfId="0" applyFont="1" applyFill="1" applyBorder="1" applyAlignment="1">
      <alignment horizontal="center"/>
    </xf>
    <xf numFmtId="181" fontId="39" fillId="30" borderId="2" xfId="0" applyNumberFormat="1" applyFont="1" applyFill="1" applyBorder="1" applyAlignment="1"/>
    <xf numFmtId="181" fontId="39" fillId="30" borderId="3" xfId="0" applyNumberFormat="1" applyFont="1" applyFill="1" applyBorder="1" applyAlignment="1"/>
    <xf numFmtId="181" fontId="39" fillId="30" borderId="1" xfId="0" applyNumberFormat="1" applyFont="1" applyFill="1" applyBorder="1" applyAlignment="1"/>
    <xf numFmtId="181" fontId="39" fillId="30" borderId="0" xfId="0" applyNumberFormat="1" applyFont="1" applyFill="1" applyAlignment="1"/>
    <xf numFmtId="181" fontId="39" fillId="28" borderId="1" xfId="0" applyNumberFormat="1" applyFont="1" applyFill="1" applyBorder="1" applyAlignment="1"/>
    <xf numFmtId="181" fontId="39" fillId="28" borderId="3" xfId="0" applyNumberFormat="1" applyFont="1" applyFill="1" applyBorder="1" applyAlignment="1"/>
    <xf numFmtId="181" fontId="39" fillId="30" borderId="75" xfId="0" applyNumberFormat="1" applyFont="1" applyFill="1" applyBorder="1" applyAlignment="1"/>
    <xf numFmtId="181" fontId="39" fillId="30" borderId="84" xfId="0" applyNumberFormat="1" applyFont="1" applyFill="1" applyBorder="1" applyAlignment="1"/>
    <xf numFmtId="181" fontId="39" fillId="30" borderId="76" xfId="0" applyNumberFormat="1" applyFont="1" applyFill="1" applyBorder="1" applyAlignment="1"/>
    <xf numFmtId="181" fontId="3" fillId="30" borderId="0" xfId="0" applyNumberFormat="1" applyFont="1" applyFill="1" applyAlignment="1"/>
    <xf numFmtId="181" fontId="3" fillId="30" borderId="5" xfId="0" applyNumberFormat="1" applyFont="1" applyFill="1" applyBorder="1" applyAlignment="1"/>
    <xf numFmtId="0" fontId="16" fillId="30" borderId="5" xfId="0" applyFont="1" applyFill="1" applyBorder="1" applyAlignment="1">
      <alignment horizontal="right"/>
    </xf>
    <xf numFmtId="181" fontId="39" fillId="30" borderId="57" xfId="0" applyNumberFormat="1" applyFont="1" applyFill="1" applyBorder="1" applyAlignment="1"/>
    <xf numFmtId="181" fontId="39" fillId="30" borderId="58" xfId="0" applyNumberFormat="1" applyFont="1" applyFill="1" applyBorder="1" applyAlignment="1"/>
    <xf numFmtId="181" fontId="39" fillId="30" borderId="77" xfId="0" applyNumberFormat="1" applyFont="1" applyFill="1" applyBorder="1" applyAlignment="1"/>
    <xf numFmtId="181" fontId="39" fillId="30" borderId="80" xfId="0" applyNumberFormat="1" applyFont="1" applyFill="1" applyBorder="1" applyAlignment="1"/>
    <xf numFmtId="181" fontId="39" fillId="28" borderId="80" xfId="0" applyNumberFormat="1" applyFont="1" applyFill="1" applyBorder="1" applyAlignment="1"/>
    <xf numFmtId="181" fontId="39" fillId="28" borderId="58" xfId="0" applyNumberFormat="1" applyFont="1" applyFill="1" applyBorder="1" applyAlignment="1"/>
    <xf numFmtId="181" fontId="3" fillId="30" borderId="57" xfId="0" applyNumberFormat="1" applyFont="1" applyFill="1" applyBorder="1" applyAlignment="1"/>
    <xf numFmtId="0" fontId="3" fillId="30" borderId="58" xfId="0" applyFont="1" applyFill="1" applyBorder="1" applyAlignment="1"/>
    <xf numFmtId="0" fontId="39" fillId="30" borderId="80" xfId="0" applyFont="1" applyFill="1" applyBorder="1" applyAlignment="1"/>
    <xf numFmtId="0" fontId="39" fillId="30" borderId="58" xfId="0" applyFont="1" applyFill="1" applyBorder="1" applyAlignment="1"/>
    <xf numFmtId="181" fontId="3" fillId="30" borderId="4" xfId="0" applyNumberFormat="1" applyFont="1" applyFill="1" applyBorder="1" applyAlignment="1"/>
    <xf numFmtId="181" fontId="3" fillId="30" borderId="80" xfId="0" applyNumberFormat="1" applyFont="1" applyFill="1" applyBorder="1" applyAlignment="1"/>
    <xf numFmtId="181" fontId="3" fillId="30" borderId="58" xfId="0" applyNumberFormat="1" applyFont="1" applyFill="1" applyBorder="1" applyAlignment="1"/>
    <xf numFmtId="0" fontId="16" fillId="13" borderId="5" xfId="0" applyFont="1" applyFill="1" applyBorder="1" applyAlignment="1">
      <alignment horizontal="right"/>
    </xf>
    <xf numFmtId="0" fontId="3" fillId="5" borderId="1" xfId="0" applyFont="1" applyFill="1" applyBorder="1" applyAlignment="1">
      <alignment horizontal="center" vertical="center"/>
    </xf>
    <xf numFmtId="0" fontId="3" fillId="5" borderId="93"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94" xfId="0" applyFont="1" applyFill="1" applyBorder="1" applyAlignment="1">
      <alignment horizontal="center" vertical="center"/>
    </xf>
    <xf numFmtId="0" fontId="111" fillId="0" borderId="8" xfId="0" applyFont="1" applyBorder="1" applyAlignment="1">
      <alignment horizontal="right"/>
    </xf>
    <xf numFmtId="0" fontId="112" fillId="0" borderId="8" xfId="0" applyFont="1" applyBorder="1" applyAlignment="1">
      <alignment horizontal="right"/>
    </xf>
    <xf numFmtId="0" fontId="113" fillId="26" borderId="30" xfId="0" applyFont="1" applyFill="1" applyBorder="1" applyAlignment="1"/>
    <xf numFmtId="0" fontId="113" fillId="26" borderId="31" xfId="0" applyFont="1" applyFill="1" applyBorder="1" applyAlignment="1"/>
    <xf numFmtId="0" fontId="113" fillId="26" borderId="50" xfId="0" applyFont="1" applyFill="1" applyBorder="1" applyAlignment="1"/>
    <xf numFmtId="0" fontId="113" fillId="26" borderId="33" xfId="0" applyFont="1" applyFill="1" applyBorder="1" applyAlignment="1"/>
    <xf numFmtId="0" fontId="113" fillId="26" borderId="0" xfId="0" applyFont="1" applyFill="1" applyAlignment="1"/>
    <xf numFmtId="0" fontId="113" fillId="26" borderId="54" xfId="0" applyFont="1" applyFill="1" applyBorder="1" applyAlignment="1"/>
    <xf numFmtId="0" fontId="39" fillId="13" borderId="30" xfId="0" applyFont="1" applyFill="1" applyBorder="1" applyAlignment="1"/>
    <xf numFmtId="0" fontId="39" fillId="13" borderId="31" xfId="0" applyFont="1" applyFill="1" applyBorder="1" applyAlignment="1"/>
    <xf numFmtId="0" fontId="39" fillId="13" borderId="50" xfId="0" applyFont="1" applyFill="1" applyBorder="1" applyAlignment="1"/>
    <xf numFmtId="0" fontId="113" fillId="27" borderId="30" xfId="0" applyFont="1" applyFill="1" applyBorder="1" applyAlignment="1"/>
    <xf numFmtId="0" fontId="113" fillId="27" borderId="31" xfId="0" applyFont="1" applyFill="1" applyBorder="1" applyAlignment="1"/>
    <xf numFmtId="0" fontId="113" fillId="27" borderId="50" xfId="0" applyFont="1" applyFill="1" applyBorder="1" applyAlignment="1"/>
    <xf numFmtId="0" fontId="39" fillId="20" borderId="30" xfId="0" applyFont="1" applyFill="1" applyBorder="1" applyAlignment="1"/>
    <xf numFmtId="0" fontId="39" fillId="20" borderId="31" xfId="0" applyFont="1" applyFill="1" applyBorder="1" applyAlignment="1"/>
    <xf numFmtId="0" fontId="39" fillId="20" borderId="50" xfId="0" applyFont="1" applyFill="1" applyBorder="1" applyAlignment="1"/>
    <xf numFmtId="181" fontId="3" fillId="13" borderId="45" xfId="0" applyNumberFormat="1" applyFont="1" applyFill="1" applyBorder="1" applyAlignment="1"/>
    <xf numFmtId="181" fontId="3" fillId="13" borderId="61" xfId="0" applyNumberFormat="1" applyFont="1" applyFill="1" applyBorder="1" applyAlignment="1"/>
    <xf numFmtId="0" fontId="114" fillId="13" borderId="30" xfId="0" applyFont="1" applyFill="1" applyBorder="1" applyAlignment="1"/>
    <xf numFmtId="0" fontId="114" fillId="13" borderId="31" xfId="0" applyFont="1" applyFill="1" applyBorder="1" applyAlignment="1"/>
    <xf numFmtId="0" fontId="114" fillId="13" borderId="50" xfId="0" applyFont="1" applyFill="1" applyBorder="1" applyAlignment="1"/>
    <xf numFmtId="0" fontId="115" fillId="0" borderId="8" xfId="0" applyFont="1" applyBorder="1" applyAlignment="1">
      <alignment horizontal="right"/>
    </xf>
    <xf numFmtId="0" fontId="16" fillId="30" borderId="8" xfId="0" applyFont="1" applyFill="1" applyBorder="1" applyAlignment="1">
      <alignment horizontal="right"/>
    </xf>
    <xf numFmtId="181" fontId="116" fillId="0" borderId="77" xfId="0" applyNumberFormat="1" applyFont="1" applyBorder="1" applyAlignment="1"/>
    <xf numFmtId="181" fontId="3" fillId="5" borderId="106" xfId="0" applyNumberFormat="1" applyFont="1" applyFill="1" applyBorder="1" applyAlignment="1"/>
    <xf numFmtId="181" fontId="3" fillId="5" borderId="107" xfId="0" applyNumberFormat="1" applyFont="1" applyFill="1" applyBorder="1" applyAlignment="1"/>
    <xf numFmtId="181" fontId="38" fillId="0" borderId="0" xfId="0" applyNumberFormat="1" applyFont="1" applyAlignment="1"/>
    <xf numFmtId="181" fontId="38" fillId="0" borderId="1" xfId="0" applyNumberFormat="1" applyFont="1" applyBorder="1" applyAlignment="1"/>
    <xf numFmtId="181" fontId="38" fillId="0" borderId="3" xfId="0" applyNumberFormat="1" applyFont="1" applyBorder="1" applyAlignment="1"/>
    <xf numFmtId="181" fontId="38" fillId="0" borderId="75" xfId="0" applyNumberFormat="1" applyFont="1" applyBorder="1" applyAlignment="1"/>
    <xf numFmtId="181" fontId="38" fillId="0" borderId="57" xfId="0" applyNumberFormat="1" applyFont="1" applyBorder="1" applyAlignment="1"/>
    <xf numFmtId="181" fontId="38" fillId="0" borderId="77" xfId="0" applyNumberFormat="1" applyFont="1" applyBorder="1" applyAlignment="1"/>
    <xf numFmtId="181" fontId="38" fillId="0" borderId="80" xfId="0" applyNumberFormat="1" applyFont="1" applyBorder="1" applyAlignment="1"/>
    <xf numFmtId="181" fontId="38" fillId="0" borderId="58" xfId="0" applyNumberFormat="1" applyFont="1" applyBorder="1" applyAlignment="1"/>
    <xf numFmtId="181" fontId="38" fillId="0" borderId="76" xfId="0" applyNumberFormat="1" applyFont="1" applyBorder="1" applyAlignment="1"/>
    <xf numFmtId="181" fontId="38" fillId="5" borderId="57" xfId="0" applyNumberFormat="1" applyFont="1" applyFill="1" applyBorder="1" applyAlignment="1"/>
    <xf numFmtId="181" fontId="38" fillId="5" borderId="75" xfId="0" applyNumberFormat="1" applyFont="1" applyFill="1" applyBorder="1" applyAlignment="1"/>
    <xf numFmtId="181" fontId="38" fillId="5" borderId="77" xfId="0" applyNumberFormat="1" applyFont="1" applyFill="1" applyBorder="1" applyAlignment="1"/>
    <xf numFmtId="181" fontId="38" fillId="0" borderId="5" xfId="0" applyNumberFormat="1" applyFont="1" applyBorder="1" applyAlignment="1"/>
    <xf numFmtId="181" fontId="38" fillId="5" borderId="2" xfId="0" applyNumberFormat="1" applyFont="1" applyFill="1" applyBorder="1" applyAlignment="1"/>
    <xf numFmtId="181" fontId="38" fillId="0" borderId="45" xfId="0" applyNumberFormat="1" applyFont="1" applyBorder="1" applyAlignment="1"/>
    <xf numFmtId="181" fontId="38" fillId="0" borderId="61" xfId="0" applyNumberFormat="1" applyFont="1" applyBorder="1" applyAlignment="1"/>
    <xf numFmtId="181" fontId="38" fillId="5" borderId="82" xfId="0" applyNumberFormat="1" applyFont="1" applyFill="1" applyBorder="1" applyAlignment="1"/>
    <xf numFmtId="181" fontId="38" fillId="5" borderId="61" xfId="0" applyNumberFormat="1" applyFont="1" applyFill="1" applyBorder="1" applyAlignment="1"/>
    <xf numFmtId="181" fontId="38" fillId="5" borderId="0" xfId="0" applyNumberFormat="1" applyFont="1" applyFill="1" applyAlignment="1"/>
    <xf numFmtId="181" fontId="38" fillId="0" borderId="2" xfId="0" applyNumberFormat="1" applyFont="1" applyBorder="1" applyAlignment="1"/>
    <xf numFmtId="0" fontId="113" fillId="13" borderId="30" xfId="0" applyFont="1" applyFill="1" applyBorder="1" applyAlignment="1"/>
    <xf numFmtId="0" fontId="113" fillId="13" borderId="31" xfId="0" applyFont="1" applyFill="1" applyBorder="1" applyAlignment="1"/>
    <xf numFmtId="0" fontId="113" fillId="13" borderId="50" xfId="0" applyFont="1" applyFill="1" applyBorder="1" applyAlignment="1"/>
    <xf numFmtId="0" fontId="54" fillId="0" borderId="0" xfId="0" applyFont="1">
      <alignment vertical="center"/>
    </xf>
    <xf numFmtId="0" fontId="3" fillId="16" borderId="1" xfId="0" applyFont="1" applyFill="1" applyBorder="1" applyAlignment="1">
      <alignment horizontal="center"/>
    </xf>
    <xf numFmtId="0" fontId="3" fillId="16" borderId="93" xfId="0" applyFont="1" applyFill="1" applyBorder="1" applyAlignment="1">
      <alignment horizontal="center"/>
    </xf>
    <xf numFmtId="0" fontId="3" fillId="16" borderId="6" xfId="0" applyFont="1" applyFill="1" applyBorder="1" applyAlignment="1">
      <alignment horizontal="center"/>
    </xf>
    <xf numFmtId="0" fontId="3" fillId="16" borderId="94" xfId="0" applyFont="1" applyFill="1" applyBorder="1" applyAlignment="1">
      <alignment horizontal="center"/>
    </xf>
    <xf numFmtId="0" fontId="3" fillId="30" borderId="1" xfId="0" applyFont="1" applyFill="1" applyBorder="1" applyAlignment="1">
      <alignment horizontal="center"/>
    </xf>
    <xf numFmtId="0" fontId="3" fillId="30" borderId="93" xfId="0" applyFont="1" applyFill="1" applyBorder="1" applyAlignment="1">
      <alignment horizontal="center"/>
    </xf>
    <xf numFmtId="0" fontId="3" fillId="30" borderId="6" xfId="0" applyFont="1" applyFill="1" applyBorder="1" applyAlignment="1">
      <alignment horizontal="center"/>
    </xf>
    <xf numFmtId="0" fontId="3" fillId="30" borderId="94" xfId="0" applyFont="1" applyFill="1" applyBorder="1" applyAlignment="1">
      <alignment horizontal="center"/>
    </xf>
    <xf numFmtId="0" fontId="3" fillId="5" borderId="1" xfId="0" applyFont="1" applyFill="1" applyBorder="1" applyAlignment="1">
      <alignment horizontal="center"/>
    </xf>
    <xf numFmtId="0" fontId="3" fillId="5" borderId="93" xfId="0" applyFont="1" applyFill="1" applyBorder="1" applyAlignment="1">
      <alignment horizontal="center"/>
    </xf>
    <xf numFmtId="0" fontId="3" fillId="5" borderId="6" xfId="0" applyFont="1" applyFill="1" applyBorder="1" applyAlignment="1">
      <alignment horizontal="center"/>
    </xf>
    <xf numFmtId="0" fontId="3" fillId="5" borderId="94" xfId="0" applyFont="1" applyFill="1" applyBorder="1" applyAlignment="1">
      <alignment horizontal="center"/>
    </xf>
    <xf numFmtId="0" fontId="3" fillId="0" borderId="1" xfId="0" applyFont="1" applyBorder="1" applyAlignment="1">
      <alignment horizontal="center"/>
    </xf>
    <xf numFmtId="0" fontId="3" fillId="0" borderId="93" xfId="0" applyFont="1" applyBorder="1" applyAlignment="1">
      <alignment horizontal="center"/>
    </xf>
    <xf numFmtId="0" fontId="3" fillId="0" borderId="6" xfId="0" applyFont="1" applyBorder="1" applyAlignment="1">
      <alignment horizontal="center"/>
    </xf>
    <xf numFmtId="0" fontId="3" fillId="0" borderId="94" xfId="0" applyFont="1" applyBorder="1" applyAlignment="1">
      <alignment horizontal="center"/>
    </xf>
    <xf numFmtId="0" fontId="47" fillId="5" borderId="4" xfId="0" applyFont="1" applyFill="1" applyBorder="1" applyAlignment="1">
      <alignment horizontal="left"/>
    </xf>
    <xf numFmtId="0" fontId="3" fillId="0" borderId="0" xfId="0" applyFont="1" applyAlignment="1">
      <alignment horizontal="center"/>
    </xf>
    <xf numFmtId="0" fontId="3" fillId="13" borderId="1" xfId="0" applyFont="1" applyFill="1" applyBorder="1" applyAlignment="1">
      <alignment horizontal="center"/>
    </xf>
    <xf numFmtId="0" fontId="3" fillId="13" borderId="93" xfId="0" applyFont="1" applyFill="1" applyBorder="1" applyAlignment="1">
      <alignment horizontal="center"/>
    </xf>
    <xf numFmtId="0" fontId="3" fillId="13" borderId="6" xfId="0" applyFont="1" applyFill="1" applyBorder="1" applyAlignment="1">
      <alignment horizontal="center"/>
    </xf>
    <xf numFmtId="0" fontId="3" fillId="13" borderId="94" xfId="0" applyFont="1" applyFill="1" applyBorder="1" applyAlignment="1">
      <alignment horizontal="center"/>
    </xf>
    <xf numFmtId="181" fontId="3" fillId="16" borderId="1" xfId="0" applyNumberFormat="1" applyFont="1" applyFill="1" applyBorder="1" applyAlignment="1">
      <alignment horizontal="center"/>
    </xf>
    <xf numFmtId="0" fontId="39" fillId="0" borderId="0" xfId="0" applyFont="1" applyAlignment="1">
      <alignment horizontal="center"/>
    </xf>
    <xf numFmtId="0" fontId="5" fillId="0" borderId="0" xfId="52" applyFont="1" applyAlignment="1">
      <alignment horizontal="left" vertical="center"/>
    </xf>
    <xf numFmtId="0" fontId="3" fillId="0" borderId="0" xfId="52" applyFont="1" applyAlignment="1">
      <alignment horizontal="left" vertical="center"/>
    </xf>
    <xf numFmtId="0" fontId="4" fillId="0" borderId="0" xfId="52" applyFont="1" applyAlignment="1">
      <alignment horizontal="center" vertical="center"/>
    </xf>
    <xf numFmtId="0" fontId="4" fillId="0" borderId="0" xfId="52" applyFont="1" applyAlignment="1">
      <alignment horizontal="left" vertical="center"/>
    </xf>
    <xf numFmtId="0" fontId="34" fillId="0" borderId="0" xfId="52" applyFont="1" applyAlignment="1">
      <alignment horizontal="center" vertical="center"/>
    </xf>
    <xf numFmtId="0" fontId="3" fillId="0" borderId="0" xfId="21" applyFont="1" applyAlignment="1">
      <alignment horizontal="center" vertical="center"/>
    </xf>
    <xf numFmtId="10" fontId="84" fillId="0" borderId="0" xfId="54" applyNumberFormat="1" applyFont="1" applyAlignment="1">
      <alignment horizontal="center" vertical="center"/>
    </xf>
    <xf numFmtId="49" fontId="84" fillId="0" borderId="0" xfId="54" applyNumberFormat="1" applyFont="1" applyAlignment="1">
      <alignment horizontal="center" vertical="center"/>
    </xf>
    <xf numFmtId="0" fontId="92" fillId="0" borderId="0" xfId="60" applyFont="1" applyAlignment="1">
      <alignment horizontal="center"/>
    </xf>
    <xf numFmtId="10" fontId="92" fillId="0" borderId="0" xfId="60" applyNumberFormat="1" applyFont="1" applyAlignment="1">
      <alignment horizontal="center"/>
    </xf>
    <xf numFmtId="0" fontId="3" fillId="0" borderId="0" xfId="54" applyFont="1" applyAlignment="1">
      <alignment horizontal="center" vertical="center"/>
    </xf>
    <xf numFmtId="10" fontId="3" fillId="0" borderId="0" xfId="54" applyNumberFormat="1" applyFont="1" applyAlignment="1">
      <alignment horizontal="center" vertical="center"/>
    </xf>
    <xf numFmtId="0" fontId="109" fillId="0" borderId="0" xfId="0" applyFont="1" applyAlignment="1">
      <alignment horizontal="center" vertical="center"/>
    </xf>
    <xf numFmtId="177" fontId="84" fillId="0" borderId="0" xfId="54" applyNumberFormat="1" applyFont="1" applyAlignment="1">
      <alignment horizontal="center" vertical="center"/>
    </xf>
    <xf numFmtId="177" fontId="92" fillId="0" borderId="0" xfId="60" applyNumberFormat="1" applyFont="1" applyAlignment="1">
      <alignment horizontal="center"/>
    </xf>
    <xf numFmtId="0" fontId="1" fillId="0" borderId="0" xfId="54" applyFont="1" applyAlignment="1">
      <alignment horizontal="center" vertical="center"/>
    </xf>
    <xf numFmtId="0" fontId="81" fillId="0" borderId="0" xfId="2" applyFont="1" applyBorder="1">
      <alignment vertical="center"/>
    </xf>
    <xf numFmtId="0" fontId="3" fillId="0" borderId="0" xfId="0" applyFont="1">
      <alignment vertical="center"/>
    </xf>
    <xf numFmtId="0" fontId="82" fillId="0" borderId="0" xfId="0" applyFont="1" applyAlignment="1">
      <alignment horizontal="center" vertical="center"/>
    </xf>
    <xf numFmtId="0" fontId="15" fillId="0" borderId="0" xfId="54" applyFont="1" applyAlignment="1">
      <alignment horizontal="left" vertical="center"/>
    </xf>
    <xf numFmtId="0" fontId="101" fillId="0" borderId="0" xfId="0" applyFont="1" applyAlignment="1">
      <alignment horizontal="center" vertical="center"/>
    </xf>
    <xf numFmtId="0" fontId="102" fillId="0" borderId="0" xfId="2" applyFont="1" applyAlignment="1">
      <alignment horizontal="center" vertical="center"/>
    </xf>
    <xf numFmtId="0" fontId="84" fillId="0" borderId="0" xfId="54" applyFont="1" applyAlignment="1">
      <alignment horizontal="center" vertical="center"/>
    </xf>
    <xf numFmtId="0" fontId="81" fillId="0" borderId="0" xfId="2" applyFont="1" applyAlignment="1">
      <alignment horizontal="center" vertical="center"/>
    </xf>
    <xf numFmtId="0" fontId="100" fillId="0" borderId="0" xfId="0" applyFont="1" applyAlignment="1">
      <alignment horizontal="center" vertical="center"/>
    </xf>
    <xf numFmtId="0" fontId="93" fillId="0" borderId="0" xfId="0" applyFont="1" applyAlignment="1">
      <alignment horizontal="center" vertical="center"/>
    </xf>
    <xf numFmtId="0" fontId="0" fillId="0" borderId="0" xfId="0">
      <alignment vertical="center"/>
    </xf>
    <xf numFmtId="0" fontId="96" fillId="0" borderId="0" xfId="0" applyFont="1" applyAlignment="1">
      <alignment horizontal="left" vertical="center"/>
    </xf>
    <xf numFmtId="10" fontId="93" fillId="0" borderId="0" xfId="0" applyNumberFormat="1" applyFont="1" applyAlignment="1">
      <alignment horizontal="center" vertical="center"/>
    </xf>
    <xf numFmtId="0" fontId="94" fillId="0" borderId="0" xfId="0" applyFont="1" applyAlignment="1">
      <alignment horizontal="center" vertical="center"/>
    </xf>
    <xf numFmtId="0" fontId="81" fillId="0" borderId="0" xfId="2" applyFont="1" applyAlignment="1">
      <alignment vertical="center"/>
    </xf>
    <xf numFmtId="0" fontId="15" fillId="0" borderId="95" xfId="54" applyFont="1" applyBorder="1" applyAlignment="1">
      <alignment horizontal="left" vertical="center"/>
    </xf>
    <xf numFmtId="0" fontId="81" fillId="0" borderId="0" xfId="2" applyFont="1">
      <alignment vertical="center"/>
    </xf>
    <xf numFmtId="0" fontId="3" fillId="0" borderId="0" xfId="11" applyFont="1">
      <alignment vertical="center"/>
    </xf>
    <xf numFmtId="49" fontId="3" fillId="0" borderId="0" xfId="54" applyNumberFormat="1" applyFont="1" applyAlignment="1">
      <alignment horizontal="center" vertical="center"/>
    </xf>
    <xf numFmtId="177" fontId="3" fillId="0" borderId="0" xfId="54" applyNumberFormat="1" applyFont="1" applyAlignment="1">
      <alignment horizontal="center" vertical="center"/>
    </xf>
    <xf numFmtId="177" fontId="4" fillId="0" borderId="0" xfId="34" applyNumberFormat="1" applyFont="1" applyAlignment="1">
      <alignment horizontal="center"/>
    </xf>
    <xf numFmtId="0" fontId="4" fillId="0" borderId="0" xfId="34" applyFont="1" applyAlignment="1">
      <alignment horizontal="center"/>
    </xf>
    <xf numFmtId="10" fontId="4" fillId="0" borderId="0" xfId="34" applyNumberFormat="1" applyFont="1" applyAlignment="1">
      <alignment horizontal="center"/>
    </xf>
    <xf numFmtId="0" fontId="1" fillId="0" borderId="0" xfId="34" applyFont="1" applyAlignment="1">
      <alignment horizontal="left" vertical="center"/>
    </xf>
    <xf numFmtId="0" fontId="3" fillId="0" borderId="0" xfId="54" applyFont="1" applyAlignment="1">
      <alignment horizontal="left" vertical="center"/>
    </xf>
    <xf numFmtId="0" fontId="0" fillId="0" borderId="0" xfId="54" applyFont="1">
      <alignment vertical="center"/>
    </xf>
    <xf numFmtId="0" fontId="1" fillId="0" borderId="0" xfId="34" applyFont="1">
      <alignment vertical="center"/>
    </xf>
    <xf numFmtId="0" fontId="3" fillId="0" borderId="9" xfId="49" applyFont="1" applyBorder="1" applyAlignment="1">
      <alignment horizontal="center" vertical="center"/>
    </xf>
    <xf numFmtId="0" fontId="3" fillId="0" borderId="21" xfId="49" applyFont="1" applyBorder="1" applyAlignment="1">
      <alignment horizontal="center" vertical="center"/>
    </xf>
    <xf numFmtId="0" fontId="3" fillId="0" borderId="62" xfId="49" applyFont="1" applyBorder="1" applyAlignment="1">
      <alignment horizontal="center" vertical="center"/>
    </xf>
    <xf numFmtId="0" fontId="3" fillId="0" borderId="96" xfId="49" applyFont="1" applyBorder="1" applyAlignment="1">
      <alignment horizontal="center" vertical="center"/>
    </xf>
    <xf numFmtId="0" fontId="3" fillId="0" borderId="9" xfId="49" applyFont="1" applyBorder="1">
      <alignment vertical="center"/>
    </xf>
    <xf numFmtId="0" fontId="3" fillId="0" borderId="96" xfId="49" applyFont="1" applyBorder="1">
      <alignment vertical="center"/>
    </xf>
    <xf numFmtId="0" fontId="4" fillId="0" borderId="10" xfId="49" applyFont="1" applyBorder="1" applyAlignment="1">
      <alignment horizontal="center" vertical="center"/>
    </xf>
    <xf numFmtId="0" fontId="4" fillId="0" borderId="95" xfId="49" applyFont="1" applyBorder="1" applyAlignment="1">
      <alignment horizontal="center" vertical="center"/>
    </xf>
    <xf numFmtId="0" fontId="4" fillId="0" borderId="24" xfId="49" applyFont="1" applyBorder="1" applyAlignment="1">
      <alignment horizontal="center" vertical="center"/>
    </xf>
    <xf numFmtId="0" fontId="4" fillId="0" borderId="29" xfId="49" applyFont="1" applyBorder="1" applyAlignment="1">
      <alignment horizontal="center" vertical="center"/>
    </xf>
    <xf numFmtId="0" fontId="4" fillId="0" borderId="27" xfId="49" applyFont="1" applyBorder="1" applyAlignment="1">
      <alignment horizontal="center" vertical="center"/>
    </xf>
    <xf numFmtId="0" fontId="4" fillId="0" borderId="28" xfId="49" applyFont="1" applyBorder="1" applyAlignment="1">
      <alignment horizontal="center" vertical="center"/>
    </xf>
    <xf numFmtId="0" fontId="4" fillId="0" borderId="0" xfId="49" applyFont="1" applyAlignment="1">
      <alignment horizontal="center" vertical="center"/>
    </xf>
    <xf numFmtId="0" fontId="4" fillId="0" borderId="0" xfId="49" applyFont="1">
      <alignment vertical="center"/>
    </xf>
    <xf numFmtId="0" fontId="3" fillId="0" borderId="0" xfId="49" applyFont="1">
      <alignment vertical="center"/>
    </xf>
    <xf numFmtId="0" fontId="3" fillId="0" borderId="10" xfId="49" applyFont="1" applyBorder="1">
      <alignment vertical="center"/>
    </xf>
    <xf numFmtId="0" fontId="3" fillId="0" borderId="97" xfId="49" applyFont="1" applyBorder="1">
      <alignment vertical="center"/>
    </xf>
    <xf numFmtId="0" fontId="3" fillId="0" borderId="34" xfId="49" applyFont="1" applyBorder="1">
      <alignment vertical="center"/>
    </xf>
    <xf numFmtId="0" fontId="5" fillId="0" borderId="27" xfId="49" applyFont="1" applyBorder="1" applyAlignment="1">
      <alignment horizontal="center" vertical="center"/>
    </xf>
    <xf numFmtId="0" fontId="5" fillId="0" borderId="0" xfId="49" applyFont="1" applyAlignment="1">
      <alignment horizontal="center" vertical="center"/>
    </xf>
    <xf numFmtId="0" fontId="5" fillId="0" borderId="24" xfId="49" applyFont="1" applyBorder="1" applyAlignment="1">
      <alignment horizontal="center" vertical="center"/>
    </xf>
    <xf numFmtId="0" fontId="5" fillId="0" borderId="29" xfId="49" applyFont="1" applyBorder="1" applyAlignment="1">
      <alignment horizontal="center" vertical="center"/>
    </xf>
    <xf numFmtId="0" fontId="5" fillId="0" borderId="28" xfId="49" applyFont="1" applyBorder="1" applyAlignment="1">
      <alignment horizontal="center" vertical="center"/>
    </xf>
    <xf numFmtId="0" fontId="3" fillId="0" borderId="24" xfId="49" applyFont="1" applyBorder="1" applyAlignment="1">
      <alignment horizontal="center" vertical="center"/>
    </xf>
    <xf numFmtId="0" fontId="3" fillId="0" borderId="29" xfId="49" applyFont="1" applyBorder="1" applyAlignment="1">
      <alignment horizontal="center" vertical="center"/>
    </xf>
    <xf numFmtId="0" fontId="3" fillId="0" borderId="27" xfId="49" applyFont="1" applyBorder="1" applyAlignment="1">
      <alignment horizontal="center" vertical="center"/>
    </xf>
    <xf numFmtId="0" fontId="3" fillId="0" borderId="28" xfId="49" applyFont="1" applyBorder="1" applyAlignment="1">
      <alignment horizontal="center" vertical="center"/>
    </xf>
    <xf numFmtId="0" fontId="1" fillId="0" borderId="24" xfId="49" applyFont="1" applyBorder="1" applyAlignment="1">
      <alignment horizontal="left" vertical="center"/>
    </xf>
    <xf numFmtId="0" fontId="1" fillId="0" borderId="97" xfId="49" applyFont="1" applyBorder="1" applyAlignment="1">
      <alignment horizontal="left" vertical="center"/>
    </xf>
    <xf numFmtId="0" fontId="1" fillId="0" borderId="22" xfId="49" applyFont="1" applyBorder="1" applyAlignment="1">
      <alignment horizontal="left" vertical="center"/>
    </xf>
    <xf numFmtId="0" fontId="1" fillId="0" borderId="98" xfId="49" applyFont="1" applyBorder="1" applyAlignment="1">
      <alignment horizontal="left" vertical="center"/>
    </xf>
    <xf numFmtId="0" fontId="1" fillId="0" borderId="24" xfId="49" applyFont="1" applyBorder="1" applyAlignment="1">
      <alignment horizontal="center" vertical="center"/>
    </xf>
    <xf numFmtId="0" fontId="1" fillId="0" borderId="29" xfId="49" applyFont="1" applyBorder="1" applyAlignment="1">
      <alignment horizontal="center" vertical="center"/>
    </xf>
    <xf numFmtId="0" fontId="1" fillId="0" borderId="27" xfId="49" applyFont="1" applyBorder="1" applyAlignment="1">
      <alignment horizontal="center" vertical="center"/>
    </xf>
    <xf numFmtId="0" fontId="1" fillId="0" borderId="28" xfId="49" applyFont="1" applyBorder="1" applyAlignment="1">
      <alignment horizontal="center" vertical="center"/>
    </xf>
    <xf numFmtId="0" fontId="3" fillId="0" borderId="22" xfId="49" applyFont="1" applyBorder="1" applyAlignment="1">
      <alignment horizontal="center" vertical="center"/>
    </xf>
    <xf numFmtId="0" fontId="3" fillId="0" borderId="20" xfId="49" applyFont="1" applyBorder="1" applyAlignment="1">
      <alignment horizontal="center" vertical="center"/>
    </xf>
    <xf numFmtId="0" fontId="1" fillId="0" borderId="10" xfId="49" applyFont="1" applyBorder="1" applyAlignment="1">
      <alignment horizontal="center" vertical="center"/>
    </xf>
    <xf numFmtId="0" fontId="1" fillId="0" borderId="95" xfId="49" applyFont="1" applyBorder="1" applyAlignment="1">
      <alignment horizontal="center" vertical="center"/>
    </xf>
    <xf numFmtId="0" fontId="1" fillId="0" borderId="0" xfId="49" applyFont="1" applyAlignment="1">
      <alignment horizontal="center" vertical="center"/>
    </xf>
    <xf numFmtId="0" fontId="3" fillId="0" borderId="10" xfId="49" applyFont="1" applyBorder="1" applyAlignment="1">
      <alignment horizontal="center" vertical="center"/>
    </xf>
    <xf numFmtId="0" fontId="3" fillId="0" borderId="0" xfId="49" applyFont="1" applyAlignment="1">
      <alignment horizontal="center" vertical="center"/>
    </xf>
    <xf numFmtId="0" fontId="4" fillId="0" borderId="22" xfId="49" applyFont="1" applyBorder="1" applyAlignment="1">
      <alignment horizontal="center" vertical="center"/>
    </xf>
    <xf numFmtId="0" fontId="1" fillId="0" borderId="23" xfId="49" applyFont="1" applyBorder="1" applyAlignment="1">
      <alignment horizontal="center" vertical="center"/>
    </xf>
    <xf numFmtId="0" fontId="1" fillId="0" borderId="26" xfId="49" applyFont="1" applyBorder="1" applyAlignment="1">
      <alignment horizontal="center" vertical="center"/>
    </xf>
    <xf numFmtId="0" fontId="4" fillId="0" borderId="23" xfId="49" applyFont="1" applyBorder="1" applyAlignment="1">
      <alignment horizontal="center" vertical="center"/>
    </xf>
    <xf numFmtId="0" fontId="4" fillId="0" borderId="26" xfId="49" applyFont="1" applyBorder="1" applyAlignment="1">
      <alignment horizontal="center" vertical="center"/>
    </xf>
    <xf numFmtId="0" fontId="5" fillId="0" borderId="10" xfId="49" applyFont="1" applyBorder="1" applyAlignment="1">
      <alignment horizontal="center" vertical="center"/>
    </xf>
    <xf numFmtId="0" fontId="5" fillId="0" borderId="22" xfId="49" applyFont="1" applyBorder="1" applyAlignment="1">
      <alignment horizontal="center" vertical="center"/>
    </xf>
    <xf numFmtId="0" fontId="5" fillId="0" borderId="95" xfId="49" applyFont="1" applyBorder="1" applyAlignment="1">
      <alignment horizontal="center" vertical="center"/>
    </xf>
    <xf numFmtId="0" fontId="1" fillId="0" borderId="22" xfId="49" applyFont="1" applyBorder="1" applyAlignment="1">
      <alignment horizontal="center" vertical="center"/>
    </xf>
    <xf numFmtId="0" fontId="3" fillId="3" borderId="9" xfId="49" applyFont="1" applyFill="1" applyBorder="1" applyAlignment="1">
      <alignment horizontal="center" vertical="center"/>
    </xf>
    <xf numFmtId="0" fontId="4" fillId="0" borderId="49" xfId="49" applyFont="1" applyBorder="1" applyAlignment="1">
      <alignment horizontal="center" vertical="center"/>
    </xf>
    <xf numFmtId="0" fontId="9" fillId="0" borderId="27" xfId="4" applyBorder="1" applyAlignment="1"/>
    <xf numFmtId="0" fontId="7" fillId="0" borderId="28" xfId="8" applyBorder="1"/>
    <xf numFmtId="0" fontId="5" fillId="3" borderId="27" xfId="49" applyFont="1" applyFill="1" applyBorder="1" applyAlignment="1">
      <alignment horizontal="center" vertical="center"/>
    </xf>
    <xf numFmtId="0" fontId="5" fillId="3" borderId="0" xfId="49" applyFont="1" applyFill="1" applyAlignment="1">
      <alignment horizontal="center" vertical="center"/>
    </xf>
    <xf numFmtId="0" fontId="1" fillId="3" borderId="24" xfId="49" applyFont="1" applyFill="1" applyBorder="1" applyAlignment="1">
      <alignment horizontal="center" vertical="center"/>
    </xf>
    <xf numFmtId="0" fontId="1" fillId="3" borderId="29" xfId="49" applyFont="1" applyFill="1" applyBorder="1" applyAlignment="1">
      <alignment horizontal="center" vertical="center"/>
    </xf>
    <xf numFmtId="0" fontId="5" fillId="3" borderId="24" xfId="49" applyFont="1" applyFill="1" applyBorder="1" applyAlignment="1">
      <alignment horizontal="center" vertical="center"/>
    </xf>
    <xf numFmtId="0" fontId="5" fillId="3" borderId="10" xfId="49" applyFont="1" applyFill="1" applyBorder="1" applyAlignment="1">
      <alignment horizontal="center" vertical="center"/>
    </xf>
    <xf numFmtId="0" fontId="1" fillId="3" borderId="10" xfId="49" applyFont="1" applyFill="1" applyBorder="1" applyAlignment="1">
      <alignment horizontal="center" vertical="center"/>
    </xf>
    <xf numFmtId="0" fontId="4" fillId="3" borderId="24" xfId="49" applyFont="1" applyFill="1" applyBorder="1" applyAlignment="1">
      <alignment horizontal="center" vertical="center"/>
    </xf>
    <xf numFmtId="0" fontId="4" fillId="3" borderId="10" xfId="49" applyFont="1" applyFill="1" applyBorder="1" applyAlignment="1">
      <alignment horizontal="center" vertical="center"/>
    </xf>
    <xf numFmtId="0" fontId="4" fillId="3" borderId="49" xfId="49" applyFont="1" applyFill="1" applyBorder="1" applyAlignment="1">
      <alignment horizontal="center" vertical="center"/>
    </xf>
  </cellXfs>
  <cellStyles count="64">
    <cellStyle name="Excel Built-in Normal" xfId="1" xr:uid="{00000000-0005-0000-0000-000000000000}"/>
    <cellStyle name="Excel Built-in Normal 2" xfId="61" xr:uid="{00000000-0005-0000-0000-000001000000}"/>
    <cellStyle name="ハイパーリンク" xfId="2" builtinId="8"/>
    <cellStyle name="ハイパーリンク 2" xfId="3" xr:uid="{00000000-0005-0000-0000-000003000000}"/>
    <cellStyle name="ハイパーリンク 3" xfId="4" xr:uid="{00000000-0005-0000-0000-000004000000}"/>
    <cellStyle name="ハイパーリンク 4" xfId="5" xr:uid="{00000000-0005-0000-0000-000005000000}"/>
    <cellStyle name="ハイパーリンク 5" xfId="6" xr:uid="{00000000-0005-0000-0000-000006000000}"/>
    <cellStyle name="桁区切り 2" xfId="7" xr:uid="{00000000-0005-0000-0000-000007000000}"/>
    <cellStyle name="標準" xfId="0" builtinId="0"/>
    <cellStyle name="標準 10" xfId="8" xr:uid="{00000000-0005-0000-0000-000009000000}"/>
    <cellStyle name="標準 10 2" xfId="9" xr:uid="{00000000-0005-0000-0000-00000A000000}"/>
    <cellStyle name="標準 10_登録ナンバー15.02.16" xfId="10" xr:uid="{00000000-0005-0000-0000-00000B000000}"/>
    <cellStyle name="標準 11" xfId="11" xr:uid="{00000000-0005-0000-0000-00000C000000}"/>
    <cellStyle name="標準 12" xfId="12" xr:uid="{00000000-0005-0000-0000-00000D000000}"/>
    <cellStyle name="標準 13" xfId="13" xr:uid="{00000000-0005-0000-0000-00000E000000}"/>
    <cellStyle name="標準 14" xfId="14" xr:uid="{00000000-0005-0000-0000-00000F000000}"/>
    <cellStyle name="標準 15" xfId="15" xr:uid="{00000000-0005-0000-0000-000010000000}"/>
    <cellStyle name="標準 16" xfId="16" xr:uid="{00000000-0005-0000-0000-000011000000}"/>
    <cellStyle name="標準 17" xfId="17" xr:uid="{00000000-0005-0000-0000-000012000000}"/>
    <cellStyle name="標準 18" xfId="18" xr:uid="{00000000-0005-0000-0000-000013000000}"/>
    <cellStyle name="標準 19" xfId="19" xr:uid="{00000000-0005-0000-0000-000014000000}"/>
    <cellStyle name="標準 2" xfId="20" xr:uid="{00000000-0005-0000-0000-000015000000}"/>
    <cellStyle name="標準 2 2 2" xfId="21" xr:uid="{00000000-0005-0000-0000-000016000000}"/>
    <cellStyle name="標準 2_２０１６シングルスリーグルール改正案" xfId="22" xr:uid="{00000000-0005-0000-0000-000017000000}"/>
    <cellStyle name="標準 20" xfId="23" xr:uid="{00000000-0005-0000-0000-000018000000}"/>
    <cellStyle name="標準 21" xfId="24" xr:uid="{00000000-0005-0000-0000-000019000000}"/>
    <cellStyle name="標準 22" xfId="25" xr:uid="{00000000-0005-0000-0000-00001A000000}"/>
    <cellStyle name="標準 23" xfId="26" xr:uid="{00000000-0005-0000-0000-00001B000000}"/>
    <cellStyle name="標準 24" xfId="27" xr:uid="{00000000-0005-0000-0000-00001C000000}"/>
    <cellStyle name="標準 25" xfId="28" xr:uid="{00000000-0005-0000-0000-00001D000000}"/>
    <cellStyle name="標準 26" xfId="29" xr:uid="{00000000-0005-0000-0000-00001E000000}"/>
    <cellStyle name="標準 27" xfId="30" xr:uid="{00000000-0005-0000-0000-00001F000000}"/>
    <cellStyle name="標準 28" xfId="31" xr:uid="{00000000-0005-0000-0000-000020000000}"/>
    <cellStyle name="標準 29" xfId="32" xr:uid="{00000000-0005-0000-0000-000021000000}"/>
    <cellStyle name="標準 3" xfId="33" xr:uid="{00000000-0005-0000-0000-000022000000}"/>
    <cellStyle name="標準 3 2" xfId="62" xr:uid="{00000000-0005-0000-0000-000023000000}"/>
    <cellStyle name="標準 3_登録ナンバー" xfId="34" xr:uid="{00000000-0005-0000-0000-000024000000}"/>
    <cellStyle name="標準 3_登録ナンバー 2" xfId="60" xr:uid="{00000000-0005-0000-0000-000025000000}"/>
    <cellStyle name="標準 3_登録ナンバー15.02.16" xfId="35" xr:uid="{00000000-0005-0000-0000-000026000000}"/>
    <cellStyle name="標準 30" xfId="36" xr:uid="{00000000-0005-0000-0000-000027000000}"/>
    <cellStyle name="標準 4" xfId="37" xr:uid="{00000000-0005-0000-0000-000028000000}"/>
    <cellStyle name="標準 4 2" xfId="38" xr:uid="{00000000-0005-0000-0000-000029000000}"/>
    <cellStyle name="標準 4 2 2" xfId="39" xr:uid="{00000000-0005-0000-0000-00002A000000}"/>
    <cellStyle name="標準 4 2_２０１６シングルスリーグルール改正案" xfId="40" xr:uid="{00000000-0005-0000-0000-00002B000000}"/>
    <cellStyle name="標準 4_２０１６シングルスリーグルール改正案" xfId="41" xr:uid="{00000000-0005-0000-0000-00002C000000}"/>
    <cellStyle name="標準 5" xfId="42" xr:uid="{00000000-0005-0000-0000-00002D000000}"/>
    <cellStyle name="標準 5 2" xfId="63" xr:uid="{00000000-0005-0000-0000-00002E000000}"/>
    <cellStyle name="標準 6" xfId="43" xr:uid="{00000000-0005-0000-0000-00002F000000}"/>
    <cellStyle name="標準 6 2" xfId="44" xr:uid="{00000000-0005-0000-0000-000030000000}"/>
    <cellStyle name="標準 6_登録ナンバー15.02.16" xfId="45" xr:uid="{00000000-0005-0000-0000-000031000000}"/>
    <cellStyle name="標準 7" xfId="46" xr:uid="{00000000-0005-0000-0000-000032000000}"/>
    <cellStyle name="標準 7 2" xfId="47" xr:uid="{00000000-0005-0000-0000-000033000000}"/>
    <cellStyle name="標準 8" xfId="48" xr:uid="{00000000-0005-0000-0000-000034000000}"/>
    <cellStyle name="標準 9" xfId="49" xr:uid="{00000000-0005-0000-0000-000035000000}"/>
    <cellStyle name="標準 9 2" xfId="50" xr:uid="{00000000-0005-0000-0000-000036000000}"/>
    <cellStyle name="標準 9_登録ナンバー15.02.16" xfId="51" xr:uid="{00000000-0005-0000-0000-000037000000}"/>
    <cellStyle name="標準_201612singles league kekkahokoku houhou" xfId="52" xr:uid="{00000000-0005-0000-0000-000038000000}"/>
    <cellStyle name="標準_Book2" xfId="53" xr:uid="{00000000-0005-0000-0000-000039000000}"/>
    <cellStyle name="標準_Book2_登録ナンバー" xfId="54" xr:uid="{00000000-0005-0000-0000-00003A000000}"/>
    <cellStyle name="標準_Book2_登録ナンバー 2" xfId="55" xr:uid="{00000000-0005-0000-0000-00003B000000}"/>
    <cellStyle name="標準_Sheet1" xfId="56" xr:uid="{00000000-0005-0000-0000-00003C000000}"/>
    <cellStyle name="標準_Sheet1_登録ナンバー" xfId="57" xr:uid="{00000000-0005-0000-0000-00003D000000}"/>
    <cellStyle name="標準_登録ナンバー" xfId="58" xr:uid="{00000000-0005-0000-0000-00003E000000}"/>
    <cellStyle name="標準_登録ナンバー15.02.16" xfId="59" xr:uid="{00000000-0005-0000-0000-00003F000000}"/>
  </cellStyles>
  <dxfs count="13">
    <dxf>
      <font>
        <color rgb="FFFF0000"/>
      </font>
    </dxf>
    <dxf>
      <font>
        <color rgb="FFFF0000"/>
      </font>
    </dxf>
    <dxf>
      <font>
        <color rgb="FFFF0000"/>
      </font>
    </dxf>
    <dxf>
      <font>
        <color rgb="FF9C0006"/>
      </font>
    </dxf>
    <dxf>
      <font>
        <color rgb="FFFF0000"/>
      </font>
    </dxf>
    <dxf>
      <font>
        <color rgb="FF9C0006"/>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561975</xdr:colOff>
      <xdr:row>526</xdr:row>
      <xdr:rowOff>114300</xdr:rowOff>
    </xdr:from>
    <xdr:to>
      <xdr:col>2</xdr:col>
      <xdr:colOff>142875</xdr:colOff>
      <xdr:row>526</xdr:row>
      <xdr:rowOff>114300</xdr:rowOff>
    </xdr:to>
    <xdr:sp macro="" textlink="">
      <xdr:nvSpPr>
        <xdr:cNvPr id="2" name="Line 8">
          <a:extLst>
            <a:ext uri="{FF2B5EF4-FFF2-40B4-BE49-F238E27FC236}">
              <a16:creationId xmlns:a16="http://schemas.microsoft.com/office/drawing/2014/main" id="{DEA2F8EA-B90F-295D-A854-6F91CE16C607}"/>
            </a:ext>
          </a:extLst>
        </xdr:cNvPr>
        <xdr:cNvSpPr>
          <a:spLocks noChangeShapeType="1"/>
        </xdr:cNvSpPr>
      </xdr:nvSpPr>
      <xdr:spPr bwMode="auto">
        <a:xfrm flipH="1">
          <a:off x="1971675" y="99517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421</xdr:row>
      <xdr:rowOff>123825</xdr:rowOff>
    </xdr:from>
    <xdr:to>
      <xdr:col>2</xdr:col>
      <xdr:colOff>142875</xdr:colOff>
      <xdr:row>421</xdr:row>
      <xdr:rowOff>123825</xdr:rowOff>
    </xdr:to>
    <xdr:sp macro="" textlink="">
      <xdr:nvSpPr>
        <xdr:cNvPr id="3" name="Line 8">
          <a:extLst>
            <a:ext uri="{FF2B5EF4-FFF2-40B4-BE49-F238E27FC236}">
              <a16:creationId xmlns:a16="http://schemas.microsoft.com/office/drawing/2014/main" id="{ECAA11DC-1EA2-3F4F-F1CD-8F1B4A6EDBCC}"/>
            </a:ext>
          </a:extLst>
        </xdr:cNvPr>
        <xdr:cNvSpPr>
          <a:spLocks noChangeShapeType="1"/>
        </xdr:cNvSpPr>
      </xdr:nvSpPr>
      <xdr:spPr bwMode="auto">
        <a:xfrm flipH="1">
          <a:off x="1971675" y="81257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522</xdr:row>
      <xdr:rowOff>114300</xdr:rowOff>
    </xdr:from>
    <xdr:to>
      <xdr:col>2</xdr:col>
      <xdr:colOff>142875</xdr:colOff>
      <xdr:row>522</xdr:row>
      <xdr:rowOff>114300</xdr:rowOff>
    </xdr:to>
    <xdr:sp macro="" textlink="">
      <xdr:nvSpPr>
        <xdr:cNvPr id="4" name="Line 8">
          <a:extLst>
            <a:ext uri="{FF2B5EF4-FFF2-40B4-BE49-F238E27FC236}">
              <a16:creationId xmlns:a16="http://schemas.microsoft.com/office/drawing/2014/main" id="{85AE0D8F-7542-A2A0-EDBB-BCC5429F1978}"/>
            </a:ext>
          </a:extLst>
        </xdr:cNvPr>
        <xdr:cNvSpPr>
          <a:spLocks noChangeShapeType="1"/>
        </xdr:cNvSpPr>
      </xdr:nvSpPr>
      <xdr:spPr bwMode="auto">
        <a:xfrm flipH="1">
          <a:off x="1971675" y="9883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417</xdr:row>
      <xdr:rowOff>123825</xdr:rowOff>
    </xdr:from>
    <xdr:to>
      <xdr:col>2</xdr:col>
      <xdr:colOff>142875</xdr:colOff>
      <xdr:row>417</xdr:row>
      <xdr:rowOff>123825</xdr:rowOff>
    </xdr:to>
    <xdr:sp macro="" textlink="">
      <xdr:nvSpPr>
        <xdr:cNvPr id="5" name="Line 8">
          <a:extLst>
            <a:ext uri="{FF2B5EF4-FFF2-40B4-BE49-F238E27FC236}">
              <a16:creationId xmlns:a16="http://schemas.microsoft.com/office/drawing/2014/main" id="{3045D9A0-DBFA-AE4E-B787-16C17C5D633B}"/>
            </a:ext>
          </a:extLst>
        </xdr:cNvPr>
        <xdr:cNvSpPr>
          <a:spLocks noChangeShapeType="1"/>
        </xdr:cNvSpPr>
      </xdr:nvSpPr>
      <xdr:spPr bwMode="auto">
        <a:xfrm flipH="1">
          <a:off x="1971675" y="80571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562</xdr:row>
      <xdr:rowOff>0</xdr:rowOff>
    </xdr:from>
    <xdr:to>
      <xdr:col>2</xdr:col>
      <xdr:colOff>142875</xdr:colOff>
      <xdr:row>562</xdr:row>
      <xdr:rowOff>0</xdr:rowOff>
    </xdr:to>
    <xdr:sp macro="" textlink="">
      <xdr:nvSpPr>
        <xdr:cNvPr id="6" name="Line 8">
          <a:extLst>
            <a:ext uri="{FF2B5EF4-FFF2-40B4-BE49-F238E27FC236}">
              <a16:creationId xmlns:a16="http://schemas.microsoft.com/office/drawing/2014/main" id="{04995C9C-1EF7-A17A-39A9-51BFFD310697}"/>
            </a:ext>
          </a:extLst>
        </xdr:cNvPr>
        <xdr:cNvSpPr>
          <a:spLocks noChangeShapeType="1"/>
        </xdr:cNvSpPr>
      </xdr:nvSpPr>
      <xdr:spPr bwMode="auto">
        <a:xfrm flipH="1">
          <a:off x="1971675" y="10557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415</xdr:row>
      <xdr:rowOff>133350</xdr:rowOff>
    </xdr:from>
    <xdr:to>
      <xdr:col>2</xdr:col>
      <xdr:colOff>142875</xdr:colOff>
      <xdr:row>415</xdr:row>
      <xdr:rowOff>133350</xdr:rowOff>
    </xdr:to>
    <xdr:sp macro="" textlink="">
      <xdr:nvSpPr>
        <xdr:cNvPr id="7" name="Line 8">
          <a:extLst>
            <a:ext uri="{FF2B5EF4-FFF2-40B4-BE49-F238E27FC236}">
              <a16:creationId xmlns:a16="http://schemas.microsoft.com/office/drawing/2014/main" id="{A94A0F1A-6F4F-EC87-919B-5E2EE6CD730F}"/>
            </a:ext>
          </a:extLst>
        </xdr:cNvPr>
        <xdr:cNvSpPr>
          <a:spLocks noChangeShapeType="1"/>
        </xdr:cNvSpPr>
      </xdr:nvSpPr>
      <xdr:spPr bwMode="auto">
        <a:xfrm flipH="1">
          <a:off x="1971675" y="8023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104775</xdr:rowOff>
    </xdr:from>
    <xdr:to>
      <xdr:col>2</xdr:col>
      <xdr:colOff>38100</xdr:colOff>
      <xdr:row>444</xdr:row>
      <xdr:rowOff>114300</xdr:rowOff>
    </xdr:to>
    <xdr:sp macro="" textlink="">
      <xdr:nvSpPr>
        <xdr:cNvPr id="8" name="Line 7">
          <a:extLst>
            <a:ext uri="{FF2B5EF4-FFF2-40B4-BE49-F238E27FC236}">
              <a16:creationId xmlns:a16="http://schemas.microsoft.com/office/drawing/2014/main" id="{0C12C9A5-3E83-4A14-BAAE-09C76A872BC5}"/>
            </a:ext>
          </a:extLst>
        </xdr:cNvPr>
        <xdr:cNvSpPr>
          <a:spLocks noChangeShapeType="1"/>
        </xdr:cNvSpPr>
      </xdr:nvSpPr>
      <xdr:spPr bwMode="auto">
        <a:xfrm flipH="1" flipV="1">
          <a:off x="1409700" y="8544877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133350</xdr:rowOff>
    </xdr:from>
    <xdr:to>
      <xdr:col>2</xdr:col>
      <xdr:colOff>0</xdr:colOff>
      <xdr:row>445</xdr:row>
      <xdr:rowOff>133350</xdr:rowOff>
    </xdr:to>
    <xdr:sp macro="" textlink="">
      <xdr:nvSpPr>
        <xdr:cNvPr id="9" name="Line 8">
          <a:extLst>
            <a:ext uri="{FF2B5EF4-FFF2-40B4-BE49-F238E27FC236}">
              <a16:creationId xmlns:a16="http://schemas.microsoft.com/office/drawing/2014/main" id="{F685722A-C254-5F18-3C8F-6F22B3EE1BD7}"/>
            </a:ext>
          </a:extLst>
        </xdr:cNvPr>
        <xdr:cNvSpPr>
          <a:spLocks noChangeShapeType="1"/>
        </xdr:cNvSpPr>
      </xdr:nvSpPr>
      <xdr:spPr bwMode="auto">
        <a:xfrm flipH="1">
          <a:off x="1409700" y="8564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197</xdr:row>
      <xdr:rowOff>104775</xdr:rowOff>
    </xdr:from>
    <xdr:to>
      <xdr:col>3</xdr:col>
      <xdr:colOff>38100</xdr:colOff>
      <xdr:row>197</xdr:row>
      <xdr:rowOff>114300</xdr:rowOff>
    </xdr:to>
    <xdr:sp macro="" textlink="">
      <xdr:nvSpPr>
        <xdr:cNvPr id="10" name="Line 7">
          <a:extLst>
            <a:ext uri="{FF2B5EF4-FFF2-40B4-BE49-F238E27FC236}">
              <a16:creationId xmlns:a16="http://schemas.microsoft.com/office/drawing/2014/main" id="{CEF58166-B821-E823-5208-A47C97D4C4CA}"/>
            </a:ext>
          </a:extLst>
        </xdr:cNvPr>
        <xdr:cNvSpPr>
          <a:spLocks noChangeShapeType="1"/>
        </xdr:cNvSpPr>
      </xdr:nvSpPr>
      <xdr:spPr bwMode="auto">
        <a:xfrm flipH="1" flipV="1">
          <a:off x="1895475" y="39690675"/>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198</xdr:row>
      <xdr:rowOff>123825</xdr:rowOff>
    </xdr:from>
    <xdr:to>
      <xdr:col>3</xdr:col>
      <xdr:colOff>0</xdr:colOff>
      <xdr:row>198</xdr:row>
      <xdr:rowOff>123825</xdr:rowOff>
    </xdr:to>
    <xdr:sp macro="" textlink="">
      <xdr:nvSpPr>
        <xdr:cNvPr id="11" name="Line 8">
          <a:extLst>
            <a:ext uri="{FF2B5EF4-FFF2-40B4-BE49-F238E27FC236}">
              <a16:creationId xmlns:a16="http://schemas.microsoft.com/office/drawing/2014/main" id="{67F3B0E7-F1F0-4C9A-928C-BEDFE589377D}"/>
            </a:ext>
          </a:extLst>
        </xdr:cNvPr>
        <xdr:cNvSpPr>
          <a:spLocks noChangeShapeType="1"/>
        </xdr:cNvSpPr>
      </xdr:nvSpPr>
      <xdr:spPr bwMode="auto">
        <a:xfrm flipH="1">
          <a:off x="1971675" y="3992880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444</xdr:row>
      <xdr:rowOff>123825</xdr:rowOff>
    </xdr:from>
    <xdr:to>
      <xdr:col>2</xdr:col>
      <xdr:colOff>95250</xdr:colOff>
      <xdr:row>444</xdr:row>
      <xdr:rowOff>123825</xdr:rowOff>
    </xdr:to>
    <xdr:sp macro="" textlink="">
      <xdr:nvSpPr>
        <xdr:cNvPr id="12" name="Line 8">
          <a:extLst>
            <a:ext uri="{FF2B5EF4-FFF2-40B4-BE49-F238E27FC236}">
              <a16:creationId xmlns:a16="http://schemas.microsoft.com/office/drawing/2014/main" id="{798E4BA2-C50C-E226-2F6D-2BBABD2732FA}"/>
            </a:ext>
          </a:extLst>
        </xdr:cNvPr>
        <xdr:cNvSpPr>
          <a:spLocks noChangeShapeType="1"/>
        </xdr:cNvSpPr>
      </xdr:nvSpPr>
      <xdr:spPr bwMode="auto">
        <a:xfrm flipH="1">
          <a:off x="1971675" y="85467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104775</xdr:rowOff>
    </xdr:from>
    <xdr:to>
      <xdr:col>2</xdr:col>
      <xdr:colOff>38100</xdr:colOff>
      <xdr:row>471</xdr:row>
      <xdr:rowOff>114300</xdr:rowOff>
    </xdr:to>
    <xdr:sp macro="" textlink="">
      <xdr:nvSpPr>
        <xdr:cNvPr id="13" name="Line 7">
          <a:extLst>
            <a:ext uri="{FF2B5EF4-FFF2-40B4-BE49-F238E27FC236}">
              <a16:creationId xmlns:a16="http://schemas.microsoft.com/office/drawing/2014/main" id="{C0597BF2-0343-E536-48B4-377E35674917}"/>
            </a:ext>
          </a:extLst>
        </xdr:cNvPr>
        <xdr:cNvSpPr>
          <a:spLocks noChangeShapeType="1"/>
        </xdr:cNvSpPr>
      </xdr:nvSpPr>
      <xdr:spPr bwMode="auto">
        <a:xfrm flipH="1" flipV="1">
          <a:off x="1409700" y="9007792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123825</xdr:rowOff>
    </xdr:from>
    <xdr:to>
      <xdr:col>2</xdr:col>
      <xdr:colOff>0</xdr:colOff>
      <xdr:row>472</xdr:row>
      <xdr:rowOff>123825</xdr:rowOff>
    </xdr:to>
    <xdr:sp macro="" textlink="">
      <xdr:nvSpPr>
        <xdr:cNvPr id="14" name="Line 8">
          <a:extLst>
            <a:ext uri="{FF2B5EF4-FFF2-40B4-BE49-F238E27FC236}">
              <a16:creationId xmlns:a16="http://schemas.microsoft.com/office/drawing/2014/main" id="{F89D29B2-1F9B-D7F3-D47A-291F6E70613A}"/>
            </a:ext>
          </a:extLst>
        </xdr:cNvPr>
        <xdr:cNvSpPr>
          <a:spLocks noChangeShapeType="1"/>
        </xdr:cNvSpPr>
      </xdr:nvSpPr>
      <xdr:spPr bwMode="auto">
        <a:xfrm flipH="1">
          <a:off x="1409700" y="90268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204</xdr:row>
      <xdr:rowOff>104775</xdr:rowOff>
    </xdr:from>
    <xdr:to>
      <xdr:col>3</xdr:col>
      <xdr:colOff>38100</xdr:colOff>
      <xdr:row>204</xdr:row>
      <xdr:rowOff>114300</xdr:rowOff>
    </xdr:to>
    <xdr:sp macro="" textlink="">
      <xdr:nvSpPr>
        <xdr:cNvPr id="15" name="Line 7">
          <a:extLst>
            <a:ext uri="{FF2B5EF4-FFF2-40B4-BE49-F238E27FC236}">
              <a16:creationId xmlns:a16="http://schemas.microsoft.com/office/drawing/2014/main" id="{6135E29D-F6E7-3A08-B4BC-2B1DED4A2347}"/>
            </a:ext>
          </a:extLst>
        </xdr:cNvPr>
        <xdr:cNvSpPr>
          <a:spLocks noChangeShapeType="1"/>
        </xdr:cNvSpPr>
      </xdr:nvSpPr>
      <xdr:spPr bwMode="auto">
        <a:xfrm flipH="1" flipV="1">
          <a:off x="1895475" y="41224200"/>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205</xdr:row>
      <xdr:rowOff>123825</xdr:rowOff>
    </xdr:from>
    <xdr:to>
      <xdr:col>3</xdr:col>
      <xdr:colOff>0</xdr:colOff>
      <xdr:row>205</xdr:row>
      <xdr:rowOff>123825</xdr:rowOff>
    </xdr:to>
    <xdr:sp macro="" textlink="">
      <xdr:nvSpPr>
        <xdr:cNvPr id="16" name="Line 8">
          <a:extLst>
            <a:ext uri="{FF2B5EF4-FFF2-40B4-BE49-F238E27FC236}">
              <a16:creationId xmlns:a16="http://schemas.microsoft.com/office/drawing/2014/main" id="{CC70F045-10E8-4273-4DEB-0981F8AE4763}"/>
            </a:ext>
          </a:extLst>
        </xdr:cNvPr>
        <xdr:cNvSpPr>
          <a:spLocks noChangeShapeType="1"/>
        </xdr:cNvSpPr>
      </xdr:nvSpPr>
      <xdr:spPr bwMode="auto">
        <a:xfrm flipH="1">
          <a:off x="1971675" y="4146232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530</xdr:row>
      <xdr:rowOff>114300</xdr:rowOff>
    </xdr:from>
    <xdr:to>
      <xdr:col>2</xdr:col>
      <xdr:colOff>76200</xdr:colOff>
      <xdr:row>530</xdr:row>
      <xdr:rowOff>114300</xdr:rowOff>
    </xdr:to>
    <xdr:sp macro="" textlink="">
      <xdr:nvSpPr>
        <xdr:cNvPr id="17" name="Line 8">
          <a:extLst>
            <a:ext uri="{FF2B5EF4-FFF2-40B4-BE49-F238E27FC236}">
              <a16:creationId xmlns:a16="http://schemas.microsoft.com/office/drawing/2014/main" id="{EC7B2591-DE25-1596-D3BB-027694994A61}"/>
            </a:ext>
          </a:extLst>
        </xdr:cNvPr>
        <xdr:cNvSpPr>
          <a:spLocks noChangeShapeType="1"/>
        </xdr:cNvSpPr>
      </xdr:nvSpPr>
      <xdr:spPr bwMode="auto">
        <a:xfrm flipH="1">
          <a:off x="1485900" y="10020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425</xdr:row>
      <xdr:rowOff>123825</xdr:rowOff>
    </xdr:from>
    <xdr:to>
      <xdr:col>2</xdr:col>
      <xdr:colOff>76200</xdr:colOff>
      <xdr:row>425</xdr:row>
      <xdr:rowOff>123825</xdr:rowOff>
    </xdr:to>
    <xdr:sp macro="" textlink="">
      <xdr:nvSpPr>
        <xdr:cNvPr id="18" name="Line 8">
          <a:extLst>
            <a:ext uri="{FF2B5EF4-FFF2-40B4-BE49-F238E27FC236}">
              <a16:creationId xmlns:a16="http://schemas.microsoft.com/office/drawing/2014/main" id="{D85232C4-8D5E-E1B8-952F-FD60AED1B586}"/>
            </a:ext>
          </a:extLst>
        </xdr:cNvPr>
        <xdr:cNvSpPr>
          <a:spLocks noChangeShapeType="1"/>
        </xdr:cNvSpPr>
      </xdr:nvSpPr>
      <xdr:spPr bwMode="auto">
        <a:xfrm flipH="1">
          <a:off x="1485900" y="8221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530</xdr:row>
      <xdr:rowOff>114300</xdr:rowOff>
    </xdr:from>
    <xdr:to>
      <xdr:col>2</xdr:col>
      <xdr:colOff>76200</xdr:colOff>
      <xdr:row>530</xdr:row>
      <xdr:rowOff>114300</xdr:rowOff>
    </xdr:to>
    <xdr:sp macro="" textlink="">
      <xdr:nvSpPr>
        <xdr:cNvPr id="19" name="Line 8">
          <a:extLst>
            <a:ext uri="{FF2B5EF4-FFF2-40B4-BE49-F238E27FC236}">
              <a16:creationId xmlns:a16="http://schemas.microsoft.com/office/drawing/2014/main" id="{1EB4E923-5571-F7E5-4159-F4EB1089CC7A}"/>
            </a:ext>
          </a:extLst>
        </xdr:cNvPr>
        <xdr:cNvSpPr>
          <a:spLocks noChangeShapeType="1"/>
        </xdr:cNvSpPr>
      </xdr:nvSpPr>
      <xdr:spPr bwMode="auto">
        <a:xfrm flipH="1">
          <a:off x="1485900" y="10020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425</xdr:row>
      <xdr:rowOff>123825</xdr:rowOff>
    </xdr:from>
    <xdr:to>
      <xdr:col>2</xdr:col>
      <xdr:colOff>76200</xdr:colOff>
      <xdr:row>425</xdr:row>
      <xdr:rowOff>123825</xdr:rowOff>
    </xdr:to>
    <xdr:sp macro="" textlink="">
      <xdr:nvSpPr>
        <xdr:cNvPr id="20" name="Line 8">
          <a:extLst>
            <a:ext uri="{FF2B5EF4-FFF2-40B4-BE49-F238E27FC236}">
              <a16:creationId xmlns:a16="http://schemas.microsoft.com/office/drawing/2014/main" id="{60A2E88E-FB72-BA64-C006-CEE2C423C331}"/>
            </a:ext>
          </a:extLst>
        </xdr:cNvPr>
        <xdr:cNvSpPr>
          <a:spLocks noChangeShapeType="1"/>
        </xdr:cNvSpPr>
      </xdr:nvSpPr>
      <xdr:spPr bwMode="auto">
        <a:xfrm flipH="1">
          <a:off x="1485900" y="8221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417</xdr:row>
      <xdr:rowOff>123825</xdr:rowOff>
    </xdr:from>
    <xdr:to>
      <xdr:col>2</xdr:col>
      <xdr:colOff>76200</xdr:colOff>
      <xdr:row>417</xdr:row>
      <xdr:rowOff>123825</xdr:rowOff>
    </xdr:to>
    <xdr:sp macro="" textlink="">
      <xdr:nvSpPr>
        <xdr:cNvPr id="21" name="Line 8">
          <a:extLst>
            <a:ext uri="{FF2B5EF4-FFF2-40B4-BE49-F238E27FC236}">
              <a16:creationId xmlns:a16="http://schemas.microsoft.com/office/drawing/2014/main" id="{3DA0E15F-DCC3-266E-8B6F-6BB3E3A91402}"/>
            </a:ext>
          </a:extLst>
        </xdr:cNvPr>
        <xdr:cNvSpPr>
          <a:spLocks noChangeShapeType="1"/>
        </xdr:cNvSpPr>
      </xdr:nvSpPr>
      <xdr:spPr bwMode="auto">
        <a:xfrm flipH="1">
          <a:off x="1485900" y="80571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114300</xdr:rowOff>
    </xdr:from>
    <xdr:to>
      <xdr:col>2</xdr:col>
      <xdr:colOff>38100</xdr:colOff>
      <xdr:row>445</xdr:row>
      <xdr:rowOff>123825</xdr:rowOff>
    </xdr:to>
    <xdr:sp macro="" textlink="">
      <xdr:nvSpPr>
        <xdr:cNvPr id="22" name="Line 7">
          <a:extLst>
            <a:ext uri="{FF2B5EF4-FFF2-40B4-BE49-F238E27FC236}">
              <a16:creationId xmlns:a16="http://schemas.microsoft.com/office/drawing/2014/main" id="{DF64E6A9-F6A9-24CA-382D-ECBB593197F1}"/>
            </a:ext>
          </a:extLst>
        </xdr:cNvPr>
        <xdr:cNvSpPr>
          <a:spLocks noChangeShapeType="1"/>
        </xdr:cNvSpPr>
      </xdr:nvSpPr>
      <xdr:spPr bwMode="auto">
        <a:xfrm flipH="1" flipV="1">
          <a:off x="1409700" y="85629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446</xdr:row>
      <xdr:rowOff>123825</xdr:rowOff>
    </xdr:from>
    <xdr:to>
      <xdr:col>2</xdr:col>
      <xdr:colOff>0</xdr:colOff>
      <xdr:row>446</xdr:row>
      <xdr:rowOff>123825</xdr:rowOff>
    </xdr:to>
    <xdr:sp macro="" textlink="">
      <xdr:nvSpPr>
        <xdr:cNvPr id="23" name="Line 8">
          <a:extLst>
            <a:ext uri="{FF2B5EF4-FFF2-40B4-BE49-F238E27FC236}">
              <a16:creationId xmlns:a16="http://schemas.microsoft.com/office/drawing/2014/main" id="{E6A4F9FB-CDD4-7C60-BE89-11FA2A0599BC}"/>
            </a:ext>
          </a:extLst>
        </xdr:cNvPr>
        <xdr:cNvSpPr>
          <a:spLocks noChangeShapeType="1"/>
        </xdr:cNvSpPr>
      </xdr:nvSpPr>
      <xdr:spPr bwMode="auto">
        <a:xfrm flipH="1">
          <a:off x="1409700" y="85810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195</xdr:row>
      <xdr:rowOff>104775</xdr:rowOff>
    </xdr:from>
    <xdr:to>
      <xdr:col>3</xdr:col>
      <xdr:colOff>38100</xdr:colOff>
      <xdr:row>195</xdr:row>
      <xdr:rowOff>114300</xdr:rowOff>
    </xdr:to>
    <xdr:sp macro="" textlink="">
      <xdr:nvSpPr>
        <xdr:cNvPr id="24" name="Line 7">
          <a:extLst>
            <a:ext uri="{FF2B5EF4-FFF2-40B4-BE49-F238E27FC236}">
              <a16:creationId xmlns:a16="http://schemas.microsoft.com/office/drawing/2014/main" id="{256746BE-3B38-29EF-E3A1-9C854E5DBB45}"/>
            </a:ext>
          </a:extLst>
        </xdr:cNvPr>
        <xdr:cNvSpPr>
          <a:spLocks noChangeShapeType="1"/>
        </xdr:cNvSpPr>
      </xdr:nvSpPr>
      <xdr:spPr bwMode="auto">
        <a:xfrm flipH="1" flipV="1">
          <a:off x="1485900" y="39252525"/>
          <a:ext cx="762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196</xdr:row>
      <xdr:rowOff>123825</xdr:rowOff>
    </xdr:from>
    <xdr:to>
      <xdr:col>3</xdr:col>
      <xdr:colOff>0</xdr:colOff>
      <xdr:row>196</xdr:row>
      <xdr:rowOff>123825</xdr:rowOff>
    </xdr:to>
    <xdr:sp macro="" textlink="">
      <xdr:nvSpPr>
        <xdr:cNvPr id="25" name="Line 8">
          <a:extLst>
            <a:ext uri="{FF2B5EF4-FFF2-40B4-BE49-F238E27FC236}">
              <a16:creationId xmlns:a16="http://schemas.microsoft.com/office/drawing/2014/main" id="{ABCA7ED1-1F6E-2F8B-E23A-AAFC3EC086B5}"/>
            </a:ext>
          </a:extLst>
        </xdr:cNvPr>
        <xdr:cNvSpPr>
          <a:spLocks noChangeShapeType="1"/>
        </xdr:cNvSpPr>
      </xdr:nvSpPr>
      <xdr:spPr bwMode="auto">
        <a:xfrm flipH="1">
          <a:off x="1485900" y="39490650"/>
          <a:ext cx="723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444</xdr:row>
      <xdr:rowOff>123825</xdr:rowOff>
    </xdr:from>
    <xdr:to>
      <xdr:col>2</xdr:col>
      <xdr:colOff>95250</xdr:colOff>
      <xdr:row>444</xdr:row>
      <xdr:rowOff>123825</xdr:rowOff>
    </xdr:to>
    <xdr:sp macro="" textlink="">
      <xdr:nvSpPr>
        <xdr:cNvPr id="26" name="Line 8">
          <a:extLst>
            <a:ext uri="{FF2B5EF4-FFF2-40B4-BE49-F238E27FC236}">
              <a16:creationId xmlns:a16="http://schemas.microsoft.com/office/drawing/2014/main" id="{AAA50576-7923-D547-22DC-6AA0C8F5B4E5}"/>
            </a:ext>
          </a:extLst>
        </xdr:cNvPr>
        <xdr:cNvSpPr>
          <a:spLocks noChangeShapeType="1"/>
        </xdr:cNvSpPr>
      </xdr:nvSpPr>
      <xdr:spPr bwMode="auto">
        <a:xfrm flipH="1">
          <a:off x="1971675" y="85467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104775</xdr:rowOff>
    </xdr:from>
    <xdr:to>
      <xdr:col>2</xdr:col>
      <xdr:colOff>38100</xdr:colOff>
      <xdr:row>471</xdr:row>
      <xdr:rowOff>114300</xdr:rowOff>
    </xdr:to>
    <xdr:sp macro="" textlink="">
      <xdr:nvSpPr>
        <xdr:cNvPr id="27" name="Line 7">
          <a:extLst>
            <a:ext uri="{FF2B5EF4-FFF2-40B4-BE49-F238E27FC236}">
              <a16:creationId xmlns:a16="http://schemas.microsoft.com/office/drawing/2014/main" id="{DCD455E3-BE7D-1780-E463-3CD96A963D3E}"/>
            </a:ext>
          </a:extLst>
        </xdr:cNvPr>
        <xdr:cNvSpPr>
          <a:spLocks noChangeShapeType="1"/>
        </xdr:cNvSpPr>
      </xdr:nvSpPr>
      <xdr:spPr bwMode="auto">
        <a:xfrm flipH="1" flipV="1">
          <a:off x="1409700" y="9007792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123825</xdr:rowOff>
    </xdr:from>
    <xdr:to>
      <xdr:col>2</xdr:col>
      <xdr:colOff>0</xdr:colOff>
      <xdr:row>472</xdr:row>
      <xdr:rowOff>123825</xdr:rowOff>
    </xdr:to>
    <xdr:sp macro="" textlink="">
      <xdr:nvSpPr>
        <xdr:cNvPr id="28" name="Line 8">
          <a:extLst>
            <a:ext uri="{FF2B5EF4-FFF2-40B4-BE49-F238E27FC236}">
              <a16:creationId xmlns:a16="http://schemas.microsoft.com/office/drawing/2014/main" id="{4B58047E-2E42-F24B-4CE3-8E6C6DB5F2B9}"/>
            </a:ext>
          </a:extLst>
        </xdr:cNvPr>
        <xdr:cNvSpPr>
          <a:spLocks noChangeShapeType="1"/>
        </xdr:cNvSpPr>
      </xdr:nvSpPr>
      <xdr:spPr bwMode="auto">
        <a:xfrm flipH="1">
          <a:off x="1409700" y="90268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204</xdr:row>
      <xdr:rowOff>104775</xdr:rowOff>
    </xdr:from>
    <xdr:to>
      <xdr:col>3</xdr:col>
      <xdr:colOff>38100</xdr:colOff>
      <xdr:row>204</xdr:row>
      <xdr:rowOff>114300</xdr:rowOff>
    </xdr:to>
    <xdr:sp macro="" textlink="">
      <xdr:nvSpPr>
        <xdr:cNvPr id="29" name="Line 7">
          <a:extLst>
            <a:ext uri="{FF2B5EF4-FFF2-40B4-BE49-F238E27FC236}">
              <a16:creationId xmlns:a16="http://schemas.microsoft.com/office/drawing/2014/main" id="{C04C895D-8B7B-FEEC-F36C-5E88FA89ACA7}"/>
            </a:ext>
          </a:extLst>
        </xdr:cNvPr>
        <xdr:cNvSpPr>
          <a:spLocks noChangeShapeType="1"/>
        </xdr:cNvSpPr>
      </xdr:nvSpPr>
      <xdr:spPr bwMode="auto">
        <a:xfrm flipH="1" flipV="1">
          <a:off x="1895475" y="41224200"/>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205</xdr:row>
      <xdr:rowOff>123825</xdr:rowOff>
    </xdr:from>
    <xdr:to>
      <xdr:col>3</xdr:col>
      <xdr:colOff>0</xdr:colOff>
      <xdr:row>205</xdr:row>
      <xdr:rowOff>123825</xdr:rowOff>
    </xdr:to>
    <xdr:sp macro="" textlink="">
      <xdr:nvSpPr>
        <xdr:cNvPr id="30" name="Line 8">
          <a:extLst>
            <a:ext uri="{FF2B5EF4-FFF2-40B4-BE49-F238E27FC236}">
              <a16:creationId xmlns:a16="http://schemas.microsoft.com/office/drawing/2014/main" id="{2DF4F3F6-2E82-37B7-6BB7-A65E81CF801E}"/>
            </a:ext>
          </a:extLst>
        </xdr:cNvPr>
        <xdr:cNvSpPr>
          <a:spLocks noChangeShapeType="1"/>
        </xdr:cNvSpPr>
      </xdr:nvSpPr>
      <xdr:spPr bwMode="auto">
        <a:xfrm flipH="1">
          <a:off x="1971675" y="4146232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453</xdr:row>
      <xdr:rowOff>123825</xdr:rowOff>
    </xdr:from>
    <xdr:to>
      <xdr:col>2</xdr:col>
      <xdr:colOff>142875</xdr:colOff>
      <xdr:row>453</xdr:row>
      <xdr:rowOff>123825</xdr:rowOff>
    </xdr:to>
    <xdr:sp macro="" textlink="">
      <xdr:nvSpPr>
        <xdr:cNvPr id="31" name="Line 8">
          <a:extLst>
            <a:ext uri="{FF2B5EF4-FFF2-40B4-BE49-F238E27FC236}">
              <a16:creationId xmlns:a16="http://schemas.microsoft.com/office/drawing/2014/main" id="{E2B46955-6AAE-D9A3-3BD6-42ABE3B598C4}"/>
            </a:ext>
          </a:extLst>
        </xdr:cNvPr>
        <xdr:cNvSpPr>
          <a:spLocks noChangeShapeType="1"/>
        </xdr:cNvSpPr>
      </xdr:nvSpPr>
      <xdr:spPr bwMode="auto">
        <a:xfrm flipH="1">
          <a:off x="1971675" y="87010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104775</xdr:rowOff>
    </xdr:from>
    <xdr:to>
      <xdr:col>2</xdr:col>
      <xdr:colOff>38100</xdr:colOff>
      <xdr:row>481</xdr:row>
      <xdr:rowOff>114300</xdr:rowOff>
    </xdr:to>
    <xdr:sp macro="" textlink="">
      <xdr:nvSpPr>
        <xdr:cNvPr id="32" name="Line 7">
          <a:extLst>
            <a:ext uri="{FF2B5EF4-FFF2-40B4-BE49-F238E27FC236}">
              <a16:creationId xmlns:a16="http://schemas.microsoft.com/office/drawing/2014/main" id="{5B105624-D8DA-F5EC-4DA2-D1610C87BC60}"/>
            </a:ext>
          </a:extLst>
        </xdr:cNvPr>
        <xdr:cNvSpPr>
          <a:spLocks noChangeShapeType="1"/>
        </xdr:cNvSpPr>
      </xdr:nvSpPr>
      <xdr:spPr bwMode="auto">
        <a:xfrm flipH="1" flipV="1">
          <a:off x="1409700" y="9179242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123825</xdr:rowOff>
    </xdr:from>
    <xdr:to>
      <xdr:col>2</xdr:col>
      <xdr:colOff>0</xdr:colOff>
      <xdr:row>482</xdr:row>
      <xdr:rowOff>123825</xdr:rowOff>
    </xdr:to>
    <xdr:sp macro="" textlink="">
      <xdr:nvSpPr>
        <xdr:cNvPr id="33" name="Line 8">
          <a:extLst>
            <a:ext uri="{FF2B5EF4-FFF2-40B4-BE49-F238E27FC236}">
              <a16:creationId xmlns:a16="http://schemas.microsoft.com/office/drawing/2014/main" id="{EF537087-A7D0-51AE-64C3-8FB82EAB3DAA}"/>
            </a:ext>
          </a:extLst>
        </xdr:cNvPr>
        <xdr:cNvSpPr>
          <a:spLocks noChangeShapeType="1"/>
        </xdr:cNvSpPr>
      </xdr:nvSpPr>
      <xdr:spPr bwMode="auto">
        <a:xfrm flipH="1">
          <a:off x="1409700" y="91982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215</xdr:row>
      <xdr:rowOff>104775</xdr:rowOff>
    </xdr:from>
    <xdr:to>
      <xdr:col>3</xdr:col>
      <xdr:colOff>38100</xdr:colOff>
      <xdr:row>215</xdr:row>
      <xdr:rowOff>114300</xdr:rowOff>
    </xdr:to>
    <xdr:sp macro="" textlink="">
      <xdr:nvSpPr>
        <xdr:cNvPr id="34" name="Line 7">
          <a:extLst>
            <a:ext uri="{FF2B5EF4-FFF2-40B4-BE49-F238E27FC236}">
              <a16:creationId xmlns:a16="http://schemas.microsoft.com/office/drawing/2014/main" id="{2473CB1A-FE0C-41ED-DC5E-6B8CE351FFCB}"/>
            </a:ext>
          </a:extLst>
        </xdr:cNvPr>
        <xdr:cNvSpPr>
          <a:spLocks noChangeShapeType="1"/>
        </xdr:cNvSpPr>
      </xdr:nvSpPr>
      <xdr:spPr bwMode="auto">
        <a:xfrm flipH="1" flipV="1">
          <a:off x="1895475" y="43634025"/>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216</xdr:row>
      <xdr:rowOff>123825</xdr:rowOff>
    </xdr:from>
    <xdr:to>
      <xdr:col>3</xdr:col>
      <xdr:colOff>0</xdr:colOff>
      <xdr:row>216</xdr:row>
      <xdr:rowOff>123825</xdr:rowOff>
    </xdr:to>
    <xdr:sp macro="" textlink="">
      <xdr:nvSpPr>
        <xdr:cNvPr id="35" name="Line 8">
          <a:extLst>
            <a:ext uri="{FF2B5EF4-FFF2-40B4-BE49-F238E27FC236}">
              <a16:creationId xmlns:a16="http://schemas.microsoft.com/office/drawing/2014/main" id="{C5C40257-1645-06C8-3EDA-966334CD6CE0}"/>
            </a:ext>
          </a:extLst>
        </xdr:cNvPr>
        <xdr:cNvSpPr>
          <a:spLocks noChangeShapeType="1"/>
        </xdr:cNvSpPr>
      </xdr:nvSpPr>
      <xdr:spPr bwMode="auto">
        <a:xfrm flipH="1">
          <a:off x="1971675" y="438721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560</xdr:row>
      <xdr:rowOff>114300</xdr:rowOff>
    </xdr:from>
    <xdr:to>
      <xdr:col>2</xdr:col>
      <xdr:colOff>76200</xdr:colOff>
      <xdr:row>560</xdr:row>
      <xdr:rowOff>114300</xdr:rowOff>
    </xdr:to>
    <xdr:sp macro="" textlink="">
      <xdr:nvSpPr>
        <xdr:cNvPr id="36" name="Line 8">
          <a:extLst>
            <a:ext uri="{FF2B5EF4-FFF2-40B4-BE49-F238E27FC236}">
              <a16:creationId xmlns:a16="http://schemas.microsoft.com/office/drawing/2014/main" id="{2659B6BC-2809-62CE-DCDA-84EF1AFF3F3F}"/>
            </a:ext>
          </a:extLst>
        </xdr:cNvPr>
        <xdr:cNvSpPr>
          <a:spLocks noChangeShapeType="1"/>
        </xdr:cNvSpPr>
      </xdr:nvSpPr>
      <xdr:spPr bwMode="auto">
        <a:xfrm flipH="1">
          <a:off x="1971675" y="105346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447</xdr:row>
      <xdr:rowOff>133350</xdr:rowOff>
    </xdr:from>
    <xdr:to>
      <xdr:col>2</xdr:col>
      <xdr:colOff>76200</xdr:colOff>
      <xdr:row>447</xdr:row>
      <xdr:rowOff>133350</xdr:rowOff>
    </xdr:to>
    <xdr:sp macro="" textlink="">
      <xdr:nvSpPr>
        <xdr:cNvPr id="37" name="Line 8">
          <a:extLst>
            <a:ext uri="{FF2B5EF4-FFF2-40B4-BE49-F238E27FC236}">
              <a16:creationId xmlns:a16="http://schemas.microsoft.com/office/drawing/2014/main" id="{C285AB7A-B962-A9D6-CADF-7CB8792ECB28}"/>
            </a:ext>
          </a:extLst>
        </xdr:cNvPr>
        <xdr:cNvSpPr>
          <a:spLocks noChangeShapeType="1"/>
        </xdr:cNvSpPr>
      </xdr:nvSpPr>
      <xdr:spPr bwMode="auto">
        <a:xfrm flipH="1">
          <a:off x="1971675" y="85991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454</xdr:row>
      <xdr:rowOff>123825</xdr:rowOff>
    </xdr:from>
    <xdr:to>
      <xdr:col>2</xdr:col>
      <xdr:colOff>76200</xdr:colOff>
      <xdr:row>454</xdr:row>
      <xdr:rowOff>123825</xdr:rowOff>
    </xdr:to>
    <xdr:sp macro="" textlink="">
      <xdr:nvSpPr>
        <xdr:cNvPr id="38" name="Line 8">
          <a:extLst>
            <a:ext uri="{FF2B5EF4-FFF2-40B4-BE49-F238E27FC236}">
              <a16:creationId xmlns:a16="http://schemas.microsoft.com/office/drawing/2014/main" id="{58D6ACDA-A6B8-B2CF-02A6-68DE10EAFB04}"/>
            </a:ext>
          </a:extLst>
        </xdr:cNvPr>
        <xdr:cNvSpPr>
          <a:spLocks noChangeShapeType="1"/>
        </xdr:cNvSpPr>
      </xdr:nvSpPr>
      <xdr:spPr bwMode="auto">
        <a:xfrm flipH="1">
          <a:off x="1971675" y="87182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104775</xdr:rowOff>
    </xdr:from>
    <xdr:to>
      <xdr:col>2</xdr:col>
      <xdr:colOff>38100</xdr:colOff>
      <xdr:row>482</xdr:row>
      <xdr:rowOff>114300</xdr:rowOff>
    </xdr:to>
    <xdr:sp macro="" textlink="">
      <xdr:nvSpPr>
        <xdr:cNvPr id="39" name="Line 7">
          <a:extLst>
            <a:ext uri="{FF2B5EF4-FFF2-40B4-BE49-F238E27FC236}">
              <a16:creationId xmlns:a16="http://schemas.microsoft.com/office/drawing/2014/main" id="{D57DB8B3-40F5-81FC-60DE-7A9DE5122510}"/>
            </a:ext>
          </a:extLst>
        </xdr:cNvPr>
        <xdr:cNvSpPr>
          <a:spLocks noChangeShapeType="1"/>
        </xdr:cNvSpPr>
      </xdr:nvSpPr>
      <xdr:spPr bwMode="auto">
        <a:xfrm flipH="1" flipV="1">
          <a:off x="1409700" y="9196387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483</xdr:row>
      <xdr:rowOff>123825</xdr:rowOff>
    </xdr:from>
    <xdr:to>
      <xdr:col>2</xdr:col>
      <xdr:colOff>0</xdr:colOff>
      <xdr:row>483</xdr:row>
      <xdr:rowOff>123825</xdr:rowOff>
    </xdr:to>
    <xdr:sp macro="" textlink="">
      <xdr:nvSpPr>
        <xdr:cNvPr id="40" name="Line 8">
          <a:extLst>
            <a:ext uri="{FF2B5EF4-FFF2-40B4-BE49-F238E27FC236}">
              <a16:creationId xmlns:a16="http://schemas.microsoft.com/office/drawing/2014/main" id="{CE80C3BE-0040-3D80-AC48-77FBD64B35EF}"/>
            </a:ext>
          </a:extLst>
        </xdr:cNvPr>
        <xdr:cNvSpPr>
          <a:spLocks noChangeShapeType="1"/>
        </xdr:cNvSpPr>
      </xdr:nvSpPr>
      <xdr:spPr bwMode="auto">
        <a:xfrm flipH="1">
          <a:off x="1409700" y="92154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215</xdr:row>
      <xdr:rowOff>104775</xdr:rowOff>
    </xdr:from>
    <xdr:to>
      <xdr:col>3</xdr:col>
      <xdr:colOff>38100</xdr:colOff>
      <xdr:row>215</xdr:row>
      <xdr:rowOff>114300</xdr:rowOff>
    </xdr:to>
    <xdr:sp macro="" textlink="">
      <xdr:nvSpPr>
        <xdr:cNvPr id="41" name="Line 7">
          <a:extLst>
            <a:ext uri="{FF2B5EF4-FFF2-40B4-BE49-F238E27FC236}">
              <a16:creationId xmlns:a16="http://schemas.microsoft.com/office/drawing/2014/main" id="{06A9249F-6764-D3DB-B390-6D4B01C26FD0}"/>
            </a:ext>
          </a:extLst>
        </xdr:cNvPr>
        <xdr:cNvSpPr>
          <a:spLocks noChangeShapeType="1"/>
        </xdr:cNvSpPr>
      </xdr:nvSpPr>
      <xdr:spPr bwMode="auto">
        <a:xfrm flipH="1" flipV="1">
          <a:off x="1895475" y="43634025"/>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216</xdr:row>
      <xdr:rowOff>123825</xdr:rowOff>
    </xdr:from>
    <xdr:to>
      <xdr:col>3</xdr:col>
      <xdr:colOff>0</xdr:colOff>
      <xdr:row>216</xdr:row>
      <xdr:rowOff>123825</xdr:rowOff>
    </xdr:to>
    <xdr:sp macro="" textlink="">
      <xdr:nvSpPr>
        <xdr:cNvPr id="42" name="Line 8">
          <a:extLst>
            <a:ext uri="{FF2B5EF4-FFF2-40B4-BE49-F238E27FC236}">
              <a16:creationId xmlns:a16="http://schemas.microsoft.com/office/drawing/2014/main" id="{357C6B7A-FD51-E29B-BD22-302638EB1C8C}"/>
            </a:ext>
          </a:extLst>
        </xdr:cNvPr>
        <xdr:cNvSpPr>
          <a:spLocks noChangeShapeType="1"/>
        </xdr:cNvSpPr>
      </xdr:nvSpPr>
      <xdr:spPr bwMode="auto">
        <a:xfrm flipH="1">
          <a:off x="1971675" y="438721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43" name="Line 8">
          <a:extLst>
            <a:ext uri="{FF2B5EF4-FFF2-40B4-BE49-F238E27FC236}">
              <a16:creationId xmlns:a16="http://schemas.microsoft.com/office/drawing/2014/main" id="{73EC99C7-91B3-E48E-0523-E3622F700410}"/>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44" name="Line 7">
          <a:extLst>
            <a:ext uri="{FF2B5EF4-FFF2-40B4-BE49-F238E27FC236}">
              <a16:creationId xmlns:a16="http://schemas.microsoft.com/office/drawing/2014/main" id="{7B7AFEEA-C963-69B2-5196-35CF95BCBD9E}"/>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45" name="Line 8">
          <a:extLst>
            <a:ext uri="{FF2B5EF4-FFF2-40B4-BE49-F238E27FC236}">
              <a16:creationId xmlns:a16="http://schemas.microsoft.com/office/drawing/2014/main" id="{5CE32C8B-C295-0A95-9006-7908580663A8}"/>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147</xdr:row>
      <xdr:rowOff>104775</xdr:rowOff>
    </xdr:from>
    <xdr:to>
      <xdr:col>3</xdr:col>
      <xdr:colOff>28575</xdr:colOff>
      <xdr:row>147</xdr:row>
      <xdr:rowOff>114300</xdr:rowOff>
    </xdr:to>
    <xdr:sp macro="" textlink="">
      <xdr:nvSpPr>
        <xdr:cNvPr id="46" name="Line 7">
          <a:extLst>
            <a:ext uri="{FF2B5EF4-FFF2-40B4-BE49-F238E27FC236}">
              <a16:creationId xmlns:a16="http://schemas.microsoft.com/office/drawing/2014/main" id="{0940E5AC-DDA3-6628-ACE0-70E809D74117}"/>
            </a:ext>
          </a:extLst>
        </xdr:cNvPr>
        <xdr:cNvSpPr>
          <a:spLocks noChangeShapeType="1"/>
        </xdr:cNvSpPr>
      </xdr:nvSpPr>
      <xdr:spPr bwMode="auto">
        <a:xfrm flipH="1" flipV="1">
          <a:off x="1895475" y="27908250"/>
          <a:ext cx="3429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47" name="Line 8">
          <a:extLst>
            <a:ext uri="{FF2B5EF4-FFF2-40B4-BE49-F238E27FC236}">
              <a16:creationId xmlns:a16="http://schemas.microsoft.com/office/drawing/2014/main" id="{ED9F6A64-7480-D8F5-9CD0-C162FFD50EEF}"/>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48" name="Line 8">
          <a:extLst>
            <a:ext uri="{FF2B5EF4-FFF2-40B4-BE49-F238E27FC236}">
              <a16:creationId xmlns:a16="http://schemas.microsoft.com/office/drawing/2014/main" id="{BDBAD6EC-1BE8-F323-AF7D-76E87E40759A}"/>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49" name="Line 8">
          <a:extLst>
            <a:ext uri="{FF2B5EF4-FFF2-40B4-BE49-F238E27FC236}">
              <a16:creationId xmlns:a16="http://schemas.microsoft.com/office/drawing/2014/main" id="{7A207840-994C-C38A-6F04-666FE23D0EA0}"/>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50" name="Line 8">
          <a:extLst>
            <a:ext uri="{FF2B5EF4-FFF2-40B4-BE49-F238E27FC236}">
              <a16:creationId xmlns:a16="http://schemas.microsoft.com/office/drawing/2014/main" id="{AA9FB498-3962-2088-F85E-649E073C573A}"/>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51" name="Line 8">
          <a:extLst>
            <a:ext uri="{FF2B5EF4-FFF2-40B4-BE49-F238E27FC236}">
              <a16:creationId xmlns:a16="http://schemas.microsoft.com/office/drawing/2014/main" id="{3EF9C406-F84A-22A8-0C0F-A97699D54B0F}"/>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333</xdr:row>
      <xdr:rowOff>114300</xdr:rowOff>
    </xdr:from>
    <xdr:to>
      <xdr:col>2</xdr:col>
      <xdr:colOff>76200</xdr:colOff>
      <xdr:row>333</xdr:row>
      <xdr:rowOff>114300</xdr:rowOff>
    </xdr:to>
    <xdr:sp macro="" textlink="">
      <xdr:nvSpPr>
        <xdr:cNvPr id="52" name="Line 8">
          <a:extLst>
            <a:ext uri="{FF2B5EF4-FFF2-40B4-BE49-F238E27FC236}">
              <a16:creationId xmlns:a16="http://schemas.microsoft.com/office/drawing/2014/main" id="{FB2BCB8F-FEF4-54AD-8EB8-479267E4FCB0}"/>
            </a:ext>
          </a:extLst>
        </xdr:cNvPr>
        <xdr:cNvSpPr>
          <a:spLocks noChangeShapeType="1"/>
        </xdr:cNvSpPr>
      </xdr:nvSpPr>
      <xdr:spPr bwMode="auto">
        <a:xfrm flipH="1">
          <a:off x="1485900" y="65884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95250</xdr:rowOff>
    </xdr:from>
    <xdr:to>
      <xdr:col>2</xdr:col>
      <xdr:colOff>47625</xdr:colOff>
      <xdr:row>361</xdr:row>
      <xdr:rowOff>104775</xdr:rowOff>
    </xdr:to>
    <xdr:sp macro="" textlink="">
      <xdr:nvSpPr>
        <xdr:cNvPr id="53" name="Line 7">
          <a:extLst>
            <a:ext uri="{FF2B5EF4-FFF2-40B4-BE49-F238E27FC236}">
              <a16:creationId xmlns:a16="http://schemas.microsoft.com/office/drawing/2014/main" id="{746C6B0D-EE9D-2092-ABD9-4369E2061F3F}"/>
            </a:ext>
          </a:extLst>
        </xdr:cNvPr>
        <xdr:cNvSpPr>
          <a:spLocks noChangeShapeType="1"/>
        </xdr:cNvSpPr>
      </xdr:nvSpPr>
      <xdr:spPr bwMode="auto">
        <a:xfrm flipH="1" flipV="1">
          <a:off x="1409700" y="70923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54" name="Line 8">
          <a:extLst>
            <a:ext uri="{FF2B5EF4-FFF2-40B4-BE49-F238E27FC236}">
              <a16:creationId xmlns:a16="http://schemas.microsoft.com/office/drawing/2014/main" id="{FBD35D65-F363-64FC-3597-607C6905BF4F}"/>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55" name="Line 8">
          <a:extLst>
            <a:ext uri="{FF2B5EF4-FFF2-40B4-BE49-F238E27FC236}">
              <a16:creationId xmlns:a16="http://schemas.microsoft.com/office/drawing/2014/main" id="{9DBA97AF-1EDD-3AE0-6216-A39FE79900CB}"/>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56" name="Line 7">
          <a:extLst>
            <a:ext uri="{FF2B5EF4-FFF2-40B4-BE49-F238E27FC236}">
              <a16:creationId xmlns:a16="http://schemas.microsoft.com/office/drawing/2014/main" id="{CFB1BCFE-B5E7-F4F9-2D40-062DD0E00D6B}"/>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57" name="Line 8">
          <a:extLst>
            <a:ext uri="{FF2B5EF4-FFF2-40B4-BE49-F238E27FC236}">
              <a16:creationId xmlns:a16="http://schemas.microsoft.com/office/drawing/2014/main" id="{2B5949EC-459A-AA97-2D06-9E5F7443CF02}"/>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58" name="Line 8">
          <a:extLst>
            <a:ext uri="{FF2B5EF4-FFF2-40B4-BE49-F238E27FC236}">
              <a16:creationId xmlns:a16="http://schemas.microsoft.com/office/drawing/2014/main" id="{F7CDC920-9E20-EF15-D0E0-6F5D9B4C3C0F}"/>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59" name="Line 8">
          <a:extLst>
            <a:ext uri="{FF2B5EF4-FFF2-40B4-BE49-F238E27FC236}">
              <a16:creationId xmlns:a16="http://schemas.microsoft.com/office/drawing/2014/main" id="{75F1BC5D-3BF0-32AB-3F74-AB464775FE5B}"/>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60" name="Line 7">
          <a:extLst>
            <a:ext uri="{FF2B5EF4-FFF2-40B4-BE49-F238E27FC236}">
              <a16:creationId xmlns:a16="http://schemas.microsoft.com/office/drawing/2014/main" id="{004BC172-F996-54A6-2612-D49D9527E952}"/>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61" name="Line 8">
          <a:extLst>
            <a:ext uri="{FF2B5EF4-FFF2-40B4-BE49-F238E27FC236}">
              <a16:creationId xmlns:a16="http://schemas.microsoft.com/office/drawing/2014/main" id="{5CD3F2B3-0F7B-B33E-CF8C-7F5DB3F27EA0}"/>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147</xdr:row>
      <xdr:rowOff>104775</xdr:rowOff>
    </xdr:from>
    <xdr:to>
      <xdr:col>3</xdr:col>
      <xdr:colOff>28575</xdr:colOff>
      <xdr:row>147</xdr:row>
      <xdr:rowOff>114300</xdr:rowOff>
    </xdr:to>
    <xdr:sp macro="" textlink="">
      <xdr:nvSpPr>
        <xdr:cNvPr id="62" name="Line 7">
          <a:extLst>
            <a:ext uri="{FF2B5EF4-FFF2-40B4-BE49-F238E27FC236}">
              <a16:creationId xmlns:a16="http://schemas.microsoft.com/office/drawing/2014/main" id="{B4BB8181-A953-50BA-D07D-430247282176}"/>
            </a:ext>
          </a:extLst>
        </xdr:cNvPr>
        <xdr:cNvSpPr>
          <a:spLocks noChangeShapeType="1"/>
        </xdr:cNvSpPr>
      </xdr:nvSpPr>
      <xdr:spPr bwMode="auto">
        <a:xfrm flipH="1" flipV="1">
          <a:off x="1895475" y="27908250"/>
          <a:ext cx="3429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63" name="Line 8">
          <a:extLst>
            <a:ext uri="{FF2B5EF4-FFF2-40B4-BE49-F238E27FC236}">
              <a16:creationId xmlns:a16="http://schemas.microsoft.com/office/drawing/2014/main" id="{88C0BE2A-2C8C-E477-AC44-D982FC858AC1}"/>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64" name="Line 8">
          <a:extLst>
            <a:ext uri="{FF2B5EF4-FFF2-40B4-BE49-F238E27FC236}">
              <a16:creationId xmlns:a16="http://schemas.microsoft.com/office/drawing/2014/main" id="{90E06311-830C-2CE3-B471-779A61B00114}"/>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65" name="Line 8">
          <a:extLst>
            <a:ext uri="{FF2B5EF4-FFF2-40B4-BE49-F238E27FC236}">
              <a16:creationId xmlns:a16="http://schemas.microsoft.com/office/drawing/2014/main" id="{4676A35D-1FFA-2293-116C-F133989ED8F2}"/>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66" name="Line 8">
          <a:extLst>
            <a:ext uri="{FF2B5EF4-FFF2-40B4-BE49-F238E27FC236}">
              <a16:creationId xmlns:a16="http://schemas.microsoft.com/office/drawing/2014/main" id="{5BA49FE5-A225-DBDB-6353-2D2F6A6477B3}"/>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67" name="Line 8">
          <a:extLst>
            <a:ext uri="{FF2B5EF4-FFF2-40B4-BE49-F238E27FC236}">
              <a16:creationId xmlns:a16="http://schemas.microsoft.com/office/drawing/2014/main" id="{E37CCA97-D9FC-D3A8-3F61-C04500AF1FFC}"/>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333</xdr:row>
      <xdr:rowOff>114300</xdr:rowOff>
    </xdr:from>
    <xdr:to>
      <xdr:col>2</xdr:col>
      <xdr:colOff>76200</xdr:colOff>
      <xdr:row>333</xdr:row>
      <xdr:rowOff>114300</xdr:rowOff>
    </xdr:to>
    <xdr:sp macro="" textlink="">
      <xdr:nvSpPr>
        <xdr:cNvPr id="68" name="Line 8">
          <a:extLst>
            <a:ext uri="{FF2B5EF4-FFF2-40B4-BE49-F238E27FC236}">
              <a16:creationId xmlns:a16="http://schemas.microsoft.com/office/drawing/2014/main" id="{0606E66F-9197-B523-B2F0-F2C473588BC9}"/>
            </a:ext>
          </a:extLst>
        </xdr:cNvPr>
        <xdr:cNvSpPr>
          <a:spLocks noChangeShapeType="1"/>
        </xdr:cNvSpPr>
      </xdr:nvSpPr>
      <xdr:spPr bwMode="auto">
        <a:xfrm flipH="1">
          <a:off x="1485900" y="65884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95250</xdr:rowOff>
    </xdr:from>
    <xdr:to>
      <xdr:col>2</xdr:col>
      <xdr:colOff>47625</xdr:colOff>
      <xdr:row>361</xdr:row>
      <xdr:rowOff>104775</xdr:rowOff>
    </xdr:to>
    <xdr:sp macro="" textlink="">
      <xdr:nvSpPr>
        <xdr:cNvPr id="69" name="Line 7">
          <a:extLst>
            <a:ext uri="{FF2B5EF4-FFF2-40B4-BE49-F238E27FC236}">
              <a16:creationId xmlns:a16="http://schemas.microsoft.com/office/drawing/2014/main" id="{7385BB53-18F8-0DEB-59FB-99E66325827C}"/>
            </a:ext>
          </a:extLst>
        </xdr:cNvPr>
        <xdr:cNvSpPr>
          <a:spLocks noChangeShapeType="1"/>
        </xdr:cNvSpPr>
      </xdr:nvSpPr>
      <xdr:spPr bwMode="auto">
        <a:xfrm flipH="1" flipV="1">
          <a:off x="1409700" y="70923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70" name="Line 8">
          <a:extLst>
            <a:ext uri="{FF2B5EF4-FFF2-40B4-BE49-F238E27FC236}">
              <a16:creationId xmlns:a16="http://schemas.microsoft.com/office/drawing/2014/main" id="{731580B1-BF81-ECF8-0B3E-0474681EFAD3}"/>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71" name="Line 8">
          <a:extLst>
            <a:ext uri="{FF2B5EF4-FFF2-40B4-BE49-F238E27FC236}">
              <a16:creationId xmlns:a16="http://schemas.microsoft.com/office/drawing/2014/main" id="{1888AEE4-ABCB-0B3B-AB49-4A4A557BA995}"/>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72" name="Line 7">
          <a:extLst>
            <a:ext uri="{FF2B5EF4-FFF2-40B4-BE49-F238E27FC236}">
              <a16:creationId xmlns:a16="http://schemas.microsoft.com/office/drawing/2014/main" id="{9DBE711E-ECB1-B7BB-2701-61550DB01E7A}"/>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73" name="Line 8">
          <a:extLst>
            <a:ext uri="{FF2B5EF4-FFF2-40B4-BE49-F238E27FC236}">
              <a16:creationId xmlns:a16="http://schemas.microsoft.com/office/drawing/2014/main" id="{07B13524-865C-F615-B4E4-51C2C3AC9021}"/>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74" name="Line 8">
          <a:extLst>
            <a:ext uri="{FF2B5EF4-FFF2-40B4-BE49-F238E27FC236}">
              <a16:creationId xmlns:a16="http://schemas.microsoft.com/office/drawing/2014/main" id="{C091A7CE-F8AD-53D6-0A10-03ABF68FAA00}"/>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7</xdr:row>
      <xdr:rowOff>91440</xdr:rowOff>
    </xdr:from>
    <xdr:to>
      <xdr:col>3</xdr:col>
      <xdr:colOff>38100</xdr:colOff>
      <xdr:row>7</xdr:row>
      <xdr:rowOff>99060</xdr:rowOff>
    </xdr:to>
    <xdr:sp macro="" textlink="">
      <xdr:nvSpPr>
        <xdr:cNvPr id="75" name="Line 7">
          <a:extLst>
            <a:ext uri="{FF2B5EF4-FFF2-40B4-BE49-F238E27FC236}">
              <a16:creationId xmlns:a16="http://schemas.microsoft.com/office/drawing/2014/main" id="{47666C7E-B156-40E7-8A41-F876A972679D}"/>
            </a:ext>
          </a:extLst>
        </xdr:cNvPr>
        <xdr:cNvSpPr>
          <a:spLocks noChangeShapeType="1"/>
        </xdr:cNvSpPr>
      </xdr:nvSpPr>
      <xdr:spPr bwMode="auto">
        <a:xfrm flipH="1" flipV="1">
          <a:off x="1828800" y="1463040"/>
          <a:ext cx="4191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8</xdr:row>
      <xdr:rowOff>114300</xdr:rowOff>
    </xdr:from>
    <xdr:to>
      <xdr:col>2</xdr:col>
      <xdr:colOff>609600</xdr:colOff>
      <xdr:row>8</xdr:row>
      <xdr:rowOff>114300</xdr:rowOff>
    </xdr:to>
    <xdr:sp macro="" textlink="">
      <xdr:nvSpPr>
        <xdr:cNvPr id="76" name="Line 8">
          <a:extLst>
            <a:ext uri="{FF2B5EF4-FFF2-40B4-BE49-F238E27FC236}">
              <a16:creationId xmlns:a16="http://schemas.microsoft.com/office/drawing/2014/main" id="{C588B30C-F517-47BC-B8AC-161394CA9C18}"/>
            </a:ext>
          </a:extLst>
        </xdr:cNvPr>
        <xdr:cNvSpPr>
          <a:spLocks noChangeShapeType="1"/>
        </xdr:cNvSpPr>
      </xdr:nvSpPr>
      <xdr:spPr bwMode="auto">
        <a:xfrm flipH="1">
          <a:off x="1897380" y="17145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501</xdr:row>
      <xdr:rowOff>114300</xdr:rowOff>
    </xdr:from>
    <xdr:to>
      <xdr:col>2</xdr:col>
      <xdr:colOff>123825</xdr:colOff>
      <xdr:row>501</xdr:row>
      <xdr:rowOff>114300</xdr:rowOff>
    </xdr:to>
    <xdr:sp macro="" textlink="">
      <xdr:nvSpPr>
        <xdr:cNvPr id="77" name="Line 8">
          <a:extLst>
            <a:ext uri="{FF2B5EF4-FFF2-40B4-BE49-F238E27FC236}">
              <a16:creationId xmlns:a16="http://schemas.microsoft.com/office/drawing/2014/main" id="{745DD912-1FD6-4F76-8E3A-F287343B6ADB}"/>
            </a:ext>
          </a:extLst>
        </xdr:cNvPr>
        <xdr:cNvSpPr>
          <a:spLocks noChangeShapeType="1"/>
        </xdr:cNvSpPr>
      </xdr:nvSpPr>
      <xdr:spPr bwMode="auto">
        <a:xfrm flipH="1">
          <a:off x="1943100" y="95230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511</xdr:row>
      <xdr:rowOff>114300</xdr:rowOff>
    </xdr:from>
    <xdr:to>
      <xdr:col>2</xdr:col>
      <xdr:colOff>123825</xdr:colOff>
      <xdr:row>511</xdr:row>
      <xdr:rowOff>114300</xdr:rowOff>
    </xdr:to>
    <xdr:sp macro="" textlink="">
      <xdr:nvSpPr>
        <xdr:cNvPr id="78" name="Line 8">
          <a:extLst>
            <a:ext uri="{FF2B5EF4-FFF2-40B4-BE49-F238E27FC236}">
              <a16:creationId xmlns:a16="http://schemas.microsoft.com/office/drawing/2014/main" id="{8CB1DDD2-EFE9-409D-ADC5-3DF10EC60462}"/>
            </a:ext>
          </a:extLst>
        </xdr:cNvPr>
        <xdr:cNvSpPr>
          <a:spLocks noChangeShapeType="1"/>
        </xdr:cNvSpPr>
      </xdr:nvSpPr>
      <xdr:spPr bwMode="auto">
        <a:xfrm flipH="1">
          <a:off x="1943100" y="96945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586</xdr:row>
      <xdr:rowOff>114300</xdr:rowOff>
    </xdr:from>
    <xdr:to>
      <xdr:col>2</xdr:col>
      <xdr:colOff>123825</xdr:colOff>
      <xdr:row>586</xdr:row>
      <xdr:rowOff>114300</xdr:rowOff>
    </xdr:to>
    <xdr:sp macro="" textlink="">
      <xdr:nvSpPr>
        <xdr:cNvPr id="79" name="Line 8">
          <a:extLst>
            <a:ext uri="{FF2B5EF4-FFF2-40B4-BE49-F238E27FC236}">
              <a16:creationId xmlns:a16="http://schemas.microsoft.com/office/drawing/2014/main" id="{60BD846D-BFEF-411C-A535-4D1DC3D1FF15}"/>
            </a:ext>
          </a:extLst>
        </xdr:cNvPr>
        <xdr:cNvSpPr>
          <a:spLocks noChangeShapeType="1"/>
        </xdr:cNvSpPr>
      </xdr:nvSpPr>
      <xdr:spPr bwMode="auto">
        <a:xfrm flipH="1">
          <a:off x="1943100" y="10980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451</xdr:row>
      <xdr:rowOff>114300</xdr:rowOff>
    </xdr:from>
    <xdr:to>
      <xdr:col>2</xdr:col>
      <xdr:colOff>123825</xdr:colOff>
      <xdr:row>451</xdr:row>
      <xdr:rowOff>114300</xdr:rowOff>
    </xdr:to>
    <xdr:sp macro="" textlink="">
      <xdr:nvSpPr>
        <xdr:cNvPr id="80" name="Line 8">
          <a:extLst>
            <a:ext uri="{FF2B5EF4-FFF2-40B4-BE49-F238E27FC236}">
              <a16:creationId xmlns:a16="http://schemas.microsoft.com/office/drawing/2014/main" id="{09B65299-9674-4C7D-A998-3D632E880A6E}"/>
            </a:ext>
          </a:extLst>
        </xdr:cNvPr>
        <xdr:cNvSpPr>
          <a:spLocks noChangeShapeType="1"/>
        </xdr:cNvSpPr>
      </xdr:nvSpPr>
      <xdr:spPr bwMode="auto">
        <a:xfrm flipH="1">
          <a:off x="1943100" y="86658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548</xdr:row>
      <xdr:rowOff>0</xdr:rowOff>
    </xdr:from>
    <xdr:to>
      <xdr:col>2</xdr:col>
      <xdr:colOff>123825</xdr:colOff>
      <xdr:row>548</xdr:row>
      <xdr:rowOff>0</xdr:rowOff>
    </xdr:to>
    <xdr:sp macro="" textlink="">
      <xdr:nvSpPr>
        <xdr:cNvPr id="81" name="Line 8">
          <a:extLst>
            <a:ext uri="{FF2B5EF4-FFF2-40B4-BE49-F238E27FC236}">
              <a16:creationId xmlns:a16="http://schemas.microsoft.com/office/drawing/2014/main" id="{74DB279A-8B3E-45EA-A43F-1E5B1393618D}"/>
            </a:ext>
          </a:extLst>
        </xdr:cNvPr>
        <xdr:cNvSpPr>
          <a:spLocks noChangeShapeType="1"/>
        </xdr:cNvSpPr>
      </xdr:nvSpPr>
      <xdr:spPr bwMode="auto">
        <a:xfrm flipH="1">
          <a:off x="1943100" y="10317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82" name="Line 7">
          <a:extLst>
            <a:ext uri="{FF2B5EF4-FFF2-40B4-BE49-F238E27FC236}">
              <a16:creationId xmlns:a16="http://schemas.microsoft.com/office/drawing/2014/main" id="{B2DAB10A-4A20-4E0B-B236-74F4C85B2675}"/>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83" name="Line 8">
          <a:extLst>
            <a:ext uri="{FF2B5EF4-FFF2-40B4-BE49-F238E27FC236}">
              <a16:creationId xmlns:a16="http://schemas.microsoft.com/office/drawing/2014/main" id="{29CED358-EF05-41CB-8625-493B5FC49F3D}"/>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84" name="Line 8">
          <a:extLst>
            <a:ext uri="{FF2B5EF4-FFF2-40B4-BE49-F238E27FC236}">
              <a16:creationId xmlns:a16="http://schemas.microsoft.com/office/drawing/2014/main" id="{2B998DA6-CDAB-4906-960C-1F0A95B432E1}"/>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85" name="Line 7">
          <a:extLst>
            <a:ext uri="{FF2B5EF4-FFF2-40B4-BE49-F238E27FC236}">
              <a16:creationId xmlns:a16="http://schemas.microsoft.com/office/drawing/2014/main" id="{06827073-383C-4BB6-82D6-DA25C99C3725}"/>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86" name="Line 8">
          <a:extLst>
            <a:ext uri="{FF2B5EF4-FFF2-40B4-BE49-F238E27FC236}">
              <a16:creationId xmlns:a16="http://schemas.microsoft.com/office/drawing/2014/main" id="{3F9766EE-24D7-4F0E-971D-01DF11B3E1DF}"/>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87" name="Line 7">
          <a:extLst>
            <a:ext uri="{FF2B5EF4-FFF2-40B4-BE49-F238E27FC236}">
              <a16:creationId xmlns:a16="http://schemas.microsoft.com/office/drawing/2014/main" id="{D0C33880-89CD-4E0C-85D4-8A3B4309472A}"/>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88" name="Line 8">
          <a:extLst>
            <a:ext uri="{FF2B5EF4-FFF2-40B4-BE49-F238E27FC236}">
              <a16:creationId xmlns:a16="http://schemas.microsoft.com/office/drawing/2014/main" id="{0AD6D943-3380-44C6-8850-CC2087DF4A18}"/>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89" name="Line 8">
          <a:extLst>
            <a:ext uri="{FF2B5EF4-FFF2-40B4-BE49-F238E27FC236}">
              <a16:creationId xmlns:a16="http://schemas.microsoft.com/office/drawing/2014/main" id="{12985B87-99F3-4DB3-B2B1-BFEBEDA9F93F}"/>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90" name="Line 7">
          <a:extLst>
            <a:ext uri="{FF2B5EF4-FFF2-40B4-BE49-F238E27FC236}">
              <a16:creationId xmlns:a16="http://schemas.microsoft.com/office/drawing/2014/main" id="{3ADB7D56-634F-41CD-B1E2-481047A13547}"/>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91" name="Line 8">
          <a:extLst>
            <a:ext uri="{FF2B5EF4-FFF2-40B4-BE49-F238E27FC236}">
              <a16:creationId xmlns:a16="http://schemas.microsoft.com/office/drawing/2014/main" id="{E85C9F5B-E388-46DF-918C-B09C75AA7D5D}"/>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92" name="Line 7">
          <a:extLst>
            <a:ext uri="{FF2B5EF4-FFF2-40B4-BE49-F238E27FC236}">
              <a16:creationId xmlns:a16="http://schemas.microsoft.com/office/drawing/2014/main" id="{5297506A-BB69-40A5-B14D-67C1DE6968C7}"/>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93" name="Line 8">
          <a:extLst>
            <a:ext uri="{FF2B5EF4-FFF2-40B4-BE49-F238E27FC236}">
              <a16:creationId xmlns:a16="http://schemas.microsoft.com/office/drawing/2014/main" id="{03EB1F69-4B12-4F22-A579-830BEDF7A59F}"/>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94" name="Line 8">
          <a:extLst>
            <a:ext uri="{FF2B5EF4-FFF2-40B4-BE49-F238E27FC236}">
              <a16:creationId xmlns:a16="http://schemas.microsoft.com/office/drawing/2014/main" id="{5A821892-31D0-4A50-A34B-C038DC6CE6B0}"/>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95" name="Line 7">
          <a:extLst>
            <a:ext uri="{FF2B5EF4-FFF2-40B4-BE49-F238E27FC236}">
              <a16:creationId xmlns:a16="http://schemas.microsoft.com/office/drawing/2014/main" id="{B0CD4990-B139-4163-A9C2-DF148A17C0A4}"/>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96" name="Line 8">
          <a:extLst>
            <a:ext uri="{FF2B5EF4-FFF2-40B4-BE49-F238E27FC236}">
              <a16:creationId xmlns:a16="http://schemas.microsoft.com/office/drawing/2014/main" id="{EC985096-A84C-4C16-9CCC-D0EC9355A95B}"/>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97" name="Line 7">
          <a:extLst>
            <a:ext uri="{FF2B5EF4-FFF2-40B4-BE49-F238E27FC236}">
              <a16:creationId xmlns:a16="http://schemas.microsoft.com/office/drawing/2014/main" id="{710906DF-1134-4381-B767-9B7B46ED4DC0}"/>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98" name="Line 8">
          <a:extLst>
            <a:ext uri="{FF2B5EF4-FFF2-40B4-BE49-F238E27FC236}">
              <a16:creationId xmlns:a16="http://schemas.microsoft.com/office/drawing/2014/main" id="{A84B3FED-0538-4801-905A-833304546195}"/>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548</xdr:row>
      <xdr:rowOff>114300</xdr:rowOff>
    </xdr:from>
    <xdr:to>
      <xdr:col>2</xdr:col>
      <xdr:colOff>57150</xdr:colOff>
      <xdr:row>548</xdr:row>
      <xdr:rowOff>114300</xdr:rowOff>
    </xdr:to>
    <xdr:sp macro="" textlink="">
      <xdr:nvSpPr>
        <xdr:cNvPr id="99" name="Line 8">
          <a:extLst>
            <a:ext uri="{FF2B5EF4-FFF2-40B4-BE49-F238E27FC236}">
              <a16:creationId xmlns:a16="http://schemas.microsoft.com/office/drawing/2014/main" id="{1FE1FB6A-3DF9-4144-BB85-B36087A7411B}"/>
            </a:ext>
          </a:extLst>
        </xdr:cNvPr>
        <xdr:cNvSpPr>
          <a:spLocks noChangeShapeType="1"/>
        </xdr:cNvSpPr>
      </xdr:nvSpPr>
      <xdr:spPr bwMode="auto">
        <a:xfrm flipH="1">
          <a:off x="1943100" y="10328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435</xdr:row>
      <xdr:rowOff>114300</xdr:rowOff>
    </xdr:from>
    <xdr:to>
      <xdr:col>2</xdr:col>
      <xdr:colOff>57150</xdr:colOff>
      <xdr:row>435</xdr:row>
      <xdr:rowOff>114300</xdr:rowOff>
    </xdr:to>
    <xdr:sp macro="" textlink="">
      <xdr:nvSpPr>
        <xdr:cNvPr id="100" name="Line 8">
          <a:extLst>
            <a:ext uri="{FF2B5EF4-FFF2-40B4-BE49-F238E27FC236}">
              <a16:creationId xmlns:a16="http://schemas.microsoft.com/office/drawing/2014/main" id="{25623BFA-D426-4B4A-8591-99C8DC1681F3}"/>
            </a:ext>
          </a:extLst>
        </xdr:cNvPr>
        <xdr:cNvSpPr>
          <a:spLocks noChangeShapeType="1"/>
        </xdr:cNvSpPr>
      </xdr:nvSpPr>
      <xdr:spPr bwMode="auto">
        <a:xfrm flipH="1">
          <a:off x="1943100" y="8391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76200</xdr:colOff>
      <xdr:row>442</xdr:row>
      <xdr:rowOff>114300</xdr:rowOff>
    </xdr:to>
    <xdr:sp macro="" textlink="">
      <xdr:nvSpPr>
        <xdr:cNvPr id="101" name="Line 8">
          <a:extLst>
            <a:ext uri="{FF2B5EF4-FFF2-40B4-BE49-F238E27FC236}">
              <a16:creationId xmlns:a16="http://schemas.microsoft.com/office/drawing/2014/main" id="{70549FD3-CEA7-4B90-B602-31F31CAFCD74}"/>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102" name="Line 7">
          <a:extLst>
            <a:ext uri="{FF2B5EF4-FFF2-40B4-BE49-F238E27FC236}">
              <a16:creationId xmlns:a16="http://schemas.microsoft.com/office/drawing/2014/main" id="{45B719BD-3FB8-40F8-916B-F844AC10C79A}"/>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103" name="Line 8">
          <a:extLst>
            <a:ext uri="{FF2B5EF4-FFF2-40B4-BE49-F238E27FC236}">
              <a16:creationId xmlns:a16="http://schemas.microsoft.com/office/drawing/2014/main" id="{9FA5CE4B-C9B7-4E42-8283-406713624CE6}"/>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104" name="Line 7">
          <a:extLst>
            <a:ext uri="{FF2B5EF4-FFF2-40B4-BE49-F238E27FC236}">
              <a16:creationId xmlns:a16="http://schemas.microsoft.com/office/drawing/2014/main" id="{62E2F99F-3A8B-4D06-A276-878034C9290E}"/>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105" name="Line 8">
          <a:extLst>
            <a:ext uri="{FF2B5EF4-FFF2-40B4-BE49-F238E27FC236}">
              <a16:creationId xmlns:a16="http://schemas.microsoft.com/office/drawing/2014/main" id="{B1B4D48C-B6A1-452A-8017-710425A28EAE}"/>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106" name="Line 8">
          <a:extLst>
            <a:ext uri="{FF2B5EF4-FFF2-40B4-BE49-F238E27FC236}">
              <a16:creationId xmlns:a16="http://schemas.microsoft.com/office/drawing/2014/main" id="{C36951EF-B940-4A1C-BB3A-C5E17A4B06B4}"/>
            </a:ext>
          </a:extLst>
        </xdr:cNvPr>
        <xdr:cNvSpPr>
          <a:spLocks noChangeShapeType="1"/>
        </xdr:cNvSpPr>
      </xdr:nvSpPr>
      <xdr:spPr bwMode="auto">
        <a:xfrm flipH="1">
          <a:off x="1943100" y="8288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107" name="Line 7">
          <a:extLst>
            <a:ext uri="{FF2B5EF4-FFF2-40B4-BE49-F238E27FC236}">
              <a16:creationId xmlns:a16="http://schemas.microsoft.com/office/drawing/2014/main" id="{0FEFD7EF-DDFD-4523-A6B9-0756614DC56E}"/>
            </a:ext>
          </a:extLst>
        </xdr:cNvPr>
        <xdr:cNvSpPr>
          <a:spLocks noChangeShapeType="1"/>
        </xdr:cNvSpPr>
      </xdr:nvSpPr>
      <xdr:spPr bwMode="auto">
        <a:xfrm flipH="1" flipV="1">
          <a:off x="1409700" y="8749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08" name="Line 8">
          <a:extLst>
            <a:ext uri="{FF2B5EF4-FFF2-40B4-BE49-F238E27FC236}">
              <a16:creationId xmlns:a16="http://schemas.microsoft.com/office/drawing/2014/main" id="{7970BFB7-9470-4D35-B4CC-647D3BABFA68}"/>
            </a:ext>
          </a:extLst>
        </xdr:cNvPr>
        <xdr:cNvSpPr>
          <a:spLocks noChangeShapeType="1"/>
        </xdr:cNvSpPr>
      </xdr:nvSpPr>
      <xdr:spPr bwMode="auto">
        <a:xfrm flipH="1">
          <a:off x="1409700" y="8768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109" name="Line 8">
          <a:extLst>
            <a:ext uri="{FF2B5EF4-FFF2-40B4-BE49-F238E27FC236}">
              <a16:creationId xmlns:a16="http://schemas.microsoft.com/office/drawing/2014/main" id="{64194A55-434F-4AFE-B7D2-EB68B7563318}"/>
            </a:ext>
          </a:extLst>
        </xdr:cNvPr>
        <xdr:cNvSpPr>
          <a:spLocks noChangeShapeType="1"/>
        </xdr:cNvSpPr>
      </xdr:nvSpPr>
      <xdr:spPr bwMode="auto">
        <a:xfrm flipH="1">
          <a:off x="1485900" y="9763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10" name="Line 8">
          <a:extLst>
            <a:ext uri="{FF2B5EF4-FFF2-40B4-BE49-F238E27FC236}">
              <a16:creationId xmlns:a16="http://schemas.microsoft.com/office/drawing/2014/main" id="{406BB402-A6E4-43FA-9B9F-AB4520A5AD89}"/>
            </a:ext>
          </a:extLst>
        </xdr:cNvPr>
        <xdr:cNvSpPr>
          <a:spLocks noChangeShapeType="1"/>
        </xdr:cNvSpPr>
      </xdr:nvSpPr>
      <xdr:spPr bwMode="auto">
        <a:xfrm flipH="1">
          <a:off x="1485900" y="7936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111" name="Line 8">
          <a:extLst>
            <a:ext uri="{FF2B5EF4-FFF2-40B4-BE49-F238E27FC236}">
              <a16:creationId xmlns:a16="http://schemas.microsoft.com/office/drawing/2014/main" id="{15994B78-2EF1-42AA-9331-AFF8B3AF52C7}"/>
            </a:ext>
          </a:extLst>
        </xdr:cNvPr>
        <xdr:cNvSpPr>
          <a:spLocks noChangeShapeType="1"/>
        </xdr:cNvSpPr>
      </xdr:nvSpPr>
      <xdr:spPr bwMode="auto">
        <a:xfrm flipH="1">
          <a:off x="1485900" y="9763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12" name="Line 8">
          <a:extLst>
            <a:ext uri="{FF2B5EF4-FFF2-40B4-BE49-F238E27FC236}">
              <a16:creationId xmlns:a16="http://schemas.microsoft.com/office/drawing/2014/main" id="{B536FE2B-4013-4EA4-BE8B-34D7E30677A4}"/>
            </a:ext>
          </a:extLst>
        </xdr:cNvPr>
        <xdr:cNvSpPr>
          <a:spLocks noChangeShapeType="1"/>
        </xdr:cNvSpPr>
      </xdr:nvSpPr>
      <xdr:spPr bwMode="auto">
        <a:xfrm flipH="1">
          <a:off x="1485900" y="7936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113" name="Line 7">
          <a:extLst>
            <a:ext uri="{FF2B5EF4-FFF2-40B4-BE49-F238E27FC236}">
              <a16:creationId xmlns:a16="http://schemas.microsoft.com/office/drawing/2014/main" id="{AF673179-B70E-4CC7-8367-D1380E36A96E}"/>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114" name="Line 8">
          <a:extLst>
            <a:ext uri="{FF2B5EF4-FFF2-40B4-BE49-F238E27FC236}">
              <a16:creationId xmlns:a16="http://schemas.microsoft.com/office/drawing/2014/main" id="{E5F1B35C-C4DD-4335-B34F-2B88FFF26B20}"/>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115" name="Line 8">
          <a:extLst>
            <a:ext uri="{FF2B5EF4-FFF2-40B4-BE49-F238E27FC236}">
              <a16:creationId xmlns:a16="http://schemas.microsoft.com/office/drawing/2014/main" id="{6DCC70B8-4805-4543-B309-8DA2FE8EC3B3}"/>
            </a:ext>
          </a:extLst>
        </xdr:cNvPr>
        <xdr:cNvSpPr>
          <a:spLocks noChangeShapeType="1"/>
        </xdr:cNvSpPr>
      </xdr:nvSpPr>
      <xdr:spPr bwMode="auto">
        <a:xfrm flipH="1">
          <a:off x="1943100" y="8288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116" name="Line 7">
          <a:extLst>
            <a:ext uri="{FF2B5EF4-FFF2-40B4-BE49-F238E27FC236}">
              <a16:creationId xmlns:a16="http://schemas.microsoft.com/office/drawing/2014/main" id="{F49C7AA3-E25F-41C4-91E1-3FE0E2E105FA}"/>
            </a:ext>
          </a:extLst>
        </xdr:cNvPr>
        <xdr:cNvSpPr>
          <a:spLocks noChangeShapeType="1"/>
        </xdr:cNvSpPr>
      </xdr:nvSpPr>
      <xdr:spPr bwMode="auto">
        <a:xfrm flipH="1" flipV="1">
          <a:off x="1409700" y="8749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17" name="Line 8">
          <a:extLst>
            <a:ext uri="{FF2B5EF4-FFF2-40B4-BE49-F238E27FC236}">
              <a16:creationId xmlns:a16="http://schemas.microsoft.com/office/drawing/2014/main" id="{7208D819-D97C-4616-845B-C5FE6BFDEA8E}"/>
            </a:ext>
          </a:extLst>
        </xdr:cNvPr>
        <xdr:cNvSpPr>
          <a:spLocks noChangeShapeType="1"/>
        </xdr:cNvSpPr>
      </xdr:nvSpPr>
      <xdr:spPr bwMode="auto">
        <a:xfrm flipH="1">
          <a:off x="1409700" y="8768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433</xdr:row>
      <xdr:rowOff>114300</xdr:rowOff>
    </xdr:from>
    <xdr:to>
      <xdr:col>2</xdr:col>
      <xdr:colOff>76200</xdr:colOff>
      <xdr:row>433</xdr:row>
      <xdr:rowOff>114300</xdr:rowOff>
    </xdr:to>
    <xdr:sp macro="" textlink="">
      <xdr:nvSpPr>
        <xdr:cNvPr id="118" name="Line 8">
          <a:extLst>
            <a:ext uri="{FF2B5EF4-FFF2-40B4-BE49-F238E27FC236}">
              <a16:creationId xmlns:a16="http://schemas.microsoft.com/office/drawing/2014/main" id="{5A9F2E00-06AA-4F3D-901F-75059A27E997}"/>
            </a:ext>
          </a:extLst>
        </xdr:cNvPr>
        <xdr:cNvSpPr>
          <a:spLocks noChangeShapeType="1"/>
        </xdr:cNvSpPr>
      </xdr:nvSpPr>
      <xdr:spPr bwMode="auto">
        <a:xfrm flipH="1">
          <a:off x="19431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38100</xdr:colOff>
      <xdr:row>460</xdr:row>
      <xdr:rowOff>104775</xdr:rowOff>
    </xdr:to>
    <xdr:sp macro="" textlink="">
      <xdr:nvSpPr>
        <xdr:cNvPr id="119" name="Line 7">
          <a:extLst>
            <a:ext uri="{FF2B5EF4-FFF2-40B4-BE49-F238E27FC236}">
              <a16:creationId xmlns:a16="http://schemas.microsoft.com/office/drawing/2014/main" id="{58D5776E-6877-41DF-9B82-84F785675776}"/>
            </a:ext>
          </a:extLst>
        </xdr:cNvPr>
        <xdr:cNvSpPr>
          <a:spLocks noChangeShapeType="1"/>
        </xdr:cNvSpPr>
      </xdr:nvSpPr>
      <xdr:spPr bwMode="auto">
        <a:xfrm flipH="1" flipV="1">
          <a:off x="1409700" y="881824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120" name="Line 8">
          <a:extLst>
            <a:ext uri="{FF2B5EF4-FFF2-40B4-BE49-F238E27FC236}">
              <a16:creationId xmlns:a16="http://schemas.microsoft.com/office/drawing/2014/main" id="{82D606F1-394D-406A-9DCB-24B8928D78A4}"/>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519</xdr:row>
      <xdr:rowOff>114300</xdr:rowOff>
    </xdr:from>
    <xdr:to>
      <xdr:col>2</xdr:col>
      <xdr:colOff>76200</xdr:colOff>
      <xdr:row>519</xdr:row>
      <xdr:rowOff>114300</xdr:rowOff>
    </xdr:to>
    <xdr:sp macro="" textlink="">
      <xdr:nvSpPr>
        <xdr:cNvPr id="121" name="Line 8">
          <a:extLst>
            <a:ext uri="{FF2B5EF4-FFF2-40B4-BE49-F238E27FC236}">
              <a16:creationId xmlns:a16="http://schemas.microsoft.com/office/drawing/2014/main" id="{01826C97-8626-4493-BEA2-3EAC289D635B}"/>
            </a:ext>
          </a:extLst>
        </xdr:cNvPr>
        <xdr:cNvSpPr>
          <a:spLocks noChangeShapeType="1"/>
        </xdr:cNvSpPr>
      </xdr:nvSpPr>
      <xdr:spPr bwMode="auto">
        <a:xfrm flipH="1">
          <a:off x="1485900" y="9831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414</xdr:row>
      <xdr:rowOff>114300</xdr:rowOff>
    </xdr:from>
    <xdr:to>
      <xdr:col>2</xdr:col>
      <xdr:colOff>76200</xdr:colOff>
      <xdr:row>414</xdr:row>
      <xdr:rowOff>114300</xdr:rowOff>
    </xdr:to>
    <xdr:sp macro="" textlink="">
      <xdr:nvSpPr>
        <xdr:cNvPr id="122" name="Line 8">
          <a:extLst>
            <a:ext uri="{FF2B5EF4-FFF2-40B4-BE49-F238E27FC236}">
              <a16:creationId xmlns:a16="http://schemas.microsoft.com/office/drawing/2014/main" id="{51AF0737-A429-4BF6-BBFB-78635F77D0C2}"/>
            </a:ext>
          </a:extLst>
        </xdr:cNvPr>
        <xdr:cNvSpPr>
          <a:spLocks noChangeShapeType="1"/>
        </xdr:cNvSpPr>
      </xdr:nvSpPr>
      <xdr:spPr bwMode="auto">
        <a:xfrm flipH="1">
          <a:off x="1485900"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519</xdr:row>
      <xdr:rowOff>114300</xdr:rowOff>
    </xdr:from>
    <xdr:to>
      <xdr:col>2</xdr:col>
      <xdr:colOff>76200</xdr:colOff>
      <xdr:row>519</xdr:row>
      <xdr:rowOff>114300</xdr:rowOff>
    </xdr:to>
    <xdr:sp macro="" textlink="">
      <xdr:nvSpPr>
        <xdr:cNvPr id="123" name="Line 8">
          <a:extLst>
            <a:ext uri="{FF2B5EF4-FFF2-40B4-BE49-F238E27FC236}">
              <a16:creationId xmlns:a16="http://schemas.microsoft.com/office/drawing/2014/main" id="{470D94CA-8F54-4C11-BC2A-301D2ACC79EA}"/>
            </a:ext>
          </a:extLst>
        </xdr:cNvPr>
        <xdr:cNvSpPr>
          <a:spLocks noChangeShapeType="1"/>
        </xdr:cNvSpPr>
      </xdr:nvSpPr>
      <xdr:spPr bwMode="auto">
        <a:xfrm flipH="1">
          <a:off x="1485900" y="9831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414</xdr:row>
      <xdr:rowOff>114300</xdr:rowOff>
    </xdr:from>
    <xdr:to>
      <xdr:col>2</xdr:col>
      <xdr:colOff>76200</xdr:colOff>
      <xdr:row>414</xdr:row>
      <xdr:rowOff>114300</xdr:rowOff>
    </xdr:to>
    <xdr:sp macro="" textlink="">
      <xdr:nvSpPr>
        <xdr:cNvPr id="124" name="Line 8">
          <a:extLst>
            <a:ext uri="{FF2B5EF4-FFF2-40B4-BE49-F238E27FC236}">
              <a16:creationId xmlns:a16="http://schemas.microsoft.com/office/drawing/2014/main" id="{FF58AC86-B72B-4D0F-89AB-2CB18553D3F9}"/>
            </a:ext>
          </a:extLst>
        </xdr:cNvPr>
        <xdr:cNvSpPr>
          <a:spLocks noChangeShapeType="1"/>
        </xdr:cNvSpPr>
      </xdr:nvSpPr>
      <xdr:spPr bwMode="auto">
        <a:xfrm flipH="1">
          <a:off x="1485900"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434</xdr:row>
      <xdr:rowOff>95250</xdr:rowOff>
    </xdr:from>
    <xdr:to>
      <xdr:col>2</xdr:col>
      <xdr:colOff>38100</xdr:colOff>
      <xdr:row>434</xdr:row>
      <xdr:rowOff>104775</xdr:rowOff>
    </xdr:to>
    <xdr:sp macro="" textlink="">
      <xdr:nvSpPr>
        <xdr:cNvPr id="125" name="Line 7">
          <a:extLst>
            <a:ext uri="{FF2B5EF4-FFF2-40B4-BE49-F238E27FC236}">
              <a16:creationId xmlns:a16="http://schemas.microsoft.com/office/drawing/2014/main" id="{B24AA507-CAF4-49DB-9C14-BB024725FB0C}"/>
            </a:ext>
          </a:extLst>
        </xdr:cNvPr>
        <xdr:cNvSpPr>
          <a:spLocks noChangeShapeType="1"/>
        </xdr:cNvSpPr>
      </xdr:nvSpPr>
      <xdr:spPr bwMode="auto">
        <a:xfrm flipH="1" flipV="1">
          <a:off x="1409700" y="83724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435</xdr:row>
      <xdr:rowOff>114300</xdr:rowOff>
    </xdr:from>
    <xdr:to>
      <xdr:col>2</xdr:col>
      <xdr:colOff>0</xdr:colOff>
      <xdr:row>435</xdr:row>
      <xdr:rowOff>114300</xdr:rowOff>
    </xdr:to>
    <xdr:sp macro="" textlink="">
      <xdr:nvSpPr>
        <xdr:cNvPr id="126" name="Line 8">
          <a:extLst>
            <a:ext uri="{FF2B5EF4-FFF2-40B4-BE49-F238E27FC236}">
              <a16:creationId xmlns:a16="http://schemas.microsoft.com/office/drawing/2014/main" id="{8EE1C1C9-2FA6-4AD4-8D0B-B37B70D5FB0E}"/>
            </a:ext>
          </a:extLst>
        </xdr:cNvPr>
        <xdr:cNvSpPr>
          <a:spLocks noChangeShapeType="1"/>
        </xdr:cNvSpPr>
      </xdr:nvSpPr>
      <xdr:spPr bwMode="auto">
        <a:xfrm flipH="1">
          <a:off x="1409700" y="8391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433</xdr:row>
      <xdr:rowOff>114300</xdr:rowOff>
    </xdr:from>
    <xdr:to>
      <xdr:col>2</xdr:col>
      <xdr:colOff>76200</xdr:colOff>
      <xdr:row>433</xdr:row>
      <xdr:rowOff>114300</xdr:rowOff>
    </xdr:to>
    <xdr:sp macro="" textlink="">
      <xdr:nvSpPr>
        <xdr:cNvPr id="127" name="Line 8">
          <a:extLst>
            <a:ext uri="{FF2B5EF4-FFF2-40B4-BE49-F238E27FC236}">
              <a16:creationId xmlns:a16="http://schemas.microsoft.com/office/drawing/2014/main" id="{F6A5909D-205D-41F4-98D7-931F3AAD9E2F}"/>
            </a:ext>
          </a:extLst>
        </xdr:cNvPr>
        <xdr:cNvSpPr>
          <a:spLocks noChangeShapeType="1"/>
        </xdr:cNvSpPr>
      </xdr:nvSpPr>
      <xdr:spPr bwMode="auto">
        <a:xfrm flipH="1">
          <a:off x="19431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38100</xdr:colOff>
      <xdr:row>460</xdr:row>
      <xdr:rowOff>104775</xdr:rowOff>
    </xdr:to>
    <xdr:sp macro="" textlink="">
      <xdr:nvSpPr>
        <xdr:cNvPr id="128" name="Line 7">
          <a:extLst>
            <a:ext uri="{FF2B5EF4-FFF2-40B4-BE49-F238E27FC236}">
              <a16:creationId xmlns:a16="http://schemas.microsoft.com/office/drawing/2014/main" id="{7450B6EE-283A-48B4-B929-3C392D7B8D4F}"/>
            </a:ext>
          </a:extLst>
        </xdr:cNvPr>
        <xdr:cNvSpPr>
          <a:spLocks noChangeShapeType="1"/>
        </xdr:cNvSpPr>
      </xdr:nvSpPr>
      <xdr:spPr bwMode="auto">
        <a:xfrm flipH="1" flipV="1">
          <a:off x="1409700" y="881824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129" name="Line 8">
          <a:extLst>
            <a:ext uri="{FF2B5EF4-FFF2-40B4-BE49-F238E27FC236}">
              <a16:creationId xmlns:a16="http://schemas.microsoft.com/office/drawing/2014/main" id="{90D07890-0480-456B-ACAA-B6F75E9F0915}"/>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30" name="Line 8">
          <a:extLst>
            <a:ext uri="{FF2B5EF4-FFF2-40B4-BE49-F238E27FC236}">
              <a16:creationId xmlns:a16="http://schemas.microsoft.com/office/drawing/2014/main" id="{C3075D7F-74BD-4ACC-A718-0C483D7D1104}"/>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31" name="Line 7">
          <a:extLst>
            <a:ext uri="{FF2B5EF4-FFF2-40B4-BE49-F238E27FC236}">
              <a16:creationId xmlns:a16="http://schemas.microsoft.com/office/drawing/2014/main" id="{EB78B3BE-A9D7-4C83-B835-43EB33C44064}"/>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32" name="Line 8">
          <a:extLst>
            <a:ext uri="{FF2B5EF4-FFF2-40B4-BE49-F238E27FC236}">
              <a16:creationId xmlns:a16="http://schemas.microsoft.com/office/drawing/2014/main" id="{8CD87C7E-771C-4138-97FC-BA1BEA9291ED}"/>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33" name="Line 8">
          <a:extLst>
            <a:ext uri="{FF2B5EF4-FFF2-40B4-BE49-F238E27FC236}">
              <a16:creationId xmlns:a16="http://schemas.microsoft.com/office/drawing/2014/main" id="{0C922FB0-4828-4FF1-A2F4-4D90A72B3F42}"/>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34" name="Line 8">
          <a:extLst>
            <a:ext uri="{FF2B5EF4-FFF2-40B4-BE49-F238E27FC236}">
              <a16:creationId xmlns:a16="http://schemas.microsoft.com/office/drawing/2014/main" id="{B8FD88A1-F65E-44EC-B124-24C93CFCFEA5}"/>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35" name="Line 8">
          <a:extLst>
            <a:ext uri="{FF2B5EF4-FFF2-40B4-BE49-F238E27FC236}">
              <a16:creationId xmlns:a16="http://schemas.microsoft.com/office/drawing/2014/main" id="{D5EC46AB-9811-4A1C-AB91-60E9975675E4}"/>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36" name="Line 8">
          <a:extLst>
            <a:ext uri="{FF2B5EF4-FFF2-40B4-BE49-F238E27FC236}">
              <a16:creationId xmlns:a16="http://schemas.microsoft.com/office/drawing/2014/main" id="{AF3AC672-24F3-4EA6-9061-C4E285737FC6}"/>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432</xdr:row>
      <xdr:rowOff>95250</xdr:rowOff>
    </xdr:from>
    <xdr:to>
      <xdr:col>2</xdr:col>
      <xdr:colOff>38100</xdr:colOff>
      <xdr:row>432</xdr:row>
      <xdr:rowOff>104775</xdr:rowOff>
    </xdr:to>
    <xdr:sp macro="" textlink="">
      <xdr:nvSpPr>
        <xdr:cNvPr id="137" name="Line 7">
          <a:extLst>
            <a:ext uri="{FF2B5EF4-FFF2-40B4-BE49-F238E27FC236}">
              <a16:creationId xmlns:a16="http://schemas.microsoft.com/office/drawing/2014/main" id="{2A1B6249-E5C2-4C6F-8D1A-C8BAA3425CD4}"/>
            </a:ext>
          </a:extLst>
        </xdr:cNvPr>
        <xdr:cNvSpPr>
          <a:spLocks noChangeShapeType="1"/>
        </xdr:cNvSpPr>
      </xdr:nvSpPr>
      <xdr:spPr bwMode="auto">
        <a:xfrm flipH="1" flipV="1">
          <a:off x="1409700" y="833818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433</xdr:row>
      <xdr:rowOff>114300</xdr:rowOff>
    </xdr:from>
    <xdr:to>
      <xdr:col>2</xdr:col>
      <xdr:colOff>0</xdr:colOff>
      <xdr:row>433</xdr:row>
      <xdr:rowOff>114300</xdr:rowOff>
    </xdr:to>
    <xdr:sp macro="" textlink="">
      <xdr:nvSpPr>
        <xdr:cNvPr id="138" name="Line 8">
          <a:extLst>
            <a:ext uri="{FF2B5EF4-FFF2-40B4-BE49-F238E27FC236}">
              <a16:creationId xmlns:a16="http://schemas.microsoft.com/office/drawing/2014/main" id="{A499D502-1A0C-4437-9DD5-8DAC0C6F935B}"/>
            </a:ext>
          </a:extLst>
        </xdr:cNvPr>
        <xdr:cNvSpPr>
          <a:spLocks noChangeShapeType="1"/>
        </xdr:cNvSpPr>
      </xdr:nvSpPr>
      <xdr:spPr bwMode="auto">
        <a:xfrm flipH="1">
          <a:off x="14097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39" name="Line 8">
          <a:extLst>
            <a:ext uri="{FF2B5EF4-FFF2-40B4-BE49-F238E27FC236}">
              <a16:creationId xmlns:a16="http://schemas.microsoft.com/office/drawing/2014/main" id="{E1FF653C-CC2F-4459-B2A7-A7CE98FDE004}"/>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40" name="Line 7">
          <a:extLst>
            <a:ext uri="{FF2B5EF4-FFF2-40B4-BE49-F238E27FC236}">
              <a16:creationId xmlns:a16="http://schemas.microsoft.com/office/drawing/2014/main" id="{9C16B53C-DB2D-4464-B916-E490E6852A7F}"/>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41" name="Line 8">
          <a:extLst>
            <a:ext uri="{FF2B5EF4-FFF2-40B4-BE49-F238E27FC236}">
              <a16:creationId xmlns:a16="http://schemas.microsoft.com/office/drawing/2014/main" id="{1B62D4D8-5BC7-406A-A73C-697884198C26}"/>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42" name="Line 8">
          <a:extLst>
            <a:ext uri="{FF2B5EF4-FFF2-40B4-BE49-F238E27FC236}">
              <a16:creationId xmlns:a16="http://schemas.microsoft.com/office/drawing/2014/main" id="{AB34B074-45C8-4E10-9D30-A825841D8BA7}"/>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43" name="Line 7">
          <a:extLst>
            <a:ext uri="{FF2B5EF4-FFF2-40B4-BE49-F238E27FC236}">
              <a16:creationId xmlns:a16="http://schemas.microsoft.com/office/drawing/2014/main" id="{009C9B19-0DC8-4E62-8220-47B1B7EB7378}"/>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44" name="Line 8">
          <a:extLst>
            <a:ext uri="{FF2B5EF4-FFF2-40B4-BE49-F238E27FC236}">
              <a16:creationId xmlns:a16="http://schemas.microsoft.com/office/drawing/2014/main" id="{C5226D9C-69E7-41A9-8431-B7731488E172}"/>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45" name="Line 8">
          <a:extLst>
            <a:ext uri="{FF2B5EF4-FFF2-40B4-BE49-F238E27FC236}">
              <a16:creationId xmlns:a16="http://schemas.microsoft.com/office/drawing/2014/main" id="{0C688A43-0698-46E7-AC11-5463CF89F2AD}"/>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46" name="Line 8">
          <a:extLst>
            <a:ext uri="{FF2B5EF4-FFF2-40B4-BE49-F238E27FC236}">
              <a16:creationId xmlns:a16="http://schemas.microsoft.com/office/drawing/2014/main" id="{F9A70F20-C6B1-4689-9D7E-34721707CB6C}"/>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47" name="Line 8">
          <a:extLst>
            <a:ext uri="{FF2B5EF4-FFF2-40B4-BE49-F238E27FC236}">
              <a16:creationId xmlns:a16="http://schemas.microsoft.com/office/drawing/2014/main" id="{6F213FB3-C203-4B5B-B0FC-BD820CBCCF97}"/>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48" name="Line 8">
          <a:extLst>
            <a:ext uri="{FF2B5EF4-FFF2-40B4-BE49-F238E27FC236}">
              <a16:creationId xmlns:a16="http://schemas.microsoft.com/office/drawing/2014/main" id="{93DB92EC-215C-47ED-98DA-B78497AF4A19}"/>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432</xdr:row>
      <xdr:rowOff>95250</xdr:rowOff>
    </xdr:from>
    <xdr:to>
      <xdr:col>2</xdr:col>
      <xdr:colOff>38100</xdr:colOff>
      <xdr:row>432</xdr:row>
      <xdr:rowOff>104775</xdr:rowOff>
    </xdr:to>
    <xdr:sp macro="" textlink="">
      <xdr:nvSpPr>
        <xdr:cNvPr id="149" name="Line 7">
          <a:extLst>
            <a:ext uri="{FF2B5EF4-FFF2-40B4-BE49-F238E27FC236}">
              <a16:creationId xmlns:a16="http://schemas.microsoft.com/office/drawing/2014/main" id="{E4130BCB-965F-43FE-B10F-1E060B27CD3B}"/>
            </a:ext>
          </a:extLst>
        </xdr:cNvPr>
        <xdr:cNvSpPr>
          <a:spLocks noChangeShapeType="1"/>
        </xdr:cNvSpPr>
      </xdr:nvSpPr>
      <xdr:spPr bwMode="auto">
        <a:xfrm flipH="1" flipV="1">
          <a:off x="1409700" y="833818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433</xdr:row>
      <xdr:rowOff>114300</xdr:rowOff>
    </xdr:from>
    <xdr:to>
      <xdr:col>2</xdr:col>
      <xdr:colOff>0</xdr:colOff>
      <xdr:row>433</xdr:row>
      <xdr:rowOff>114300</xdr:rowOff>
    </xdr:to>
    <xdr:sp macro="" textlink="">
      <xdr:nvSpPr>
        <xdr:cNvPr id="150" name="Line 8">
          <a:extLst>
            <a:ext uri="{FF2B5EF4-FFF2-40B4-BE49-F238E27FC236}">
              <a16:creationId xmlns:a16="http://schemas.microsoft.com/office/drawing/2014/main" id="{79B2C7B2-FCD3-417F-A9F6-F80D7D81AB48}"/>
            </a:ext>
          </a:extLst>
        </xdr:cNvPr>
        <xdr:cNvSpPr>
          <a:spLocks noChangeShapeType="1"/>
        </xdr:cNvSpPr>
      </xdr:nvSpPr>
      <xdr:spPr bwMode="auto">
        <a:xfrm flipH="1">
          <a:off x="14097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51" name="Line 8">
          <a:extLst>
            <a:ext uri="{FF2B5EF4-FFF2-40B4-BE49-F238E27FC236}">
              <a16:creationId xmlns:a16="http://schemas.microsoft.com/office/drawing/2014/main" id="{E96AD3AB-A71B-4D19-8255-1EFBC96B812B}"/>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52" name="Line 7">
          <a:extLst>
            <a:ext uri="{FF2B5EF4-FFF2-40B4-BE49-F238E27FC236}">
              <a16:creationId xmlns:a16="http://schemas.microsoft.com/office/drawing/2014/main" id="{3138C780-E7F0-49DD-A083-647EA20055AC}"/>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53" name="Line 8">
          <a:extLst>
            <a:ext uri="{FF2B5EF4-FFF2-40B4-BE49-F238E27FC236}">
              <a16:creationId xmlns:a16="http://schemas.microsoft.com/office/drawing/2014/main" id="{B0140B4A-95EF-4FD3-A810-60ACFBE7028B}"/>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154" name="Line 8">
          <a:extLst>
            <a:ext uri="{FF2B5EF4-FFF2-40B4-BE49-F238E27FC236}">
              <a16:creationId xmlns:a16="http://schemas.microsoft.com/office/drawing/2014/main" id="{54B2E5A2-7011-4E6D-8CF2-CABCA20AB1E9}"/>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155" name="Line 7">
          <a:extLst>
            <a:ext uri="{FF2B5EF4-FFF2-40B4-BE49-F238E27FC236}">
              <a16:creationId xmlns:a16="http://schemas.microsoft.com/office/drawing/2014/main" id="{D1CDEC45-D37C-43BB-A233-CA6979CC3EAD}"/>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156" name="Line 8">
          <a:extLst>
            <a:ext uri="{FF2B5EF4-FFF2-40B4-BE49-F238E27FC236}">
              <a16:creationId xmlns:a16="http://schemas.microsoft.com/office/drawing/2014/main" id="{EA656571-0E0E-4C1D-91A4-8644A0A887E9}"/>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157" name="Line 7">
          <a:extLst>
            <a:ext uri="{FF2B5EF4-FFF2-40B4-BE49-F238E27FC236}">
              <a16:creationId xmlns:a16="http://schemas.microsoft.com/office/drawing/2014/main" id="{700BF3CA-33D5-4111-9DDE-FD06F7B5B791}"/>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158" name="Line 8">
          <a:extLst>
            <a:ext uri="{FF2B5EF4-FFF2-40B4-BE49-F238E27FC236}">
              <a16:creationId xmlns:a16="http://schemas.microsoft.com/office/drawing/2014/main" id="{5777842C-2F99-4EA3-8933-BB5C440567A5}"/>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549</xdr:row>
      <xdr:rowOff>114300</xdr:rowOff>
    </xdr:from>
    <xdr:to>
      <xdr:col>2</xdr:col>
      <xdr:colOff>57150</xdr:colOff>
      <xdr:row>549</xdr:row>
      <xdr:rowOff>114300</xdr:rowOff>
    </xdr:to>
    <xdr:sp macro="" textlink="">
      <xdr:nvSpPr>
        <xdr:cNvPr id="159" name="Line 8">
          <a:extLst>
            <a:ext uri="{FF2B5EF4-FFF2-40B4-BE49-F238E27FC236}">
              <a16:creationId xmlns:a16="http://schemas.microsoft.com/office/drawing/2014/main" id="{A057E6DB-9D86-49DA-A915-283FA9A17859}"/>
            </a:ext>
          </a:extLst>
        </xdr:cNvPr>
        <xdr:cNvSpPr>
          <a:spLocks noChangeShapeType="1"/>
        </xdr:cNvSpPr>
      </xdr:nvSpPr>
      <xdr:spPr bwMode="auto">
        <a:xfrm flipH="1">
          <a:off x="1943100" y="103460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436</xdr:row>
      <xdr:rowOff>114300</xdr:rowOff>
    </xdr:from>
    <xdr:to>
      <xdr:col>2</xdr:col>
      <xdr:colOff>57150</xdr:colOff>
      <xdr:row>436</xdr:row>
      <xdr:rowOff>114300</xdr:rowOff>
    </xdr:to>
    <xdr:sp macro="" textlink="">
      <xdr:nvSpPr>
        <xdr:cNvPr id="160" name="Line 8">
          <a:extLst>
            <a:ext uri="{FF2B5EF4-FFF2-40B4-BE49-F238E27FC236}">
              <a16:creationId xmlns:a16="http://schemas.microsoft.com/office/drawing/2014/main" id="{3CB96A88-E62E-401B-B6B8-17B4923D5072}"/>
            </a:ext>
          </a:extLst>
        </xdr:cNvPr>
        <xdr:cNvSpPr>
          <a:spLocks noChangeShapeType="1"/>
        </xdr:cNvSpPr>
      </xdr:nvSpPr>
      <xdr:spPr bwMode="auto">
        <a:xfrm flipH="1">
          <a:off x="1943100" y="84086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443</xdr:row>
      <xdr:rowOff>114300</xdr:rowOff>
    </xdr:from>
    <xdr:to>
      <xdr:col>2</xdr:col>
      <xdr:colOff>76200</xdr:colOff>
      <xdr:row>443</xdr:row>
      <xdr:rowOff>114300</xdr:rowOff>
    </xdr:to>
    <xdr:sp macro="" textlink="">
      <xdr:nvSpPr>
        <xdr:cNvPr id="161" name="Line 8">
          <a:extLst>
            <a:ext uri="{FF2B5EF4-FFF2-40B4-BE49-F238E27FC236}">
              <a16:creationId xmlns:a16="http://schemas.microsoft.com/office/drawing/2014/main" id="{95E5113D-DA27-4F7D-812F-7524CBEF2B85}"/>
            </a:ext>
          </a:extLst>
        </xdr:cNvPr>
        <xdr:cNvSpPr>
          <a:spLocks noChangeShapeType="1"/>
        </xdr:cNvSpPr>
      </xdr:nvSpPr>
      <xdr:spPr bwMode="auto">
        <a:xfrm flipH="1">
          <a:off x="1943100" y="8528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95250</xdr:rowOff>
    </xdr:from>
    <xdr:to>
      <xdr:col>2</xdr:col>
      <xdr:colOff>38100</xdr:colOff>
      <xdr:row>471</xdr:row>
      <xdr:rowOff>104775</xdr:rowOff>
    </xdr:to>
    <xdr:sp macro="" textlink="">
      <xdr:nvSpPr>
        <xdr:cNvPr id="162" name="Line 7">
          <a:extLst>
            <a:ext uri="{FF2B5EF4-FFF2-40B4-BE49-F238E27FC236}">
              <a16:creationId xmlns:a16="http://schemas.microsoft.com/office/drawing/2014/main" id="{02CFDFE6-1CFA-4D3B-A96E-1DF4BAC56F68}"/>
            </a:ext>
          </a:extLst>
        </xdr:cNvPr>
        <xdr:cNvSpPr>
          <a:spLocks noChangeShapeType="1"/>
        </xdr:cNvSpPr>
      </xdr:nvSpPr>
      <xdr:spPr bwMode="auto">
        <a:xfrm flipH="1" flipV="1">
          <a:off x="1409700" y="900684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114300</xdr:rowOff>
    </xdr:from>
    <xdr:to>
      <xdr:col>2</xdr:col>
      <xdr:colOff>0</xdr:colOff>
      <xdr:row>472</xdr:row>
      <xdr:rowOff>114300</xdr:rowOff>
    </xdr:to>
    <xdr:sp macro="" textlink="">
      <xdr:nvSpPr>
        <xdr:cNvPr id="163" name="Line 8">
          <a:extLst>
            <a:ext uri="{FF2B5EF4-FFF2-40B4-BE49-F238E27FC236}">
              <a16:creationId xmlns:a16="http://schemas.microsoft.com/office/drawing/2014/main" id="{5C1E66AF-40E8-46B8-A7C9-99C3B7E0A86A}"/>
            </a:ext>
          </a:extLst>
        </xdr:cNvPr>
        <xdr:cNvSpPr>
          <a:spLocks noChangeShapeType="1"/>
        </xdr:cNvSpPr>
      </xdr:nvSpPr>
      <xdr:spPr bwMode="auto">
        <a:xfrm flipH="1">
          <a:off x="1409700" y="90258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164" name="Line 7">
          <a:extLst>
            <a:ext uri="{FF2B5EF4-FFF2-40B4-BE49-F238E27FC236}">
              <a16:creationId xmlns:a16="http://schemas.microsoft.com/office/drawing/2014/main" id="{3BEBCF22-4B05-400D-BA10-F394135BD0CE}"/>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165" name="Line 8">
          <a:extLst>
            <a:ext uri="{FF2B5EF4-FFF2-40B4-BE49-F238E27FC236}">
              <a16:creationId xmlns:a16="http://schemas.microsoft.com/office/drawing/2014/main" id="{A135D6C4-703E-4623-90A2-9417AF97F3D8}"/>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66" name="Line 8">
          <a:extLst>
            <a:ext uri="{FF2B5EF4-FFF2-40B4-BE49-F238E27FC236}">
              <a16:creationId xmlns:a16="http://schemas.microsoft.com/office/drawing/2014/main" id="{FFF76ADA-B6A7-4D67-B8A2-B237D47E26F9}"/>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67" name="Line 7">
          <a:extLst>
            <a:ext uri="{FF2B5EF4-FFF2-40B4-BE49-F238E27FC236}">
              <a16:creationId xmlns:a16="http://schemas.microsoft.com/office/drawing/2014/main" id="{4262B6D5-DA6D-4F5E-9858-473BD876B015}"/>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68" name="Line 8">
          <a:extLst>
            <a:ext uri="{FF2B5EF4-FFF2-40B4-BE49-F238E27FC236}">
              <a16:creationId xmlns:a16="http://schemas.microsoft.com/office/drawing/2014/main" id="{994A5565-8660-48C0-95D2-E585F3F9BD23}"/>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69" name="Line 8">
          <a:extLst>
            <a:ext uri="{FF2B5EF4-FFF2-40B4-BE49-F238E27FC236}">
              <a16:creationId xmlns:a16="http://schemas.microsoft.com/office/drawing/2014/main" id="{B55AAD48-49A6-4171-9405-6890E1DEB881}"/>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70" name="Line 8">
          <a:extLst>
            <a:ext uri="{FF2B5EF4-FFF2-40B4-BE49-F238E27FC236}">
              <a16:creationId xmlns:a16="http://schemas.microsoft.com/office/drawing/2014/main" id="{9E663736-4853-4CE4-9F7A-FB633E9076B2}"/>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171" name="Line 8">
          <a:extLst>
            <a:ext uri="{FF2B5EF4-FFF2-40B4-BE49-F238E27FC236}">
              <a16:creationId xmlns:a16="http://schemas.microsoft.com/office/drawing/2014/main" id="{ADE2D2BB-28C7-4C62-9A7C-DA7847416811}"/>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95250</xdr:rowOff>
    </xdr:from>
    <xdr:to>
      <xdr:col>2</xdr:col>
      <xdr:colOff>47625</xdr:colOff>
      <xdr:row>358</xdr:row>
      <xdr:rowOff>104775</xdr:rowOff>
    </xdr:to>
    <xdr:sp macro="" textlink="">
      <xdr:nvSpPr>
        <xdr:cNvPr id="172" name="Line 7">
          <a:extLst>
            <a:ext uri="{FF2B5EF4-FFF2-40B4-BE49-F238E27FC236}">
              <a16:creationId xmlns:a16="http://schemas.microsoft.com/office/drawing/2014/main" id="{5A8D356D-3950-45D0-9647-A602F5DD32C4}"/>
            </a:ext>
          </a:extLst>
        </xdr:cNvPr>
        <xdr:cNvSpPr>
          <a:spLocks noChangeShapeType="1"/>
        </xdr:cNvSpPr>
      </xdr:nvSpPr>
      <xdr:spPr bwMode="auto">
        <a:xfrm flipH="1" flipV="1">
          <a:off x="1409700" y="703802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173" name="Line 8">
          <a:extLst>
            <a:ext uri="{FF2B5EF4-FFF2-40B4-BE49-F238E27FC236}">
              <a16:creationId xmlns:a16="http://schemas.microsoft.com/office/drawing/2014/main" id="{0A925966-6D2E-48B6-A624-828F8C399CF5}"/>
            </a:ext>
          </a:extLst>
        </xdr:cNvPr>
        <xdr:cNvSpPr>
          <a:spLocks noChangeShapeType="1"/>
        </xdr:cNvSpPr>
      </xdr:nvSpPr>
      <xdr:spPr bwMode="auto">
        <a:xfrm flipH="1">
          <a:off x="1409700" y="7058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74" name="Line 8">
          <a:extLst>
            <a:ext uri="{FF2B5EF4-FFF2-40B4-BE49-F238E27FC236}">
              <a16:creationId xmlns:a16="http://schemas.microsoft.com/office/drawing/2014/main" id="{6FC7598B-5817-4AD6-A070-9FC3385F0910}"/>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75" name="Line 7">
          <a:extLst>
            <a:ext uri="{FF2B5EF4-FFF2-40B4-BE49-F238E27FC236}">
              <a16:creationId xmlns:a16="http://schemas.microsoft.com/office/drawing/2014/main" id="{5D232AF1-64BC-48BC-85B5-0B59118D86DE}"/>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76" name="Line 8">
          <a:extLst>
            <a:ext uri="{FF2B5EF4-FFF2-40B4-BE49-F238E27FC236}">
              <a16:creationId xmlns:a16="http://schemas.microsoft.com/office/drawing/2014/main" id="{736E5B8E-17D5-46F1-8B35-1EF43C7DC409}"/>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77" name="Line 8">
          <a:extLst>
            <a:ext uri="{FF2B5EF4-FFF2-40B4-BE49-F238E27FC236}">
              <a16:creationId xmlns:a16="http://schemas.microsoft.com/office/drawing/2014/main" id="{B5CCFCEB-3580-4EE5-9691-AE15120A1AE2}"/>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78" name="Line 7">
          <a:extLst>
            <a:ext uri="{FF2B5EF4-FFF2-40B4-BE49-F238E27FC236}">
              <a16:creationId xmlns:a16="http://schemas.microsoft.com/office/drawing/2014/main" id="{13CB4D3F-94FA-4371-A586-50A698A8E438}"/>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79" name="Line 8">
          <a:extLst>
            <a:ext uri="{FF2B5EF4-FFF2-40B4-BE49-F238E27FC236}">
              <a16:creationId xmlns:a16="http://schemas.microsoft.com/office/drawing/2014/main" id="{CB556C01-7265-4890-8344-C1644BFD1AA8}"/>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80" name="Line 8">
          <a:extLst>
            <a:ext uri="{FF2B5EF4-FFF2-40B4-BE49-F238E27FC236}">
              <a16:creationId xmlns:a16="http://schemas.microsoft.com/office/drawing/2014/main" id="{7CB592C9-AC20-4378-894D-B9BA00C71FAF}"/>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81" name="Line 8">
          <a:extLst>
            <a:ext uri="{FF2B5EF4-FFF2-40B4-BE49-F238E27FC236}">
              <a16:creationId xmlns:a16="http://schemas.microsoft.com/office/drawing/2014/main" id="{6DC2067A-78D5-4799-9418-4FB3BD593EA0}"/>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182" name="Line 8">
          <a:extLst>
            <a:ext uri="{FF2B5EF4-FFF2-40B4-BE49-F238E27FC236}">
              <a16:creationId xmlns:a16="http://schemas.microsoft.com/office/drawing/2014/main" id="{2D4A4B4B-D746-470F-9D3C-FF72040A7E44}"/>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95250</xdr:rowOff>
    </xdr:from>
    <xdr:to>
      <xdr:col>2</xdr:col>
      <xdr:colOff>47625</xdr:colOff>
      <xdr:row>358</xdr:row>
      <xdr:rowOff>104775</xdr:rowOff>
    </xdr:to>
    <xdr:sp macro="" textlink="">
      <xdr:nvSpPr>
        <xdr:cNvPr id="183" name="Line 7">
          <a:extLst>
            <a:ext uri="{FF2B5EF4-FFF2-40B4-BE49-F238E27FC236}">
              <a16:creationId xmlns:a16="http://schemas.microsoft.com/office/drawing/2014/main" id="{BAFD235D-5F0E-4BBE-B27E-A32F279C1A19}"/>
            </a:ext>
          </a:extLst>
        </xdr:cNvPr>
        <xdr:cNvSpPr>
          <a:spLocks noChangeShapeType="1"/>
        </xdr:cNvSpPr>
      </xdr:nvSpPr>
      <xdr:spPr bwMode="auto">
        <a:xfrm flipH="1" flipV="1">
          <a:off x="1409700" y="703802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184" name="Line 8">
          <a:extLst>
            <a:ext uri="{FF2B5EF4-FFF2-40B4-BE49-F238E27FC236}">
              <a16:creationId xmlns:a16="http://schemas.microsoft.com/office/drawing/2014/main" id="{9C8B89D1-9D9F-4102-BF6C-ED1FBE6EC360}"/>
            </a:ext>
          </a:extLst>
        </xdr:cNvPr>
        <xdr:cNvSpPr>
          <a:spLocks noChangeShapeType="1"/>
        </xdr:cNvSpPr>
      </xdr:nvSpPr>
      <xdr:spPr bwMode="auto">
        <a:xfrm flipH="1">
          <a:off x="1409700" y="7058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85" name="Line 8">
          <a:extLst>
            <a:ext uri="{FF2B5EF4-FFF2-40B4-BE49-F238E27FC236}">
              <a16:creationId xmlns:a16="http://schemas.microsoft.com/office/drawing/2014/main" id="{830E5D26-5279-470A-9037-76F798063905}"/>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86" name="Line 7">
          <a:extLst>
            <a:ext uri="{FF2B5EF4-FFF2-40B4-BE49-F238E27FC236}">
              <a16:creationId xmlns:a16="http://schemas.microsoft.com/office/drawing/2014/main" id="{838D6F37-A6EA-4BC8-B7D5-F25338A4B999}"/>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87" name="Line 8">
          <a:extLst>
            <a:ext uri="{FF2B5EF4-FFF2-40B4-BE49-F238E27FC236}">
              <a16:creationId xmlns:a16="http://schemas.microsoft.com/office/drawing/2014/main" id="{17BDF341-9DD2-4477-A2E8-C20925CE5F5A}"/>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88" name="Line 8">
          <a:extLst>
            <a:ext uri="{FF2B5EF4-FFF2-40B4-BE49-F238E27FC236}">
              <a16:creationId xmlns:a16="http://schemas.microsoft.com/office/drawing/2014/main" id="{400D8A63-E451-44C2-B7DB-4C9FEC6CAA53}"/>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89" name="Line 7">
          <a:extLst>
            <a:ext uri="{FF2B5EF4-FFF2-40B4-BE49-F238E27FC236}">
              <a16:creationId xmlns:a16="http://schemas.microsoft.com/office/drawing/2014/main" id="{B9E31D25-649C-40E1-A7AB-93818056534C}"/>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90" name="Line 8">
          <a:extLst>
            <a:ext uri="{FF2B5EF4-FFF2-40B4-BE49-F238E27FC236}">
              <a16:creationId xmlns:a16="http://schemas.microsoft.com/office/drawing/2014/main" id="{1C97DE00-66C9-49A4-AC0A-D82F5BA25BE9}"/>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91" name="Line 8">
          <a:extLst>
            <a:ext uri="{FF2B5EF4-FFF2-40B4-BE49-F238E27FC236}">
              <a16:creationId xmlns:a16="http://schemas.microsoft.com/office/drawing/2014/main" id="{660608F4-ADB4-46FF-96FA-2DFE6A61ECFE}"/>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92" name="Line 8">
          <a:extLst>
            <a:ext uri="{FF2B5EF4-FFF2-40B4-BE49-F238E27FC236}">
              <a16:creationId xmlns:a16="http://schemas.microsoft.com/office/drawing/2014/main" id="{FD1E6040-C62E-4CC1-B575-5D97F465202F}"/>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193" name="Line 8">
          <a:extLst>
            <a:ext uri="{FF2B5EF4-FFF2-40B4-BE49-F238E27FC236}">
              <a16:creationId xmlns:a16="http://schemas.microsoft.com/office/drawing/2014/main" id="{AD50798A-C853-413A-B451-270171A83C52}"/>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194" name="Line 8">
          <a:extLst>
            <a:ext uri="{FF2B5EF4-FFF2-40B4-BE49-F238E27FC236}">
              <a16:creationId xmlns:a16="http://schemas.microsoft.com/office/drawing/2014/main" id="{26DDBDF5-E2C5-4D74-B4E2-6EC7BB61E2EA}"/>
            </a:ext>
          </a:extLst>
        </xdr:cNvPr>
        <xdr:cNvSpPr>
          <a:spLocks noChangeShapeType="1"/>
        </xdr:cNvSpPr>
      </xdr:nvSpPr>
      <xdr:spPr bwMode="auto">
        <a:xfrm flipH="1">
          <a:off x="1409700" y="7058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95" name="Line 8">
          <a:extLst>
            <a:ext uri="{FF2B5EF4-FFF2-40B4-BE49-F238E27FC236}">
              <a16:creationId xmlns:a16="http://schemas.microsoft.com/office/drawing/2014/main" id="{116246C9-D06F-4C75-9D91-63A27DFCBBE5}"/>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96" name="Line 8">
          <a:extLst>
            <a:ext uri="{FF2B5EF4-FFF2-40B4-BE49-F238E27FC236}">
              <a16:creationId xmlns:a16="http://schemas.microsoft.com/office/drawing/2014/main" id="{F64139B9-2DDB-4153-A24F-8228D4EC4391}"/>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95250</xdr:rowOff>
    </xdr:from>
    <xdr:to>
      <xdr:col>2</xdr:col>
      <xdr:colOff>9525</xdr:colOff>
      <xdr:row>429</xdr:row>
      <xdr:rowOff>104775</xdr:rowOff>
    </xdr:to>
    <xdr:sp macro="" textlink="">
      <xdr:nvSpPr>
        <xdr:cNvPr id="197" name="Line 7">
          <a:extLst>
            <a:ext uri="{FF2B5EF4-FFF2-40B4-BE49-F238E27FC236}">
              <a16:creationId xmlns:a16="http://schemas.microsoft.com/office/drawing/2014/main" id="{AA1316FA-0FB4-4894-9DA6-94A895511F1C}"/>
            </a:ext>
          </a:extLst>
        </xdr:cNvPr>
        <xdr:cNvSpPr>
          <a:spLocks noChangeShapeType="1"/>
        </xdr:cNvSpPr>
      </xdr:nvSpPr>
      <xdr:spPr bwMode="auto">
        <a:xfrm flipH="1" flipV="1">
          <a:off x="1409700" y="828675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114300</xdr:rowOff>
    </xdr:from>
    <xdr:to>
      <xdr:col>2</xdr:col>
      <xdr:colOff>0</xdr:colOff>
      <xdr:row>430</xdr:row>
      <xdr:rowOff>114300</xdr:rowOff>
    </xdr:to>
    <xdr:sp macro="" textlink="">
      <xdr:nvSpPr>
        <xdr:cNvPr id="198" name="Line 8">
          <a:extLst>
            <a:ext uri="{FF2B5EF4-FFF2-40B4-BE49-F238E27FC236}">
              <a16:creationId xmlns:a16="http://schemas.microsoft.com/office/drawing/2014/main" id="{B116DA76-ED2C-451B-9540-769D66BBCD26}"/>
            </a:ext>
          </a:extLst>
        </xdr:cNvPr>
        <xdr:cNvSpPr>
          <a:spLocks noChangeShapeType="1"/>
        </xdr:cNvSpPr>
      </xdr:nvSpPr>
      <xdr:spPr bwMode="auto">
        <a:xfrm flipH="1">
          <a:off x="1409700" y="83058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95250</xdr:rowOff>
    </xdr:from>
    <xdr:to>
      <xdr:col>2</xdr:col>
      <xdr:colOff>9525</xdr:colOff>
      <xdr:row>429</xdr:row>
      <xdr:rowOff>104775</xdr:rowOff>
    </xdr:to>
    <xdr:sp macro="" textlink="">
      <xdr:nvSpPr>
        <xdr:cNvPr id="199" name="Line 7">
          <a:extLst>
            <a:ext uri="{FF2B5EF4-FFF2-40B4-BE49-F238E27FC236}">
              <a16:creationId xmlns:a16="http://schemas.microsoft.com/office/drawing/2014/main" id="{5C3841C6-0433-4AD2-8881-0FED99D486C6}"/>
            </a:ext>
          </a:extLst>
        </xdr:cNvPr>
        <xdr:cNvSpPr>
          <a:spLocks noChangeShapeType="1"/>
        </xdr:cNvSpPr>
      </xdr:nvSpPr>
      <xdr:spPr bwMode="auto">
        <a:xfrm flipH="1" flipV="1">
          <a:off x="1409700" y="828675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114300</xdr:rowOff>
    </xdr:from>
    <xdr:to>
      <xdr:col>2</xdr:col>
      <xdr:colOff>0</xdr:colOff>
      <xdr:row>430</xdr:row>
      <xdr:rowOff>114300</xdr:rowOff>
    </xdr:to>
    <xdr:sp macro="" textlink="">
      <xdr:nvSpPr>
        <xdr:cNvPr id="200" name="Line 8">
          <a:extLst>
            <a:ext uri="{FF2B5EF4-FFF2-40B4-BE49-F238E27FC236}">
              <a16:creationId xmlns:a16="http://schemas.microsoft.com/office/drawing/2014/main" id="{B514C645-44DD-4148-A8B7-05731E33C689}"/>
            </a:ext>
          </a:extLst>
        </xdr:cNvPr>
        <xdr:cNvSpPr>
          <a:spLocks noChangeShapeType="1"/>
        </xdr:cNvSpPr>
      </xdr:nvSpPr>
      <xdr:spPr bwMode="auto">
        <a:xfrm flipH="1">
          <a:off x="1409700" y="83058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426</xdr:row>
      <xdr:rowOff>114300</xdr:rowOff>
    </xdr:from>
    <xdr:to>
      <xdr:col>2</xdr:col>
      <xdr:colOff>19050</xdr:colOff>
      <xdr:row>426</xdr:row>
      <xdr:rowOff>114300</xdr:rowOff>
    </xdr:to>
    <xdr:sp macro="" textlink="">
      <xdr:nvSpPr>
        <xdr:cNvPr id="201" name="Line 8">
          <a:extLst>
            <a:ext uri="{FF2B5EF4-FFF2-40B4-BE49-F238E27FC236}">
              <a16:creationId xmlns:a16="http://schemas.microsoft.com/office/drawing/2014/main" id="{7C7F8371-2B3F-4D39-A48E-FA160DA30A11}"/>
            </a:ext>
          </a:extLst>
        </xdr:cNvPr>
        <xdr:cNvSpPr>
          <a:spLocks noChangeShapeType="1"/>
        </xdr:cNvSpPr>
      </xdr:nvSpPr>
      <xdr:spPr bwMode="auto">
        <a:xfrm flipH="1">
          <a:off x="1343025" y="823722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453</xdr:row>
      <xdr:rowOff>95250</xdr:rowOff>
    </xdr:from>
    <xdr:to>
      <xdr:col>2</xdr:col>
      <xdr:colOff>9525</xdr:colOff>
      <xdr:row>453</xdr:row>
      <xdr:rowOff>104775</xdr:rowOff>
    </xdr:to>
    <xdr:sp macro="" textlink="">
      <xdr:nvSpPr>
        <xdr:cNvPr id="202" name="Line 7">
          <a:extLst>
            <a:ext uri="{FF2B5EF4-FFF2-40B4-BE49-F238E27FC236}">
              <a16:creationId xmlns:a16="http://schemas.microsoft.com/office/drawing/2014/main" id="{0E7CC9A0-2A0D-4B87-8304-3DCDE3C13FB2}"/>
            </a:ext>
          </a:extLst>
        </xdr:cNvPr>
        <xdr:cNvSpPr>
          <a:spLocks noChangeShapeType="1"/>
        </xdr:cNvSpPr>
      </xdr:nvSpPr>
      <xdr:spPr bwMode="auto">
        <a:xfrm flipH="1" flipV="1">
          <a:off x="1409700" y="869823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114300</xdr:rowOff>
    </xdr:from>
    <xdr:to>
      <xdr:col>2</xdr:col>
      <xdr:colOff>0</xdr:colOff>
      <xdr:row>454</xdr:row>
      <xdr:rowOff>114300</xdr:rowOff>
    </xdr:to>
    <xdr:sp macro="" textlink="">
      <xdr:nvSpPr>
        <xdr:cNvPr id="203" name="Line 8">
          <a:extLst>
            <a:ext uri="{FF2B5EF4-FFF2-40B4-BE49-F238E27FC236}">
              <a16:creationId xmlns:a16="http://schemas.microsoft.com/office/drawing/2014/main" id="{DE9295D3-FABA-4E3B-9958-45E6E2C6B616}"/>
            </a:ext>
          </a:extLst>
        </xdr:cNvPr>
        <xdr:cNvSpPr>
          <a:spLocks noChangeShapeType="1"/>
        </xdr:cNvSpPr>
      </xdr:nvSpPr>
      <xdr:spPr bwMode="auto">
        <a:xfrm flipH="1">
          <a:off x="1409700" y="8717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433</xdr:row>
      <xdr:rowOff>114300</xdr:rowOff>
    </xdr:from>
    <xdr:to>
      <xdr:col>2</xdr:col>
      <xdr:colOff>19050</xdr:colOff>
      <xdr:row>433</xdr:row>
      <xdr:rowOff>114300</xdr:rowOff>
    </xdr:to>
    <xdr:sp macro="" textlink="">
      <xdr:nvSpPr>
        <xdr:cNvPr id="204" name="Line 8">
          <a:extLst>
            <a:ext uri="{FF2B5EF4-FFF2-40B4-BE49-F238E27FC236}">
              <a16:creationId xmlns:a16="http://schemas.microsoft.com/office/drawing/2014/main" id="{0C69A3E7-5FE5-4C7A-BF0C-45F3EC7F877B}"/>
            </a:ext>
          </a:extLst>
        </xdr:cNvPr>
        <xdr:cNvSpPr>
          <a:spLocks noChangeShapeType="1"/>
        </xdr:cNvSpPr>
      </xdr:nvSpPr>
      <xdr:spPr bwMode="auto">
        <a:xfrm flipH="1">
          <a:off x="1343025" y="835723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9525</xdr:colOff>
      <xdr:row>460</xdr:row>
      <xdr:rowOff>104775</xdr:rowOff>
    </xdr:to>
    <xdr:sp macro="" textlink="">
      <xdr:nvSpPr>
        <xdr:cNvPr id="205" name="Line 7">
          <a:extLst>
            <a:ext uri="{FF2B5EF4-FFF2-40B4-BE49-F238E27FC236}">
              <a16:creationId xmlns:a16="http://schemas.microsoft.com/office/drawing/2014/main" id="{15575CC7-A5DC-428C-B49F-850A732433DB}"/>
            </a:ext>
          </a:extLst>
        </xdr:cNvPr>
        <xdr:cNvSpPr>
          <a:spLocks noChangeShapeType="1"/>
        </xdr:cNvSpPr>
      </xdr:nvSpPr>
      <xdr:spPr bwMode="auto">
        <a:xfrm flipH="1" flipV="1">
          <a:off x="1409700" y="881824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206" name="Line 8">
          <a:extLst>
            <a:ext uri="{FF2B5EF4-FFF2-40B4-BE49-F238E27FC236}">
              <a16:creationId xmlns:a16="http://schemas.microsoft.com/office/drawing/2014/main" id="{69649E68-8F91-41CF-82BB-F2999C2F9AB9}"/>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519</xdr:row>
      <xdr:rowOff>104775</xdr:rowOff>
    </xdr:from>
    <xdr:to>
      <xdr:col>2</xdr:col>
      <xdr:colOff>19050</xdr:colOff>
      <xdr:row>519</xdr:row>
      <xdr:rowOff>104775</xdr:rowOff>
    </xdr:to>
    <xdr:sp macro="" textlink="">
      <xdr:nvSpPr>
        <xdr:cNvPr id="207" name="Line 8">
          <a:extLst>
            <a:ext uri="{FF2B5EF4-FFF2-40B4-BE49-F238E27FC236}">
              <a16:creationId xmlns:a16="http://schemas.microsoft.com/office/drawing/2014/main" id="{E7222E54-2EA1-4E7D-ADA4-A7A61C235CD3}"/>
            </a:ext>
          </a:extLst>
        </xdr:cNvPr>
        <xdr:cNvSpPr>
          <a:spLocks noChangeShapeType="1"/>
        </xdr:cNvSpPr>
      </xdr:nvSpPr>
      <xdr:spPr bwMode="auto">
        <a:xfrm flipH="1">
          <a:off x="1495425" y="98307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414</xdr:row>
      <xdr:rowOff>114300</xdr:rowOff>
    </xdr:from>
    <xdr:to>
      <xdr:col>2</xdr:col>
      <xdr:colOff>19050</xdr:colOff>
      <xdr:row>414</xdr:row>
      <xdr:rowOff>114300</xdr:rowOff>
    </xdr:to>
    <xdr:sp macro="" textlink="">
      <xdr:nvSpPr>
        <xdr:cNvPr id="208" name="Line 8">
          <a:extLst>
            <a:ext uri="{FF2B5EF4-FFF2-40B4-BE49-F238E27FC236}">
              <a16:creationId xmlns:a16="http://schemas.microsoft.com/office/drawing/2014/main" id="{98EBC382-F198-42FA-878D-50D9BED0E2C8}"/>
            </a:ext>
          </a:extLst>
        </xdr:cNvPr>
        <xdr:cNvSpPr>
          <a:spLocks noChangeShapeType="1"/>
        </xdr:cNvSpPr>
      </xdr:nvSpPr>
      <xdr:spPr bwMode="auto">
        <a:xfrm flipH="1">
          <a:off x="1495425"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519</xdr:row>
      <xdr:rowOff>104775</xdr:rowOff>
    </xdr:from>
    <xdr:to>
      <xdr:col>2</xdr:col>
      <xdr:colOff>19050</xdr:colOff>
      <xdr:row>519</xdr:row>
      <xdr:rowOff>104775</xdr:rowOff>
    </xdr:to>
    <xdr:sp macro="" textlink="">
      <xdr:nvSpPr>
        <xdr:cNvPr id="209" name="Line 8">
          <a:extLst>
            <a:ext uri="{FF2B5EF4-FFF2-40B4-BE49-F238E27FC236}">
              <a16:creationId xmlns:a16="http://schemas.microsoft.com/office/drawing/2014/main" id="{B1C4B6DF-95C9-4CFD-801C-105F2D2DCE13}"/>
            </a:ext>
          </a:extLst>
        </xdr:cNvPr>
        <xdr:cNvSpPr>
          <a:spLocks noChangeShapeType="1"/>
        </xdr:cNvSpPr>
      </xdr:nvSpPr>
      <xdr:spPr bwMode="auto">
        <a:xfrm flipH="1">
          <a:off x="1495425" y="98307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414</xdr:row>
      <xdr:rowOff>114300</xdr:rowOff>
    </xdr:from>
    <xdr:to>
      <xdr:col>2</xdr:col>
      <xdr:colOff>19050</xdr:colOff>
      <xdr:row>414</xdr:row>
      <xdr:rowOff>114300</xdr:rowOff>
    </xdr:to>
    <xdr:sp macro="" textlink="">
      <xdr:nvSpPr>
        <xdr:cNvPr id="210" name="Line 8">
          <a:extLst>
            <a:ext uri="{FF2B5EF4-FFF2-40B4-BE49-F238E27FC236}">
              <a16:creationId xmlns:a16="http://schemas.microsoft.com/office/drawing/2014/main" id="{3C02D39D-C12C-43C4-BD9A-20A0FA06CE93}"/>
            </a:ext>
          </a:extLst>
        </xdr:cNvPr>
        <xdr:cNvSpPr>
          <a:spLocks noChangeShapeType="1"/>
        </xdr:cNvSpPr>
      </xdr:nvSpPr>
      <xdr:spPr bwMode="auto">
        <a:xfrm flipH="1">
          <a:off x="1495425"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434</xdr:row>
      <xdr:rowOff>95250</xdr:rowOff>
    </xdr:from>
    <xdr:to>
      <xdr:col>2</xdr:col>
      <xdr:colOff>9525</xdr:colOff>
      <xdr:row>434</xdr:row>
      <xdr:rowOff>104775</xdr:rowOff>
    </xdr:to>
    <xdr:sp macro="" textlink="">
      <xdr:nvSpPr>
        <xdr:cNvPr id="211" name="Line 7">
          <a:extLst>
            <a:ext uri="{FF2B5EF4-FFF2-40B4-BE49-F238E27FC236}">
              <a16:creationId xmlns:a16="http://schemas.microsoft.com/office/drawing/2014/main" id="{6CA287EA-CAEE-43F6-AC09-A16A288C0BC1}"/>
            </a:ext>
          </a:extLst>
        </xdr:cNvPr>
        <xdr:cNvSpPr>
          <a:spLocks noChangeShapeType="1"/>
        </xdr:cNvSpPr>
      </xdr:nvSpPr>
      <xdr:spPr bwMode="auto">
        <a:xfrm flipH="1" flipV="1">
          <a:off x="1409700" y="837247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435</xdr:row>
      <xdr:rowOff>114300</xdr:rowOff>
    </xdr:from>
    <xdr:to>
      <xdr:col>2</xdr:col>
      <xdr:colOff>0</xdr:colOff>
      <xdr:row>435</xdr:row>
      <xdr:rowOff>114300</xdr:rowOff>
    </xdr:to>
    <xdr:sp macro="" textlink="">
      <xdr:nvSpPr>
        <xdr:cNvPr id="212" name="Line 8">
          <a:extLst>
            <a:ext uri="{FF2B5EF4-FFF2-40B4-BE49-F238E27FC236}">
              <a16:creationId xmlns:a16="http://schemas.microsoft.com/office/drawing/2014/main" id="{FB009027-2F8A-490B-8D16-AF19E012FC38}"/>
            </a:ext>
          </a:extLst>
        </xdr:cNvPr>
        <xdr:cNvSpPr>
          <a:spLocks noChangeShapeType="1"/>
        </xdr:cNvSpPr>
      </xdr:nvSpPr>
      <xdr:spPr bwMode="auto">
        <a:xfrm flipH="1">
          <a:off x="1409700" y="8391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433</xdr:row>
      <xdr:rowOff>114300</xdr:rowOff>
    </xdr:from>
    <xdr:to>
      <xdr:col>2</xdr:col>
      <xdr:colOff>19050</xdr:colOff>
      <xdr:row>433</xdr:row>
      <xdr:rowOff>114300</xdr:rowOff>
    </xdr:to>
    <xdr:sp macro="" textlink="">
      <xdr:nvSpPr>
        <xdr:cNvPr id="213" name="Line 8">
          <a:extLst>
            <a:ext uri="{FF2B5EF4-FFF2-40B4-BE49-F238E27FC236}">
              <a16:creationId xmlns:a16="http://schemas.microsoft.com/office/drawing/2014/main" id="{4A50056D-016F-49A5-B9F2-E5DEB45729A6}"/>
            </a:ext>
          </a:extLst>
        </xdr:cNvPr>
        <xdr:cNvSpPr>
          <a:spLocks noChangeShapeType="1"/>
        </xdr:cNvSpPr>
      </xdr:nvSpPr>
      <xdr:spPr bwMode="auto">
        <a:xfrm flipH="1">
          <a:off x="1343025" y="835723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9525</xdr:colOff>
      <xdr:row>460</xdr:row>
      <xdr:rowOff>104775</xdr:rowOff>
    </xdr:to>
    <xdr:sp macro="" textlink="">
      <xdr:nvSpPr>
        <xdr:cNvPr id="214" name="Line 7">
          <a:extLst>
            <a:ext uri="{FF2B5EF4-FFF2-40B4-BE49-F238E27FC236}">
              <a16:creationId xmlns:a16="http://schemas.microsoft.com/office/drawing/2014/main" id="{1D027423-33F8-4738-8BD0-845EF7D251CD}"/>
            </a:ext>
          </a:extLst>
        </xdr:cNvPr>
        <xdr:cNvSpPr>
          <a:spLocks noChangeShapeType="1"/>
        </xdr:cNvSpPr>
      </xdr:nvSpPr>
      <xdr:spPr bwMode="auto">
        <a:xfrm flipH="1" flipV="1">
          <a:off x="1409700" y="881824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215" name="Line 8">
          <a:extLst>
            <a:ext uri="{FF2B5EF4-FFF2-40B4-BE49-F238E27FC236}">
              <a16:creationId xmlns:a16="http://schemas.microsoft.com/office/drawing/2014/main" id="{3F42CBDC-F342-4EBB-AD1C-13A48E8772CD}"/>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16" name="Line 7">
          <a:extLst>
            <a:ext uri="{FF2B5EF4-FFF2-40B4-BE49-F238E27FC236}">
              <a16:creationId xmlns:a16="http://schemas.microsoft.com/office/drawing/2014/main" id="{BD79E5B1-0D59-4EAF-BB5D-DC37AD20958F}"/>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17" name="Line 8">
          <a:extLst>
            <a:ext uri="{FF2B5EF4-FFF2-40B4-BE49-F238E27FC236}">
              <a16:creationId xmlns:a16="http://schemas.microsoft.com/office/drawing/2014/main" id="{1469C1E6-3079-4C86-918D-F80B5541A96F}"/>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18" name="Line 8">
          <a:extLst>
            <a:ext uri="{FF2B5EF4-FFF2-40B4-BE49-F238E27FC236}">
              <a16:creationId xmlns:a16="http://schemas.microsoft.com/office/drawing/2014/main" id="{A722F718-3E21-4040-A9FE-733946CBBCCD}"/>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19" name="Line 8">
          <a:extLst>
            <a:ext uri="{FF2B5EF4-FFF2-40B4-BE49-F238E27FC236}">
              <a16:creationId xmlns:a16="http://schemas.microsoft.com/office/drawing/2014/main" id="{C4800861-C249-4635-ADF4-C0CFDE93D232}"/>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332</xdr:row>
      <xdr:rowOff>114300</xdr:rowOff>
    </xdr:from>
    <xdr:to>
      <xdr:col>2</xdr:col>
      <xdr:colOff>0</xdr:colOff>
      <xdr:row>332</xdr:row>
      <xdr:rowOff>114300</xdr:rowOff>
    </xdr:to>
    <xdr:sp macro="" textlink="">
      <xdr:nvSpPr>
        <xdr:cNvPr id="220" name="Line 8">
          <a:extLst>
            <a:ext uri="{FF2B5EF4-FFF2-40B4-BE49-F238E27FC236}">
              <a16:creationId xmlns:a16="http://schemas.microsoft.com/office/drawing/2014/main" id="{D9DE0D7E-B4A3-4521-9582-217040B16631}"/>
            </a:ext>
          </a:extLst>
        </xdr:cNvPr>
        <xdr:cNvSpPr>
          <a:spLocks noChangeShapeType="1"/>
        </xdr:cNvSpPr>
      </xdr:nvSpPr>
      <xdr:spPr bwMode="auto">
        <a:xfrm flipH="1">
          <a:off x="1476375" y="6570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95250</xdr:rowOff>
    </xdr:from>
    <xdr:to>
      <xdr:col>2</xdr:col>
      <xdr:colOff>9525</xdr:colOff>
      <xdr:row>362</xdr:row>
      <xdr:rowOff>104775</xdr:rowOff>
    </xdr:to>
    <xdr:sp macro="" textlink="">
      <xdr:nvSpPr>
        <xdr:cNvPr id="221" name="Line 7">
          <a:extLst>
            <a:ext uri="{FF2B5EF4-FFF2-40B4-BE49-F238E27FC236}">
              <a16:creationId xmlns:a16="http://schemas.microsoft.com/office/drawing/2014/main" id="{1F36A137-6381-4E96-BFCF-152A196B3643}"/>
            </a:ext>
          </a:extLst>
        </xdr:cNvPr>
        <xdr:cNvSpPr>
          <a:spLocks noChangeShapeType="1"/>
        </xdr:cNvSpPr>
      </xdr:nvSpPr>
      <xdr:spPr bwMode="auto">
        <a:xfrm flipH="1" flipV="1">
          <a:off x="1409700" y="711041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22" name="Line 7">
          <a:extLst>
            <a:ext uri="{FF2B5EF4-FFF2-40B4-BE49-F238E27FC236}">
              <a16:creationId xmlns:a16="http://schemas.microsoft.com/office/drawing/2014/main" id="{D264AE61-FD2D-41DF-B44D-52941E976211}"/>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23" name="Line 8">
          <a:extLst>
            <a:ext uri="{FF2B5EF4-FFF2-40B4-BE49-F238E27FC236}">
              <a16:creationId xmlns:a16="http://schemas.microsoft.com/office/drawing/2014/main" id="{2B84193D-5766-4D2A-820B-423125185057}"/>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24" name="Line 7">
          <a:extLst>
            <a:ext uri="{FF2B5EF4-FFF2-40B4-BE49-F238E27FC236}">
              <a16:creationId xmlns:a16="http://schemas.microsoft.com/office/drawing/2014/main" id="{F7DB917B-D1AD-4853-A281-99CDEDDD580B}"/>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25" name="Line 8">
          <a:extLst>
            <a:ext uri="{FF2B5EF4-FFF2-40B4-BE49-F238E27FC236}">
              <a16:creationId xmlns:a16="http://schemas.microsoft.com/office/drawing/2014/main" id="{60E63DDC-8AED-454C-A971-87700599DD35}"/>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26" name="Line 8">
          <a:extLst>
            <a:ext uri="{FF2B5EF4-FFF2-40B4-BE49-F238E27FC236}">
              <a16:creationId xmlns:a16="http://schemas.microsoft.com/office/drawing/2014/main" id="{A3F683BF-4BB6-4DBC-91FE-0FB769F3F1FF}"/>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27" name="Line 8">
          <a:extLst>
            <a:ext uri="{FF2B5EF4-FFF2-40B4-BE49-F238E27FC236}">
              <a16:creationId xmlns:a16="http://schemas.microsoft.com/office/drawing/2014/main" id="{4B7F937E-AF04-436B-B8AF-AF2D1E7F69E7}"/>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332</xdr:row>
      <xdr:rowOff>114300</xdr:rowOff>
    </xdr:from>
    <xdr:to>
      <xdr:col>2</xdr:col>
      <xdr:colOff>0</xdr:colOff>
      <xdr:row>332</xdr:row>
      <xdr:rowOff>114300</xdr:rowOff>
    </xdr:to>
    <xdr:sp macro="" textlink="">
      <xdr:nvSpPr>
        <xdr:cNvPr id="228" name="Line 8">
          <a:extLst>
            <a:ext uri="{FF2B5EF4-FFF2-40B4-BE49-F238E27FC236}">
              <a16:creationId xmlns:a16="http://schemas.microsoft.com/office/drawing/2014/main" id="{7B9EB829-98EC-43FB-A1FC-03C52E5E0426}"/>
            </a:ext>
          </a:extLst>
        </xdr:cNvPr>
        <xdr:cNvSpPr>
          <a:spLocks noChangeShapeType="1"/>
        </xdr:cNvSpPr>
      </xdr:nvSpPr>
      <xdr:spPr bwMode="auto">
        <a:xfrm flipH="1">
          <a:off x="1476375" y="6570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95250</xdr:rowOff>
    </xdr:from>
    <xdr:to>
      <xdr:col>2</xdr:col>
      <xdr:colOff>9525</xdr:colOff>
      <xdr:row>362</xdr:row>
      <xdr:rowOff>104775</xdr:rowOff>
    </xdr:to>
    <xdr:sp macro="" textlink="">
      <xdr:nvSpPr>
        <xdr:cNvPr id="229" name="Line 7">
          <a:extLst>
            <a:ext uri="{FF2B5EF4-FFF2-40B4-BE49-F238E27FC236}">
              <a16:creationId xmlns:a16="http://schemas.microsoft.com/office/drawing/2014/main" id="{2182FA78-E4D9-4FFD-AA2C-5BF8EE780BBC}"/>
            </a:ext>
          </a:extLst>
        </xdr:cNvPr>
        <xdr:cNvSpPr>
          <a:spLocks noChangeShapeType="1"/>
        </xdr:cNvSpPr>
      </xdr:nvSpPr>
      <xdr:spPr bwMode="auto">
        <a:xfrm flipH="1" flipV="1">
          <a:off x="1409700" y="711041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30" name="Line 7">
          <a:extLst>
            <a:ext uri="{FF2B5EF4-FFF2-40B4-BE49-F238E27FC236}">
              <a16:creationId xmlns:a16="http://schemas.microsoft.com/office/drawing/2014/main" id="{4DB6BE1E-09E2-48A6-A563-C72EC7D7DDAD}"/>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31" name="Line 8">
          <a:extLst>
            <a:ext uri="{FF2B5EF4-FFF2-40B4-BE49-F238E27FC236}">
              <a16:creationId xmlns:a16="http://schemas.microsoft.com/office/drawing/2014/main" id="{D27C7A4E-7FC9-48BF-AD10-31BC54E38D7B}"/>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32" name="Line 8">
          <a:extLst>
            <a:ext uri="{FF2B5EF4-FFF2-40B4-BE49-F238E27FC236}">
              <a16:creationId xmlns:a16="http://schemas.microsoft.com/office/drawing/2014/main" id="{8919DC88-E36F-4539-A024-F7EC329C450B}"/>
            </a:ext>
          </a:extLst>
        </xdr:cNvPr>
        <xdr:cNvSpPr>
          <a:spLocks noChangeShapeType="1"/>
        </xdr:cNvSpPr>
      </xdr:nvSpPr>
      <xdr:spPr bwMode="auto">
        <a:xfrm flipH="1">
          <a:off x="1343025" y="703992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33" name="Line 7">
          <a:extLst>
            <a:ext uri="{FF2B5EF4-FFF2-40B4-BE49-F238E27FC236}">
              <a16:creationId xmlns:a16="http://schemas.microsoft.com/office/drawing/2014/main" id="{C9FBA52E-DB3D-4DCB-B448-826D77C02909}"/>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34" name="Line 8">
          <a:extLst>
            <a:ext uri="{FF2B5EF4-FFF2-40B4-BE49-F238E27FC236}">
              <a16:creationId xmlns:a16="http://schemas.microsoft.com/office/drawing/2014/main" id="{AF056EC3-3991-4A33-83F4-2F6934F51740}"/>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35" name="Line 8">
          <a:extLst>
            <a:ext uri="{FF2B5EF4-FFF2-40B4-BE49-F238E27FC236}">
              <a16:creationId xmlns:a16="http://schemas.microsoft.com/office/drawing/2014/main" id="{D85C9536-CD7B-4B98-B941-AD8EB7ADAFE0}"/>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36" name="Line 8">
          <a:extLst>
            <a:ext uri="{FF2B5EF4-FFF2-40B4-BE49-F238E27FC236}">
              <a16:creationId xmlns:a16="http://schemas.microsoft.com/office/drawing/2014/main" id="{9846D4F1-8E6B-41BE-95F2-D6EA9145E811}"/>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331</xdr:row>
      <xdr:rowOff>114300</xdr:rowOff>
    </xdr:from>
    <xdr:to>
      <xdr:col>2</xdr:col>
      <xdr:colOff>19050</xdr:colOff>
      <xdr:row>331</xdr:row>
      <xdr:rowOff>114300</xdr:rowOff>
    </xdr:to>
    <xdr:sp macro="" textlink="">
      <xdr:nvSpPr>
        <xdr:cNvPr id="237" name="Line 8">
          <a:extLst>
            <a:ext uri="{FF2B5EF4-FFF2-40B4-BE49-F238E27FC236}">
              <a16:creationId xmlns:a16="http://schemas.microsoft.com/office/drawing/2014/main" id="{D7232DA5-A59F-456B-8A4E-52D81F5EF721}"/>
            </a:ext>
          </a:extLst>
        </xdr:cNvPr>
        <xdr:cNvSpPr>
          <a:spLocks noChangeShapeType="1"/>
        </xdr:cNvSpPr>
      </xdr:nvSpPr>
      <xdr:spPr bwMode="auto">
        <a:xfrm flipH="1">
          <a:off x="1495425" y="65522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95250</xdr:rowOff>
    </xdr:from>
    <xdr:to>
      <xdr:col>2</xdr:col>
      <xdr:colOff>9525</xdr:colOff>
      <xdr:row>359</xdr:row>
      <xdr:rowOff>104775</xdr:rowOff>
    </xdr:to>
    <xdr:sp macro="" textlink="">
      <xdr:nvSpPr>
        <xdr:cNvPr id="238" name="Line 7">
          <a:extLst>
            <a:ext uri="{FF2B5EF4-FFF2-40B4-BE49-F238E27FC236}">
              <a16:creationId xmlns:a16="http://schemas.microsoft.com/office/drawing/2014/main" id="{2C80E215-BF14-4637-B98A-5D91185B466E}"/>
            </a:ext>
          </a:extLst>
        </xdr:cNvPr>
        <xdr:cNvSpPr>
          <a:spLocks noChangeShapeType="1"/>
        </xdr:cNvSpPr>
      </xdr:nvSpPr>
      <xdr:spPr bwMode="auto">
        <a:xfrm flipH="1" flipV="1">
          <a:off x="1409700" y="705612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239" name="Line 8">
          <a:extLst>
            <a:ext uri="{FF2B5EF4-FFF2-40B4-BE49-F238E27FC236}">
              <a16:creationId xmlns:a16="http://schemas.microsoft.com/office/drawing/2014/main" id="{32C17D44-E999-4E2F-BDC3-7F24BA3F06DB}"/>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40" name="Line 8">
          <a:extLst>
            <a:ext uri="{FF2B5EF4-FFF2-40B4-BE49-F238E27FC236}">
              <a16:creationId xmlns:a16="http://schemas.microsoft.com/office/drawing/2014/main" id="{4A31758F-D299-4CB0-AA13-BD0F40328C99}"/>
            </a:ext>
          </a:extLst>
        </xdr:cNvPr>
        <xdr:cNvSpPr>
          <a:spLocks noChangeShapeType="1"/>
        </xdr:cNvSpPr>
      </xdr:nvSpPr>
      <xdr:spPr bwMode="auto">
        <a:xfrm flipH="1">
          <a:off x="1343025" y="703992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41" name="Line 7">
          <a:extLst>
            <a:ext uri="{FF2B5EF4-FFF2-40B4-BE49-F238E27FC236}">
              <a16:creationId xmlns:a16="http://schemas.microsoft.com/office/drawing/2014/main" id="{A3B288EC-EAFF-4561-AC4F-1B99D1B7C42A}"/>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42" name="Line 8">
          <a:extLst>
            <a:ext uri="{FF2B5EF4-FFF2-40B4-BE49-F238E27FC236}">
              <a16:creationId xmlns:a16="http://schemas.microsoft.com/office/drawing/2014/main" id="{874A8DD5-FD93-4478-9006-42DE60532472}"/>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43" name="Line 8">
          <a:extLst>
            <a:ext uri="{FF2B5EF4-FFF2-40B4-BE49-F238E27FC236}">
              <a16:creationId xmlns:a16="http://schemas.microsoft.com/office/drawing/2014/main" id="{521D5279-BF63-4954-A616-6688E6564CD1}"/>
            </a:ext>
          </a:extLst>
        </xdr:cNvPr>
        <xdr:cNvSpPr>
          <a:spLocks noChangeShapeType="1"/>
        </xdr:cNvSpPr>
      </xdr:nvSpPr>
      <xdr:spPr bwMode="auto">
        <a:xfrm flipH="1">
          <a:off x="1343025" y="703992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44" name="Line 7">
          <a:extLst>
            <a:ext uri="{FF2B5EF4-FFF2-40B4-BE49-F238E27FC236}">
              <a16:creationId xmlns:a16="http://schemas.microsoft.com/office/drawing/2014/main" id="{CB19149D-7F37-4CA3-89C5-C343632352B8}"/>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45" name="Line 8">
          <a:extLst>
            <a:ext uri="{FF2B5EF4-FFF2-40B4-BE49-F238E27FC236}">
              <a16:creationId xmlns:a16="http://schemas.microsoft.com/office/drawing/2014/main" id="{0CFBFBA6-65EC-430E-8F8E-5437CF1F3236}"/>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46" name="Line 8">
          <a:extLst>
            <a:ext uri="{FF2B5EF4-FFF2-40B4-BE49-F238E27FC236}">
              <a16:creationId xmlns:a16="http://schemas.microsoft.com/office/drawing/2014/main" id="{BDABD26B-E871-47F3-909A-127F0665F338}"/>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47" name="Line 8">
          <a:extLst>
            <a:ext uri="{FF2B5EF4-FFF2-40B4-BE49-F238E27FC236}">
              <a16:creationId xmlns:a16="http://schemas.microsoft.com/office/drawing/2014/main" id="{2F802A7C-8173-40A0-BCDF-04DE90F679DB}"/>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331</xdr:row>
      <xdr:rowOff>114300</xdr:rowOff>
    </xdr:from>
    <xdr:to>
      <xdr:col>2</xdr:col>
      <xdr:colOff>19050</xdr:colOff>
      <xdr:row>331</xdr:row>
      <xdr:rowOff>114300</xdr:rowOff>
    </xdr:to>
    <xdr:sp macro="" textlink="">
      <xdr:nvSpPr>
        <xdr:cNvPr id="248" name="Line 8">
          <a:extLst>
            <a:ext uri="{FF2B5EF4-FFF2-40B4-BE49-F238E27FC236}">
              <a16:creationId xmlns:a16="http://schemas.microsoft.com/office/drawing/2014/main" id="{3F02C6B6-E976-4000-80C8-602778F954CE}"/>
            </a:ext>
          </a:extLst>
        </xdr:cNvPr>
        <xdr:cNvSpPr>
          <a:spLocks noChangeShapeType="1"/>
        </xdr:cNvSpPr>
      </xdr:nvSpPr>
      <xdr:spPr bwMode="auto">
        <a:xfrm flipH="1">
          <a:off x="1495425" y="65522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95250</xdr:rowOff>
    </xdr:from>
    <xdr:to>
      <xdr:col>2</xdr:col>
      <xdr:colOff>9525</xdr:colOff>
      <xdr:row>359</xdr:row>
      <xdr:rowOff>104775</xdr:rowOff>
    </xdr:to>
    <xdr:sp macro="" textlink="">
      <xdr:nvSpPr>
        <xdr:cNvPr id="249" name="Line 7">
          <a:extLst>
            <a:ext uri="{FF2B5EF4-FFF2-40B4-BE49-F238E27FC236}">
              <a16:creationId xmlns:a16="http://schemas.microsoft.com/office/drawing/2014/main" id="{B17F436D-6CB4-49FD-857B-45CED3F91872}"/>
            </a:ext>
          </a:extLst>
        </xdr:cNvPr>
        <xdr:cNvSpPr>
          <a:spLocks noChangeShapeType="1"/>
        </xdr:cNvSpPr>
      </xdr:nvSpPr>
      <xdr:spPr bwMode="auto">
        <a:xfrm flipH="1" flipV="1">
          <a:off x="1409700" y="705612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250" name="Line 8">
          <a:extLst>
            <a:ext uri="{FF2B5EF4-FFF2-40B4-BE49-F238E27FC236}">
              <a16:creationId xmlns:a16="http://schemas.microsoft.com/office/drawing/2014/main" id="{2F1A36E5-B404-4449-9532-188872C84726}"/>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51" name="Line 7">
          <a:extLst>
            <a:ext uri="{FF2B5EF4-FFF2-40B4-BE49-F238E27FC236}">
              <a16:creationId xmlns:a16="http://schemas.microsoft.com/office/drawing/2014/main" id="{E652FDEB-920C-4128-96A6-519AAB3B1ECE}"/>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52" name="Line 8">
          <a:extLst>
            <a:ext uri="{FF2B5EF4-FFF2-40B4-BE49-F238E27FC236}">
              <a16:creationId xmlns:a16="http://schemas.microsoft.com/office/drawing/2014/main" id="{9874E23C-E20E-4C7E-BE88-D21C59732885}"/>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3" name="Line 8">
          <a:extLst>
            <a:ext uri="{FF2B5EF4-FFF2-40B4-BE49-F238E27FC236}">
              <a16:creationId xmlns:a16="http://schemas.microsoft.com/office/drawing/2014/main" id="{A9468F0D-601D-4077-B054-517121458DB1}"/>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4" name="Line 8">
          <a:extLst>
            <a:ext uri="{FF2B5EF4-FFF2-40B4-BE49-F238E27FC236}">
              <a16:creationId xmlns:a16="http://schemas.microsoft.com/office/drawing/2014/main" id="{F70A6BFC-CF13-4E94-B05A-F328F658ADFD}"/>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5" name="Line 8">
          <a:extLst>
            <a:ext uri="{FF2B5EF4-FFF2-40B4-BE49-F238E27FC236}">
              <a16:creationId xmlns:a16="http://schemas.microsoft.com/office/drawing/2014/main" id="{90C89EA7-6068-454C-9E8F-64AFA7B86F43}"/>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6" name="Line 8">
          <a:extLst>
            <a:ext uri="{FF2B5EF4-FFF2-40B4-BE49-F238E27FC236}">
              <a16:creationId xmlns:a16="http://schemas.microsoft.com/office/drawing/2014/main" id="{616A0E21-4504-434C-B748-96D847B10B0F}"/>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515</xdr:row>
      <xdr:rowOff>104775</xdr:rowOff>
    </xdr:from>
    <xdr:to>
      <xdr:col>2</xdr:col>
      <xdr:colOff>66675</xdr:colOff>
      <xdr:row>515</xdr:row>
      <xdr:rowOff>104775</xdr:rowOff>
    </xdr:to>
    <xdr:sp macro="" textlink="">
      <xdr:nvSpPr>
        <xdr:cNvPr id="257" name="Line 8">
          <a:extLst>
            <a:ext uri="{FF2B5EF4-FFF2-40B4-BE49-F238E27FC236}">
              <a16:creationId xmlns:a16="http://schemas.microsoft.com/office/drawing/2014/main" id="{6E1C481A-D59F-4B38-B399-2F02188B70E6}"/>
            </a:ext>
          </a:extLst>
        </xdr:cNvPr>
        <xdr:cNvSpPr>
          <a:spLocks noChangeShapeType="1"/>
        </xdr:cNvSpPr>
      </xdr:nvSpPr>
      <xdr:spPr bwMode="auto">
        <a:xfrm flipH="1">
          <a:off x="1476375" y="97621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410</xdr:row>
      <xdr:rowOff>114300</xdr:rowOff>
    </xdr:from>
    <xdr:to>
      <xdr:col>2</xdr:col>
      <xdr:colOff>66675</xdr:colOff>
      <xdr:row>410</xdr:row>
      <xdr:rowOff>114300</xdr:rowOff>
    </xdr:to>
    <xdr:sp macro="" textlink="">
      <xdr:nvSpPr>
        <xdr:cNvPr id="258" name="Line 8">
          <a:extLst>
            <a:ext uri="{FF2B5EF4-FFF2-40B4-BE49-F238E27FC236}">
              <a16:creationId xmlns:a16="http://schemas.microsoft.com/office/drawing/2014/main" id="{F74145F5-F62D-4628-8BFA-C165984CC118}"/>
            </a:ext>
          </a:extLst>
        </xdr:cNvPr>
        <xdr:cNvSpPr>
          <a:spLocks noChangeShapeType="1"/>
        </xdr:cNvSpPr>
      </xdr:nvSpPr>
      <xdr:spPr bwMode="auto">
        <a:xfrm flipH="1">
          <a:off x="1476375" y="7936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548</xdr:row>
      <xdr:rowOff>0</xdr:rowOff>
    </xdr:from>
    <xdr:to>
      <xdr:col>2</xdr:col>
      <xdr:colOff>66675</xdr:colOff>
      <xdr:row>548</xdr:row>
      <xdr:rowOff>0</xdr:rowOff>
    </xdr:to>
    <xdr:sp macro="" textlink="">
      <xdr:nvSpPr>
        <xdr:cNvPr id="259" name="Line 8">
          <a:extLst>
            <a:ext uri="{FF2B5EF4-FFF2-40B4-BE49-F238E27FC236}">
              <a16:creationId xmlns:a16="http://schemas.microsoft.com/office/drawing/2014/main" id="{4BD354FE-9A66-44BA-B66B-DE0129532038}"/>
            </a:ext>
          </a:extLst>
        </xdr:cNvPr>
        <xdr:cNvSpPr>
          <a:spLocks noChangeShapeType="1"/>
        </xdr:cNvSpPr>
      </xdr:nvSpPr>
      <xdr:spPr bwMode="auto">
        <a:xfrm flipH="1">
          <a:off x="1476375" y="10317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260" name="Line 7">
          <a:extLst>
            <a:ext uri="{FF2B5EF4-FFF2-40B4-BE49-F238E27FC236}">
              <a16:creationId xmlns:a16="http://schemas.microsoft.com/office/drawing/2014/main" id="{B4070A6C-3110-4C6A-9750-E2972D617D23}"/>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261" name="Line 8">
          <a:extLst>
            <a:ext uri="{FF2B5EF4-FFF2-40B4-BE49-F238E27FC236}">
              <a16:creationId xmlns:a16="http://schemas.microsoft.com/office/drawing/2014/main" id="{7D70529C-143C-4209-869F-EB13C03AB24B}"/>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548</xdr:row>
      <xdr:rowOff>0</xdr:rowOff>
    </xdr:from>
    <xdr:to>
      <xdr:col>2</xdr:col>
      <xdr:colOff>66675</xdr:colOff>
      <xdr:row>548</xdr:row>
      <xdr:rowOff>0</xdr:rowOff>
    </xdr:to>
    <xdr:sp macro="" textlink="">
      <xdr:nvSpPr>
        <xdr:cNvPr id="262" name="Line 8">
          <a:extLst>
            <a:ext uri="{FF2B5EF4-FFF2-40B4-BE49-F238E27FC236}">
              <a16:creationId xmlns:a16="http://schemas.microsoft.com/office/drawing/2014/main" id="{D4DCAF7A-489C-4FAA-AE40-7E92F8E8EB88}"/>
            </a:ext>
          </a:extLst>
        </xdr:cNvPr>
        <xdr:cNvSpPr>
          <a:spLocks noChangeShapeType="1"/>
        </xdr:cNvSpPr>
      </xdr:nvSpPr>
      <xdr:spPr bwMode="auto">
        <a:xfrm flipH="1">
          <a:off x="1476375" y="10317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263" name="Line 7">
          <a:extLst>
            <a:ext uri="{FF2B5EF4-FFF2-40B4-BE49-F238E27FC236}">
              <a16:creationId xmlns:a16="http://schemas.microsoft.com/office/drawing/2014/main" id="{BDF37C75-F68B-42EA-8ADF-5BC0414E9304}"/>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264" name="Line 8">
          <a:extLst>
            <a:ext uri="{FF2B5EF4-FFF2-40B4-BE49-F238E27FC236}">
              <a16:creationId xmlns:a16="http://schemas.microsoft.com/office/drawing/2014/main" id="{D531B4E3-A8D2-4D3A-8BF6-87038184AB8B}"/>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65" name="Line 8">
          <a:extLst>
            <a:ext uri="{FF2B5EF4-FFF2-40B4-BE49-F238E27FC236}">
              <a16:creationId xmlns:a16="http://schemas.microsoft.com/office/drawing/2014/main" id="{E3803849-208F-49E3-AB66-1B834284E9CF}"/>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66" name="Line 8">
          <a:extLst>
            <a:ext uri="{FF2B5EF4-FFF2-40B4-BE49-F238E27FC236}">
              <a16:creationId xmlns:a16="http://schemas.microsoft.com/office/drawing/2014/main" id="{80CDAB40-1822-4A8E-A4F1-56CBC32B59B9}"/>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267" name="Line 8">
          <a:extLst>
            <a:ext uri="{FF2B5EF4-FFF2-40B4-BE49-F238E27FC236}">
              <a16:creationId xmlns:a16="http://schemas.microsoft.com/office/drawing/2014/main" id="{0CB65F09-5C19-44C9-9E69-CEF8943BF08B}"/>
            </a:ext>
          </a:extLst>
        </xdr:cNvPr>
        <xdr:cNvSpPr>
          <a:spLocks noChangeShapeType="1"/>
        </xdr:cNvSpPr>
      </xdr:nvSpPr>
      <xdr:spPr bwMode="auto">
        <a:xfrm flipH="1">
          <a:off x="14859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68" name="Line 8">
          <a:extLst>
            <a:ext uri="{FF2B5EF4-FFF2-40B4-BE49-F238E27FC236}">
              <a16:creationId xmlns:a16="http://schemas.microsoft.com/office/drawing/2014/main" id="{72DA0D30-1486-4ED1-BE16-0B53EC7B38DC}"/>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69" name="Line 8">
          <a:extLst>
            <a:ext uri="{FF2B5EF4-FFF2-40B4-BE49-F238E27FC236}">
              <a16:creationId xmlns:a16="http://schemas.microsoft.com/office/drawing/2014/main" id="{48673DE4-C9AC-4D10-B61E-9A835754F536}"/>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0" name="Line 8">
          <a:extLst>
            <a:ext uri="{FF2B5EF4-FFF2-40B4-BE49-F238E27FC236}">
              <a16:creationId xmlns:a16="http://schemas.microsoft.com/office/drawing/2014/main" id="{31F0E7C8-221C-4AB6-9C0F-76140798D09E}"/>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1" name="Line 8">
          <a:extLst>
            <a:ext uri="{FF2B5EF4-FFF2-40B4-BE49-F238E27FC236}">
              <a16:creationId xmlns:a16="http://schemas.microsoft.com/office/drawing/2014/main" id="{69AEE274-1F40-4837-A28D-5DD997162B34}"/>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2" name="Line 8">
          <a:extLst>
            <a:ext uri="{FF2B5EF4-FFF2-40B4-BE49-F238E27FC236}">
              <a16:creationId xmlns:a16="http://schemas.microsoft.com/office/drawing/2014/main" id="{6CD4BA35-DD9B-4C0A-8925-572026B72676}"/>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3" name="Line 8">
          <a:extLst>
            <a:ext uri="{FF2B5EF4-FFF2-40B4-BE49-F238E27FC236}">
              <a16:creationId xmlns:a16="http://schemas.microsoft.com/office/drawing/2014/main" id="{1DC8BAEF-631D-45FB-B3A2-EC875FC9A491}"/>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47625</xdr:colOff>
      <xdr:row>319</xdr:row>
      <xdr:rowOff>114300</xdr:rowOff>
    </xdr:to>
    <xdr:sp macro="" textlink="">
      <xdr:nvSpPr>
        <xdr:cNvPr id="274" name="Line 8">
          <a:extLst>
            <a:ext uri="{FF2B5EF4-FFF2-40B4-BE49-F238E27FC236}">
              <a16:creationId xmlns:a16="http://schemas.microsoft.com/office/drawing/2014/main" id="{4089F407-5494-48E7-A7DE-15C183782353}"/>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47625</xdr:colOff>
      <xdr:row>319</xdr:row>
      <xdr:rowOff>114300</xdr:rowOff>
    </xdr:to>
    <xdr:sp macro="" textlink="">
      <xdr:nvSpPr>
        <xdr:cNvPr id="275" name="Line 8">
          <a:extLst>
            <a:ext uri="{FF2B5EF4-FFF2-40B4-BE49-F238E27FC236}">
              <a16:creationId xmlns:a16="http://schemas.microsoft.com/office/drawing/2014/main" id="{8830BC1B-9485-45D9-82B0-0D8432A06A41}"/>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6" name="Line 8">
          <a:extLst>
            <a:ext uri="{FF2B5EF4-FFF2-40B4-BE49-F238E27FC236}">
              <a16:creationId xmlns:a16="http://schemas.microsoft.com/office/drawing/2014/main" id="{4A560218-77DF-4D98-B54F-BB8790491318}"/>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7" name="Line 8">
          <a:extLst>
            <a:ext uri="{FF2B5EF4-FFF2-40B4-BE49-F238E27FC236}">
              <a16:creationId xmlns:a16="http://schemas.microsoft.com/office/drawing/2014/main" id="{1F9F7707-60DF-4644-95E7-CE01FD9EB3F1}"/>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94</xdr:row>
      <xdr:rowOff>95250</xdr:rowOff>
    </xdr:from>
    <xdr:to>
      <xdr:col>3</xdr:col>
      <xdr:colOff>38100</xdr:colOff>
      <xdr:row>94</xdr:row>
      <xdr:rowOff>104775</xdr:rowOff>
    </xdr:to>
    <xdr:sp macro="" textlink="">
      <xdr:nvSpPr>
        <xdr:cNvPr id="278" name="Line 7">
          <a:extLst>
            <a:ext uri="{FF2B5EF4-FFF2-40B4-BE49-F238E27FC236}">
              <a16:creationId xmlns:a16="http://schemas.microsoft.com/office/drawing/2014/main" id="{110A07C3-2184-4AE4-8DCE-EBD9E4988F0A}"/>
            </a:ext>
          </a:extLst>
        </xdr:cNvPr>
        <xdr:cNvSpPr>
          <a:spLocks noChangeShapeType="1"/>
        </xdr:cNvSpPr>
      </xdr:nvSpPr>
      <xdr:spPr bwMode="auto">
        <a:xfrm flipH="1" flipV="1">
          <a:off x="1876425" y="1781175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95</xdr:row>
      <xdr:rowOff>114300</xdr:rowOff>
    </xdr:from>
    <xdr:to>
      <xdr:col>2</xdr:col>
      <xdr:colOff>676275</xdr:colOff>
      <xdr:row>95</xdr:row>
      <xdr:rowOff>114300</xdr:rowOff>
    </xdr:to>
    <xdr:sp macro="" textlink="">
      <xdr:nvSpPr>
        <xdr:cNvPr id="279" name="Line 8">
          <a:extLst>
            <a:ext uri="{FF2B5EF4-FFF2-40B4-BE49-F238E27FC236}">
              <a16:creationId xmlns:a16="http://schemas.microsoft.com/office/drawing/2014/main" id="{AD549A64-2A59-4E65-BD59-71D35F05CC19}"/>
            </a:ext>
          </a:extLst>
        </xdr:cNvPr>
        <xdr:cNvSpPr>
          <a:spLocks noChangeShapeType="1"/>
        </xdr:cNvSpPr>
      </xdr:nvSpPr>
      <xdr:spPr bwMode="auto">
        <a:xfrm flipH="1">
          <a:off x="1952625" y="1805940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80" name="Line 8">
          <a:extLst>
            <a:ext uri="{FF2B5EF4-FFF2-40B4-BE49-F238E27FC236}">
              <a16:creationId xmlns:a16="http://schemas.microsoft.com/office/drawing/2014/main" id="{5E4EEFB9-7698-463E-9536-15BE64173CAD}"/>
            </a:ext>
          </a:extLst>
        </xdr:cNvPr>
        <xdr:cNvSpPr>
          <a:spLocks noChangeShapeType="1"/>
        </xdr:cNvSpPr>
      </xdr:nvSpPr>
      <xdr:spPr bwMode="auto">
        <a:xfrm flipH="1">
          <a:off x="1409700"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81" name="Line 8">
          <a:extLst>
            <a:ext uri="{FF2B5EF4-FFF2-40B4-BE49-F238E27FC236}">
              <a16:creationId xmlns:a16="http://schemas.microsoft.com/office/drawing/2014/main" id="{DC5322D5-6362-4D98-B506-E038A012010A}"/>
            </a:ext>
          </a:extLst>
        </xdr:cNvPr>
        <xdr:cNvSpPr>
          <a:spLocks noChangeShapeType="1"/>
        </xdr:cNvSpPr>
      </xdr:nvSpPr>
      <xdr:spPr bwMode="auto">
        <a:xfrm flipH="1">
          <a:off x="1409700"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82" name="Line 8">
          <a:extLst>
            <a:ext uri="{FF2B5EF4-FFF2-40B4-BE49-F238E27FC236}">
              <a16:creationId xmlns:a16="http://schemas.microsoft.com/office/drawing/2014/main" id="{E214B171-6762-4F79-8EA7-822A13B0768B}"/>
            </a:ext>
          </a:extLst>
        </xdr:cNvPr>
        <xdr:cNvSpPr>
          <a:spLocks noChangeShapeType="1"/>
        </xdr:cNvSpPr>
      </xdr:nvSpPr>
      <xdr:spPr bwMode="auto">
        <a:xfrm flipH="1">
          <a:off x="1409700"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9525</xdr:colOff>
      <xdr:row>360</xdr:row>
      <xdr:rowOff>104775</xdr:rowOff>
    </xdr:to>
    <xdr:sp macro="" textlink="">
      <xdr:nvSpPr>
        <xdr:cNvPr id="283" name="Line 7">
          <a:extLst>
            <a:ext uri="{FF2B5EF4-FFF2-40B4-BE49-F238E27FC236}">
              <a16:creationId xmlns:a16="http://schemas.microsoft.com/office/drawing/2014/main" id="{ED242EA7-FD44-4FBE-8BB1-099D96F66B78}"/>
            </a:ext>
          </a:extLst>
        </xdr:cNvPr>
        <xdr:cNvSpPr>
          <a:spLocks noChangeShapeType="1"/>
        </xdr:cNvSpPr>
      </xdr:nvSpPr>
      <xdr:spPr bwMode="auto">
        <a:xfrm flipH="1" flipV="1">
          <a:off x="1409700" y="70742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9525</xdr:colOff>
      <xdr:row>360</xdr:row>
      <xdr:rowOff>104775</xdr:rowOff>
    </xdr:to>
    <xdr:sp macro="" textlink="">
      <xdr:nvSpPr>
        <xdr:cNvPr id="284" name="Line 7">
          <a:extLst>
            <a:ext uri="{FF2B5EF4-FFF2-40B4-BE49-F238E27FC236}">
              <a16:creationId xmlns:a16="http://schemas.microsoft.com/office/drawing/2014/main" id="{4D206893-41FF-48BE-A55C-E35C5BAE31F6}"/>
            </a:ext>
          </a:extLst>
        </xdr:cNvPr>
        <xdr:cNvSpPr>
          <a:spLocks noChangeShapeType="1"/>
        </xdr:cNvSpPr>
      </xdr:nvSpPr>
      <xdr:spPr bwMode="auto">
        <a:xfrm flipH="1" flipV="1">
          <a:off x="1409700" y="70742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94</xdr:row>
      <xdr:rowOff>95250</xdr:rowOff>
    </xdr:from>
    <xdr:to>
      <xdr:col>3</xdr:col>
      <xdr:colOff>38100</xdr:colOff>
      <xdr:row>94</xdr:row>
      <xdr:rowOff>104775</xdr:rowOff>
    </xdr:to>
    <xdr:sp macro="" textlink="">
      <xdr:nvSpPr>
        <xdr:cNvPr id="285" name="Line 7">
          <a:extLst>
            <a:ext uri="{FF2B5EF4-FFF2-40B4-BE49-F238E27FC236}">
              <a16:creationId xmlns:a16="http://schemas.microsoft.com/office/drawing/2014/main" id="{5B4528AC-5D20-4A62-9639-57EDAE7EEF23}"/>
            </a:ext>
          </a:extLst>
        </xdr:cNvPr>
        <xdr:cNvSpPr>
          <a:spLocks noChangeShapeType="1"/>
        </xdr:cNvSpPr>
      </xdr:nvSpPr>
      <xdr:spPr>
        <a:xfrm flipH="1" flipV="1">
          <a:off x="1876425" y="17811750"/>
          <a:ext cx="371475"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95</xdr:row>
      <xdr:rowOff>114300</xdr:rowOff>
    </xdr:from>
    <xdr:to>
      <xdr:col>2</xdr:col>
      <xdr:colOff>676275</xdr:colOff>
      <xdr:row>95</xdr:row>
      <xdr:rowOff>114300</xdr:rowOff>
    </xdr:to>
    <xdr:sp macro="" textlink="">
      <xdr:nvSpPr>
        <xdr:cNvPr id="286" name="Line 8">
          <a:extLst>
            <a:ext uri="{FF2B5EF4-FFF2-40B4-BE49-F238E27FC236}">
              <a16:creationId xmlns:a16="http://schemas.microsoft.com/office/drawing/2014/main" id="{08FC3CF5-60E4-4A02-AFE3-6C3C056A7B2D}"/>
            </a:ext>
          </a:extLst>
        </xdr:cNvPr>
        <xdr:cNvSpPr>
          <a:spLocks noChangeShapeType="1"/>
        </xdr:cNvSpPr>
      </xdr:nvSpPr>
      <xdr:spPr>
        <a:xfrm flipH="1">
          <a:off x="1952625" y="18059400"/>
          <a:ext cx="13335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723900</xdr:colOff>
      <xdr:row>131</xdr:row>
      <xdr:rowOff>142875</xdr:rowOff>
    </xdr:from>
    <xdr:to>
      <xdr:col>3</xdr:col>
      <xdr:colOff>66675</xdr:colOff>
      <xdr:row>131</xdr:row>
      <xdr:rowOff>152400</xdr:rowOff>
    </xdr:to>
    <xdr:sp macro="" textlink="">
      <xdr:nvSpPr>
        <xdr:cNvPr id="287" name="Line 7">
          <a:extLst>
            <a:ext uri="{FF2B5EF4-FFF2-40B4-BE49-F238E27FC236}">
              <a16:creationId xmlns:a16="http://schemas.microsoft.com/office/drawing/2014/main" id="{CB971792-94E5-4E35-9F6B-34FF0F257608}"/>
            </a:ext>
          </a:extLst>
        </xdr:cNvPr>
        <xdr:cNvSpPr>
          <a:spLocks noChangeShapeType="1"/>
        </xdr:cNvSpPr>
      </xdr:nvSpPr>
      <xdr:spPr bwMode="auto">
        <a:xfrm flipH="1" flipV="1">
          <a:off x="2133600" y="25203150"/>
          <a:ext cx="1428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847725</xdr:colOff>
      <xdr:row>132</xdr:row>
      <xdr:rowOff>190500</xdr:rowOff>
    </xdr:from>
    <xdr:to>
      <xdr:col>2</xdr:col>
      <xdr:colOff>685800</xdr:colOff>
      <xdr:row>132</xdr:row>
      <xdr:rowOff>190500</xdr:rowOff>
    </xdr:to>
    <xdr:sp macro="" textlink="">
      <xdr:nvSpPr>
        <xdr:cNvPr id="288" name="Line 8">
          <a:extLst>
            <a:ext uri="{FF2B5EF4-FFF2-40B4-BE49-F238E27FC236}">
              <a16:creationId xmlns:a16="http://schemas.microsoft.com/office/drawing/2014/main" id="{6964D74C-5BEA-4E3E-AB23-DD6D3361CE23}"/>
            </a:ext>
          </a:extLst>
        </xdr:cNvPr>
        <xdr:cNvSpPr>
          <a:spLocks noChangeShapeType="1"/>
        </xdr:cNvSpPr>
      </xdr:nvSpPr>
      <xdr:spPr bwMode="auto">
        <a:xfrm flipH="1">
          <a:off x="2209800" y="2540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329</xdr:row>
      <xdr:rowOff>114300</xdr:rowOff>
    </xdr:from>
    <xdr:to>
      <xdr:col>2</xdr:col>
      <xdr:colOff>76200</xdr:colOff>
      <xdr:row>329</xdr:row>
      <xdr:rowOff>114300</xdr:rowOff>
    </xdr:to>
    <xdr:sp macro="" textlink="">
      <xdr:nvSpPr>
        <xdr:cNvPr id="289" name="Line 8">
          <a:extLst>
            <a:ext uri="{FF2B5EF4-FFF2-40B4-BE49-F238E27FC236}">
              <a16:creationId xmlns:a16="http://schemas.microsoft.com/office/drawing/2014/main" id="{CB9B57EE-D0F1-45D0-AEC6-E108E3846A17}"/>
            </a:ext>
          </a:extLst>
        </xdr:cNvPr>
        <xdr:cNvSpPr>
          <a:spLocks noChangeShapeType="1"/>
        </xdr:cNvSpPr>
      </xdr:nvSpPr>
      <xdr:spPr bwMode="auto">
        <a:xfrm flipH="1">
          <a:off x="1485900" y="65160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329</xdr:row>
      <xdr:rowOff>114300</xdr:rowOff>
    </xdr:from>
    <xdr:to>
      <xdr:col>2</xdr:col>
      <xdr:colOff>76200</xdr:colOff>
      <xdr:row>329</xdr:row>
      <xdr:rowOff>114300</xdr:rowOff>
    </xdr:to>
    <xdr:sp macro="" textlink="">
      <xdr:nvSpPr>
        <xdr:cNvPr id="290" name="Line 8">
          <a:extLst>
            <a:ext uri="{FF2B5EF4-FFF2-40B4-BE49-F238E27FC236}">
              <a16:creationId xmlns:a16="http://schemas.microsoft.com/office/drawing/2014/main" id="{7B5E641A-E485-4785-89E7-504AE48ED95C}"/>
            </a:ext>
          </a:extLst>
        </xdr:cNvPr>
        <xdr:cNvSpPr>
          <a:spLocks noChangeShapeType="1"/>
        </xdr:cNvSpPr>
      </xdr:nvSpPr>
      <xdr:spPr bwMode="auto">
        <a:xfrm flipH="1">
          <a:off x="1485900" y="65160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1" name="Line 8">
          <a:extLst>
            <a:ext uri="{FF2B5EF4-FFF2-40B4-BE49-F238E27FC236}">
              <a16:creationId xmlns:a16="http://schemas.microsoft.com/office/drawing/2014/main" id="{038D11A0-7FFA-477F-995A-A2CA1F78230C}"/>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2" name="Line 8">
          <a:extLst>
            <a:ext uri="{FF2B5EF4-FFF2-40B4-BE49-F238E27FC236}">
              <a16:creationId xmlns:a16="http://schemas.microsoft.com/office/drawing/2014/main" id="{4CBCB777-11B1-48B8-869E-1ABA780C601B}"/>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3" name="Line 8">
          <a:extLst>
            <a:ext uri="{FF2B5EF4-FFF2-40B4-BE49-F238E27FC236}">
              <a16:creationId xmlns:a16="http://schemas.microsoft.com/office/drawing/2014/main" id="{134418EE-0426-4FCF-8952-078AF1C4599E}"/>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4" name="Line 8">
          <a:extLst>
            <a:ext uri="{FF2B5EF4-FFF2-40B4-BE49-F238E27FC236}">
              <a16:creationId xmlns:a16="http://schemas.microsoft.com/office/drawing/2014/main" id="{88BEBB36-DF11-4CEE-9541-577D8EF0CED9}"/>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5" name="Line 8">
          <a:extLst>
            <a:ext uri="{FF2B5EF4-FFF2-40B4-BE49-F238E27FC236}">
              <a16:creationId xmlns:a16="http://schemas.microsoft.com/office/drawing/2014/main" id="{E47A4D96-EE33-44E9-972C-FC39B35B4088}"/>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6" name="Line 8">
          <a:extLst>
            <a:ext uri="{FF2B5EF4-FFF2-40B4-BE49-F238E27FC236}">
              <a16:creationId xmlns:a16="http://schemas.microsoft.com/office/drawing/2014/main" id="{3E947B7D-673B-40F1-B832-37133F77F3E5}"/>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47625</xdr:colOff>
      <xdr:row>320</xdr:row>
      <xdr:rowOff>114300</xdr:rowOff>
    </xdr:to>
    <xdr:sp macro="" textlink="">
      <xdr:nvSpPr>
        <xdr:cNvPr id="297" name="Line 8">
          <a:extLst>
            <a:ext uri="{FF2B5EF4-FFF2-40B4-BE49-F238E27FC236}">
              <a16:creationId xmlns:a16="http://schemas.microsoft.com/office/drawing/2014/main" id="{DD069219-C128-4B20-92BD-6CA918331322}"/>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47625</xdr:colOff>
      <xdr:row>320</xdr:row>
      <xdr:rowOff>114300</xdr:rowOff>
    </xdr:to>
    <xdr:sp macro="" textlink="">
      <xdr:nvSpPr>
        <xdr:cNvPr id="298" name="Line 8">
          <a:extLst>
            <a:ext uri="{FF2B5EF4-FFF2-40B4-BE49-F238E27FC236}">
              <a16:creationId xmlns:a16="http://schemas.microsoft.com/office/drawing/2014/main" id="{876B2E0C-640D-436A-9205-9F269BEA8001}"/>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9" name="Line 8">
          <a:extLst>
            <a:ext uri="{FF2B5EF4-FFF2-40B4-BE49-F238E27FC236}">
              <a16:creationId xmlns:a16="http://schemas.microsoft.com/office/drawing/2014/main" id="{3537238F-F174-4366-83F5-BCB3E18842F6}"/>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300" name="Line 8">
          <a:extLst>
            <a:ext uri="{FF2B5EF4-FFF2-40B4-BE49-F238E27FC236}">
              <a16:creationId xmlns:a16="http://schemas.microsoft.com/office/drawing/2014/main" id="{71F0669F-36C4-443B-A501-2ABDD68AC954}"/>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1" xr16:uid="{00000000-0016-0000-0600-000000000000}" autoFormatId="0" applyNumberFormats="0" applyBorderFormats="0" applyFontFormats="0" applyPatternFormats="0" applyAlignmentFormats="0" applyWidthHeightFormats="0">
  <queryTableRefresh preserveSortFilterLayout="0" headersInLastRefresh="0" nextId="11">
    <queryTableFields count="10">
      <queryTableField id="1" dataBound="0"/>
      <queryTableField id="2" dataBound="0"/>
      <queryTableField id="3" dataBound="0"/>
      <queryTableField id="4" dataBound="0"/>
      <queryTableField id="5" dataBound="0"/>
      <queryTableField id="6" dataBound="0"/>
      <queryTableField id="7" dataBound="0"/>
      <queryTableField id="8" dataBound="0"/>
      <queryTableField id="9" dataBound="0"/>
      <queryTableField id="10" dataBound="0"/>
    </queryTable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tkq67180@yahoo.co.jp" TargetMode="External"/><Relationship Id="rId2" Type="http://schemas.openxmlformats.org/officeDocument/2006/relationships/hyperlink" Target="mailto:ptkq67180@yahoo.co.jp" TargetMode="External"/><Relationship Id="rId1" Type="http://schemas.openxmlformats.org/officeDocument/2006/relationships/hyperlink" Target="mailto:ryodafone@zeus.eonet.ne.jp"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hyperlink" Target="mailto:hiroki_lapis@ezweb.ne.jp" TargetMode="External"/><Relationship Id="rId3" Type="http://schemas.openxmlformats.org/officeDocument/2006/relationships/hyperlink" Target="mailto:volley141@gmail.com" TargetMode="External"/><Relationship Id="rId7" Type="http://schemas.openxmlformats.org/officeDocument/2006/relationships/hyperlink" Target="mailto:kenjam77@yahoo.co.jp" TargetMode="External"/><Relationship Id="rId2" Type="http://schemas.openxmlformats.org/officeDocument/2006/relationships/hyperlink" Target="mailto:kazutoshi-naomi-hiyori@docomo.ne.jp" TargetMode="External"/><Relationship Id="rId1" Type="http://schemas.openxmlformats.org/officeDocument/2006/relationships/hyperlink" Target="mailto:ptkq67180@yahoo.co.jp" TargetMode="External"/><Relationship Id="rId6" Type="http://schemas.openxmlformats.org/officeDocument/2006/relationships/hyperlink" Target="mailto:team-ken314momo1030@docomo.ne.jp" TargetMode="External"/><Relationship Id="rId5" Type="http://schemas.openxmlformats.org/officeDocument/2006/relationships/hyperlink" Target="mailto:suzukanotaiyo@docomo.ne.jp" TargetMode="External"/><Relationship Id="rId4" Type="http://schemas.openxmlformats.org/officeDocument/2006/relationships/hyperlink" Target="mailto:volley141@ezweb.ne.jp" TargetMode="External"/><Relationship Id="rId9"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ptkq67180@yahoo.co.jp" TargetMode="External"/><Relationship Id="rId1" Type="http://schemas.openxmlformats.org/officeDocument/2006/relationships/hyperlink" Target="mailto:ptkq67180@yahoo.co.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mailto:ptkq67180@yahoo.co.jp" TargetMode="External"/><Relationship Id="rId3" Type="http://schemas.openxmlformats.org/officeDocument/2006/relationships/hyperlink" Target="mailto:kyun-chosu0808@outlook.jp" TargetMode="External"/><Relationship Id="rId7" Type="http://schemas.openxmlformats.org/officeDocument/2006/relationships/hyperlink" Target="mailto:ushi.nosuke3.2.1@gmail.com" TargetMode="External"/><Relationship Id="rId2" Type="http://schemas.openxmlformats.org/officeDocument/2006/relationships/hyperlink" Target="mailto:kawanami0930@yahoo.co.jp" TargetMode="External"/><Relationship Id="rId1" Type="http://schemas.openxmlformats.org/officeDocument/2006/relationships/hyperlink" Target="mailto:gametarou@nifty.com" TargetMode="External"/><Relationship Id="rId6" Type="http://schemas.openxmlformats.org/officeDocument/2006/relationships/hyperlink" Target="mailto:puntytan0412@zeus.eonet.ne.jp" TargetMode="External"/><Relationship Id="rId5" Type="http://schemas.openxmlformats.org/officeDocument/2006/relationships/hyperlink" Target="mailto:kihokyoko75@gmail.com" TargetMode="External"/><Relationship Id="rId4" Type="http://schemas.openxmlformats.org/officeDocument/2006/relationships/hyperlink" Target="mailto:kagii.777@gmai.com" TargetMode="External"/><Relationship Id="rId9"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Q130"/>
  <sheetViews>
    <sheetView showGridLines="0" view="pageBreakPreview" topLeftCell="A10" zoomScaleNormal="100" zoomScaleSheetLayoutView="100" workbookViewId="0">
      <selection activeCell="K42" sqref="K42"/>
    </sheetView>
  </sheetViews>
  <sheetFormatPr defaultColWidth="9" defaultRowHeight="15.75"/>
  <cols>
    <col min="1" max="1" width="5.5" style="456" customWidth="1"/>
    <col min="2" max="3" width="9" style="456"/>
    <col min="4" max="4" width="10.875" style="456" bestFit="1" customWidth="1"/>
    <col min="5" max="5" width="10" style="456" bestFit="1" customWidth="1"/>
    <col min="6" max="10" width="9" style="456"/>
    <col min="11" max="11" width="7" style="456" customWidth="1"/>
    <col min="12" max="16384" width="9" style="456"/>
  </cols>
  <sheetData>
    <row r="1" spans="1:12" ht="16.5" thickBot="1">
      <c r="A1" s="455"/>
      <c r="L1" s="457"/>
    </row>
    <row r="2" spans="1:12" ht="21.75" customHeight="1" thickTop="1">
      <c r="B2" s="458"/>
      <c r="C2" s="459"/>
      <c r="D2" s="459"/>
      <c r="E2" s="460" t="s">
        <v>2528</v>
      </c>
      <c r="F2" s="459"/>
      <c r="G2" s="459"/>
      <c r="H2" s="459"/>
      <c r="I2" s="459"/>
      <c r="J2" s="459"/>
      <c r="K2" s="461"/>
    </row>
    <row r="3" spans="1:12">
      <c r="B3" s="462"/>
      <c r="C3" s="463"/>
      <c r="D3" s="463"/>
      <c r="E3" s="463"/>
      <c r="F3" s="463"/>
      <c r="G3" s="463"/>
      <c r="H3" s="463"/>
      <c r="I3" s="463"/>
      <c r="J3" s="463"/>
      <c r="K3" s="464"/>
    </row>
    <row r="4" spans="1:12" ht="30">
      <c r="B4" s="462"/>
      <c r="C4" s="465" t="s">
        <v>3365</v>
      </c>
      <c r="D4" s="463"/>
      <c r="E4" s="463"/>
      <c r="F4" s="463"/>
      <c r="G4" s="463"/>
      <c r="H4" s="463"/>
      <c r="I4" s="463"/>
      <c r="J4" s="463"/>
      <c r="K4" s="464"/>
    </row>
    <row r="5" spans="1:12" ht="12.75" customHeight="1">
      <c r="B5" s="462"/>
      <c r="C5" s="463"/>
      <c r="D5" s="463"/>
      <c r="E5" s="466"/>
      <c r="F5" s="466"/>
      <c r="G5" s="463"/>
      <c r="H5" s="463"/>
      <c r="I5" s="463"/>
      <c r="J5" s="463"/>
      <c r="K5" s="464"/>
    </row>
    <row r="6" spans="1:12" ht="17.25" thickBot="1">
      <c r="B6" s="467"/>
      <c r="C6" s="468"/>
      <c r="D6" s="513"/>
      <c r="E6" s="468"/>
      <c r="F6" s="468"/>
      <c r="G6" s="468"/>
      <c r="H6" s="468"/>
      <c r="I6" s="469"/>
      <c r="J6" s="468"/>
      <c r="K6" s="470"/>
    </row>
    <row r="7" spans="1:12" ht="6.75" customHeight="1" thickTop="1">
      <c r="B7" s="471"/>
      <c r="C7" s="471"/>
      <c r="D7" s="471"/>
      <c r="E7" s="471"/>
      <c r="F7" s="471"/>
      <c r="G7" s="471"/>
      <c r="H7" s="471"/>
      <c r="I7" s="471"/>
      <c r="J7" s="471"/>
    </row>
    <row r="8" spans="1:12" s="472" customFormat="1">
      <c r="A8" s="471"/>
      <c r="B8" s="471" t="s">
        <v>0</v>
      </c>
      <c r="C8" s="471"/>
      <c r="D8" s="471"/>
      <c r="E8" s="471"/>
      <c r="F8" s="471"/>
      <c r="G8" s="471"/>
      <c r="H8" s="485"/>
      <c r="I8" s="473"/>
      <c r="J8" s="473"/>
      <c r="K8" s="517"/>
    </row>
    <row r="9" spans="1:12" s="472" customFormat="1">
      <c r="A9" s="471"/>
      <c r="B9" s="471"/>
      <c r="C9" s="471" t="s">
        <v>1</v>
      </c>
      <c r="D9" s="471"/>
      <c r="E9" s="486" t="s">
        <v>2455</v>
      </c>
      <c r="F9" s="487"/>
      <c r="G9" s="471"/>
      <c r="H9" s="471"/>
      <c r="I9" s="471"/>
      <c r="J9" s="471"/>
    </row>
    <row r="10" spans="1:12" s="472" customFormat="1" ht="6.75" customHeight="1">
      <c r="A10" s="471"/>
      <c r="B10" s="471"/>
      <c r="C10" s="471"/>
      <c r="D10" s="471"/>
      <c r="E10" s="488"/>
      <c r="F10" s="489"/>
      <c r="G10" s="471"/>
      <c r="H10" s="471"/>
      <c r="I10" s="471"/>
      <c r="J10" s="471"/>
    </row>
    <row r="11" spans="1:12" s="472" customFormat="1">
      <c r="A11" s="471"/>
      <c r="B11" s="471"/>
      <c r="C11" s="471" t="s">
        <v>4</v>
      </c>
      <c r="D11" s="471"/>
      <c r="E11" s="486" t="s">
        <v>2509</v>
      </c>
      <c r="F11" s="489"/>
      <c r="G11" s="471"/>
      <c r="H11" s="471"/>
      <c r="I11" s="471"/>
      <c r="J11" s="471"/>
    </row>
    <row r="12" spans="1:12" s="472" customFormat="1" ht="3.75" customHeight="1">
      <c r="A12" s="471"/>
      <c r="B12" s="471"/>
      <c r="C12" s="471"/>
      <c r="D12" s="471"/>
      <c r="E12" s="471"/>
      <c r="F12" s="471"/>
      <c r="G12" s="471"/>
      <c r="H12" s="471"/>
      <c r="I12" s="471"/>
      <c r="J12" s="471"/>
    </row>
    <row r="13" spans="1:12" s="472" customFormat="1" ht="15" customHeight="1">
      <c r="A13" s="471"/>
      <c r="B13" s="471"/>
      <c r="C13" s="471"/>
      <c r="D13" s="485"/>
      <c r="E13" s="485" t="s">
        <v>2454</v>
      </c>
      <c r="F13" s="485"/>
      <c r="G13" s="474" t="s">
        <v>2510</v>
      </c>
      <c r="H13" s="485"/>
      <c r="I13" s="485"/>
      <c r="J13" s="471"/>
    </row>
    <row r="14" spans="1:12" s="472" customFormat="1" ht="20.25" customHeight="1">
      <c r="A14" s="471"/>
      <c r="B14" s="471"/>
      <c r="C14" s="471"/>
      <c r="D14" s="471"/>
      <c r="E14" s="471" t="s">
        <v>7</v>
      </c>
      <c r="F14" s="471"/>
      <c r="G14" s="474" t="s">
        <v>2510</v>
      </c>
      <c r="H14" s="471"/>
      <c r="I14" s="471"/>
      <c r="J14" s="471"/>
    </row>
    <row r="15" spans="1:12" s="472" customFormat="1">
      <c r="A15" s="471"/>
      <c r="B15" s="471"/>
      <c r="C15" s="471"/>
      <c r="D15" s="471" t="s">
        <v>8</v>
      </c>
      <c r="E15" s="471"/>
      <c r="F15" s="471"/>
      <c r="G15" s="471"/>
      <c r="H15" s="471"/>
      <c r="I15" s="471"/>
      <c r="J15" s="471"/>
      <c r="L15" s="475"/>
    </row>
    <row r="16" spans="1:12" s="472" customFormat="1" ht="14.1" customHeight="1">
      <c r="A16" s="471"/>
      <c r="B16" s="471"/>
      <c r="C16" s="471"/>
      <c r="D16" s="471"/>
      <c r="E16" s="927" t="s">
        <v>9</v>
      </c>
      <c r="F16" s="927"/>
      <c r="G16" s="927"/>
      <c r="H16" s="927"/>
      <c r="I16" s="927"/>
      <c r="J16" s="471"/>
    </row>
    <row r="17" spans="2:13" s="472" customFormat="1" ht="6" customHeight="1">
      <c r="E17" s="476"/>
    </row>
    <row r="18" spans="2:13" s="472" customFormat="1">
      <c r="D18" s="477" t="s">
        <v>10</v>
      </c>
      <c r="E18" s="477"/>
      <c r="F18" s="477"/>
      <c r="G18" s="477"/>
      <c r="H18" s="477"/>
      <c r="I18" s="477"/>
      <c r="J18" s="477"/>
    </row>
    <row r="19" spans="2:13" s="472" customFormat="1">
      <c r="D19" s="477" t="s">
        <v>2409</v>
      </c>
      <c r="E19" s="477"/>
      <c r="F19" s="477"/>
      <c r="G19" s="477"/>
      <c r="H19" s="477"/>
      <c r="I19" s="477"/>
      <c r="J19" s="477"/>
    </row>
    <row r="20" spans="2:13" s="472" customFormat="1" ht="6" customHeight="1"/>
    <row r="21" spans="2:13" s="472" customFormat="1" ht="14.25" customHeight="1"/>
    <row r="22" spans="2:13" ht="20.25" customHeight="1">
      <c r="B22" s="490" t="s">
        <v>11</v>
      </c>
      <c r="C22" s="471"/>
      <c r="D22" s="471"/>
      <c r="E22" s="471"/>
      <c r="F22" s="471"/>
      <c r="G22" s="471"/>
      <c r="H22" s="471"/>
      <c r="I22" s="471"/>
      <c r="J22" s="471"/>
      <c r="K22" s="471"/>
      <c r="L22" s="481"/>
      <c r="M22" s="481"/>
    </row>
    <row r="23" spans="2:13" ht="20.25" customHeight="1">
      <c r="B23" s="490" t="s">
        <v>12</v>
      </c>
      <c r="C23" s="471"/>
      <c r="D23" s="471"/>
      <c r="E23" s="471"/>
      <c r="F23" s="471"/>
      <c r="G23" s="471"/>
      <c r="H23" s="471"/>
      <c r="I23" s="471"/>
      <c r="J23" s="471"/>
      <c r="K23" s="471"/>
      <c r="L23" s="481"/>
      <c r="M23" s="481"/>
    </row>
    <row r="24" spans="2:13" ht="20.25" customHeight="1">
      <c r="B24" s="490" t="s">
        <v>13</v>
      </c>
      <c r="C24" s="471"/>
      <c r="D24" s="471"/>
      <c r="E24" s="471"/>
      <c r="F24" s="471"/>
      <c r="G24" s="471"/>
      <c r="H24" s="471"/>
      <c r="I24" s="471"/>
      <c r="J24" s="481"/>
      <c r="K24" s="481"/>
      <c r="L24" s="471"/>
      <c r="M24" s="471"/>
    </row>
    <row r="25" spans="2:13" ht="20.25" customHeight="1">
      <c r="B25" s="490" t="s">
        <v>2516</v>
      </c>
      <c r="C25" s="471"/>
      <c r="D25" s="471"/>
      <c r="E25" s="471"/>
      <c r="F25" s="471"/>
      <c r="G25" s="471"/>
      <c r="H25" s="471"/>
      <c r="I25" s="471"/>
      <c r="J25" s="481"/>
      <c r="K25" s="481"/>
      <c r="L25" s="471"/>
      <c r="M25" s="471"/>
    </row>
    <row r="26" spans="2:13" ht="37.9" customHeight="1">
      <c r="B26" s="471"/>
      <c r="C26" s="478" t="s">
        <v>3366</v>
      </c>
      <c r="D26" s="479"/>
      <c r="E26" s="479"/>
      <c r="F26" s="479"/>
      <c r="G26" s="480"/>
      <c r="H26" s="481"/>
      <c r="I26" s="481"/>
      <c r="J26" s="481"/>
      <c r="K26" s="471"/>
      <c r="L26" s="471"/>
      <c r="M26" s="471"/>
    </row>
    <row r="27" spans="2:13" ht="20.25" customHeight="1">
      <c r="B27" s="490" t="s">
        <v>14</v>
      </c>
      <c r="C27" s="471"/>
      <c r="D27" s="471"/>
      <c r="E27" s="471"/>
      <c r="F27" s="471"/>
      <c r="G27" s="471"/>
      <c r="H27" s="471"/>
      <c r="I27" s="471"/>
      <c r="J27" s="471"/>
      <c r="K27" s="471"/>
      <c r="L27" s="471"/>
      <c r="M27" s="471"/>
    </row>
    <row r="28" spans="2:13" ht="20.25" customHeight="1">
      <c r="B28" s="490" t="s">
        <v>15</v>
      </c>
      <c r="C28" s="471"/>
      <c r="D28" s="471"/>
      <c r="E28" s="471"/>
      <c r="F28" s="471"/>
      <c r="G28" s="471"/>
      <c r="H28" s="471"/>
      <c r="I28" s="471"/>
      <c r="J28" s="471"/>
      <c r="K28" s="471"/>
      <c r="L28" s="471"/>
      <c r="M28" s="471"/>
    </row>
    <row r="29" spans="2:13" ht="20.25" customHeight="1">
      <c r="B29" s="490" t="s">
        <v>16</v>
      </c>
      <c r="C29" s="471"/>
      <c r="D29" s="471"/>
      <c r="E29" s="471"/>
      <c r="F29" s="471"/>
      <c r="G29" s="471"/>
      <c r="H29" s="471"/>
      <c r="I29" s="471"/>
      <c r="J29" s="471"/>
      <c r="K29" s="471"/>
      <c r="L29" s="471"/>
      <c r="M29" s="471"/>
    </row>
    <row r="30" spans="2:13" ht="20.25" customHeight="1">
      <c r="B30" s="490" t="s">
        <v>17</v>
      </c>
      <c r="C30" s="471"/>
      <c r="D30" s="471"/>
      <c r="E30" s="471"/>
      <c r="F30" s="471"/>
      <c r="G30" s="471"/>
      <c r="H30" s="471"/>
      <c r="I30" s="471"/>
      <c r="J30" s="471"/>
      <c r="K30" s="471"/>
      <c r="L30" s="471"/>
      <c r="M30" s="471"/>
    </row>
    <row r="31" spans="2:13" ht="20.25" customHeight="1">
      <c r="B31" s="490" t="s">
        <v>2503</v>
      </c>
      <c r="C31" s="471"/>
      <c r="D31" s="471"/>
      <c r="E31" s="471"/>
      <c r="F31" s="471"/>
      <c r="G31" s="471"/>
      <c r="H31" s="471"/>
      <c r="I31" s="471"/>
      <c r="J31" s="471"/>
      <c r="K31" s="471"/>
      <c r="L31" s="471"/>
      <c r="M31" s="471"/>
    </row>
    <row r="32" spans="2:13" ht="20.25" customHeight="1">
      <c r="B32" s="490"/>
      <c r="C32" s="471" t="s">
        <v>18</v>
      </c>
      <c r="D32" s="471"/>
      <c r="E32" s="471"/>
      <c r="F32" s="471"/>
      <c r="G32" s="471"/>
      <c r="H32" s="471"/>
      <c r="I32" s="471"/>
      <c r="J32" s="471"/>
      <c r="K32" s="471"/>
      <c r="L32" s="471"/>
      <c r="M32" s="471"/>
    </row>
    <row r="33" spans="2:17" ht="20.25" customHeight="1">
      <c r="B33" s="490"/>
      <c r="C33" s="471" t="s">
        <v>19</v>
      </c>
      <c r="D33" s="471"/>
      <c r="E33" s="471"/>
      <c r="F33" s="471"/>
      <c r="G33" s="471"/>
      <c r="H33" s="471"/>
      <c r="I33" s="471"/>
      <c r="J33" s="471"/>
      <c r="K33" s="471"/>
      <c r="L33" s="471"/>
      <c r="M33" s="471"/>
    </row>
    <row r="34" spans="2:17" ht="20.25" customHeight="1">
      <c r="B34" s="490" t="s">
        <v>20</v>
      </c>
      <c r="C34" s="471"/>
      <c r="D34" s="471"/>
      <c r="E34" s="471"/>
      <c r="F34" s="471"/>
      <c r="G34" s="471"/>
      <c r="H34" s="471"/>
      <c r="I34" s="471"/>
      <c r="J34" s="471"/>
      <c r="K34" s="471"/>
      <c r="L34" s="471"/>
      <c r="M34" s="471"/>
    </row>
    <row r="35" spans="2:17" ht="20.25" customHeight="1">
      <c r="B35" s="490" t="s">
        <v>21</v>
      </c>
      <c r="C35" s="471"/>
      <c r="D35" s="471"/>
      <c r="E35" s="471"/>
      <c r="F35" s="471"/>
      <c r="G35" s="471"/>
      <c r="H35" s="471"/>
      <c r="I35" s="471"/>
      <c r="J35" s="471"/>
      <c r="K35" s="471"/>
      <c r="L35" s="471"/>
      <c r="M35" s="471"/>
    </row>
    <row r="36" spans="2:17" ht="20.25" customHeight="1">
      <c r="B36" s="490" t="s">
        <v>2469</v>
      </c>
      <c r="C36" s="471"/>
      <c r="D36" s="471"/>
      <c r="E36" s="471"/>
      <c r="F36" s="471"/>
      <c r="G36" s="471"/>
      <c r="H36" s="471"/>
      <c r="I36" s="471"/>
      <c r="J36" s="471"/>
      <c r="K36" s="471"/>
      <c r="L36" s="471"/>
      <c r="M36" s="471"/>
    </row>
    <row r="37" spans="2:17" ht="20.25" customHeight="1">
      <c r="B37" s="490" t="s">
        <v>2460</v>
      </c>
      <c r="C37" s="482"/>
      <c r="D37" s="482"/>
      <c r="E37" s="482"/>
      <c r="F37" s="482"/>
      <c r="G37" s="482"/>
      <c r="H37" s="482"/>
      <c r="I37" s="482"/>
      <c r="J37" s="482"/>
      <c r="K37" s="482"/>
      <c r="L37" s="482"/>
      <c r="M37" s="482"/>
      <c r="N37" s="483"/>
      <c r="O37" s="483"/>
      <c r="P37" s="483"/>
    </row>
    <row r="38" spans="2:17" ht="20.25" customHeight="1">
      <c r="B38" s="490" t="s">
        <v>22</v>
      </c>
      <c r="C38" s="471"/>
      <c r="D38" s="471"/>
      <c r="E38" s="471"/>
      <c r="F38" s="471"/>
      <c r="G38" s="471"/>
      <c r="H38" s="471"/>
      <c r="I38" s="471"/>
      <c r="J38" s="471"/>
      <c r="K38" s="471"/>
      <c r="L38" s="471"/>
      <c r="M38" s="471"/>
      <c r="N38" s="483"/>
      <c r="O38" s="483"/>
      <c r="P38" s="483"/>
    </row>
    <row r="39" spans="2:17" ht="20.25" customHeight="1">
      <c r="B39" s="490" t="s">
        <v>23</v>
      </c>
      <c r="C39" s="471"/>
      <c r="D39" s="471"/>
      <c r="E39" s="471"/>
      <c r="F39" s="471"/>
      <c r="G39" s="471"/>
      <c r="H39" s="471"/>
      <c r="I39" s="471"/>
      <c r="J39" s="471"/>
      <c r="K39" s="471"/>
      <c r="L39" s="471"/>
      <c r="M39" s="471"/>
      <c r="N39" s="483"/>
      <c r="O39" s="483"/>
      <c r="P39" s="483"/>
    </row>
    <row r="40" spans="2:17" ht="20.25" customHeight="1">
      <c r="B40" s="490" t="s">
        <v>24</v>
      </c>
      <c r="C40" s="471"/>
      <c r="D40" s="471"/>
      <c r="E40" s="471"/>
      <c r="F40" s="471"/>
      <c r="G40" s="471"/>
      <c r="H40" s="471"/>
      <c r="I40" s="471"/>
      <c r="J40" s="471"/>
      <c r="K40" s="471"/>
      <c r="L40" s="471"/>
      <c r="M40" s="471"/>
      <c r="N40" s="483"/>
      <c r="O40" s="483"/>
      <c r="P40" s="483"/>
    </row>
    <row r="41" spans="2:17" ht="20.25" customHeight="1">
      <c r="B41" s="490" t="s">
        <v>25</v>
      </c>
      <c r="C41" s="471"/>
      <c r="D41" s="471"/>
      <c r="E41" s="471"/>
      <c r="F41" s="471"/>
      <c r="G41" s="471"/>
      <c r="H41" s="471"/>
      <c r="I41" s="471"/>
      <c r="J41" s="471"/>
      <c r="K41" s="471"/>
      <c r="L41" s="471"/>
      <c r="M41" s="471"/>
      <c r="N41" s="483"/>
      <c r="O41" s="483"/>
      <c r="P41" s="483"/>
    </row>
    <row r="42" spans="2:17" ht="20.25" customHeight="1">
      <c r="B42" s="490" t="s">
        <v>26</v>
      </c>
      <c r="C42" s="471"/>
      <c r="D42" s="471"/>
      <c r="E42" s="471"/>
      <c r="F42" s="471"/>
      <c r="G42" s="471"/>
      <c r="H42" s="471"/>
      <c r="I42" s="471"/>
      <c r="J42" s="471"/>
      <c r="K42" s="471"/>
      <c r="L42" s="471"/>
      <c r="M42" s="471"/>
      <c r="N42" s="483"/>
      <c r="O42" s="483"/>
      <c r="P42" s="483"/>
    </row>
    <row r="43" spans="2:17" ht="20.25" customHeight="1">
      <c r="B43" s="490" t="s">
        <v>27</v>
      </c>
      <c r="C43" s="471"/>
      <c r="D43" s="471"/>
      <c r="E43" s="471"/>
      <c r="F43" s="471"/>
      <c r="G43" s="471"/>
      <c r="H43" s="471"/>
      <c r="I43" s="471"/>
      <c r="J43" s="471"/>
      <c r="K43" s="471"/>
      <c r="L43" s="471"/>
      <c r="M43" s="471"/>
      <c r="N43" s="483"/>
      <c r="O43" s="483"/>
      <c r="P43" s="483"/>
    </row>
    <row r="44" spans="2:17" ht="20.25" customHeight="1">
      <c r="B44" s="490" t="s">
        <v>28</v>
      </c>
      <c r="C44" s="471"/>
      <c r="D44" s="471"/>
      <c r="E44" s="471"/>
      <c r="F44" s="471"/>
      <c r="G44" s="471"/>
      <c r="H44" s="471"/>
      <c r="I44" s="471"/>
      <c r="J44" s="471"/>
      <c r="K44" s="471"/>
      <c r="L44" s="471"/>
      <c r="M44" s="471"/>
    </row>
    <row r="45" spans="2:17" ht="20.25" customHeight="1">
      <c r="B45" s="490" t="s">
        <v>2468</v>
      </c>
      <c r="C45" s="471"/>
      <c r="D45" s="471"/>
      <c r="E45" s="472"/>
      <c r="F45" s="472"/>
      <c r="G45" s="472"/>
      <c r="H45" s="472"/>
      <c r="I45" s="472"/>
      <c r="J45" s="472"/>
      <c r="K45" s="472"/>
      <c r="L45" s="472"/>
      <c r="M45" s="472"/>
      <c r="N45" s="484"/>
      <c r="O45" s="484"/>
      <c r="P45" s="484"/>
      <c r="Q45" s="484"/>
    </row>
    <row r="46" spans="2:17" ht="20.25" customHeight="1">
      <c r="B46" s="490" t="s">
        <v>29</v>
      </c>
      <c r="C46" s="471"/>
      <c r="D46" s="471"/>
      <c r="E46" s="472"/>
      <c r="F46" s="472"/>
      <c r="G46" s="472"/>
      <c r="H46" s="472"/>
      <c r="I46" s="472"/>
      <c r="J46" s="472"/>
      <c r="K46" s="472"/>
      <c r="L46" s="472"/>
      <c r="M46" s="472"/>
      <c r="N46" s="484"/>
      <c r="O46" s="484"/>
      <c r="P46" s="484"/>
      <c r="Q46" s="484"/>
    </row>
    <row r="47" spans="2:17" ht="20.25" customHeight="1">
      <c r="B47" s="490" t="s">
        <v>30</v>
      </c>
      <c r="C47" s="471"/>
      <c r="D47" s="471"/>
      <c r="E47" s="471"/>
      <c r="F47" s="471"/>
      <c r="G47" s="471"/>
      <c r="H47" s="471"/>
      <c r="I47" s="471"/>
      <c r="J47" s="471"/>
      <c r="K47" s="471"/>
      <c r="L47" s="471"/>
      <c r="M47" s="471"/>
    </row>
    <row r="48" spans="2:17" ht="20.25" customHeight="1">
      <c r="B48" s="490" t="s">
        <v>2487</v>
      </c>
      <c r="C48" s="471"/>
      <c r="D48" s="471"/>
      <c r="E48" s="471"/>
      <c r="F48" s="471"/>
      <c r="G48" s="471"/>
      <c r="H48" s="471"/>
      <c r="I48" s="471"/>
      <c r="J48" s="471"/>
      <c r="K48" s="471"/>
      <c r="L48" s="471"/>
      <c r="M48" s="471"/>
    </row>
    <row r="49" spans="2:13" ht="20.25" customHeight="1">
      <c r="B49" s="490" t="s">
        <v>31</v>
      </c>
      <c r="C49" s="471"/>
      <c r="D49" s="471"/>
      <c r="E49" s="471"/>
      <c r="F49" s="471"/>
      <c r="G49" s="471"/>
      <c r="H49" s="471"/>
      <c r="I49" s="471"/>
      <c r="J49" s="471"/>
      <c r="K49" s="471"/>
      <c r="L49" s="471"/>
      <c r="M49" s="471"/>
    </row>
    <row r="50" spans="2:13" ht="20.25" customHeight="1">
      <c r="B50" s="490" t="s">
        <v>32</v>
      </c>
      <c r="C50" s="471"/>
      <c r="D50" s="471"/>
      <c r="E50" s="471"/>
      <c r="F50" s="471"/>
      <c r="G50" s="471"/>
      <c r="H50" s="471"/>
      <c r="I50" s="471"/>
      <c r="J50" s="471"/>
      <c r="K50" s="471"/>
      <c r="L50" s="471"/>
      <c r="M50" s="471"/>
    </row>
    <row r="51" spans="2:13" ht="20.25" customHeight="1">
      <c r="B51" s="490" t="s">
        <v>3378</v>
      </c>
      <c r="C51" s="471"/>
      <c r="D51" s="471"/>
      <c r="E51" s="471"/>
      <c r="F51" s="471"/>
      <c r="G51" s="471"/>
      <c r="H51" s="471"/>
      <c r="I51" s="471"/>
      <c r="J51" s="471"/>
      <c r="K51" s="471"/>
      <c r="L51" s="471"/>
      <c r="M51" s="471"/>
    </row>
    <row r="52" spans="2:13" ht="16.5">
      <c r="B52" s="490" t="s">
        <v>33</v>
      </c>
      <c r="C52" s="471"/>
      <c r="D52" s="471"/>
      <c r="E52" s="471"/>
      <c r="F52" s="471"/>
      <c r="G52" s="471"/>
      <c r="H52" s="471"/>
      <c r="I52" s="471"/>
      <c r="J52" s="471"/>
      <c r="K52" s="471"/>
      <c r="L52" s="471"/>
      <c r="M52" s="471"/>
    </row>
    <row r="53" spans="2:13">
      <c r="B53" s="484"/>
    </row>
    <row r="96" spans="7:7">
      <c r="G96" s="456" t="s">
        <v>2491</v>
      </c>
    </row>
    <row r="103" spans="2:8">
      <c r="B103" s="471"/>
      <c r="C103" s="471"/>
      <c r="D103" s="471"/>
      <c r="E103" s="471"/>
    </row>
    <row r="104" spans="2:8">
      <c r="B104" s="481"/>
      <c r="C104" s="481"/>
      <c r="F104" s="481"/>
      <c r="G104" s="481"/>
      <c r="H104" s="481" t="s">
        <v>2492</v>
      </c>
    </row>
    <row r="130" spans="7:7">
      <c r="G130" s="523">
        <f>COUNTIF($F$4:$F$106,F130)</f>
        <v>0</v>
      </c>
    </row>
  </sheetData>
  <mergeCells count="1">
    <mergeCell ref="E16:I16"/>
  </mergeCells>
  <phoneticPr fontId="36"/>
  <hyperlinks>
    <hyperlink ref="E13" r:id="rId1" display="携帯メール　kunio.liveintaga@docomo.ne.jp" xr:uid="{00000000-0004-0000-0000-000000000000}"/>
    <hyperlink ref="G13" r:id="rId2" xr:uid="{00000000-0004-0000-0000-000001000000}"/>
    <hyperlink ref="G14" r:id="rId3" xr:uid="{00000000-0004-0000-0000-000002000000}"/>
  </hyperlinks>
  <pageMargins left="0.71" right="0.71" top="0.75" bottom="0.75" header="0.31" footer="0.31"/>
  <pageSetup paperSize="9" scale="72" orientation="portrait" horizontalDpi="4294967293"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8"/>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1" width="0" style="55" hidden="1" customWidth="1"/>
    <col min="12" max="16384" width="9" style="55"/>
  </cols>
  <sheetData>
    <row r="1" spans="1:18" ht="17.25">
      <c r="B1" s="56"/>
    </row>
    <row r="3" spans="1:18">
      <c r="B3" s="57"/>
    </row>
    <row r="4" spans="1:18">
      <c r="B4" s="57"/>
    </row>
    <row r="5" spans="1:18">
      <c r="B5" s="57" t="s">
        <v>2369</v>
      </c>
    </row>
    <row r="6" spans="1:18">
      <c r="B6" s="57"/>
    </row>
    <row r="7" spans="1:18">
      <c r="B7" s="57" t="s">
        <v>2370</v>
      </c>
    </row>
    <row r="8" spans="1:18" ht="14.25" thickBot="1"/>
    <row r="9" spans="1:18" ht="25.5" customHeight="1">
      <c r="C9" s="58"/>
      <c r="D9" s="59"/>
      <c r="E9" s="59"/>
      <c r="F9" s="60"/>
    </row>
    <row r="10" spans="1:18" ht="211.5" customHeight="1">
      <c r="A10" s="61" t="s">
        <v>2371</v>
      </c>
      <c r="C10" s="62"/>
      <c r="D10" s="327" t="s">
        <v>2372</v>
      </c>
      <c r="E10" s="328" t="s">
        <v>2373</v>
      </c>
      <c r="F10" s="63" t="s">
        <v>2394</v>
      </c>
      <c r="G10" s="64"/>
      <c r="H10" s="57"/>
    </row>
    <row r="11" spans="1:18" ht="37.5" customHeight="1">
      <c r="C11" s="62"/>
      <c r="F11" s="65"/>
      <c r="H11" s="57"/>
    </row>
    <row r="12" spans="1:18">
      <c r="C12" s="62"/>
      <c r="F12" s="65"/>
    </row>
    <row r="13" spans="1:18" ht="123">
      <c r="C13" s="62"/>
      <c r="D13" s="66" t="s">
        <v>2374</v>
      </c>
      <c r="F13" s="65"/>
      <c r="G13" s="57"/>
      <c r="I13" s="57"/>
      <c r="J13" s="57" t="s">
        <v>2408</v>
      </c>
      <c r="K13" s="57"/>
    </row>
    <row r="14" spans="1:18" ht="14.25" thickBot="1">
      <c r="C14" s="67"/>
      <c r="D14" s="68"/>
      <c r="E14" s="68"/>
      <c r="F14" s="69"/>
      <c r="H14" s="57"/>
      <c r="I14" s="57"/>
      <c r="J14" s="57"/>
      <c r="K14" s="57"/>
      <c r="N14" s="329"/>
      <c r="O14" s="329"/>
      <c r="P14" s="330"/>
      <c r="Q14" s="330"/>
      <c r="R14" s="331"/>
    </row>
    <row r="15" spans="1:18">
      <c r="H15" s="57"/>
      <c r="I15" s="57"/>
      <c r="J15" s="57"/>
      <c r="K15" s="57"/>
      <c r="N15" s="329"/>
      <c r="O15" s="329"/>
      <c r="P15" s="329"/>
      <c r="Q15" s="329"/>
      <c r="R15" s="329"/>
    </row>
    <row r="16" spans="1:18">
      <c r="N16" s="329"/>
      <c r="O16" s="329"/>
      <c r="P16" s="329"/>
      <c r="Q16" s="329"/>
      <c r="R16" s="329"/>
    </row>
    <row r="17" spans="2:18" ht="14.25">
      <c r="B17" s="70" t="s">
        <v>2375</v>
      </c>
      <c r="C17" s="71" t="s">
        <v>2376</v>
      </c>
      <c r="D17" s="71" t="s">
        <v>2377</v>
      </c>
      <c r="E17" s="72" t="s">
        <v>2395</v>
      </c>
      <c r="F17" s="72" t="s">
        <v>2378</v>
      </c>
      <c r="G17" s="73">
        <v>6000</v>
      </c>
      <c r="H17" s="71" t="s">
        <v>2379</v>
      </c>
      <c r="N17" s="329"/>
      <c r="O17" s="329"/>
      <c r="P17" s="329"/>
      <c r="Q17" s="329"/>
      <c r="R17" s="329"/>
    </row>
    <row r="18" spans="2:18" ht="14.25">
      <c r="B18" s="70" t="s">
        <v>2375</v>
      </c>
      <c r="C18" s="71" t="s">
        <v>2380</v>
      </c>
      <c r="D18" s="71" t="s">
        <v>2381</v>
      </c>
      <c r="E18" s="72" t="s">
        <v>2382</v>
      </c>
      <c r="F18" s="72" t="s">
        <v>2378</v>
      </c>
      <c r="G18" s="73">
        <v>3000</v>
      </c>
      <c r="H18" s="71" t="s">
        <v>2379</v>
      </c>
      <c r="N18" s="329"/>
      <c r="O18" s="329"/>
      <c r="P18" s="329"/>
      <c r="Q18" s="329"/>
      <c r="R18" s="329"/>
    </row>
    <row r="19" spans="2:18" ht="14.25">
      <c r="B19" s="70" t="s">
        <v>2375</v>
      </c>
      <c r="C19" s="71" t="s">
        <v>2380</v>
      </c>
      <c r="D19" s="71" t="s">
        <v>2383</v>
      </c>
      <c r="E19" s="72" t="s">
        <v>2406</v>
      </c>
      <c r="F19" s="72" t="s">
        <v>2378</v>
      </c>
      <c r="G19" s="73">
        <v>2000</v>
      </c>
      <c r="H19" s="71" t="s">
        <v>2379</v>
      </c>
      <c r="N19" s="329"/>
      <c r="O19" s="329"/>
      <c r="P19" s="329"/>
      <c r="Q19" s="329"/>
      <c r="R19" s="329"/>
    </row>
    <row r="20" spans="2:18" ht="14.25">
      <c r="B20" s="70" t="s">
        <v>2384</v>
      </c>
      <c r="C20" s="71" t="s">
        <v>2385</v>
      </c>
      <c r="D20" s="71" t="s">
        <v>2377</v>
      </c>
      <c r="E20" s="72" t="s">
        <v>2396</v>
      </c>
      <c r="F20" s="72" t="s">
        <v>2378</v>
      </c>
      <c r="G20" s="73">
        <v>6000</v>
      </c>
      <c r="H20" s="71" t="s">
        <v>2379</v>
      </c>
      <c r="N20" s="329"/>
      <c r="O20" s="329"/>
      <c r="P20" s="329"/>
      <c r="Q20" s="329"/>
      <c r="R20" s="329"/>
    </row>
    <row r="21" spans="2:18" ht="14.25">
      <c r="B21" s="70" t="s">
        <v>2386</v>
      </c>
      <c r="C21" s="71" t="s">
        <v>2380</v>
      </c>
      <c r="D21" s="71" t="s">
        <v>2377</v>
      </c>
      <c r="E21" s="72" t="s">
        <v>2390</v>
      </c>
      <c r="F21" s="72" t="s">
        <v>2378</v>
      </c>
      <c r="G21" s="73">
        <v>5000</v>
      </c>
      <c r="H21" s="71" t="s">
        <v>2379</v>
      </c>
      <c r="N21" s="329"/>
      <c r="O21" s="329"/>
      <c r="P21" s="329"/>
      <c r="Q21" s="329"/>
      <c r="R21" s="329"/>
    </row>
    <row r="22" spans="2:18" ht="14.25">
      <c r="B22" s="70" t="s">
        <v>2387</v>
      </c>
      <c r="C22" s="71" t="s">
        <v>2380</v>
      </c>
      <c r="D22" s="71" t="s">
        <v>2377</v>
      </c>
      <c r="E22" s="72" t="s">
        <v>2397</v>
      </c>
      <c r="F22" s="72" t="s">
        <v>2378</v>
      </c>
      <c r="G22" s="73">
        <v>6000</v>
      </c>
      <c r="H22" s="71" t="s">
        <v>2379</v>
      </c>
      <c r="N22" s="329"/>
      <c r="O22" s="329"/>
      <c r="P22" s="329"/>
      <c r="Q22" s="329"/>
      <c r="R22" s="329"/>
    </row>
    <row r="23" spans="2:18" ht="14.25">
      <c r="B23" s="70" t="s">
        <v>2388</v>
      </c>
      <c r="C23" s="71" t="s">
        <v>2380</v>
      </c>
      <c r="D23" s="71" t="s">
        <v>2377</v>
      </c>
      <c r="E23" s="72" t="s">
        <v>2407</v>
      </c>
      <c r="F23" s="72" t="s">
        <v>2378</v>
      </c>
      <c r="G23" s="73">
        <v>5000</v>
      </c>
      <c r="H23" s="71" t="s">
        <v>2379</v>
      </c>
      <c r="N23" s="329"/>
      <c r="O23" s="329"/>
      <c r="P23" s="329"/>
      <c r="Q23" s="329"/>
      <c r="R23" s="329"/>
    </row>
    <row r="24" spans="2:18" ht="14.25">
      <c r="B24" s="70" t="s">
        <v>2389</v>
      </c>
      <c r="C24" s="71" t="s">
        <v>2380</v>
      </c>
      <c r="D24" s="71" t="s">
        <v>2377</v>
      </c>
      <c r="E24" s="72" t="s">
        <v>2398</v>
      </c>
      <c r="F24" s="72" t="s">
        <v>2378</v>
      </c>
      <c r="G24" s="73">
        <v>5000</v>
      </c>
      <c r="H24" s="71" t="s">
        <v>2379</v>
      </c>
      <c r="N24" s="329"/>
      <c r="O24" s="329"/>
      <c r="P24" s="329"/>
      <c r="Q24" s="329"/>
      <c r="R24" s="329"/>
    </row>
    <row r="25" spans="2:18" ht="14.25">
      <c r="B25" s="70" t="s">
        <v>2391</v>
      </c>
      <c r="C25" s="71" t="s">
        <v>2380</v>
      </c>
      <c r="D25" s="71" t="s">
        <v>2377</v>
      </c>
      <c r="E25" s="72"/>
      <c r="F25" s="72" t="s">
        <v>2378</v>
      </c>
      <c r="G25" s="73"/>
      <c r="H25" s="71" t="s">
        <v>2379</v>
      </c>
      <c r="N25" s="329"/>
      <c r="O25" s="329"/>
      <c r="P25" s="329"/>
      <c r="Q25" s="329"/>
      <c r="R25" s="329"/>
    </row>
    <row r="26" spans="2:18" ht="14.25">
      <c r="B26" s="70" t="s">
        <v>2392</v>
      </c>
      <c r="C26" s="71" t="s">
        <v>2380</v>
      </c>
      <c r="D26" s="71" t="s">
        <v>2377</v>
      </c>
      <c r="E26" s="72"/>
      <c r="F26" s="72" t="s">
        <v>2378</v>
      </c>
      <c r="G26" s="74"/>
      <c r="H26" s="71" t="s">
        <v>2379</v>
      </c>
      <c r="N26" s="329"/>
      <c r="O26" s="329"/>
      <c r="P26" s="329"/>
      <c r="Q26" s="329"/>
      <c r="R26" s="329"/>
    </row>
    <row r="27" spans="2:18">
      <c r="N27" s="329"/>
      <c r="O27" s="329"/>
      <c r="P27" s="329"/>
      <c r="Q27" s="329"/>
      <c r="R27" s="329"/>
    </row>
    <row r="28" spans="2:18">
      <c r="F28" s="75" t="s">
        <v>2393</v>
      </c>
      <c r="G28" s="76">
        <f>SUM(G17:G27)</f>
        <v>38000</v>
      </c>
      <c r="H28" s="57" t="s">
        <v>2379</v>
      </c>
      <c r="N28" s="329"/>
      <c r="O28" s="329"/>
      <c r="P28" s="329"/>
      <c r="Q28" s="329"/>
      <c r="R28" s="329"/>
    </row>
  </sheetData>
  <phoneticPr fontId="36"/>
  <pageMargins left="0.25" right="0.25" top="0.75" bottom="0.75" header="0.3" footer="0.3"/>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501"/>
  <sheetViews>
    <sheetView workbookViewId="0"/>
  </sheetViews>
  <sheetFormatPr defaultColWidth="16.125" defaultRowHeight="13.5"/>
  <cols>
    <col min="1" max="1" width="8" style="81" customWidth="1"/>
    <col min="2" max="2" width="6.75" style="81" customWidth="1"/>
    <col min="3" max="9" width="1.25" style="81" hidden="1" customWidth="1"/>
    <col min="10" max="11" width="1.25" style="82" hidden="1" customWidth="1"/>
    <col min="12" max="14" width="1.25" style="81" hidden="1" customWidth="1"/>
    <col min="15" max="16384" width="16.125" style="81"/>
  </cols>
  <sheetData>
    <row r="1" spans="1:13">
      <c r="A1" s="81" t="s">
        <v>272</v>
      </c>
      <c r="B1" s="83" t="s">
        <v>273</v>
      </c>
      <c r="C1" s="83" t="s">
        <v>274</v>
      </c>
      <c r="D1" s="81" t="s">
        <v>275</v>
      </c>
      <c r="F1" s="213" t="str">
        <f t="shared" ref="F1:F15" si="0">A1</f>
        <v>あ０１</v>
      </c>
      <c r="G1" s="81" t="str">
        <f t="shared" ref="G1:G15" si="1">B1&amp;C1</f>
        <v>水野圭補</v>
      </c>
      <c r="H1" s="109" t="s">
        <v>276</v>
      </c>
      <c r="I1" s="109" t="s">
        <v>277</v>
      </c>
      <c r="J1" s="129">
        <v>1973</v>
      </c>
      <c r="K1" s="219">
        <f t="shared" ref="K1:K15" si="2">IF(J1="","",(2017-J1))</f>
        <v>44</v>
      </c>
      <c r="L1" s="213" t="str">
        <f t="shared" ref="L1:L15" si="3">IF(G1="","",IF(COUNTIF($G$2:$G$533,G1)&gt;1,"2重登録","OK"))</f>
        <v>OK</v>
      </c>
      <c r="M1" s="83" t="s">
        <v>278</v>
      </c>
    </row>
    <row r="2" spans="1:13">
      <c r="A2" s="81" t="s">
        <v>279</v>
      </c>
      <c r="B2" s="81" t="s">
        <v>280</v>
      </c>
      <c r="C2" s="81" t="s">
        <v>281</v>
      </c>
      <c r="D2" s="81" t="s">
        <v>275</v>
      </c>
      <c r="F2" s="81" t="str">
        <f t="shared" si="0"/>
        <v>あ０２</v>
      </c>
      <c r="G2" s="81" t="str">
        <f t="shared" si="1"/>
        <v>青木重之</v>
      </c>
      <c r="H2" s="109" t="s">
        <v>276</v>
      </c>
      <c r="I2" s="109" t="s">
        <v>277</v>
      </c>
      <c r="J2" s="82">
        <v>1971</v>
      </c>
      <c r="K2" s="219">
        <f t="shared" si="2"/>
        <v>46</v>
      </c>
      <c r="L2" s="213" t="str">
        <f t="shared" si="3"/>
        <v>OK</v>
      </c>
      <c r="M2" s="83" t="s">
        <v>282</v>
      </c>
    </row>
    <row r="3" spans="1:13">
      <c r="A3" s="81" t="s">
        <v>283</v>
      </c>
      <c r="B3" s="83" t="s">
        <v>284</v>
      </c>
      <c r="C3" s="83" t="s">
        <v>285</v>
      </c>
      <c r="D3" s="81" t="s">
        <v>275</v>
      </c>
      <c r="F3" s="213" t="str">
        <f t="shared" si="0"/>
        <v>あ０３</v>
      </c>
      <c r="G3" s="81" t="str">
        <f t="shared" si="1"/>
        <v>乾勝彦</v>
      </c>
      <c r="H3" s="109" t="s">
        <v>276</v>
      </c>
      <c r="I3" s="109" t="s">
        <v>277</v>
      </c>
      <c r="J3" s="129">
        <v>1970</v>
      </c>
      <c r="K3" s="219">
        <f t="shared" si="2"/>
        <v>47</v>
      </c>
      <c r="L3" s="213" t="str">
        <f t="shared" si="3"/>
        <v>OK</v>
      </c>
      <c r="M3" s="83" t="s">
        <v>286</v>
      </c>
    </row>
    <row r="4" spans="1:13">
      <c r="A4" s="81" t="s">
        <v>287</v>
      </c>
      <c r="B4" s="83" t="s">
        <v>288</v>
      </c>
      <c r="C4" s="83" t="s">
        <v>289</v>
      </c>
      <c r="D4" s="81" t="s">
        <v>275</v>
      </c>
      <c r="F4" s="213" t="str">
        <f t="shared" si="0"/>
        <v>あ０４</v>
      </c>
      <c r="G4" s="81" t="str">
        <f t="shared" si="1"/>
        <v>佐藤政之</v>
      </c>
      <c r="H4" s="109" t="s">
        <v>276</v>
      </c>
      <c r="I4" s="109" t="s">
        <v>277</v>
      </c>
      <c r="J4" s="129">
        <v>1972</v>
      </c>
      <c r="K4" s="219">
        <f t="shared" si="2"/>
        <v>45</v>
      </c>
      <c r="L4" s="213" t="str">
        <f t="shared" si="3"/>
        <v>OK</v>
      </c>
      <c r="M4" s="83" t="s">
        <v>286</v>
      </c>
    </row>
    <row r="5" spans="1:13">
      <c r="A5" s="81" t="s">
        <v>290</v>
      </c>
      <c r="B5" s="83" t="s">
        <v>291</v>
      </c>
      <c r="C5" s="83" t="s">
        <v>292</v>
      </c>
      <c r="D5" s="81" t="s">
        <v>275</v>
      </c>
      <c r="F5" s="213" t="str">
        <f t="shared" si="0"/>
        <v>あ０５</v>
      </c>
      <c r="G5" s="81" t="str">
        <f t="shared" si="1"/>
        <v>中村亨</v>
      </c>
      <c r="H5" s="109" t="s">
        <v>276</v>
      </c>
      <c r="I5" s="109" t="s">
        <v>277</v>
      </c>
      <c r="J5" s="129">
        <v>1969</v>
      </c>
      <c r="K5" s="219">
        <f t="shared" si="2"/>
        <v>48</v>
      </c>
      <c r="L5" s="213" t="str">
        <f t="shared" si="3"/>
        <v>OK</v>
      </c>
      <c r="M5" s="83" t="s">
        <v>286</v>
      </c>
    </row>
    <row r="6" spans="1:13">
      <c r="A6" s="81" t="s">
        <v>293</v>
      </c>
      <c r="B6" s="83" t="s">
        <v>294</v>
      </c>
      <c r="C6" s="83" t="s">
        <v>295</v>
      </c>
      <c r="D6" s="81" t="s">
        <v>275</v>
      </c>
      <c r="F6" s="213" t="str">
        <f t="shared" si="0"/>
        <v>あ０６</v>
      </c>
      <c r="G6" s="81" t="str">
        <f t="shared" si="1"/>
        <v>谷崎真也</v>
      </c>
      <c r="H6" s="109" t="s">
        <v>276</v>
      </c>
      <c r="I6" s="109" t="s">
        <v>277</v>
      </c>
      <c r="J6" s="129">
        <v>1972</v>
      </c>
      <c r="K6" s="219">
        <f t="shared" si="2"/>
        <v>45</v>
      </c>
      <c r="L6" s="213" t="str">
        <f t="shared" si="3"/>
        <v>OK</v>
      </c>
      <c r="M6" s="83" t="s">
        <v>296</v>
      </c>
    </row>
    <row r="7" spans="1:13">
      <c r="A7" s="81" t="s">
        <v>297</v>
      </c>
      <c r="B7" s="83" t="s">
        <v>298</v>
      </c>
      <c r="C7" s="83" t="s">
        <v>299</v>
      </c>
      <c r="D7" s="81" t="s">
        <v>275</v>
      </c>
      <c r="F7" s="213" t="str">
        <f t="shared" si="0"/>
        <v>あ０７</v>
      </c>
      <c r="G7" s="81" t="str">
        <f t="shared" si="1"/>
        <v>齋田至</v>
      </c>
      <c r="H7" s="109" t="s">
        <v>276</v>
      </c>
      <c r="I7" s="109" t="s">
        <v>277</v>
      </c>
      <c r="J7" s="129">
        <v>1970</v>
      </c>
      <c r="K7" s="219">
        <f t="shared" si="2"/>
        <v>47</v>
      </c>
      <c r="L7" s="213" t="str">
        <f t="shared" si="3"/>
        <v>OK</v>
      </c>
      <c r="M7" s="83" t="s">
        <v>278</v>
      </c>
    </row>
    <row r="8" spans="1:13">
      <c r="A8" s="81" t="s">
        <v>300</v>
      </c>
      <c r="B8" s="111" t="s">
        <v>298</v>
      </c>
      <c r="C8" s="111" t="s">
        <v>301</v>
      </c>
      <c r="D8" s="81" t="s">
        <v>275</v>
      </c>
      <c r="F8" s="213" t="str">
        <f t="shared" si="0"/>
        <v>あ０８</v>
      </c>
      <c r="G8" s="81" t="str">
        <f t="shared" si="1"/>
        <v>齋田優子</v>
      </c>
      <c r="H8" s="109" t="s">
        <v>276</v>
      </c>
      <c r="I8" s="135" t="s">
        <v>302</v>
      </c>
      <c r="J8" s="129">
        <v>1970</v>
      </c>
      <c r="K8" s="219">
        <f t="shared" si="2"/>
        <v>47</v>
      </c>
      <c r="L8" s="213" t="str">
        <f t="shared" si="3"/>
        <v>OK</v>
      </c>
      <c r="M8" s="83" t="s">
        <v>278</v>
      </c>
    </row>
    <row r="9" spans="1:13">
      <c r="A9" s="81" t="s">
        <v>303</v>
      </c>
      <c r="B9" s="83" t="s">
        <v>304</v>
      </c>
      <c r="C9" s="83" t="s">
        <v>305</v>
      </c>
      <c r="D9" s="81" t="s">
        <v>275</v>
      </c>
      <c r="F9" s="213" t="str">
        <f t="shared" si="0"/>
        <v>あ０９</v>
      </c>
      <c r="G9" s="81" t="str">
        <f t="shared" si="1"/>
        <v>平居崇</v>
      </c>
      <c r="H9" s="109" t="s">
        <v>276</v>
      </c>
      <c r="I9" s="109" t="s">
        <v>277</v>
      </c>
      <c r="J9" s="129">
        <v>1972</v>
      </c>
      <c r="K9" s="219">
        <f t="shared" si="2"/>
        <v>45</v>
      </c>
      <c r="L9" s="213" t="str">
        <f t="shared" si="3"/>
        <v>OK</v>
      </c>
      <c r="M9" s="83" t="s">
        <v>306</v>
      </c>
    </row>
    <row r="10" spans="1:13">
      <c r="A10" s="81" t="s">
        <v>307</v>
      </c>
      <c r="B10" s="83" t="s">
        <v>308</v>
      </c>
      <c r="C10" s="83" t="s">
        <v>309</v>
      </c>
      <c r="D10" s="81" t="s">
        <v>275</v>
      </c>
      <c r="F10" s="213" t="str">
        <f t="shared" si="0"/>
        <v>あ１０</v>
      </c>
      <c r="G10" s="81" t="str">
        <f t="shared" si="1"/>
        <v>土居悟</v>
      </c>
      <c r="H10" s="109" t="s">
        <v>276</v>
      </c>
      <c r="I10" s="109" t="s">
        <v>277</v>
      </c>
      <c r="J10" s="129">
        <v>1969</v>
      </c>
      <c r="K10" s="219">
        <f t="shared" si="2"/>
        <v>48</v>
      </c>
      <c r="L10" s="213" t="str">
        <f t="shared" si="3"/>
        <v>OK</v>
      </c>
      <c r="M10" s="83" t="s">
        <v>310</v>
      </c>
    </row>
    <row r="11" spans="1:13">
      <c r="A11" s="81" t="s">
        <v>311</v>
      </c>
      <c r="B11" s="83" t="s">
        <v>312</v>
      </c>
      <c r="C11" s="83" t="s">
        <v>313</v>
      </c>
      <c r="D11" s="81" t="s">
        <v>275</v>
      </c>
      <c r="F11" s="213" t="str">
        <f t="shared" si="0"/>
        <v>あ１１</v>
      </c>
      <c r="G11" s="81" t="str">
        <f t="shared" si="1"/>
        <v>宮村ナオキ</v>
      </c>
      <c r="H11" s="109" t="s">
        <v>276</v>
      </c>
      <c r="I11" s="109" t="s">
        <v>277</v>
      </c>
      <c r="J11" s="129">
        <v>1996</v>
      </c>
      <c r="K11" s="219">
        <f t="shared" si="2"/>
        <v>21</v>
      </c>
      <c r="L11" s="213" t="str">
        <f t="shared" si="3"/>
        <v>OK</v>
      </c>
      <c r="M11" s="83" t="s">
        <v>278</v>
      </c>
    </row>
    <row r="12" spans="1:13">
      <c r="A12" s="81" t="s">
        <v>314</v>
      </c>
      <c r="B12" s="111" t="s">
        <v>315</v>
      </c>
      <c r="C12" s="111" t="s">
        <v>316</v>
      </c>
      <c r="D12" s="81" t="s">
        <v>275</v>
      </c>
      <c r="F12" s="213" t="str">
        <f t="shared" si="0"/>
        <v>あ１２</v>
      </c>
      <c r="G12" s="81" t="str">
        <f t="shared" si="1"/>
        <v>西山抄千代</v>
      </c>
      <c r="H12" s="109" t="s">
        <v>276</v>
      </c>
      <c r="I12" s="135" t="s">
        <v>302</v>
      </c>
      <c r="J12" s="129">
        <v>1972</v>
      </c>
      <c r="K12" s="219">
        <f t="shared" si="2"/>
        <v>45</v>
      </c>
      <c r="L12" s="213" t="str">
        <f t="shared" si="3"/>
        <v>OK</v>
      </c>
      <c r="M12" s="83" t="s">
        <v>317</v>
      </c>
    </row>
    <row r="13" spans="1:13">
      <c r="A13" s="81" t="s">
        <v>318</v>
      </c>
      <c r="B13" s="111" t="s">
        <v>319</v>
      </c>
      <c r="C13" s="111" t="s">
        <v>320</v>
      </c>
      <c r="D13" s="81" t="s">
        <v>275</v>
      </c>
      <c r="F13" s="213" t="str">
        <f t="shared" si="0"/>
        <v>あ１３</v>
      </c>
      <c r="G13" s="81" t="str">
        <f t="shared" si="1"/>
        <v>三原啓子</v>
      </c>
      <c r="H13" s="109" t="s">
        <v>276</v>
      </c>
      <c r="I13" s="135" t="s">
        <v>302</v>
      </c>
      <c r="J13" s="129">
        <v>1964</v>
      </c>
      <c r="K13" s="219">
        <f t="shared" si="2"/>
        <v>53</v>
      </c>
      <c r="L13" s="213" t="str">
        <f t="shared" si="3"/>
        <v>OK</v>
      </c>
      <c r="M13" s="83" t="s">
        <v>278</v>
      </c>
    </row>
    <row r="14" spans="1:13">
      <c r="A14" s="81" t="s">
        <v>321</v>
      </c>
      <c r="B14" s="83" t="s">
        <v>322</v>
      </c>
      <c r="C14" s="83" t="s">
        <v>323</v>
      </c>
      <c r="D14" s="81" t="s">
        <v>275</v>
      </c>
      <c r="F14" s="213" t="str">
        <f t="shared" si="0"/>
        <v>あ１４</v>
      </c>
      <c r="G14" s="81" t="str">
        <f t="shared" si="1"/>
        <v>落合良弘</v>
      </c>
      <c r="H14" s="109" t="s">
        <v>276</v>
      </c>
      <c r="I14" s="109" t="s">
        <v>277</v>
      </c>
      <c r="J14" s="129">
        <v>1968</v>
      </c>
      <c r="K14" s="219">
        <f t="shared" si="2"/>
        <v>49</v>
      </c>
      <c r="L14" s="213" t="str">
        <f t="shared" si="3"/>
        <v>OK</v>
      </c>
      <c r="M14" s="83" t="s">
        <v>324</v>
      </c>
    </row>
    <row r="15" spans="1:13" s="206" customFormat="1">
      <c r="A15" s="81" t="s">
        <v>325</v>
      </c>
      <c r="B15" s="83" t="s">
        <v>326</v>
      </c>
      <c r="C15" s="83" t="s">
        <v>327</v>
      </c>
      <c r="D15" s="81" t="s">
        <v>275</v>
      </c>
      <c r="F15" s="213" t="str">
        <f t="shared" si="0"/>
        <v>あ１５</v>
      </c>
      <c r="G15" s="81" t="str">
        <f t="shared" si="1"/>
        <v>杉原徹</v>
      </c>
      <c r="H15" s="109" t="s">
        <v>276</v>
      </c>
      <c r="I15" s="109" t="s">
        <v>277</v>
      </c>
      <c r="J15" s="129">
        <v>1990</v>
      </c>
      <c r="K15" s="219">
        <f t="shared" si="2"/>
        <v>27</v>
      </c>
      <c r="L15" s="213" t="str">
        <f t="shared" si="3"/>
        <v>OK</v>
      </c>
      <c r="M15" s="83" t="s">
        <v>286</v>
      </c>
    </row>
    <row r="18" spans="1:17" s="207" customFormat="1">
      <c r="A18" s="207" t="s">
        <v>328</v>
      </c>
      <c r="B18" s="214" t="s">
        <v>329</v>
      </c>
      <c r="C18" s="207" t="s">
        <v>330</v>
      </c>
      <c r="D18" s="207" t="s">
        <v>331</v>
      </c>
      <c r="F18" s="207" t="str">
        <f t="shared" ref="F18:F43" si="4">A18</f>
        <v>ぼ０１</v>
      </c>
      <c r="G18" s="207" t="str">
        <f t="shared" ref="G18:G43" si="5">B18&amp;C18</f>
        <v>池端誠治</v>
      </c>
      <c r="H18" s="207" t="s">
        <v>331</v>
      </c>
      <c r="I18" s="207" t="s">
        <v>277</v>
      </c>
      <c r="J18" s="207">
        <v>1972</v>
      </c>
      <c r="K18" s="220">
        <f>IF(J18="","",(2017-J18))</f>
        <v>45</v>
      </c>
      <c r="L18" s="221" t="str">
        <f>IF(G18="","",IF(COUNTIF($G$1:$G$542,G18)&gt;1,"2重登録","OK"))</f>
        <v>OK</v>
      </c>
      <c r="M18" s="207" t="s">
        <v>278</v>
      </c>
    </row>
    <row r="19" spans="1:17" s="207" customFormat="1">
      <c r="A19" s="207" t="s">
        <v>58</v>
      </c>
      <c r="B19" s="207" t="s">
        <v>332</v>
      </c>
      <c r="C19" s="207" t="s">
        <v>80</v>
      </c>
      <c r="D19" s="207" t="s">
        <v>331</v>
      </c>
      <c r="F19" s="207" t="str">
        <f t="shared" si="4"/>
        <v>ぼ０２</v>
      </c>
      <c r="G19" s="207" t="str">
        <f t="shared" si="5"/>
        <v>金谷太郎</v>
      </c>
      <c r="H19" s="207" t="s">
        <v>331</v>
      </c>
      <c r="I19" s="207" t="s">
        <v>277</v>
      </c>
      <c r="J19" s="207">
        <v>1976</v>
      </c>
      <c r="K19" s="220">
        <f t="shared" ref="K19:K43" si="6">IF(J19="","",(2017-J19))</f>
        <v>41</v>
      </c>
      <c r="L19" s="221" t="str">
        <f t="shared" ref="L19:L43" si="7">IF(G19="","",IF(COUNTIF($G$3:$G$599,G19)&gt;1,"2重登録","OK"))</f>
        <v>OK</v>
      </c>
      <c r="M19" s="207" t="s">
        <v>278</v>
      </c>
      <c r="Q19" s="214"/>
    </row>
    <row r="20" spans="1:17" s="207" customFormat="1">
      <c r="A20" s="207" t="s">
        <v>333</v>
      </c>
      <c r="B20" s="207" t="s">
        <v>334</v>
      </c>
      <c r="C20" s="207" t="s">
        <v>335</v>
      </c>
      <c r="D20" s="207" t="s">
        <v>331</v>
      </c>
      <c r="F20" s="207" t="str">
        <f t="shared" si="4"/>
        <v>ぼ０３</v>
      </c>
      <c r="G20" s="207" t="str">
        <f t="shared" si="5"/>
        <v>小林祐太</v>
      </c>
      <c r="H20" s="207" t="s">
        <v>331</v>
      </c>
      <c r="I20" s="207" t="s">
        <v>277</v>
      </c>
      <c r="J20" s="207">
        <v>1985</v>
      </c>
      <c r="K20" s="220">
        <f t="shared" si="6"/>
        <v>32</v>
      </c>
      <c r="L20" s="221" t="str">
        <f t="shared" si="7"/>
        <v>OK</v>
      </c>
      <c r="M20" s="207" t="s">
        <v>278</v>
      </c>
      <c r="Q20" s="214"/>
    </row>
    <row r="21" spans="1:17" s="207" customFormat="1">
      <c r="A21" s="207" t="s">
        <v>63</v>
      </c>
      <c r="B21" s="207" t="s">
        <v>336</v>
      </c>
      <c r="C21" s="207" t="s">
        <v>337</v>
      </c>
      <c r="D21" s="207" t="s">
        <v>331</v>
      </c>
      <c r="F21" s="207" t="str">
        <f t="shared" si="4"/>
        <v>ぼ０４</v>
      </c>
      <c r="G21" s="207" t="str">
        <f t="shared" si="5"/>
        <v>佐野望</v>
      </c>
      <c r="H21" s="207" t="s">
        <v>331</v>
      </c>
      <c r="I21" s="207" t="s">
        <v>277</v>
      </c>
      <c r="J21" s="207">
        <v>1982</v>
      </c>
      <c r="K21" s="220">
        <f t="shared" si="6"/>
        <v>35</v>
      </c>
      <c r="L21" s="221" t="str">
        <f t="shared" si="7"/>
        <v>OK</v>
      </c>
      <c r="M21" s="207" t="s">
        <v>278</v>
      </c>
      <c r="Q21" s="214"/>
    </row>
    <row r="22" spans="1:17" s="207" customFormat="1">
      <c r="A22" s="207" t="s">
        <v>338</v>
      </c>
      <c r="B22" s="207" t="s">
        <v>339</v>
      </c>
      <c r="C22" s="207" t="s">
        <v>340</v>
      </c>
      <c r="D22" s="207" t="s">
        <v>331</v>
      </c>
      <c r="F22" s="207" t="str">
        <f t="shared" si="4"/>
        <v>ぼ０５</v>
      </c>
      <c r="G22" s="207" t="str">
        <f t="shared" si="5"/>
        <v>谷口友宏</v>
      </c>
      <c r="H22" s="207" t="s">
        <v>331</v>
      </c>
      <c r="I22" s="207" t="s">
        <v>277</v>
      </c>
      <c r="J22" s="207">
        <v>1980</v>
      </c>
      <c r="K22" s="220">
        <f t="shared" si="6"/>
        <v>37</v>
      </c>
      <c r="L22" s="221" t="str">
        <f t="shared" si="7"/>
        <v>OK</v>
      </c>
      <c r="M22" s="207" t="s">
        <v>278</v>
      </c>
      <c r="Q22" s="214"/>
    </row>
    <row r="23" spans="1:17" s="207" customFormat="1">
      <c r="A23" s="207" t="s">
        <v>341</v>
      </c>
      <c r="B23" s="207" t="s">
        <v>342</v>
      </c>
      <c r="C23" s="207" t="s">
        <v>343</v>
      </c>
      <c r="D23" s="207" t="s">
        <v>331</v>
      </c>
      <c r="F23" s="207" t="str">
        <f t="shared" si="4"/>
        <v>ぼ０６</v>
      </c>
      <c r="G23" s="207" t="str">
        <f t="shared" si="5"/>
        <v>土田哲也</v>
      </c>
      <c r="H23" s="207" t="s">
        <v>331</v>
      </c>
      <c r="I23" s="207" t="s">
        <v>277</v>
      </c>
      <c r="J23" s="207">
        <v>1990</v>
      </c>
      <c r="K23" s="220">
        <f t="shared" si="6"/>
        <v>27</v>
      </c>
      <c r="L23" s="221" t="str">
        <f t="shared" si="7"/>
        <v>OK</v>
      </c>
      <c r="M23" s="207" t="s">
        <v>324</v>
      </c>
    </row>
    <row r="24" spans="1:17" s="207" customFormat="1">
      <c r="A24" s="207" t="s">
        <v>72</v>
      </c>
      <c r="B24" s="215" t="s">
        <v>344</v>
      </c>
      <c r="C24" s="215" t="s">
        <v>345</v>
      </c>
      <c r="D24" s="207" t="s">
        <v>331</v>
      </c>
      <c r="F24" s="207" t="str">
        <f t="shared" si="4"/>
        <v>ぼ０７</v>
      </c>
      <c r="G24" s="207" t="str">
        <f t="shared" si="5"/>
        <v>堤内昭仁</v>
      </c>
      <c r="H24" s="207" t="s">
        <v>331</v>
      </c>
      <c r="I24" s="207" t="s">
        <v>277</v>
      </c>
      <c r="J24" s="207">
        <v>1977</v>
      </c>
      <c r="K24" s="220">
        <f t="shared" si="6"/>
        <v>40</v>
      </c>
      <c r="L24" s="221" t="str">
        <f t="shared" si="7"/>
        <v>OK</v>
      </c>
      <c r="M24" s="207" t="s">
        <v>278</v>
      </c>
    </row>
    <row r="25" spans="1:17" s="207" customFormat="1">
      <c r="A25" s="207" t="s">
        <v>61</v>
      </c>
      <c r="B25" s="207" t="s">
        <v>346</v>
      </c>
      <c r="C25" s="207" t="s">
        <v>347</v>
      </c>
      <c r="D25" s="207" t="s">
        <v>331</v>
      </c>
      <c r="F25" s="207" t="str">
        <f t="shared" si="4"/>
        <v>ぼ０８</v>
      </c>
      <c r="G25" s="207" t="str">
        <f t="shared" si="5"/>
        <v>成宮康弘</v>
      </c>
      <c r="H25" s="207" t="s">
        <v>331</v>
      </c>
      <c r="I25" s="207" t="s">
        <v>277</v>
      </c>
      <c r="J25" s="207">
        <v>1970</v>
      </c>
      <c r="K25" s="220">
        <f t="shared" si="6"/>
        <v>47</v>
      </c>
      <c r="L25" s="221" t="str">
        <f t="shared" si="7"/>
        <v>OK</v>
      </c>
      <c r="M25" s="207" t="s">
        <v>278</v>
      </c>
    </row>
    <row r="26" spans="1:17" s="207" customFormat="1">
      <c r="A26" s="207" t="s">
        <v>348</v>
      </c>
      <c r="B26" s="207" t="s">
        <v>349</v>
      </c>
      <c r="C26" s="207" t="s">
        <v>350</v>
      </c>
      <c r="D26" s="207" t="s">
        <v>331</v>
      </c>
      <c r="F26" s="207" t="str">
        <f t="shared" si="4"/>
        <v>ぼ０９</v>
      </c>
      <c r="G26" s="207" t="str">
        <f t="shared" si="5"/>
        <v>西川昌一</v>
      </c>
      <c r="H26" s="207" t="s">
        <v>331</v>
      </c>
      <c r="I26" s="207" t="s">
        <v>277</v>
      </c>
      <c r="J26" s="207">
        <v>1970</v>
      </c>
      <c r="K26" s="220">
        <f t="shared" si="6"/>
        <v>47</v>
      </c>
      <c r="L26" s="221" t="str">
        <f t="shared" si="7"/>
        <v>OK</v>
      </c>
      <c r="M26" s="207" t="s">
        <v>317</v>
      </c>
    </row>
    <row r="27" spans="1:17" s="207" customFormat="1">
      <c r="A27" s="207" t="s">
        <v>351</v>
      </c>
      <c r="B27" s="207" t="s">
        <v>352</v>
      </c>
      <c r="C27" s="207" t="s">
        <v>353</v>
      </c>
      <c r="D27" s="207" t="s">
        <v>331</v>
      </c>
      <c r="F27" s="207" t="str">
        <f t="shared" si="4"/>
        <v>ぼ１０</v>
      </c>
      <c r="G27" s="207" t="str">
        <f t="shared" si="5"/>
        <v>古市卓志</v>
      </c>
      <c r="H27" s="207" t="s">
        <v>331</v>
      </c>
      <c r="I27" s="207" t="s">
        <v>277</v>
      </c>
      <c r="J27" s="207">
        <v>1974</v>
      </c>
      <c r="K27" s="220">
        <f t="shared" si="6"/>
        <v>43</v>
      </c>
      <c r="L27" s="221" t="str">
        <f t="shared" si="7"/>
        <v>OK</v>
      </c>
      <c r="M27" s="207" t="s">
        <v>278</v>
      </c>
    </row>
    <row r="28" spans="1:17" s="207" customFormat="1">
      <c r="A28" s="207" t="s">
        <v>354</v>
      </c>
      <c r="B28" s="207" t="s">
        <v>355</v>
      </c>
      <c r="C28" s="207" t="s">
        <v>356</v>
      </c>
      <c r="D28" s="207" t="s">
        <v>331</v>
      </c>
      <c r="F28" s="207" t="str">
        <f t="shared" si="4"/>
        <v>ぼ１１</v>
      </c>
      <c r="G28" s="207" t="str">
        <f t="shared" si="5"/>
        <v>松井寛司</v>
      </c>
      <c r="H28" s="207" t="s">
        <v>331</v>
      </c>
      <c r="I28" s="207" t="s">
        <v>277</v>
      </c>
      <c r="J28" s="207">
        <v>1980</v>
      </c>
      <c r="K28" s="220">
        <f t="shared" si="6"/>
        <v>37</v>
      </c>
      <c r="L28" s="221" t="str">
        <f t="shared" si="7"/>
        <v>OK</v>
      </c>
      <c r="M28" s="207" t="s">
        <v>324</v>
      </c>
    </row>
    <row r="29" spans="1:17" s="207" customFormat="1">
      <c r="A29" s="207" t="s">
        <v>357</v>
      </c>
      <c r="B29" s="207" t="s">
        <v>358</v>
      </c>
      <c r="C29" s="207" t="s">
        <v>359</v>
      </c>
      <c r="D29" s="207" t="s">
        <v>331</v>
      </c>
      <c r="F29" s="207" t="str">
        <f t="shared" si="4"/>
        <v>ぼ１２</v>
      </c>
      <c r="G29" s="207" t="str">
        <f t="shared" si="5"/>
        <v>村上知孝</v>
      </c>
      <c r="H29" s="207" t="s">
        <v>331</v>
      </c>
      <c r="I29" s="207" t="s">
        <v>277</v>
      </c>
      <c r="J29" s="207">
        <v>1980</v>
      </c>
      <c r="K29" s="220">
        <f t="shared" si="6"/>
        <v>37</v>
      </c>
      <c r="L29" s="221" t="str">
        <f t="shared" si="7"/>
        <v>OK</v>
      </c>
      <c r="M29" s="207" t="s">
        <v>310</v>
      </c>
    </row>
    <row r="30" spans="1:17" s="207" customFormat="1">
      <c r="A30" s="207" t="s">
        <v>68</v>
      </c>
      <c r="B30" s="207" t="s">
        <v>360</v>
      </c>
      <c r="C30" s="207" t="s">
        <v>361</v>
      </c>
      <c r="D30" s="207" t="s">
        <v>331</v>
      </c>
      <c r="F30" s="207" t="str">
        <f t="shared" si="4"/>
        <v>ぼ１３</v>
      </c>
      <c r="G30" s="207" t="str">
        <f t="shared" si="5"/>
        <v>八木篤司</v>
      </c>
      <c r="H30" s="207" t="s">
        <v>331</v>
      </c>
      <c r="I30" s="207" t="s">
        <v>277</v>
      </c>
      <c r="J30" s="207">
        <v>1973</v>
      </c>
      <c r="K30" s="220">
        <f t="shared" si="6"/>
        <v>44</v>
      </c>
      <c r="L30" s="221" t="str">
        <f t="shared" si="7"/>
        <v>OK</v>
      </c>
      <c r="M30" s="207" t="s">
        <v>278</v>
      </c>
      <c r="Q30" s="214"/>
    </row>
    <row r="31" spans="1:17" s="207" customFormat="1">
      <c r="A31" s="207" t="s">
        <v>362</v>
      </c>
      <c r="B31" s="207" t="s">
        <v>363</v>
      </c>
      <c r="C31" s="207" t="s">
        <v>364</v>
      </c>
      <c r="D31" s="207" t="s">
        <v>331</v>
      </c>
      <c r="F31" s="207" t="str">
        <f t="shared" si="4"/>
        <v>ぼ１４</v>
      </c>
      <c r="G31" s="207" t="str">
        <f t="shared" si="5"/>
        <v>山崎正雄</v>
      </c>
      <c r="H31" s="207" t="s">
        <v>331</v>
      </c>
      <c r="I31" s="207" t="s">
        <v>277</v>
      </c>
      <c r="J31" s="207">
        <v>1982</v>
      </c>
      <c r="K31" s="220">
        <f t="shared" si="6"/>
        <v>35</v>
      </c>
      <c r="L31" s="221" t="str">
        <f t="shared" si="7"/>
        <v>OK</v>
      </c>
      <c r="M31" s="207" t="s">
        <v>324</v>
      </c>
      <c r="Q31" s="214"/>
    </row>
    <row r="32" spans="1:17" s="207" customFormat="1">
      <c r="A32" s="207" t="s">
        <v>365</v>
      </c>
      <c r="B32" s="216" t="s">
        <v>366</v>
      </c>
      <c r="C32" s="216" t="s">
        <v>367</v>
      </c>
      <c r="D32" s="207" t="s">
        <v>331</v>
      </c>
      <c r="F32" s="207" t="str">
        <f t="shared" si="4"/>
        <v>ぼ１５</v>
      </c>
      <c r="G32" s="207" t="str">
        <f t="shared" si="5"/>
        <v>伊吹邦子</v>
      </c>
      <c r="H32" s="207" t="s">
        <v>331</v>
      </c>
      <c r="I32" s="216" t="s">
        <v>302</v>
      </c>
      <c r="J32" s="207">
        <v>1969</v>
      </c>
      <c r="K32" s="220">
        <f t="shared" si="6"/>
        <v>48</v>
      </c>
      <c r="L32" s="221" t="str">
        <f t="shared" si="7"/>
        <v>OK</v>
      </c>
      <c r="M32" s="207" t="s">
        <v>278</v>
      </c>
      <c r="Q32" s="214"/>
    </row>
    <row r="33" spans="1:17" s="207" customFormat="1">
      <c r="A33" s="207" t="s">
        <v>368</v>
      </c>
      <c r="B33" s="216" t="s">
        <v>369</v>
      </c>
      <c r="C33" s="216" t="s">
        <v>370</v>
      </c>
      <c r="D33" s="207" t="s">
        <v>331</v>
      </c>
      <c r="F33" s="207" t="str">
        <f t="shared" si="4"/>
        <v>ぼ１６</v>
      </c>
      <c r="G33" s="207" t="str">
        <f t="shared" si="5"/>
        <v>木村美香</v>
      </c>
      <c r="H33" s="207" t="s">
        <v>331</v>
      </c>
      <c r="I33" s="216" t="s">
        <v>302</v>
      </c>
      <c r="J33" s="207">
        <v>1962</v>
      </c>
      <c r="K33" s="220">
        <f t="shared" si="6"/>
        <v>55</v>
      </c>
      <c r="L33" s="221" t="str">
        <f t="shared" si="7"/>
        <v>OK</v>
      </c>
      <c r="M33" s="207" t="s">
        <v>317</v>
      </c>
      <c r="Q33" s="214"/>
    </row>
    <row r="34" spans="1:17" s="207" customFormat="1">
      <c r="A34" s="207" t="s">
        <v>371</v>
      </c>
      <c r="B34" s="216" t="s">
        <v>372</v>
      </c>
      <c r="C34" s="216" t="s">
        <v>373</v>
      </c>
      <c r="D34" s="207" t="s">
        <v>331</v>
      </c>
      <c r="F34" s="207" t="str">
        <f t="shared" si="4"/>
        <v>ぼ１７</v>
      </c>
      <c r="G34" s="207" t="str">
        <f t="shared" si="5"/>
        <v>近藤直美</v>
      </c>
      <c r="H34" s="207" t="s">
        <v>331</v>
      </c>
      <c r="I34" s="216" t="s">
        <v>302</v>
      </c>
      <c r="J34" s="207">
        <v>1963</v>
      </c>
      <c r="K34" s="220">
        <f t="shared" si="6"/>
        <v>54</v>
      </c>
      <c r="L34" s="221" t="str">
        <f t="shared" si="7"/>
        <v>OK</v>
      </c>
      <c r="M34" s="207" t="s">
        <v>278</v>
      </c>
      <c r="Q34" s="214"/>
    </row>
    <row r="35" spans="1:17" s="207" customFormat="1">
      <c r="A35" s="207" t="s">
        <v>374</v>
      </c>
      <c r="B35" s="216" t="s">
        <v>375</v>
      </c>
      <c r="C35" s="216" t="s">
        <v>376</v>
      </c>
      <c r="D35" s="207" t="s">
        <v>331</v>
      </c>
      <c r="F35" s="207" t="str">
        <f t="shared" si="4"/>
        <v>ぼ１８</v>
      </c>
      <c r="G35" s="207" t="str">
        <f t="shared" si="5"/>
        <v>佐竹昌子</v>
      </c>
      <c r="H35" s="207" t="s">
        <v>331</v>
      </c>
      <c r="I35" s="216" t="s">
        <v>302</v>
      </c>
      <c r="J35" s="207">
        <v>1958</v>
      </c>
      <c r="K35" s="220">
        <f t="shared" si="6"/>
        <v>59</v>
      </c>
      <c r="L35" s="221" t="str">
        <f t="shared" si="7"/>
        <v>OK</v>
      </c>
      <c r="M35" s="207" t="s">
        <v>278</v>
      </c>
      <c r="Q35" s="214"/>
    </row>
    <row r="36" spans="1:17" s="207" customFormat="1">
      <c r="A36" s="207" t="s">
        <v>377</v>
      </c>
      <c r="B36" s="216" t="s">
        <v>378</v>
      </c>
      <c r="C36" s="216" t="s">
        <v>379</v>
      </c>
      <c r="D36" s="207" t="s">
        <v>331</v>
      </c>
      <c r="F36" s="207" t="str">
        <f t="shared" si="4"/>
        <v>ぼ１９</v>
      </c>
      <c r="G36" s="207" t="str">
        <f t="shared" si="5"/>
        <v>筒井珠世</v>
      </c>
      <c r="H36" s="207" t="s">
        <v>331</v>
      </c>
      <c r="I36" s="216" t="s">
        <v>302</v>
      </c>
      <c r="J36" s="207">
        <v>1967</v>
      </c>
      <c r="K36" s="220">
        <f t="shared" si="6"/>
        <v>50</v>
      </c>
      <c r="L36" s="221" t="str">
        <f t="shared" si="7"/>
        <v>OK</v>
      </c>
      <c r="M36" s="207" t="s">
        <v>278</v>
      </c>
      <c r="Q36" s="214"/>
    </row>
    <row r="37" spans="1:17" s="207" customFormat="1">
      <c r="A37" s="207" t="s">
        <v>380</v>
      </c>
      <c r="B37" s="216" t="s">
        <v>291</v>
      </c>
      <c r="C37" s="216" t="s">
        <v>381</v>
      </c>
      <c r="D37" s="207" t="s">
        <v>331</v>
      </c>
      <c r="F37" s="207" t="str">
        <f t="shared" si="4"/>
        <v>ぼ２０</v>
      </c>
      <c r="G37" s="207" t="str">
        <f t="shared" si="5"/>
        <v>中村千春</v>
      </c>
      <c r="H37" s="207" t="s">
        <v>331</v>
      </c>
      <c r="I37" s="216" t="s">
        <v>302</v>
      </c>
      <c r="J37" s="207">
        <v>1961</v>
      </c>
      <c r="K37" s="220">
        <f t="shared" si="6"/>
        <v>56</v>
      </c>
      <c r="L37" s="221" t="str">
        <f t="shared" si="7"/>
        <v>OK</v>
      </c>
      <c r="M37" s="207" t="s">
        <v>382</v>
      </c>
      <c r="Q37" s="214"/>
    </row>
    <row r="38" spans="1:17" s="207" customFormat="1">
      <c r="A38" s="207" t="s">
        <v>383</v>
      </c>
      <c r="B38" s="216" t="s">
        <v>346</v>
      </c>
      <c r="C38" s="216" t="s">
        <v>384</v>
      </c>
      <c r="D38" s="207" t="s">
        <v>331</v>
      </c>
      <c r="F38" s="207" t="str">
        <f t="shared" si="4"/>
        <v>ぼ２１</v>
      </c>
      <c r="G38" s="207" t="str">
        <f t="shared" si="5"/>
        <v>成宮まき</v>
      </c>
      <c r="H38" s="207" t="s">
        <v>331</v>
      </c>
      <c r="I38" s="216" t="s">
        <v>302</v>
      </c>
      <c r="J38" s="207">
        <v>1970</v>
      </c>
      <c r="K38" s="220">
        <f t="shared" si="6"/>
        <v>47</v>
      </c>
      <c r="L38" s="221" t="str">
        <f t="shared" si="7"/>
        <v>OK</v>
      </c>
      <c r="M38" s="207" t="s">
        <v>278</v>
      </c>
      <c r="Q38" s="214"/>
    </row>
    <row r="39" spans="1:17" s="207" customFormat="1">
      <c r="A39" s="207" t="s">
        <v>385</v>
      </c>
      <c r="B39" s="216" t="s">
        <v>386</v>
      </c>
      <c r="C39" s="216" t="s">
        <v>387</v>
      </c>
      <c r="D39" s="207" t="s">
        <v>331</v>
      </c>
      <c r="F39" s="207" t="str">
        <f t="shared" si="4"/>
        <v>ぼ２２</v>
      </c>
      <c r="G39" s="207" t="str">
        <f t="shared" si="5"/>
        <v>橋本真理</v>
      </c>
      <c r="H39" s="207" t="s">
        <v>331</v>
      </c>
      <c r="I39" s="216" t="s">
        <v>302</v>
      </c>
      <c r="J39" s="207">
        <v>1977</v>
      </c>
      <c r="K39" s="220">
        <f t="shared" si="6"/>
        <v>40</v>
      </c>
      <c r="L39" s="221" t="str">
        <f t="shared" si="7"/>
        <v>OK</v>
      </c>
      <c r="M39" s="207" t="s">
        <v>324</v>
      </c>
      <c r="Q39" s="214"/>
    </row>
    <row r="40" spans="1:17" s="207" customFormat="1">
      <c r="A40" s="207" t="s">
        <v>388</v>
      </c>
      <c r="B40" s="216" t="s">
        <v>389</v>
      </c>
      <c r="C40" s="216" t="s">
        <v>390</v>
      </c>
      <c r="D40" s="207" t="s">
        <v>331</v>
      </c>
      <c r="F40" s="207" t="str">
        <f t="shared" si="4"/>
        <v>ぼ２３</v>
      </c>
      <c r="G40" s="207" t="str">
        <f t="shared" si="5"/>
        <v>藤田博美</v>
      </c>
      <c r="H40" s="207" t="s">
        <v>331</v>
      </c>
      <c r="I40" s="216" t="s">
        <v>302</v>
      </c>
      <c r="J40" s="207">
        <v>1970</v>
      </c>
      <c r="K40" s="220">
        <f t="shared" si="6"/>
        <v>47</v>
      </c>
      <c r="L40" s="221" t="str">
        <f t="shared" si="7"/>
        <v>OK</v>
      </c>
      <c r="M40" s="207" t="s">
        <v>278</v>
      </c>
      <c r="Q40" s="214"/>
    </row>
    <row r="41" spans="1:17" s="207" customFormat="1">
      <c r="A41" s="207" t="s">
        <v>391</v>
      </c>
      <c r="B41" s="216" t="s">
        <v>392</v>
      </c>
      <c r="C41" s="216" t="s">
        <v>393</v>
      </c>
      <c r="D41" s="207" t="s">
        <v>331</v>
      </c>
      <c r="F41" s="207" t="str">
        <f t="shared" si="4"/>
        <v>ぼ２４</v>
      </c>
      <c r="G41" s="207" t="str">
        <f t="shared" si="5"/>
        <v>藤原泰子</v>
      </c>
      <c r="H41" s="207" t="s">
        <v>331</v>
      </c>
      <c r="I41" s="216" t="s">
        <v>302</v>
      </c>
      <c r="J41" s="207">
        <v>1965</v>
      </c>
      <c r="K41" s="220">
        <f t="shared" si="6"/>
        <v>52</v>
      </c>
      <c r="L41" s="221" t="str">
        <f t="shared" si="7"/>
        <v>OK</v>
      </c>
      <c r="M41" s="207" t="s">
        <v>382</v>
      </c>
      <c r="Q41" s="222"/>
    </row>
    <row r="42" spans="1:17" s="207" customFormat="1">
      <c r="A42" s="207" t="s">
        <v>394</v>
      </c>
      <c r="B42" s="216" t="s">
        <v>395</v>
      </c>
      <c r="C42" s="216" t="s">
        <v>396</v>
      </c>
      <c r="D42" s="207" t="s">
        <v>331</v>
      </c>
      <c r="F42" s="207" t="str">
        <f t="shared" si="4"/>
        <v>ぼ２５</v>
      </c>
      <c r="G42" s="207" t="str">
        <f t="shared" si="5"/>
        <v>森薫吏</v>
      </c>
      <c r="H42" s="207" t="s">
        <v>331</v>
      </c>
      <c r="I42" s="216" t="s">
        <v>302</v>
      </c>
      <c r="J42" s="207">
        <v>1964</v>
      </c>
      <c r="K42" s="220">
        <f t="shared" si="6"/>
        <v>53</v>
      </c>
      <c r="L42" s="221" t="str">
        <f t="shared" si="7"/>
        <v>OK</v>
      </c>
      <c r="M42" s="207" t="s">
        <v>317</v>
      </c>
      <c r="Q42" s="222"/>
    </row>
    <row r="43" spans="1:17" s="207" customFormat="1">
      <c r="A43" s="207" t="s">
        <v>397</v>
      </c>
      <c r="B43" s="216" t="s">
        <v>398</v>
      </c>
      <c r="C43" s="216" t="s">
        <v>399</v>
      </c>
      <c r="D43" s="207" t="s">
        <v>331</v>
      </c>
      <c r="F43" s="207" t="str">
        <f t="shared" si="4"/>
        <v>ぼ２６</v>
      </c>
      <c r="G43" s="207" t="str">
        <f t="shared" si="5"/>
        <v>日髙眞規子</v>
      </c>
      <c r="H43" s="207" t="s">
        <v>331</v>
      </c>
      <c r="I43" s="216" t="s">
        <v>302</v>
      </c>
      <c r="J43" s="207">
        <v>1963</v>
      </c>
      <c r="K43" s="220">
        <f t="shared" si="6"/>
        <v>54</v>
      </c>
      <c r="L43" s="221" t="str">
        <f t="shared" si="7"/>
        <v>OK</v>
      </c>
      <c r="M43" s="207" t="s">
        <v>324</v>
      </c>
      <c r="Q43" s="222"/>
    </row>
    <row r="44" spans="1:17" s="207" customFormat="1">
      <c r="A44" s="206"/>
      <c r="B44" s="206"/>
      <c r="C44" s="206"/>
      <c r="D44" s="206"/>
      <c r="E44" s="206"/>
      <c r="F44" s="206"/>
      <c r="G44" s="206"/>
      <c r="H44" s="206"/>
      <c r="I44" s="206"/>
      <c r="J44" s="206"/>
      <c r="K44" s="206"/>
      <c r="L44" s="206"/>
      <c r="M44" s="206"/>
      <c r="Q44" s="222"/>
    </row>
    <row r="45" spans="1:17" s="208" customFormat="1">
      <c r="B45" s="216"/>
      <c r="C45" s="216"/>
      <c r="D45" s="207"/>
      <c r="E45" s="207"/>
      <c r="F45" s="207"/>
      <c r="G45" s="207"/>
      <c r="H45" s="207"/>
      <c r="I45" s="216"/>
      <c r="J45" s="207"/>
      <c r="K45" s="220"/>
      <c r="L45" s="221"/>
      <c r="M45" s="207"/>
      <c r="Q45" s="110"/>
    </row>
    <row r="46" spans="1:17" s="208" customFormat="1">
      <c r="I46" s="217"/>
      <c r="L46" s="213"/>
      <c r="Q46" s="110"/>
    </row>
    <row r="47" spans="1:17" s="206" customFormat="1">
      <c r="L47" s="213"/>
      <c r="Q47" s="110"/>
    </row>
    <row r="48" spans="1:17" s="208" customFormat="1">
      <c r="B48" s="217"/>
      <c r="C48" s="217"/>
      <c r="K48" s="219"/>
      <c r="L48" s="213"/>
      <c r="Q48" s="110"/>
    </row>
    <row r="49" spans="1:17" s="208" customFormat="1">
      <c r="B49" s="217"/>
      <c r="C49" s="217"/>
      <c r="K49" s="219"/>
      <c r="L49" s="213" t="str">
        <f t="shared" ref="L49:L58" si="8">IF(G49="","",IF(COUNTIF($G$20:$G$533,G49)&gt;1,"2重登録","OK"))</f>
        <v/>
      </c>
      <c r="Q49" s="110"/>
    </row>
    <row r="50" spans="1:17" s="208" customFormat="1">
      <c r="B50" s="217"/>
      <c r="C50" s="217"/>
      <c r="K50" s="219"/>
      <c r="L50" s="213" t="str">
        <f t="shared" si="8"/>
        <v/>
      </c>
      <c r="Q50" s="110"/>
    </row>
    <row r="51" spans="1:17" s="208" customFormat="1">
      <c r="B51" s="217"/>
      <c r="C51" s="217"/>
      <c r="K51" s="219"/>
      <c r="L51" s="213" t="str">
        <f t="shared" si="8"/>
        <v/>
      </c>
      <c r="Q51" s="110"/>
    </row>
    <row r="52" spans="1:17" s="208" customFormat="1">
      <c r="B52" s="217"/>
      <c r="C52" s="217"/>
      <c r="K52" s="219"/>
      <c r="L52" s="213" t="str">
        <f t="shared" si="8"/>
        <v/>
      </c>
      <c r="Q52" s="110"/>
    </row>
    <row r="53" spans="1:17" s="208" customFormat="1">
      <c r="B53" s="217"/>
      <c r="C53" s="217"/>
      <c r="K53" s="219"/>
      <c r="L53" s="213" t="str">
        <f t="shared" si="8"/>
        <v/>
      </c>
      <c r="Q53" s="110"/>
    </row>
    <row r="54" spans="1:17" s="208" customFormat="1">
      <c r="B54" s="217"/>
      <c r="C54" s="217"/>
      <c r="K54" s="219"/>
      <c r="L54" s="213" t="str">
        <f t="shared" si="8"/>
        <v/>
      </c>
      <c r="Q54" s="110"/>
    </row>
    <row r="55" spans="1:17" s="208" customFormat="1">
      <c r="B55" s="217"/>
      <c r="C55" s="217"/>
      <c r="K55" s="219"/>
      <c r="L55" s="213" t="str">
        <f t="shared" si="8"/>
        <v/>
      </c>
      <c r="Q55" s="110"/>
    </row>
    <row r="56" spans="1:17" s="209" customFormat="1">
      <c r="A56" s="107"/>
      <c r="B56" s="110"/>
      <c r="C56" s="110"/>
      <c r="D56" s="107"/>
      <c r="F56" s="213"/>
      <c r="G56" s="111"/>
      <c r="H56" s="107"/>
      <c r="I56" s="213"/>
      <c r="K56" s="219"/>
      <c r="L56" s="213" t="str">
        <f t="shared" si="8"/>
        <v/>
      </c>
      <c r="N56" s="81"/>
      <c r="O56" s="81"/>
    </row>
    <row r="57" spans="1:17" s="209" customFormat="1">
      <c r="A57" s="107"/>
      <c r="B57" s="110"/>
      <c r="C57" s="110"/>
      <c r="D57" s="107"/>
      <c r="F57" s="213"/>
      <c r="G57" s="111"/>
      <c r="H57" s="107"/>
      <c r="I57" s="213"/>
      <c r="K57" s="219"/>
      <c r="L57" s="213" t="str">
        <f t="shared" si="8"/>
        <v/>
      </c>
      <c r="N57" s="81"/>
      <c r="O57" s="81"/>
    </row>
    <row r="58" spans="1:17" s="209" customFormat="1">
      <c r="A58" s="107"/>
      <c r="B58" s="110"/>
      <c r="C58" s="110"/>
      <c r="D58" s="107"/>
      <c r="F58" s="213"/>
      <c r="G58" s="111"/>
      <c r="H58" s="107"/>
      <c r="I58" s="213"/>
      <c r="K58" s="219"/>
      <c r="L58" s="213" t="str">
        <f t="shared" si="8"/>
        <v/>
      </c>
      <c r="N58" s="81"/>
      <c r="O58" s="81"/>
    </row>
    <row r="59" spans="1:17" s="210" customFormat="1">
      <c r="A59" s="81" t="s">
        <v>400</v>
      </c>
      <c r="B59" s="218" t="s">
        <v>401</v>
      </c>
      <c r="C59" s="218" t="s">
        <v>402</v>
      </c>
      <c r="D59" s="83" t="s">
        <v>403</v>
      </c>
      <c r="E59" s="81"/>
      <c r="F59" s="213" t="str">
        <f>A59</f>
        <v>き０１</v>
      </c>
      <c r="G59" s="81" t="str">
        <f t="shared" ref="G59:G90" si="9">B59&amp;C59</f>
        <v>片岡春己</v>
      </c>
      <c r="H59" s="83" t="s">
        <v>404</v>
      </c>
      <c r="I59" s="83" t="s">
        <v>277</v>
      </c>
      <c r="J59" s="129">
        <v>1953</v>
      </c>
      <c r="K59" s="219">
        <f t="shared" ref="K59:K113" si="10">IF(J59="","",(2017-J59))</f>
        <v>64</v>
      </c>
      <c r="L59" s="213" t="str">
        <f t="shared" ref="L59:L82" si="11">IF(G59="","",IF(COUNTIF($G$1:$G$80,G59)&gt;1,"2重登録","OK"))</f>
        <v>OK</v>
      </c>
      <c r="M59" s="130" t="s">
        <v>405</v>
      </c>
    </row>
    <row r="60" spans="1:17" s="210" customFormat="1">
      <c r="A60" s="81" t="s">
        <v>406</v>
      </c>
      <c r="B60" s="218" t="s">
        <v>407</v>
      </c>
      <c r="C60" s="218" t="s">
        <v>408</v>
      </c>
      <c r="D60" s="83" t="s">
        <v>403</v>
      </c>
      <c r="E60" s="81"/>
      <c r="F60" s="213" t="str">
        <f>A60</f>
        <v>き０２</v>
      </c>
      <c r="G60" s="81" t="str">
        <f t="shared" si="9"/>
        <v>山本　真</v>
      </c>
      <c r="H60" s="83" t="s">
        <v>404</v>
      </c>
      <c r="I60" s="83" t="s">
        <v>277</v>
      </c>
      <c r="J60" s="129">
        <v>1970</v>
      </c>
      <c r="K60" s="219">
        <f t="shared" si="10"/>
        <v>47</v>
      </c>
      <c r="L60" s="213" t="str">
        <f t="shared" si="11"/>
        <v>OK</v>
      </c>
      <c r="M60" s="114" t="s">
        <v>278</v>
      </c>
    </row>
    <row r="61" spans="1:17" s="210" customFormat="1">
      <c r="A61" s="81" t="s">
        <v>409</v>
      </c>
      <c r="B61" s="218" t="s">
        <v>410</v>
      </c>
      <c r="C61" s="218" t="s">
        <v>411</v>
      </c>
      <c r="D61" s="83" t="s">
        <v>403</v>
      </c>
      <c r="E61" s="81"/>
      <c r="F61" s="213" t="str">
        <f t="shared" ref="F61:F82" si="12">A61</f>
        <v>き０３</v>
      </c>
      <c r="G61" s="81" t="str">
        <f t="shared" si="9"/>
        <v>西田裕信</v>
      </c>
      <c r="H61" s="83" t="s">
        <v>404</v>
      </c>
      <c r="I61" s="83" t="s">
        <v>277</v>
      </c>
      <c r="J61" s="129">
        <v>1960</v>
      </c>
      <c r="K61" s="219">
        <f t="shared" si="10"/>
        <v>57</v>
      </c>
      <c r="L61" s="213" t="str">
        <f t="shared" si="11"/>
        <v>OK</v>
      </c>
      <c r="M61" s="114" t="s">
        <v>282</v>
      </c>
    </row>
    <row r="62" spans="1:17" s="210" customFormat="1">
      <c r="A62" s="81" t="s">
        <v>412</v>
      </c>
      <c r="B62" s="218" t="s">
        <v>413</v>
      </c>
      <c r="C62" s="218" t="s">
        <v>414</v>
      </c>
      <c r="D62" s="83" t="s">
        <v>403</v>
      </c>
      <c r="E62" s="81"/>
      <c r="F62" s="213" t="str">
        <f t="shared" si="12"/>
        <v>き０４</v>
      </c>
      <c r="G62" s="81" t="str">
        <f t="shared" si="9"/>
        <v>柴谷義信</v>
      </c>
      <c r="H62" s="83" t="s">
        <v>404</v>
      </c>
      <c r="I62" s="83" t="s">
        <v>277</v>
      </c>
      <c r="J62" s="129">
        <v>1962</v>
      </c>
      <c r="K62" s="219">
        <f t="shared" si="10"/>
        <v>55</v>
      </c>
      <c r="L62" s="213" t="str">
        <f t="shared" si="11"/>
        <v>OK</v>
      </c>
      <c r="M62" s="114" t="s">
        <v>278</v>
      </c>
    </row>
    <row r="63" spans="1:17" s="210" customFormat="1">
      <c r="A63" s="81" t="s">
        <v>415</v>
      </c>
      <c r="B63" s="218" t="s">
        <v>416</v>
      </c>
      <c r="C63" s="109" t="s">
        <v>417</v>
      </c>
      <c r="D63" s="83" t="s">
        <v>403</v>
      </c>
      <c r="E63" s="81"/>
      <c r="F63" s="213" t="str">
        <f t="shared" si="12"/>
        <v>き０５</v>
      </c>
      <c r="G63" s="81" t="str">
        <f t="shared" si="9"/>
        <v>坂元智成</v>
      </c>
      <c r="H63" s="83" t="s">
        <v>404</v>
      </c>
      <c r="I63" s="83" t="s">
        <v>277</v>
      </c>
      <c r="J63" s="129">
        <v>1975</v>
      </c>
      <c r="K63" s="219">
        <f t="shared" si="10"/>
        <v>42</v>
      </c>
      <c r="L63" s="213" t="str">
        <f t="shared" si="11"/>
        <v>OK</v>
      </c>
      <c r="M63" s="130" t="s">
        <v>405</v>
      </c>
    </row>
    <row r="64" spans="1:17" s="210" customFormat="1">
      <c r="A64" s="81" t="s">
        <v>418</v>
      </c>
      <c r="B64" s="218" t="s">
        <v>419</v>
      </c>
      <c r="C64" s="109" t="s">
        <v>420</v>
      </c>
      <c r="D64" s="83" t="s">
        <v>403</v>
      </c>
      <c r="E64" s="81"/>
      <c r="F64" s="213" t="str">
        <f t="shared" si="12"/>
        <v>き０６</v>
      </c>
      <c r="G64" s="81" t="str">
        <f t="shared" si="9"/>
        <v>荒浪順次</v>
      </c>
      <c r="H64" s="83" t="s">
        <v>404</v>
      </c>
      <c r="I64" s="83" t="s">
        <v>277</v>
      </c>
      <c r="J64" s="129">
        <v>1977</v>
      </c>
      <c r="K64" s="219">
        <f t="shared" si="10"/>
        <v>40</v>
      </c>
      <c r="L64" s="213" t="str">
        <f t="shared" si="11"/>
        <v>OK</v>
      </c>
      <c r="M64" s="114" t="s">
        <v>421</v>
      </c>
    </row>
    <row r="65" spans="1:15" s="210" customFormat="1">
      <c r="A65" s="81" t="s">
        <v>422</v>
      </c>
      <c r="B65" s="218" t="s">
        <v>423</v>
      </c>
      <c r="C65" s="109" t="s">
        <v>424</v>
      </c>
      <c r="D65" s="83" t="s">
        <v>403</v>
      </c>
      <c r="E65" s="81"/>
      <c r="F65" s="213" t="str">
        <f t="shared" si="12"/>
        <v>き０７</v>
      </c>
      <c r="G65" s="81" t="str">
        <f t="shared" si="9"/>
        <v>中本隆司</v>
      </c>
      <c r="H65" s="83" t="s">
        <v>404</v>
      </c>
      <c r="I65" s="83" t="s">
        <v>277</v>
      </c>
      <c r="J65" s="129">
        <v>1968</v>
      </c>
      <c r="K65" s="219">
        <f t="shared" si="10"/>
        <v>49</v>
      </c>
      <c r="L65" s="213" t="str">
        <f t="shared" si="11"/>
        <v>OK</v>
      </c>
      <c r="M65" s="130" t="s">
        <v>405</v>
      </c>
    </row>
    <row r="66" spans="1:15" s="210" customFormat="1">
      <c r="A66" s="81" t="s">
        <v>425</v>
      </c>
      <c r="B66" s="218" t="s">
        <v>426</v>
      </c>
      <c r="C66" s="109" t="s">
        <v>427</v>
      </c>
      <c r="D66" s="83" t="s">
        <v>403</v>
      </c>
      <c r="E66" s="81"/>
      <c r="F66" s="213" t="str">
        <f t="shared" si="12"/>
        <v>き０８</v>
      </c>
      <c r="G66" s="81" t="str">
        <f t="shared" si="9"/>
        <v>鉄川聡志</v>
      </c>
      <c r="H66" s="83" t="s">
        <v>404</v>
      </c>
      <c r="I66" s="83" t="s">
        <v>277</v>
      </c>
      <c r="J66" s="129">
        <v>1986</v>
      </c>
      <c r="K66" s="219">
        <f t="shared" si="10"/>
        <v>31</v>
      </c>
      <c r="L66" s="213" t="str">
        <f t="shared" si="11"/>
        <v>OK</v>
      </c>
      <c r="M66" s="114" t="s">
        <v>310</v>
      </c>
    </row>
    <row r="67" spans="1:15" s="210" customFormat="1">
      <c r="A67" s="81" t="s">
        <v>428</v>
      </c>
      <c r="B67" s="218" t="s">
        <v>429</v>
      </c>
      <c r="C67" s="109" t="s">
        <v>430</v>
      </c>
      <c r="D67" s="83" t="s">
        <v>403</v>
      </c>
      <c r="E67" s="81"/>
      <c r="F67" s="213" t="str">
        <f t="shared" si="12"/>
        <v>き０９</v>
      </c>
      <c r="G67" s="81" t="str">
        <f t="shared" si="9"/>
        <v>宮道祐介</v>
      </c>
      <c r="H67" s="83" t="s">
        <v>404</v>
      </c>
      <c r="I67" s="83" t="s">
        <v>277</v>
      </c>
      <c r="J67" s="129">
        <v>1983</v>
      </c>
      <c r="K67" s="219">
        <f t="shared" si="10"/>
        <v>34</v>
      </c>
      <c r="L67" s="213" t="str">
        <f t="shared" si="11"/>
        <v>OK</v>
      </c>
      <c r="M67" s="114" t="s">
        <v>278</v>
      </c>
    </row>
    <row r="68" spans="1:15" s="210" customFormat="1">
      <c r="A68" s="81" t="s">
        <v>431</v>
      </c>
      <c r="B68" s="218" t="s">
        <v>432</v>
      </c>
      <c r="C68" s="109" t="s">
        <v>433</v>
      </c>
      <c r="D68" s="83" t="s">
        <v>403</v>
      </c>
      <c r="E68" s="81"/>
      <c r="F68" s="213" t="str">
        <f t="shared" si="12"/>
        <v>き１０</v>
      </c>
      <c r="G68" s="81" t="str">
        <f t="shared" si="9"/>
        <v>本間靖教</v>
      </c>
      <c r="H68" s="83" t="s">
        <v>404</v>
      </c>
      <c r="I68" s="83" t="s">
        <v>277</v>
      </c>
      <c r="J68" s="129">
        <v>1985</v>
      </c>
      <c r="K68" s="219">
        <f t="shared" si="10"/>
        <v>32</v>
      </c>
      <c r="L68" s="213" t="str">
        <f t="shared" si="11"/>
        <v>OK</v>
      </c>
      <c r="M68" s="130" t="s">
        <v>405</v>
      </c>
    </row>
    <row r="69" spans="1:15" s="210" customFormat="1">
      <c r="A69" s="81" t="s">
        <v>434</v>
      </c>
      <c r="B69" s="223" t="s">
        <v>435</v>
      </c>
      <c r="C69" s="223" t="s">
        <v>436</v>
      </c>
      <c r="D69" s="83" t="s">
        <v>403</v>
      </c>
      <c r="E69" s="81"/>
      <c r="F69" s="213" t="str">
        <f t="shared" si="12"/>
        <v>き１１</v>
      </c>
      <c r="G69" s="83" t="str">
        <f t="shared" si="9"/>
        <v>並河智加</v>
      </c>
      <c r="H69" s="83" t="s">
        <v>404</v>
      </c>
      <c r="I69" s="111" t="s">
        <v>302</v>
      </c>
      <c r="J69" s="129">
        <v>1979</v>
      </c>
      <c r="K69" s="219">
        <f t="shared" si="10"/>
        <v>38</v>
      </c>
      <c r="L69" s="213" t="str">
        <f t="shared" si="11"/>
        <v>OK</v>
      </c>
      <c r="M69" s="114" t="s">
        <v>278</v>
      </c>
    </row>
    <row r="70" spans="1:15" s="210" customFormat="1">
      <c r="A70" s="81" t="s">
        <v>437</v>
      </c>
      <c r="B70" s="83" t="s">
        <v>438</v>
      </c>
      <c r="C70" s="83" t="s">
        <v>439</v>
      </c>
      <c r="D70" s="83" t="s">
        <v>403</v>
      </c>
      <c r="E70" s="81"/>
      <c r="F70" s="213" t="str">
        <f t="shared" si="12"/>
        <v>き１２</v>
      </c>
      <c r="G70" s="83" t="str">
        <f t="shared" si="9"/>
        <v>橘　崇博</v>
      </c>
      <c r="H70" s="83" t="s">
        <v>404</v>
      </c>
      <c r="I70" s="83" t="s">
        <v>277</v>
      </c>
      <c r="J70" s="129">
        <v>1980</v>
      </c>
      <c r="K70" s="219">
        <f t="shared" si="10"/>
        <v>37</v>
      </c>
      <c r="L70" s="213" t="str">
        <f t="shared" si="11"/>
        <v>OK</v>
      </c>
      <c r="M70" s="130" t="s">
        <v>405</v>
      </c>
    </row>
    <row r="71" spans="1:15" s="210" customFormat="1">
      <c r="A71" s="81" t="s">
        <v>440</v>
      </c>
      <c r="B71" s="109" t="s">
        <v>441</v>
      </c>
      <c r="C71" s="109" t="s">
        <v>442</v>
      </c>
      <c r="D71" s="83" t="s">
        <v>403</v>
      </c>
      <c r="E71" s="81"/>
      <c r="F71" s="213" t="str">
        <f t="shared" si="12"/>
        <v>き１３</v>
      </c>
      <c r="G71" s="83" t="str">
        <f t="shared" si="9"/>
        <v>岡本　彰</v>
      </c>
      <c r="H71" s="83" t="s">
        <v>404</v>
      </c>
      <c r="I71" s="83" t="s">
        <v>277</v>
      </c>
      <c r="J71" s="129">
        <v>1986</v>
      </c>
      <c r="K71" s="219">
        <f t="shared" si="10"/>
        <v>31</v>
      </c>
      <c r="L71" s="213" t="str">
        <f t="shared" si="11"/>
        <v>OK</v>
      </c>
      <c r="M71" s="114" t="s">
        <v>310</v>
      </c>
    </row>
    <row r="72" spans="1:15" s="210" customFormat="1">
      <c r="A72" s="81" t="s">
        <v>443</v>
      </c>
      <c r="B72" s="109" t="s">
        <v>444</v>
      </c>
      <c r="C72" s="109" t="s">
        <v>445</v>
      </c>
      <c r="D72" s="83" t="s">
        <v>403</v>
      </c>
      <c r="E72" s="81"/>
      <c r="F72" s="213" t="str">
        <f t="shared" si="12"/>
        <v>き１４</v>
      </c>
      <c r="G72" s="83" t="str">
        <f t="shared" si="9"/>
        <v>辻井貴大</v>
      </c>
      <c r="H72" s="83" t="s">
        <v>404</v>
      </c>
      <c r="I72" s="83" t="s">
        <v>277</v>
      </c>
      <c r="J72" s="129">
        <v>1992</v>
      </c>
      <c r="K72" s="219">
        <f t="shared" si="10"/>
        <v>25</v>
      </c>
      <c r="L72" s="213" t="str">
        <f t="shared" si="11"/>
        <v>OK</v>
      </c>
      <c r="M72" s="130" t="s">
        <v>405</v>
      </c>
    </row>
    <row r="73" spans="1:15" s="210" customFormat="1">
      <c r="A73" s="81" t="s">
        <v>446</v>
      </c>
      <c r="B73" s="109" t="s">
        <v>447</v>
      </c>
      <c r="C73" s="109" t="s">
        <v>448</v>
      </c>
      <c r="D73" s="83" t="s">
        <v>403</v>
      </c>
      <c r="E73" s="81"/>
      <c r="F73" s="213" t="str">
        <f t="shared" si="12"/>
        <v>き１５</v>
      </c>
      <c r="G73" s="83" t="str">
        <f t="shared" si="9"/>
        <v>寺岡淳平</v>
      </c>
      <c r="H73" s="83" t="s">
        <v>404</v>
      </c>
      <c r="I73" s="83" t="s">
        <v>277</v>
      </c>
      <c r="J73" s="129">
        <v>1990</v>
      </c>
      <c r="K73" s="219">
        <f t="shared" si="10"/>
        <v>27</v>
      </c>
      <c r="L73" s="213" t="str">
        <f t="shared" si="11"/>
        <v>OK</v>
      </c>
      <c r="M73" s="130" t="s">
        <v>405</v>
      </c>
    </row>
    <row r="74" spans="1:15" s="210" customFormat="1">
      <c r="A74" s="81" t="s">
        <v>449</v>
      </c>
      <c r="B74" s="109" t="s">
        <v>450</v>
      </c>
      <c r="C74" s="109" t="s">
        <v>451</v>
      </c>
      <c r="D74" s="83" t="s">
        <v>403</v>
      </c>
      <c r="E74" s="81"/>
      <c r="F74" s="213" t="str">
        <f t="shared" si="12"/>
        <v>き１６</v>
      </c>
      <c r="G74" s="83" t="str">
        <f t="shared" si="9"/>
        <v>牛尾紳之介</v>
      </c>
      <c r="H74" s="83" t="s">
        <v>404</v>
      </c>
      <c r="I74" s="83" t="s">
        <v>277</v>
      </c>
      <c r="J74" s="129">
        <v>1984</v>
      </c>
      <c r="K74" s="219">
        <f t="shared" si="10"/>
        <v>33</v>
      </c>
      <c r="L74" s="213" t="str">
        <f t="shared" si="11"/>
        <v>OK</v>
      </c>
      <c r="M74" s="130" t="s">
        <v>405</v>
      </c>
    </row>
    <row r="75" spans="1:15" s="210" customFormat="1">
      <c r="A75" s="81" t="s">
        <v>452</v>
      </c>
      <c r="B75" s="81" t="s">
        <v>453</v>
      </c>
      <c r="C75" s="81" t="s">
        <v>454</v>
      </c>
      <c r="D75" s="83" t="s">
        <v>403</v>
      </c>
      <c r="E75" s="81"/>
      <c r="F75" s="213" t="str">
        <f t="shared" si="12"/>
        <v>き１７</v>
      </c>
      <c r="G75" s="83" t="str">
        <f t="shared" si="9"/>
        <v>神山孝行</v>
      </c>
      <c r="H75" s="83" t="s">
        <v>404</v>
      </c>
      <c r="I75" s="83" t="s">
        <v>277</v>
      </c>
      <c r="J75" s="129">
        <v>1984</v>
      </c>
      <c r="K75" s="219">
        <f t="shared" si="10"/>
        <v>33</v>
      </c>
      <c r="L75" s="213" t="str">
        <f t="shared" si="11"/>
        <v>OK</v>
      </c>
      <c r="M75" s="130" t="s">
        <v>405</v>
      </c>
    </row>
    <row r="76" spans="1:15" s="114" customFormat="1">
      <c r="A76" s="81" t="s">
        <v>455</v>
      </c>
      <c r="B76" s="224" t="s">
        <v>456</v>
      </c>
      <c r="C76" s="224" t="s">
        <v>457</v>
      </c>
      <c r="D76" s="83" t="s">
        <v>403</v>
      </c>
      <c r="E76" s="81"/>
      <c r="F76" s="213" t="str">
        <f t="shared" si="12"/>
        <v>き１８</v>
      </c>
      <c r="G76" s="83" t="str">
        <f t="shared" si="9"/>
        <v>曽我卓矢</v>
      </c>
      <c r="H76" s="83" t="s">
        <v>404</v>
      </c>
      <c r="I76" s="83" t="s">
        <v>277</v>
      </c>
      <c r="J76" s="129">
        <v>1986</v>
      </c>
      <c r="K76" s="219">
        <f t="shared" si="10"/>
        <v>31</v>
      </c>
      <c r="L76" s="213" t="str">
        <f t="shared" si="11"/>
        <v>OK</v>
      </c>
      <c r="M76" s="114" t="s">
        <v>310</v>
      </c>
      <c r="N76" s="210"/>
      <c r="O76" s="209"/>
    </row>
    <row r="77" spans="1:15" s="210" customFormat="1">
      <c r="A77" s="81" t="s">
        <v>458</v>
      </c>
      <c r="B77" s="218" t="s">
        <v>459</v>
      </c>
      <c r="C77" s="218" t="s">
        <v>460</v>
      </c>
      <c r="D77" s="83" t="s">
        <v>403</v>
      </c>
      <c r="E77" s="81"/>
      <c r="F77" s="213" t="str">
        <f t="shared" si="12"/>
        <v>き１９</v>
      </c>
      <c r="G77" s="83" t="str">
        <f t="shared" si="9"/>
        <v>薮内陸久</v>
      </c>
      <c r="H77" s="83" t="s">
        <v>404</v>
      </c>
      <c r="I77" s="83" t="s">
        <v>277</v>
      </c>
      <c r="J77" s="129">
        <v>1997</v>
      </c>
      <c r="K77" s="219">
        <f t="shared" si="10"/>
        <v>20</v>
      </c>
      <c r="L77" s="213" t="str">
        <f t="shared" si="11"/>
        <v>OK</v>
      </c>
      <c r="M77" s="130" t="s">
        <v>405</v>
      </c>
    </row>
    <row r="78" spans="1:15" s="210" customFormat="1">
      <c r="A78" s="81" t="s">
        <v>461</v>
      </c>
      <c r="B78" s="218" t="s">
        <v>462</v>
      </c>
      <c r="C78" s="218" t="s">
        <v>463</v>
      </c>
      <c r="D78" s="83" t="s">
        <v>403</v>
      </c>
      <c r="E78" s="81"/>
      <c r="F78" s="213" t="str">
        <f t="shared" si="12"/>
        <v>き２０</v>
      </c>
      <c r="G78" s="83" t="str">
        <f t="shared" si="9"/>
        <v>龍村信</v>
      </c>
      <c r="H78" s="83" t="s">
        <v>404</v>
      </c>
      <c r="I78" s="83" t="s">
        <v>277</v>
      </c>
      <c r="J78" s="129">
        <v>1989</v>
      </c>
      <c r="K78" s="219">
        <f t="shared" si="10"/>
        <v>28</v>
      </c>
      <c r="L78" s="213" t="str">
        <f t="shared" si="11"/>
        <v>OK</v>
      </c>
      <c r="M78" s="130" t="s">
        <v>405</v>
      </c>
    </row>
    <row r="79" spans="1:15" s="210" customFormat="1">
      <c r="A79" s="81" t="s">
        <v>464</v>
      </c>
      <c r="B79" s="224" t="s">
        <v>465</v>
      </c>
      <c r="C79" s="224" t="s">
        <v>466</v>
      </c>
      <c r="D79" s="83" t="s">
        <v>403</v>
      </c>
      <c r="E79" s="81"/>
      <c r="F79" s="213" t="str">
        <f t="shared" si="12"/>
        <v>き２１</v>
      </c>
      <c r="G79" s="83" t="str">
        <f t="shared" si="9"/>
        <v>松島理和</v>
      </c>
      <c r="H79" s="83" t="s">
        <v>404</v>
      </c>
      <c r="I79" s="83" t="s">
        <v>277</v>
      </c>
      <c r="J79" s="129">
        <v>1981</v>
      </c>
      <c r="K79" s="219">
        <f t="shared" si="10"/>
        <v>36</v>
      </c>
      <c r="L79" s="213" t="str">
        <f t="shared" si="11"/>
        <v>OK</v>
      </c>
      <c r="M79" s="114" t="s">
        <v>286</v>
      </c>
      <c r="O79" s="209"/>
    </row>
    <row r="80" spans="1:15" s="209" customFormat="1">
      <c r="A80" s="81" t="s">
        <v>467</v>
      </c>
      <c r="B80" s="83" t="s">
        <v>468</v>
      </c>
      <c r="C80" s="83" t="s">
        <v>469</v>
      </c>
      <c r="D80" s="83" t="s">
        <v>403</v>
      </c>
      <c r="E80" s="81"/>
      <c r="F80" s="213" t="str">
        <f t="shared" si="12"/>
        <v>き２２</v>
      </c>
      <c r="G80" s="83" t="str">
        <f t="shared" si="9"/>
        <v>西岡庸介</v>
      </c>
      <c r="H80" s="83" t="s">
        <v>404</v>
      </c>
      <c r="I80" s="83" t="s">
        <v>277</v>
      </c>
      <c r="J80" s="129">
        <v>1983</v>
      </c>
      <c r="K80" s="219">
        <f t="shared" si="10"/>
        <v>34</v>
      </c>
      <c r="L80" s="213" t="str">
        <f t="shared" si="11"/>
        <v>OK</v>
      </c>
      <c r="M80" s="114" t="s">
        <v>470</v>
      </c>
      <c r="N80" s="206"/>
    </row>
    <row r="81" spans="1:13" s="210" customFormat="1">
      <c r="A81" s="81" t="s">
        <v>471</v>
      </c>
      <c r="B81" s="81" t="s">
        <v>472</v>
      </c>
      <c r="C81" s="224" t="s">
        <v>473</v>
      </c>
      <c r="D81" s="83" t="s">
        <v>403</v>
      </c>
      <c r="E81" s="81"/>
      <c r="F81" s="213" t="str">
        <f t="shared" si="12"/>
        <v>き２３</v>
      </c>
      <c r="G81" s="83" t="str">
        <f t="shared" si="9"/>
        <v>石川和洋</v>
      </c>
      <c r="H81" s="83" t="s">
        <v>404</v>
      </c>
      <c r="I81" s="83" t="s">
        <v>277</v>
      </c>
      <c r="J81" s="129">
        <v>1979</v>
      </c>
      <c r="K81" s="219">
        <f t="shared" si="10"/>
        <v>38</v>
      </c>
      <c r="L81" s="213" t="str">
        <f t="shared" si="11"/>
        <v>OK</v>
      </c>
      <c r="M81" s="114" t="s">
        <v>470</v>
      </c>
    </row>
    <row r="82" spans="1:13" s="210" customFormat="1">
      <c r="A82" s="81" t="s">
        <v>474</v>
      </c>
      <c r="B82" s="81" t="s">
        <v>475</v>
      </c>
      <c r="C82" s="224" t="s">
        <v>476</v>
      </c>
      <c r="D82" s="83" t="s">
        <v>403</v>
      </c>
      <c r="E82" s="81"/>
      <c r="F82" s="213" t="str">
        <f t="shared" si="12"/>
        <v>き２４</v>
      </c>
      <c r="G82" s="83" t="str">
        <f t="shared" si="9"/>
        <v>兼古翔太</v>
      </c>
      <c r="H82" s="83" t="s">
        <v>404</v>
      </c>
      <c r="I82" s="83" t="s">
        <v>277</v>
      </c>
      <c r="J82" s="129">
        <v>1989</v>
      </c>
      <c r="K82" s="219">
        <f t="shared" si="10"/>
        <v>28</v>
      </c>
      <c r="L82" s="213" t="str">
        <f t="shared" si="11"/>
        <v>OK</v>
      </c>
      <c r="M82" s="114" t="s">
        <v>470</v>
      </c>
    </row>
    <row r="83" spans="1:13" s="210" customFormat="1">
      <c r="A83" s="81" t="s">
        <v>477</v>
      </c>
      <c r="B83" s="109" t="s">
        <v>478</v>
      </c>
      <c r="C83" s="109" t="s">
        <v>479</v>
      </c>
      <c r="D83" s="83" t="s">
        <v>403</v>
      </c>
      <c r="E83" s="81"/>
      <c r="F83" s="213" t="s">
        <v>480</v>
      </c>
      <c r="G83" s="83" t="str">
        <f t="shared" si="9"/>
        <v>井澤　匡志</v>
      </c>
      <c r="H83" s="83" t="s">
        <v>404</v>
      </c>
      <c r="I83" s="83" t="s">
        <v>277</v>
      </c>
      <c r="J83" s="129">
        <v>1967</v>
      </c>
      <c r="K83" s="219">
        <f t="shared" si="10"/>
        <v>50</v>
      </c>
      <c r="L83" s="213" t="s">
        <v>481</v>
      </c>
      <c r="M83" s="227" t="s">
        <v>482</v>
      </c>
    </row>
    <row r="84" spans="1:13" s="210" customFormat="1">
      <c r="A84" s="81" t="s">
        <v>483</v>
      </c>
      <c r="B84" s="218" t="s">
        <v>484</v>
      </c>
      <c r="C84" s="218" t="s">
        <v>485</v>
      </c>
      <c r="D84" s="83" t="s">
        <v>403</v>
      </c>
      <c r="E84" s="81"/>
      <c r="F84" s="213" t="str">
        <f t="shared" ref="F84:F90" si="13">A84</f>
        <v>き２６</v>
      </c>
      <c r="G84" s="83" t="str">
        <f t="shared" si="9"/>
        <v>奥田康博</v>
      </c>
      <c r="H84" s="83" t="s">
        <v>404</v>
      </c>
      <c r="I84" s="83" t="s">
        <v>277</v>
      </c>
      <c r="J84" s="129">
        <v>1966</v>
      </c>
      <c r="K84" s="219">
        <f t="shared" si="10"/>
        <v>51</v>
      </c>
      <c r="L84" s="213" t="str">
        <f t="shared" ref="L84:L90" si="14">IF(G84="","",IF(COUNTIF($G$1:$G$80,G84)&gt;1,"2重登録","OK"))</f>
        <v>OK</v>
      </c>
      <c r="M84" s="130" t="s">
        <v>405</v>
      </c>
    </row>
    <row r="85" spans="1:13" s="210" customFormat="1">
      <c r="A85" s="81" t="s">
        <v>486</v>
      </c>
      <c r="B85" s="218" t="s">
        <v>363</v>
      </c>
      <c r="C85" s="218" t="s">
        <v>487</v>
      </c>
      <c r="D85" s="83" t="s">
        <v>403</v>
      </c>
      <c r="E85" s="81"/>
      <c r="F85" s="213" t="str">
        <f t="shared" si="13"/>
        <v>き２７</v>
      </c>
      <c r="G85" s="83" t="str">
        <f t="shared" si="9"/>
        <v>山崎茂智</v>
      </c>
      <c r="H85" s="83" t="s">
        <v>404</v>
      </c>
      <c r="I85" s="83" t="s">
        <v>277</v>
      </c>
      <c r="J85" s="129">
        <v>1963</v>
      </c>
      <c r="K85" s="219">
        <f t="shared" si="10"/>
        <v>54</v>
      </c>
      <c r="L85" s="213" t="str">
        <f t="shared" si="14"/>
        <v>OK</v>
      </c>
      <c r="M85" s="114" t="s">
        <v>488</v>
      </c>
    </row>
    <row r="86" spans="1:13" s="210" customFormat="1">
      <c r="A86" s="81" t="s">
        <v>489</v>
      </c>
      <c r="B86" s="218" t="s">
        <v>490</v>
      </c>
      <c r="C86" s="218" t="s">
        <v>491</v>
      </c>
      <c r="D86" s="83" t="s">
        <v>403</v>
      </c>
      <c r="E86" s="81"/>
      <c r="F86" s="213" t="str">
        <f t="shared" si="13"/>
        <v>き２８</v>
      </c>
      <c r="G86" s="83" t="str">
        <f t="shared" si="9"/>
        <v>秋山太助</v>
      </c>
      <c r="H86" s="83" t="s">
        <v>404</v>
      </c>
      <c r="I86" s="83" t="s">
        <v>277</v>
      </c>
      <c r="J86" s="129">
        <v>1975</v>
      </c>
      <c r="K86" s="219">
        <f t="shared" si="10"/>
        <v>42</v>
      </c>
      <c r="L86" s="213" t="str">
        <f t="shared" si="14"/>
        <v>OK</v>
      </c>
      <c r="M86" s="130" t="s">
        <v>405</v>
      </c>
    </row>
    <row r="87" spans="1:13" s="210" customFormat="1">
      <c r="A87" s="81" t="s">
        <v>492</v>
      </c>
      <c r="B87" s="218" t="s">
        <v>493</v>
      </c>
      <c r="C87" s="218" t="s">
        <v>494</v>
      </c>
      <c r="D87" s="83" t="s">
        <v>403</v>
      </c>
      <c r="E87" s="81"/>
      <c r="F87" s="213" t="str">
        <f t="shared" si="13"/>
        <v>き２９</v>
      </c>
      <c r="G87" s="83" t="str">
        <f t="shared" si="9"/>
        <v>廣瀬智也</v>
      </c>
      <c r="H87" s="83" t="s">
        <v>404</v>
      </c>
      <c r="I87" s="83" t="s">
        <v>277</v>
      </c>
      <c r="J87" s="129">
        <v>1977</v>
      </c>
      <c r="K87" s="219">
        <f t="shared" si="10"/>
        <v>40</v>
      </c>
      <c r="L87" s="213" t="str">
        <f t="shared" si="14"/>
        <v>OK</v>
      </c>
      <c r="M87" s="130" t="s">
        <v>405</v>
      </c>
    </row>
    <row r="88" spans="1:13" s="210" customFormat="1">
      <c r="A88" s="81" t="s">
        <v>495</v>
      </c>
      <c r="B88" s="218" t="s">
        <v>496</v>
      </c>
      <c r="C88" s="218" t="s">
        <v>497</v>
      </c>
      <c r="D88" s="83" t="s">
        <v>403</v>
      </c>
      <c r="E88" s="81"/>
      <c r="F88" s="213" t="str">
        <f t="shared" si="13"/>
        <v>き３０</v>
      </c>
      <c r="G88" s="83" t="str">
        <f t="shared" si="9"/>
        <v>玉川敬三</v>
      </c>
      <c r="H88" s="83" t="s">
        <v>404</v>
      </c>
      <c r="I88" s="83" t="s">
        <v>277</v>
      </c>
      <c r="J88" s="129">
        <v>1969</v>
      </c>
      <c r="K88" s="219">
        <f t="shared" si="10"/>
        <v>48</v>
      </c>
      <c r="L88" s="213" t="str">
        <f t="shared" si="14"/>
        <v>OK</v>
      </c>
      <c r="M88" s="130" t="s">
        <v>405</v>
      </c>
    </row>
    <row r="89" spans="1:13" s="210" customFormat="1">
      <c r="A89" s="81" t="s">
        <v>498</v>
      </c>
      <c r="B89" s="218" t="s">
        <v>499</v>
      </c>
      <c r="C89" s="218" t="s">
        <v>500</v>
      </c>
      <c r="D89" s="83" t="s">
        <v>403</v>
      </c>
      <c r="E89" s="81"/>
      <c r="F89" s="213" t="str">
        <f t="shared" si="13"/>
        <v>き３１</v>
      </c>
      <c r="G89" s="83" t="str">
        <f t="shared" si="9"/>
        <v>太田圭亮</v>
      </c>
      <c r="H89" s="83" t="s">
        <v>404</v>
      </c>
      <c r="I89" s="83" t="s">
        <v>277</v>
      </c>
      <c r="J89" s="129">
        <v>1981</v>
      </c>
      <c r="K89" s="219">
        <f t="shared" si="10"/>
        <v>36</v>
      </c>
      <c r="L89" s="213" t="str">
        <f t="shared" si="14"/>
        <v>OK</v>
      </c>
      <c r="M89" s="114" t="s">
        <v>310</v>
      </c>
    </row>
    <row r="90" spans="1:13" s="210" customFormat="1">
      <c r="A90" s="81" t="s">
        <v>501</v>
      </c>
      <c r="B90" s="218" t="s">
        <v>502</v>
      </c>
      <c r="C90" s="218" t="s">
        <v>503</v>
      </c>
      <c r="D90" s="83" t="s">
        <v>403</v>
      </c>
      <c r="E90" s="81"/>
      <c r="F90" s="213" t="str">
        <f t="shared" si="13"/>
        <v>き３２</v>
      </c>
      <c r="G90" s="83" t="str">
        <f t="shared" si="9"/>
        <v>馬場英年</v>
      </c>
      <c r="H90" s="83" t="s">
        <v>404</v>
      </c>
      <c r="I90" s="83" t="s">
        <v>277</v>
      </c>
      <c r="J90" s="129">
        <v>1980</v>
      </c>
      <c r="K90" s="219">
        <f t="shared" si="10"/>
        <v>37</v>
      </c>
      <c r="L90" s="213" t="str">
        <f t="shared" si="14"/>
        <v>OK</v>
      </c>
      <c r="M90" s="130" t="s">
        <v>405</v>
      </c>
    </row>
    <row r="91" spans="1:13" s="210" customFormat="1">
      <c r="A91" s="81" t="s">
        <v>504</v>
      </c>
      <c r="B91" s="218" t="s">
        <v>505</v>
      </c>
      <c r="C91" s="109" t="s">
        <v>506</v>
      </c>
      <c r="D91" s="83" t="s">
        <v>403</v>
      </c>
      <c r="E91" s="81"/>
      <c r="F91" s="213" t="s">
        <v>507</v>
      </c>
      <c r="G91" s="83" t="s">
        <v>508</v>
      </c>
      <c r="H91" s="83" t="s">
        <v>404</v>
      </c>
      <c r="I91" s="83" t="s">
        <v>277</v>
      </c>
      <c r="J91" s="129">
        <v>1993</v>
      </c>
      <c r="K91" s="219">
        <f t="shared" si="10"/>
        <v>24</v>
      </c>
      <c r="L91" s="213" t="s">
        <v>481</v>
      </c>
      <c r="M91" s="130" t="s">
        <v>405</v>
      </c>
    </row>
    <row r="92" spans="1:13" s="210" customFormat="1">
      <c r="A92" s="81" t="s">
        <v>509</v>
      </c>
      <c r="B92" s="109" t="s">
        <v>510</v>
      </c>
      <c r="C92" s="109" t="s">
        <v>511</v>
      </c>
      <c r="D92" s="83" t="s">
        <v>403</v>
      </c>
      <c r="E92" s="81"/>
      <c r="F92" s="213" t="str">
        <f t="shared" ref="F92:F113" si="15">A92</f>
        <v>き３４</v>
      </c>
      <c r="G92" s="83" t="str">
        <f t="shared" ref="G92:G113" si="16">B92&amp;C92</f>
        <v>田中正行</v>
      </c>
      <c r="H92" s="83" t="s">
        <v>404</v>
      </c>
      <c r="I92" s="83" t="s">
        <v>277</v>
      </c>
      <c r="J92" s="129">
        <v>1980</v>
      </c>
      <c r="K92" s="219">
        <f t="shared" si="10"/>
        <v>37</v>
      </c>
      <c r="L92" s="213" t="str">
        <f t="shared" ref="L92:L113" si="17">IF(G92="","",IF(COUNTIF($G$1:$G$80,G92)&gt;1,"2重登録","OK"))</f>
        <v>OK</v>
      </c>
      <c r="M92" s="114" t="s">
        <v>310</v>
      </c>
    </row>
    <row r="93" spans="1:13" s="210" customFormat="1">
      <c r="A93" s="81" t="s">
        <v>512</v>
      </c>
      <c r="B93" s="109" t="s">
        <v>513</v>
      </c>
      <c r="C93" s="109" t="s">
        <v>514</v>
      </c>
      <c r="D93" s="83" t="s">
        <v>403</v>
      </c>
      <c r="E93" s="81"/>
      <c r="F93" s="213" t="str">
        <f t="shared" si="15"/>
        <v>き３５</v>
      </c>
      <c r="G93" s="83" t="str">
        <f t="shared" si="16"/>
        <v>一色翼</v>
      </c>
      <c r="H93" s="83" t="s">
        <v>404</v>
      </c>
      <c r="I93" s="83" t="s">
        <v>277</v>
      </c>
      <c r="J93" s="129">
        <v>1984</v>
      </c>
      <c r="K93" s="219">
        <f t="shared" si="10"/>
        <v>33</v>
      </c>
      <c r="L93" s="213" t="str">
        <f t="shared" si="17"/>
        <v>OK</v>
      </c>
      <c r="M93" s="130" t="s">
        <v>405</v>
      </c>
    </row>
    <row r="94" spans="1:13" s="210" customFormat="1">
      <c r="A94" s="81" t="s">
        <v>515</v>
      </c>
      <c r="B94" s="223" t="s">
        <v>516</v>
      </c>
      <c r="C94" s="135" t="s">
        <v>517</v>
      </c>
      <c r="D94" s="83" t="s">
        <v>403</v>
      </c>
      <c r="E94" s="81"/>
      <c r="F94" s="213" t="str">
        <f t="shared" si="15"/>
        <v>き３６</v>
      </c>
      <c r="G94" s="83" t="str">
        <f t="shared" si="16"/>
        <v>菊井鈴夏</v>
      </c>
      <c r="H94" s="83" t="s">
        <v>404</v>
      </c>
      <c r="I94" s="111" t="s">
        <v>302</v>
      </c>
      <c r="J94" s="129">
        <v>1997</v>
      </c>
      <c r="K94" s="219">
        <f t="shared" si="10"/>
        <v>20</v>
      </c>
      <c r="L94" s="213" t="str">
        <f t="shared" si="17"/>
        <v>OK</v>
      </c>
      <c r="M94" s="227" t="s">
        <v>421</v>
      </c>
    </row>
    <row r="95" spans="1:13" s="210" customFormat="1">
      <c r="A95" s="81" t="s">
        <v>518</v>
      </c>
      <c r="B95" s="218" t="s">
        <v>407</v>
      </c>
      <c r="C95" s="109" t="s">
        <v>519</v>
      </c>
      <c r="D95" s="83" t="s">
        <v>403</v>
      </c>
      <c r="E95" s="81"/>
      <c r="F95" s="213" t="str">
        <f t="shared" si="15"/>
        <v>き３７</v>
      </c>
      <c r="G95" s="83" t="str">
        <f t="shared" si="16"/>
        <v>山本和樹</v>
      </c>
      <c r="H95" s="83" t="s">
        <v>404</v>
      </c>
      <c r="I95" s="83" t="s">
        <v>277</v>
      </c>
      <c r="J95" s="129">
        <v>1997</v>
      </c>
      <c r="K95" s="219">
        <f t="shared" si="10"/>
        <v>20</v>
      </c>
      <c r="L95" s="213" t="str">
        <f t="shared" si="17"/>
        <v>OK</v>
      </c>
      <c r="M95" s="227" t="s">
        <v>421</v>
      </c>
    </row>
    <row r="96" spans="1:13" s="210" customFormat="1">
      <c r="A96" s="81" t="s">
        <v>520</v>
      </c>
      <c r="B96" s="225" t="s">
        <v>521</v>
      </c>
      <c r="C96" s="225" t="s">
        <v>522</v>
      </c>
      <c r="D96" s="83" t="s">
        <v>403</v>
      </c>
      <c r="E96" s="81"/>
      <c r="F96" s="213" t="str">
        <f t="shared" si="15"/>
        <v>き３８</v>
      </c>
      <c r="G96" s="83" t="str">
        <f t="shared" si="16"/>
        <v>島山莉旺</v>
      </c>
      <c r="H96" s="83" t="s">
        <v>404</v>
      </c>
      <c r="I96" s="83" t="s">
        <v>277</v>
      </c>
      <c r="J96" s="129">
        <v>1995</v>
      </c>
      <c r="K96" s="219">
        <f t="shared" si="10"/>
        <v>22</v>
      </c>
      <c r="L96" s="213" t="str">
        <f t="shared" si="17"/>
        <v>OK</v>
      </c>
      <c r="M96" s="114" t="s">
        <v>482</v>
      </c>
    </row>
    <row r="97" spans="1:15" s="210" customFormat="1">
      <c r="A97" s="81" t="s">
        <v>523</v>
      </c>
      <c r="B97" s="81" t="s">
        <v>524</v>
      </c>
      <c r="C97" s="81" t="s">
        <v>525</v>
      </c>
      <c r="D97" s="83" t="s">
        <v>403</v>
      </c>
      <c r="E97" s="81"/>
      <c r="F97" s="213" t="str">
        <f t="shared" si="15"/>
        <v>き３９</v>
      </c>
      <c r="G97" s="83" t="str">
        <f t="shared" si="16"/>
        <v>浅田光</v>
      </c>
      <c r="H97" s="83" t="s">
        <v>404</v>
      </c>
      <c r="I97" s="83" t="s">
        <v>277</v>
      </c>
      <c r="J97" s="129">
        <v>1985</v>
      </c>
      <c r="K97" s="219">
        <f t="shared" si="10"/>
        <v>32</v>
      </c>
      <c r="L97" s="213" t="str">
        <f t="shared" si="17"/>
        <v>OK</v>
      </c>
      <c r="M97" s="130" t="s">
        <v>405</v>
      </c>
    </row>
    <row r="98" spans="1:15" s="210" customFormat="1">
      <c r="A98" s="81" t="s">
        <v>526</v>
      </c>
      <c r="B98" s="81" t="s">
        <v>527</v>
      </c>
      <c r="C98" s="81" t="s">
        <v>528</v>
      </c>
      <c r="D98" s="83" t="s">
        <v>403</v>
      </c>
      <c r="E98" s="81"/>
      <c r="F98" s="213" t="str">
        <f t="shared" si="15"/>
        <v>き４０</v>
      </c>
      <c r="G98" s="83" t="str">
        <f t="shared" si="16"/>
        <v>桜井貴哉</v>
      </c>
      <c r="H98" s="83" t="s">
        <v>404</v>
      </c>
      <c r="I98" s="83" t="s">
        <v>277</v>
      </c>
      <c r="J98" s="129">
        <v>1994</v>
      </c>
      <c r="K98" s="219">
        <f t="shared" si="10"/>
        <v>23</v>
      </c>
      <c r="L98" s="213" t="str">
        <f t="shared" si="17"/>
        <v>OK</v>
      </c>
      <c r="M98" s="130" t="s">
        <v>405</v>
      </c>
    </row>
    <row r="99" spans="1:15" s="210" customFormat="1">
      <c r="A99" s="81" t="s">
        <v>529</v>
      </c>
      <c r="B99" s="218" t="s">
        <v>530</v>
      </c>
      <c r="C99" s="109" t="s">
        <v>531</v>
      </c>
      <c r="D99" s="83" t="s">
        <v>403</v>
      </c>
      <c r="E99" s="81"/>
      <c r="F99" s="213" t="str">
        <f t="shared" si="15"/>
        <v>き４１</v>
      </c>
      <c r="G99" s="83" t="str">
        <f t="shared" si="16"/>
        <v>湯本芳明</v>
      </c>
      <c r="H99" s="83" t="s">
        <v>404</v>
      </c>
      <c r="I99" s="83" t="s">
        <v>277</v>
      </c>
      <c r="J99" s="129">
        <v>1952</v>
      </c>
      <c r="K99" s="219">
        <f t="shared" si="10"/>
        <v>65</v>
      </c>
      <c r="L99" s="213" t="str">
        <f t="shared" si="17"/>
        <v>OK</v>
      </c>
      <c r="M99" s="114" t="s">
        <v>310</v>
      </c>
    </row>
    <row r="100" spans="1:15" s="210" customFormat="1">
      <c r="A100" s="81" t="s">
        <v>532</v>
      </c>
      <c r="B100" s="218" t="s">
        <v>533</v>
      </c>
      <c r="C100" s="109" t="s">
        <v>534</v>
      </c>
      <c r="D100" s="83" t="s">
        <v>403</v>
      </c>
      <c r="E100" s="81"/>
      <c r="F100" s="213" t="str">
        <f t="shared" si="15"/>
        <v>き４２</v>
      </c>
      <c r="G100" s="83" t="str">
        <f t="shared" si="16"/>
        <v>高橋雄祐</v>
      </c>
      <c r="H100" s="83" t="s">
        <v>404</v>
      </c>
      <c r="I100" s="83" t="s">
        <v>277</v>
      </c>
      <c r="J100" s="129">
        <v>1985</v>
      </c>
      <c r="K100" s="219">
        <f t="shared" si="10"/>
        <v>32</v>
      </c>
      <c r="L100" s="213" t="str">
        <f t="shared" si="17"/>
        <v>OK</v>
      </c>
      <c r="M100" s="114" t="s">
        <v>482</v>
      </c>
    </row>
    <row r="101" spans="1:15" s="210" customFormat="1">
      <c r="A101" s="81" t="s">
        <v>535</v>
      </c>
      <c r="B101" s="218" t="s">
        <v>536</v>
      </c>
      <c r="C101" s="109" t="s">
        <v>537</v>
      </c>
      <c r="D101" s="83" t="s">
        <v>403</v>
      </c>
      <c r="E101" s="81"/>
      <c r="F101" s="213" t="str">
        <f t="shared" si="15"/>
        <v>き４３</v>
      </c>
      <c r="G101" s="83" t="str">
        <f t="shared" si="16"/>
        <v>吉本泰二</v>
      </c>
      <c r="H101" s="83" t="s">
        <v>404</v>
      </c>
      <c r="I101" s="83" t="s">
        <v>277</v>
      </c>
      <c r="J101" s="129">
        <v>1976</v>
      </c>
      <c r="K101" s="219">
        <f t="shared" si="10"/>
        <v>41</v>
      </c>
      <c r="L101" s="213" t="str">
        <f t="shared" si="17"/>
        <v>OK</v>
      </c>
      <c r="M101" s="130" t="s">
        <v>405</v>
      </c>
    </row>
    <row r="102" spans="1:15" s="210" customFormat="1">
      <c r="A102" s="81" t="s">
        <v>538</v>
      </c>
      <c r="B102" s="218" t="s">
        <v>539</v>
      </c>
      <c r="C102" s="109" t="s">
        <v>540</v>
      </c>
      <c r="D102" s="83" t="s">
        <v>403</v>
      </c>
      <c r="E102" s="81"/>
      <c r="F102" s="213" t="str">
        <f t="shared" si="15"/>
        <v>き４４</v>
      </c>
      <c r="G102" s="83" t="str">
        <f t="shared" si="16"/>
        <v>村尾彰了</v>
      </c>
      <c r="H102" s="83" t="s">
        <v>404</v>
      </c>
      <c r="I102" s="83" t="s">
        <v>277</v>
      </c>
      <c r="J102" s="129">
        <v>1982</v>
      </c>
      <c r="K102" s="219">
        <f t="shared" si="10"/>
        <v>35</v>
      </c>
      <c r="L102" s="213" t="str">
        <f t="shared" si="17"/>
        <v>OK</v>
      </c>
      <c r="M102" s="114" t="s">
        <v>382</v>
      </c>
    </row>
    <row r="103" spans="1:15" s="209" customFormat="1">
      <c r="A103" s="81" t="s">
        <v>99</v>
      </c>
      <c r="B103" s="83" t="s">
        <v>541</v>
      </c>
      <c r="C103" s="83" t="s">
        <v>542</v>
      </c>
      <c r="D103" s="83" t="s">
        <v>403</v>
      </c>
      <c r="E103" s="81"/>
      <c r="F103" s="213" t="str">
        <f t="shared" si="15"/>
        <v>き４５</v>
      </c>
      <c r="G103" s="83" t="str">
        <f t="shared" si="16"/>
        <v>澤田啓一</v>
      </c>
      <c r="H103" s="83" t="s">
        <v>404</v>
      </c>
      <c r="I103" s="83" t="s">
        <v>277</v>
      </c>
      <c r="J103" s="129">
        <v>1970</v>
      </c>
      <c r="K103" s="219">
        <f t="shared" si="10"/>
        <v>47</v>
      </c>
      <c r="L103" s="213" t="str">
        <f t="shared" si="17"/>
        <v>OK</v>
      </c>
      <c r="M103" s="81" t="s">
        <v>482</v>
      </c>
      <c r="N103" s="206"/>
    </row>
    <row r="104" spans="1:15" s="210" customFormat="1">
      <c r="A104" s="81" t="s">
        <v>543</v>
      </c>
      <c r="B104" s="135" t="s">
        <v>524</v>
      </c>
      <c r="C104" s="135" t="s">
        <v>544</v>
      </c>
      <c r="D104" s="83" t="s">
        <v>403</v>
      </c>
      <c r="E104" s="81"/>
      <c r="F104" s="213" t="str">
        <f t="shared" si="15"/>
        <v>き４６</v>
      </c>
      <c r="G104" s="83" t="str">
        <f t="shared" si="16"/>
        <v>浅田亜祐子</v>
      </c>
      <c r="H104" s="83" t="s">
        <v>404</v>
      </c>
      <c r="I104" s="111" t="s">
        <v>302</v>
      </c>
      <c r="J104" s="129">
        <v>1984</v>
      </c>
      <c r="K104" s="219">
        <f t="shared" si="10"/>
        <v>33</v>
      </c>
      <c r="L104" s="213" t="str">
        <f t="shared" si="17"/>
        <v>OK</v>
      </c>
      <c r="M104" s="114" t="s">
        <v>421</v>
      </c>
    </row>
    <row r="105" spans="1:15" s="210" customFormat="1">
      <c r="A105" s="81" t="s">
        <v>545</v>
      </c>
      <c r="B105" s="218" t="s">
        <v>546</v>
      </c>
      <c r="C105" s="218" t="s">
        <v>547</v>
      </c>
      <c r="D105" s="83" t="s">
        <v>403</v>
      </c>
      <c r="E105" s="81"/>
      <c r="F105" s="213" t="str">
        <f t="shared" si="15"/>
        <v>き４７</v>
      </c>
      <c r="G105" s="83" t="str">
        <f t="shared" si="16"/>
        <v>赤木拓</v>
      </c>
      <c r="H105" s="83" t="s">
        <v>404</v>
      </c>
      <c r="I105" s="83" t="s">
        <v>277</v>
      </c>
      <c r="J105" s="129">
        <v>1980</v>
      </c>
      <c r="K105" s="219">
        <f t="shared" si="10"/>
        <v>37</v>
      </c>
      <c r="L105" s="213" t="str">
        <f t="shared" si="17"/>
        <v>OK</v>
      </c>
      <c r="M105" s="114" t="s">
        <v>310</v>
      </c>
    </row>
    <row r="106" spans="1:15" s="210" customFormat="1">
      <c r="A106" s="81" t="s">
        <v>548</v>
      </c>
      <c r="B106" s="218" t="s">
        <v>549</v>
      </c>
      <c r="C106" s="109" t="s">
        <v>550</v>
      </c>
      <c r="D106" s="83" t="s">
        <v>403</v>
      </c>
      <c r="E106" s="81"/>
      <c r="F106" s="213" t="str">
        <f t="shared" si="15"/>
        <v>き４８</v>
      </c>
      <c r="G106" s="83" t="str">
        <f t="shared" si="16"/>
        <v>住谷岳司</v>
      </c>
      <c r="H106" s="83" t="s">
        <v>404</v>
      </c>
      <c r="I106" s="83" t="s">
        <v>277</v>
      </c>
      <c r="J106" s="129">
        <v>1967</v>
      </c>
      <c r="K106" s="219">
        <f t="shared" si="10"/>
        <v>50</v>
      </c>
      <c r="L106" s="213" t="str">
        <f t="shared" si="17"/>
        <v>OK</v>
      </c>
      <c r="M106" s="114" t="s">
        <v>551</v>
      </c>
    </row>
    <row r="107" spans="1:15" s="210" customFormat="1">
      <c r="A107" s="81" t="s">
        <v>552</v>
      </c>
      <c r="B107" s="218" t="s">
        <v>553</v>
      </c>
      <c r="C107" s="109" t="s">
        <v>554</v>
      </c>
      <c r="D107" s="83" t="s">
        <v>403</v>
      </c>
      <c r="E107" s="81"/>
      <c r="F107" s="213" t="str">
        <f t="shared" si="15"/>
        <v>き４９</v>
      </c>
      <c r="G107" s="83" t="str">
        <f t="shared" si="16"/>
        <v>永田寛教</v>
      </c>
      <c r="H107" s="83" t="s">
        <v>404</v>
      </c>
      <c r="I107" s="83" t="s">
        <v>277</v>
      </c>
      <c r="J107" s="129">
        <v>1981</v>
      </c>
      <c r="K107" s="219">
        <f t="shared" si="10"/>
        <v>36</v>
      </c>
      <c r="L107" s="213" t="str">
        <f t="shared" si="17"/>
        <v>OK</v>
      </c>
      <c r="M107" s="114" t="s">
        <v>482</v>
      </c>
      <c r="O107" s="209"/>
    </row>
    <row r="108" spans="1:15" s="210" customFormat="1">
      <c r="A108" s="81" t="s">
        <v>555</v>
      </c>
      <c r="B108" s="109" t="s">
        <v>556</v>
      </c>
      <c r="C108" s="109" t="s">
        <v>557</v>
      </c>
      <c r="D108" s="83" t="s">
        <v>403</v>
      </c>
      <c r="E108" s="81"/>
      <c r="F108" s="213" t="str">
        <f t="shared" si="15"/>
        <v>き５０</v>
      </c>
      <c r="G108" s="83" t="str">
        <f t="shared" si="16"/>
        <v>柴田雅寛</v>
      </c>
      <c r="H108" s="83" t="s">
        <v>404</v>
      </c>
      <c r="I108" s="83" t="s">
        <v>277</v>
      </c>
      <c r="J108" s="129">
        <v>1982</v>
      </c>
      <c r="K108" s="219">
        <f t="shared" si="10"/>
        <v>35</v>
      </c>
      <c r="L108" s="213" t="str">
        <f t="shared" si="17"/>
        <v>OK</v>
      </c>
      <c r="M108" s="227" t="s">
        <v>558</v>
      </c>
      <c r="O108" s="209"/>
    </row>
    <row r="109" spans="1:15" s="114" customFormat="1">
      <c r="A109" s="81" t="s">
        <v>559</v>
      </c>
      <c r="B109" s="135" t="s">
        <v>560</v>
      </c>
      <c r="C109" s="135" t="s">
        <v>561</v>
      </c>
      <c r="D109" s="83" t="s">
        <v>403</v>
      </c>
      <c r="E109" s="81"/>
      <c r="F109" s="213" t="str">
        <f t="shared" si="15"/>
        <v>き５１</v>
      </c>
      <c r="G109" s="83" t="str">
        <f t="shared" si="16"/>
        <v>大鳥有希子</v>
      </c>
      <c r="H109" s="83" t="s">
        <v>404</v>
      </c>
      <c r="I109" s="111" t="s">
        <v>302</v>
      </c>
      <c r="J109" s="129">
        <v>1988</v>
      </c>
      <c r="K109" s="219">
        <f t="shared" si="10"/>
        <v>29</v>
      </c>
      <c r="L109" s="213" t="str">
        <f t="shared" si="17"/>
        <v>OK</v>
      </c>
      <c r="M109" s="114" t="s">
        <v>562</v>
      </c>
      <c r="N109" s="210"/>
      <c r="O109" s="209"/>
    </row>
    <row r="110" spans="1:15" s="210" customFormat="1">
      <c r="A110" s="81" t="s">
        <v>563</v>
      </c>
      <c r="B110" s="109" t="s">
        <v>564</v>
      </c>
      <c r="C110" s="109" t="s">
        <v>565</v>
      </c>
      <c r="D110" s="83" t="s">
        <v>403</v>
      </c>
      <c r="E110" s="81"/>
      <c r="F110" s="213" t="str">
        <f t="shared" si="15"/>
        <v>き５２</v>
      </c>
      <c r="G110" s="83" t="str">
        <f t="shared" si="16"/>
        <v>菊池健太郎</v>
      </c>
      <c r="H110" s="83" t="s">
        <v>404</v>
      </c>
      <c r="I110" s="83" t="s">
        <v>277</v>
      </c>
      <c r="J110" s="129">
        <v>1990</v>
      </c>
      <c r="K110" s="219">
        <f t="shared" si="10"/>
        <v>27</v>
      </c>
      <c r="L110" s="213" t="str">
        <f t="shared" si="17"/>
        <v>OK</v>
      </c>
      <c r="M110" s="227" t="s">
        <v>566</v>
      </c>
    </row>
    <row r="111" spans="1:15" s="210" customFormat="1">
      <c r="A111" s="81" t="s">
        <v>567</v>
      </c>
      <c r="B111" s="109" t="s">
        <v>568</v>
      </c>
      <c r="C111" s="109" t="s">
        <v>327</v>
      </c>
      <c r="D111" s="83" t="s">
        <v>403</v>
      </c>
      <c r="E111" s="81"/>
      <c r="F111" s="213" t="str">
        <f t="shared" si="15"/>
        <v>き５３</v>
      </c>
      <c r="G111" s="83" t="str">
        <f t="shared" si="16"/>
        <v>村西徹</v>
      </c>
      <c r="H111" s="83" t="s">
        <v>404</v>
      </c>
      <c r="I111" s="83" t="s">
        <v>277</v>
      </c>
      <c r="J111" s="129">
        <v>1988</v>
      </c>
      <c r="K111" s="219">
        <f t="shared" si="10"/>
        <v>29</v>
      </c>
      <c r="L111" s="213" t="str">
        <f t="shared" si="17"/>
        <v>OK</v>
      </c>
      <c r="M111" s="227" t="s">
        <v>382</v>
      </c>
    </row>
    <row r="112" spans="1:15" s="210" customFormat="1">
      <c r="A112" s="81" t="s">
        <v>569</v>
      </c>
      <c r="B112" s="81" t="s">
        <v>570</v>
      </c>
      <c r="C112" s="81" t="s">
        <v>571</v>
      </c>
      <c r="D112" s="83" t="s">
        <v>403</v>
      </c>
      <c r="E112" s="81"/>
      <c r="F112" s="213" t="str">
        <f t="shared" si="15"/>
        <v>き５４</v>
      </c>
      <c r="G112" s="83" t="str">
        <f t="shared" si="16"/>
        <v>松本太一</v>
      </c>
      <c r="H112" s="83" t="s">
        <v>404</v>
      </c>
      <c r="I112" s="83" t="s">
        <v>277</v>
      </c>
      <c r="J112" s="129">
        <v>1993</v>
      </c>
      <c r="K112" s="219">
        <f t="shared" si="10"/>
        <v>24</v>
      </c>
      <c r="L112" s="213" t="str">
        <f t="shared" si="17"/>
        <v>OK</v>
      </c>
      <c r="M112" s="227" t="s">
        <v>566</v>
      </c>
    </row>
    <row r="113" spans="1:15" s="114" customFormat="1">
      <c r="A113" s="81" t="s">
        <v>572</v>
      </c>
      <c r="B113" s="209" t="s">
        <v>573</v>
      </c>
      <c r="C113" s="209" t="s">
        <v>574</v>
      </c>
      <c r="D113" s="83" t="s">
        <v>403</v>
      </c>
      <c r="E113" s="209"/>
      <c r="F113" s="213" t="str">
        <f t="shared" si="15"/>
        <v>き５５</v>
      </c>
      <c r="G113" s="83" t="str">
        <f t="shared" si="16"/>
        <v>竹村仁志</v>
      </c>
      <c r="H113" s="83" t="s">
        <v>404</v>
      </c>
      <c r="I113" s="83" t="s">
        <v>277</v>
      </c>
      <c r="J113" s="129">
        <v>1962</v>
      </c>
      <c r="K113" s="219">
        <f t="shared" si="10"/>
        <v>55</v>
      </c>
      <c r="L113" s="213" t="str">
        <f t="shared" si="17"/>
        <v>OK</v>
      </c>
      <c r="M113" s="81" t="s">
        <v>575</v>
      </c>
      <c r="N113" s="210"/>
      <c r="O113" s="209"/>
    </row>
    <row r="114" spans="1:15" s="210" customFormat="1">
      <c r="A114" s="81"/>
      <c r="B114" s="135"/>
      <c r="C114" s="135"/>
      <c r="D114" s="83"/>
      <c r="E114" s="81"/>
      <c r="F114" s="213"/>
      <c r="G114" s="83"/>
      <c r="H114" s="83"/>
      <c r="I114" s="83"/>
      <c r="J114" s="129"/>
      <c r="K114" s="219"/>
      <c r="L114" s="213" t="str">
        <f t="shared" ref="L114:L122" si="18">IF(G114="","",IF(COUNTIF($G$20:$G$533,G114)&gt;1,"2重登録","OK"))</f>
        <v/>
      </c>
      <c r="M114" s="114"/>
    </row>
    <row r="115" spans="1:15" s="210" customFormat="1">
      <c r="A115" s="81"/>
      <c r="B115" s="135"/>
      <c r="C115" s="135"/>
      <c r="D115" s="83"/>
      <c r="E115" s="81"/>
      <c r="F115" s="213"/>
      <c r="G115" s="111"/>
      <c r="H115" s="83"/>
      <c r="I115" s="83"/>
      <c r="J115" s="129"/>
      <c r="K115" s="219"/>
      <c r="L115" s="213" t="str">
        <f t="shared" si="18"/>
        <v/>
      </c>
      <c r="M115" s="114"/>
    </row>
    <row r="116" spans="1:15" s="210" customFormat="1">
      <c r="A116" s="81"/>
      <c r="B116" s="135"/>
      <c r="C116" s="135"/>
      <c r="D116" s="83"/>
      <c r="E116" s="81"/>
      <c r="F116" s="213"/>
      <c r="G116" s="111"/>
      <c r="H116" s="83"/>
      <c r="I116" s="83"/>
      <c r="J116" s="129"/>
      <c r="K116" s="219"/>
      <c r="L116" s="213" t="str">
        <f t="shared" si="18"/>
        <v/>
      </c>
      <c r="M116" s="114"/>
    </row>
    <row r="117" spans="1:15" s="210" customFormat="1">
      <c r="A117" s="81"/>
      <c r="B117" s="135"/>
      <c r="C117" s="135"/>
      <c r="D117" s="83"/>
      <c r="E117" s="81"/>
      <c r="F117" s="213"/>
      <c r="G117" s="111"/>
      <c r="H117" s="83"/>
      <c r="I117" s="83"/>
      <c r="J117" s="129"/>
      <c r="K117" s="219"/>
      <c r="L117" s="213" t="str">
        <f t="shared" si="18"/>
        <v/>
      </c>
      <c r="M117" s="114"/>
    </row>
    <row r="118" spans="1:15" s="210" customFormat="1">
      <c r="A118" s="81"/>
      <c r="B118" s="135"/>
      <c r="C118" s="135"/>
      <c r="D118" s="83"/>
      <c r="E118" s="81"/>
      <c r="F118" s="213"/>
      <c r="G118" s="111"/>
      <c r="H118" s="83"/>
      <c r="I118" s="83"/>
      <c r="J118" s="129"/>
      <c r="K118" s="219"/>
      <c r="L118" s="213" t="str">
        <f t="shared" si="18"/>
        <v/>
      </c>
      <c r="M118" s="114"/>
    </row>
    <row r="119" spans="1:15" s="210" customFormat="1">
      <c r="A119" s="81"/>
      <c r="B119" s="135"/>
      <c r="C119" s="135"/>
      <c r="D119" s="83"/>
      <c r="E119" s="81"/>
      <c r="F119" s="213"/>
      <c r="G119" s="111"/>
      <c r="H119" s="83"/>
      <c r="I119" s="83"/>
      <c r="J119" s="129"/>
      <c r="K119" s="219"/>
      <c r="L119" s="213" t="str">
        <f t="shared" si="18"/>
        <v/>
      </c>
      <c r="M119" s="114"/>
    </row>
    <row r="120" spans="1:15" s="114" customFormat="1">
      <c r="A120" s="81"/>
      <c r="B120" s="135"/>
      <c r="C120" s="135"/>
      <c r="D120" s="83"/>
      <c r="E120" s="81"/>
      <c r="F120" s="213"/>
      <c r="G120" s="111"/>
      <c r="H120" s="83"/>
      <c r="I120" s="83"/>
      <c r="J120" s="129"/>
      <c r="K120" s="219"/>
      <c r="L120" s="213" t="str">
        <f t="shared" si="18"/>
        <v/>
      </c>
    </row>
    <row r="121" spans="1:15" s="114" customFormat="1">
      <c r="A121" s="81"/>
      <c r="B121" s="135"/>
      <c r="C121" s="135"/>
      <c r="D121" s="83"/>
      <c r="E121" s="81"/>
      <c r="F121" s="213"/>
      <c r="G121" s="111"/>
      <c r="H121" s="83"/>
      <c r="I121" s="83"/>
      <c r="J121" s="129"/>
      <c r="K121" s="219"/>
      <c r="L121" s="213" t="str">
        <f t="shared" si="18"/>
        <v/>
      </c>
    </row>
    <row r="122" spans="1:15" s="114" customFormat="1">
      <c r="A122" s="81"/>
      <c r="B122" s="135"/>
      <c r="C122" s="135"/>
      <c r="D122" s="83"/>
      <c r="E122" s="81"/>
      <c r="F122" s="213"/>
      <c r="G122" s="111"/>
      <c r="H122" s="83"/>
      <c r="I122" s="83"/>
      <c r="J122" s="129"/>
      <c r="K122" s="219"/>
      <c r="L122" s="213" t="str">
        <f t="shared" si="18"/>
        <v/>
      </c>
    </row>
    <row r="123" spans="1:15" s="209" customFormat="1">
      <c r="A123" s="81" t="s">
        <v>576</v>
      </c>
      <c r="B123" s="226" t="s">
        <v>577</v>
      </c>
      <c r="C123" s="226" t="s">
        <v>578</v>
      </c>
      <c r="D123" s="80" t="s">
        <v>579</v>
      </c>
      <c r="E123" s="80"/>
      <c r="F123" s="81" t="s">
        <v>580</v>
      </c>
      <c r="G123" s="81" t="str">
        <f t="shared" ref="G123:G138" si="19">B123&amp;C123</f>
        <v>水本佑人</v>
      </c>
      <c r="H123" s="80" t="s">
        <v>579</v>
      </c>
      <c r="I123" s="81" t="s">
        <v>277</v>
      </c>
      <c r="J123" s="82">
        <v>1998</v>
      </c>
      <c r="K123" s="219">
        <f>IF(J123="","",(2017-J123))</f>
        <v>19</v>
      </c>
      <c r="L123" s="213" t="str">
        <f t="shared" ref="L123:L152" si="20">IF(G123="","",IF(COUNTIF($G$1:$G$537,G123)&gt;1,"2重登録","OK"))</f>
        <v>OK</v>
      </c>
      <c r="M123" s="81" t="s">
        <v>278</v>
      </c>
    </row>
    <row r="124" spans="1:15" s="209" customFormat="1">
      <c r="A124" s="81" t="s">
        <v>581</v>
      </c>
      <c r="B124" s="226" t="s">
        <v>582</v>
      </c>
      <c r="C124" s="226" t="s">
        <v>583</v>
      </c>
      <c r="D124" s="80" t="s">
        <v>579</v>
      </c>
      <c r="E124" s="80"/>
      <c r="F124" s="80" t="str">
        <f t="shared" ref="F124:F152" si="21">A124</f>
        <v>ふ０２</v>
      </c>
      <c r="G124" s="81" t="str">
        <f t="shared" si="19"/>
        <v>大島巧也</v>
      </c>
      <c r="H124" s="80" t="s">
        <v>579</v>
      </c>
      <c r="I124" s="81" t="s">
        <v>277</v>
      </c>
      <c r="J124" s="82">
        <v>1989</v>
      </c>
      <c r="K124" s="219">
        <f t="shared" ref="K124:K152" si="22">IF(J124="","",(2017-J124))</f>
        <v>28</v>
      </c>
      <c r="L124" s="213" t="str">
        <f t="shared" si="20"/>
        <v>OK</v>
      </c>
      <c r="M124" s="81" t="s">
        <v>482</v>
      </c>
    </row>
    <row r="125" spans="1:15" s="209" customFormat="1">
      <c r="A125" s="81" t="s">
        <v>584</v>
      </c>
      <c r="B125" s="226" t="s">
        <v>585</v>
      </c>
      <c r="C125" s="226" t="s">
        <v>586</v>
      </c>
      <c r="D125" s="80" t="s">
        <v>579</v>
      </c>
      <c r="E125" s="80"/>
      <c r="F125" s="80" t="str">
        <f t="shared" si="21"/>
        <v>ふ０３</v>
      </c>
      <c r="G125" s="81" t="str">
        <f t="shared" si="19"/>
        <v>津田原樹</v>
      </c>
      <c r="H125" s="80" t="s">
        <v>579</v>
      </c>
      <c r="I125" s="81" t="s">
        <v>277</v>
      </c>
      <c r="J125" s="82">
        <v>1954</v>
      </c>
      <c r="K125" s="219">
        <f t="shared" si="22"/>
        <v>63</v>
      </c>
      <c r="L125" s="213" t="str">
        <f t="shared" si="20"/>
        <v>OK</v>
      </c>
      <c r="M125" s="81" t="s">
        <v>310</v>
      </c>
    </row>
    <row r="126" spans="1:15" s="209" customFormat="1">
      <c r="A126" s="81" t="s">
        <v>587</v>
      </c>
      <c r="B126" s="226" t="s">
        <v>588</v>
      </c>
      <c r="C126" s="226" t="s">
        <v>589</v>
      </c>
      <c r="D126" s="80" t="s">
        <v>579</v>
      </c>
      <c r="E126" s="80"/>
      <c r="F126" s="80" t="str">
        <f t="shared" si="21"/>
        <v>ふ０４</v>
      </c>
      <c r="G126" s="81" t="str">
        <f t="shared" si="19"/>
        <v>土肥将博</v>
      </c>
      <c r="H126" s="80" t="s">
        <v>579</v>
      </c>
      <c r="I126" s="81" t="s">
        <v>277</v>
      </c>
      <c r="J126" s="82">
        <v>1964</v>
      </c>
      <c r="K126" s="219">
        <f t="shared" si="22"/>
        <v>53</v>
      </c>
      <c r="L126" s="213" t="str">
        <f t="shared" si="20"/>
        <v>OK</v>
      </c>
      <c r="M126" s="100" t="s">
        <v>310</v>
      </c>
    </row>
    <row r="127" spans="1:15" s="209" customFormat="1">
      <c r="A127" s="81" t="s">
        <v>590</v>
      </c>
      <c r="B127" s="226" t="s">
        <v>591</v>
      </c>
      <c r="C127" s="226" t="s">
        <v>592</v>
      </c>
      <c r="D127" s="80" t="s">
        <v>579</v>
      </c>
      <c r="E127" s="80"/>
      <c r="F127" s="80" t="str">
        <f t="shared" si="21"/>
        <v>ふ０５</v>
      </c>
      <c r="G127" s="81" t="str">
        <f t="shared" si="19"/>
        <v>奥内栄治</v>
      </c>
      <c r="H127" s="80" t="s">
        <v>579</v>
      </c>
      <c r="I127" s="81" t="s">
        <v>277</v>
      </c>
      <c r="J127" s="82">
        <v>1969</v>
      </c>
      <c r="K127" s="219">
        <f t="shared" si="22"/>
        <v>48</v>
      </c>
      <c r="L127" s="213" t="str">
        <f t="shared" si="20"/>
        <v>OK</v>
      </c>
      <c r="M127" s="100" t="s">
        <v>310</v>
      </c>
    </row>
    <row r="128" spans="1:15" s="209" customFormat="1">
      <c r="A128" s="81" t="s">
        <v>593</v>
      </c>
      <c r="B128" s="226" t="s">
        <v>594</v>
      </c>
      <c r="C128" s="226" t="s">
        <v>595</v>
      </c>
      <c r="D128" s="80" t="s">
        <v>579</v>
      </c>
      <c r="E128" s="80"/>
      <c r="F128" s="80" t="str">
        <f t="shared" si="21"/>
        <v>ふ０６</v>
      </c>
      <c r="G128" s="81" t="str">
        <f t="shared" si="19"/>
        <v>油利 享</v>
      </c>
      <c r="H128" s="80" t="s">
        <v>579</v>
      </c>
      <c r="I128" s="81" t="s">
        <v>277</v>
      </c>
      <c r="J128" s="82">
        <v>1955</v>
      </c>
      <c r="K128" s="219">
        <f t="shared" si="22"/>
        <v>62</v>
      </c>
      <c r="L128" s="213" t="str">
        <f t="shared" si="20"/>
        <v>OK</v>
      </c>
      <c r="M128" s="142" t="s">
        <v>405</v>
      </c>
    </row>
    <row r="129" spans="1:13" s="209" customFormat="1">
      <c r="A129" s="81" t="s">
        <v>596</v>
      </c>
      <c r="B129" s="226" t="s">
        <v>597</v>
      </c>
      <c r="C129" s="226" t="s">
        <v>598</v>
      </c>
      <c r="D129" s="80" t="s">
        <v>579</v>
      </c>
      <c r="E129" s="80"/>
      <c r="F129" s="80" t="str">
        <f t="shared" si="21"/>
        <v>ふ０７</v>
      </c>
      <c r="G129" s="81" t="str">
        <f t="shared" si="19"/>
        <v>鈴木英夫</v>
      </c>
      <c r="H129" s="80" t="s">
        <v>579</v>
      </c>
      <c r="I129" s="81" t="s">
        <v>277</v>
      </c>
      <c r="J129" s="82">
        <v>1955</v>
      </c>
      <c r="K129" s="219">
        <f t="shared" si="22"/>
        <v>62</v>
      </c>
      <c r="L129" s="213" t="str">
        <f t="shared" si="20"/>
        <v>OK</v>
      </c>
      <c r="M129" s="142" t="s">
        <v>405</v>
      </c>
    </row>
    <row r="130" spans="1:13" s="209" customFormat="1">
      <c r="A130" s="81" t="s">
        <v>599</v>
      </c>
      <c r="B130" s="226" t="s">
        <v>600</v>
      </c>
      <c r="C130" s="226" t="s">
        <v>601</v>
      </c>
      <c r="D130" s="80" t="s">
        <v>579</v>
      </c>
      <c r="E130" s="80"/>
      <c r="F130" s="80" t="str">
        <f t="shared" si="21"/>
        <v>ふ０８</v>
      </c>
      <c r="G130" s="81" t="str">
        <f t="shared" si="19"/>
        <v>長谷出 浩</v>
      </c>
      <c r="H130" s="80" t="s">
        <v>579</v>
      </c>
      <c r="I130" s="81" t="s">
        <v>277</v>
      </c>
      <c r="J130" s="82">
        <v>1960</v>
      </c>
      <c r="K130" s="219">
        <f t="shared" si="22"/>
        <v>57</v>
      </c>
      <c r="L130" s="213" t="str">
        <f t="shared" si="20"/>
        <v>OK</v>
      </c>
      <c r="M130" s="142" t="s">
        <v>405</v>
      </c>
    </row>
    <row r="131" spans="1:13" s="209" customFormat="1">
      <c r="A131" s="81" t="s">
        <v>62</v>
      </c>
      <c r="B131" s="226" t="s">
        <v>602</v>
      </c>
      <c r="C131" s="226" t="s">
        <v>603</v>
      </c>
      <c r="D131" s="80" t="s">
        <v>579</v>
      </c>
      <c r="E131" s="80"/>
      <c r="F131" s="80" t="str">
        <f t="shared" si="21"/>
        <v>ふ０９</v>
      </c>
      <c r="G131" s="81" t="str">
        <f t="shared" si="19"/>
        <v>山崎  豊</v>
      </c>
      <c r="H131" s="80" t="s">
        <v>579</v>
      </c>
      <c r="I131" s="81" t="s">
        <v>277</v>
      </c>
      <c r="J131" s="82">
        <v>1975</v>
      </c>
      <c r="K131" s="219">
        <f t="shared" si="22"/>
        <v>42</v>
      </c>
      <c r="L131" s="213" t="str">
        <f t="shared" si="20"/>
        <v>OK</v>
      </c>
      <c r="M131" s="142" t="s">
        <v>405</v>
      </c>
    </row>
    <row r="132" spans="1:13" s="209" customFormat="1">
      <c r="A132" s="81" t="s">
        <v>57</v>
      </c>
      <c r="B132" s="226" t="s">
        <v>604</v>
      </c>
      <c r="C132" s="226" t="s">
        <v>605</v>
      </c>
      <c r="D132" s="80" t="s">
        <v>579</v>
      </c>
      <c r="E132" s="80"/>
      <c r="F132" s="80" t="str">
        <f t="shared" si="21"/>
        <v>ふ１０</v>
      </c>
      <c r="G132" s="81" t="str">
        <f t="shared" si="19"/>
        <v>三代康成</v>
      </c>
      <c r="H132" s="80" t="s">
        <v>579</v>
      </c>
      <c r="I132" s="81" t="s">
        <v>277</v>
      </c>
      <c r="J132" s="82">
        <v>1968</v>
      </c>
      <c r="K132" s="219">
        <f t="shared" si="22"/>
        <v>49</v>
      </c>
      <c r="L132" s="213" t="str">
        <f t="shared" si="20"/>
        <v>OK</v>
      </c>
      <c r="M132" s="100" t="s">
        <v>310</v>
      </c>
    </row>
    <row r="133" spans="1:13" s="209" customFormat="1">
      <c r="A133" s="81" t="s">
        <v>66</v>
      </c>
      <c r="B133" s="226" t="s">
        <v>577</v>
      </c>
      <c r="C133" s="226" t="s">
        <v>606</v>
      </c>
      <c r="D133" s="80" t="s">
        <v>579</v>
      </c>
      <c r="E133" s="80"/>
      <c r="F133" s="80" t="str">
        <f t="shared" si="21"/>
        <v>ふ１１</v>
      </c>
      <c r="G133" s="81" t="str">
        <f t="shared" si="19"/>
        <v>水本淳史</v>
      </c>
      <c r="H133" s="80" t="s">
        <v>579</v>
      </c>
      <c r="I133" s="81" t="s">
        <v>277</v>
      </c>
      <c r="J133" s="82">
        <v>1970</v>
      </c>
      <c r="K133" s="219">
        <f t="shared" si="22"/>
        <v>47</v>
      </c>
      <c r="L133" s="213" t="str">
        <f t="shared" si="20"/>
        <v>OK</v>
      </c>
      <c r="M133" s="77" t="s">
        <v>278</v>
      </c>
    </row>
    <row r="134" spans="1:13" s="209" customFormat="1">
      <c r="A134" s="81" t="s">
        <v>607</v>
      </c>
      <c r="B134" s="83" t="s">
        <v>407</v>
      </c>
      <c r="C134" s="83" t="s">
        <v>608</v>
      </c>
      <c r="D134" s="81" t="s">
        <v>579</v>
      </c>
      <c r="E134" s="81"/>
      <c r="F134" s="213" t="str">
        <f t="shared" si="21"/>
        <v>ふ１２</v>
      </c>
      <c r="G134" s="81" t="str">
        <f t="shared" si="19"/>
        <v>山本将義</v>
      </c>
      <c r="H134" s="80" t="s">
        <v>579</v>
      </c>
      <c r="I134" s="109" t="s">
        <v>277</v>
      </c>
      <c r="J134" s="129">
        <v>1986</v>
      </c>
      <c r="K134" s="219">
        <f t="shared" si="22"/>
        <v>31</v>
      </c>
      <c r="L134" s="213" t="str">
        <f t="shared" si="20"/>
        <v>OK</v>
      </c>
      <c r="M134" s="100" t="s">
        <v>278</v>
      </c>
    </row>
    <row r="135" spans="1:13" s="209" customFormat="1">
      <c r="A135" s="81" t="s">
        <v>609</v>
      </c>
      <c r="B135" s="83" t="s">
        <v>610</v>
      </c>
      <c r="C135" s="83" t="s">
        <v>611</v>
      </c>
      <c r="D135" s="80" t="s">
        <v>579</v>
      </c>
      <c r="E135" s="81"/>
      <c r="F135" s="213" t="str">
        <f t="shared" si="21"/>
        <v>ふ１３</v>
      </c>
      <c r="G135" s="81" t="str">
        <f t="shared" si="19"/>
        <v>大丸和輝</v>
      </c>
      <c r="H135" s="80" t="s">
        <v>579</v>
      </c>
      <c r="I135" s="109" t="s">
        <v>277</v>
      </c>
      <c r="J135" s="129">
        <v>1991</v>
      </c>
      <c r="K135" s="219">
        <f t="shared" si="22"/>
        <v>26</v>
      </c>
      <c r="L135" s="213" t="str">
        <f t="shared" si="20"/>
        <v>OK</v>
      </c>
      <c r="M135" s="81" t="s">
        <v>310</v>
      </c>
    </row>
    <row r="136" spans="1:13" s="209" customFormat="1">
      <c r="A136" s="81" t="s">
        <v>69</v>
      </c>
      <c r="B136" s="226" t="s">
        <v>612</v>
      </c>
      <c r="C136" s="226" t="s">
        <v>613</v>
      </c>
      <c r="D136" s="80" t="s">
        <v>579</v>
      </c>
      <c r="E136" s="80"/>
      <c r="F136" s="80" t="str">
        <f t="shared" si="21"/>
        <v>ふ１４</v>
      </c>
      <c r="G136" s="81" t="str">
        <f t="shared" si="19"/>
        <v>清水善弘</v>
      </c>
      <c r="H136" s="80" t="s">
        <v>579</v>
      </c>
      <c r="I136" s="81" t="s">
        <v>277</v>
      </c>
      <c r="J136" s="82">
        <v>1952</v>
      </c>
      <c r="K136" s="219">
        <f t="shared" si="22"/>
        <v>65</v>
      </c>
      <c r="L136" s="213" t="str">
        <f t="shared" si="20"/>
        <v>OK</v>
      </c>
      <c r="M136" s="100" t="s">
        <v>310</v>
      </c>
    </row>
    <row r="137" spans="1:13" s="209" customFormat="1">
      <c r="A137" s="81" t="s">
        <v>614</v>
      </c>
      <c r="B137" s="226" t="s">
        <v>615</v>
      </c>
      <c r="C137" s="226" t="s">
        <v>616</v>
      </c>
      <c r="D137" s="80" t="s">
        <v>579</v>
      </c>
      <c r="E137" s="80"/>
      <c r="F137" s="80" t="str">
        <f t="shared" si="21"/>
        <v>ふ１５</v>
      </c>
      <c r="G137" s="81" t="str">
        <f t="shared" si="19"/>
        <v>平塚 聡</v>
      </c>
      <c r="H137" s="80" t="s">
        <v>579</v>
      </c>
      <c r="I137" s="81" t="s">
        <v>277</v>
      </c>
      <c r="J137" s="82">
        <v>1960</v>
      </c>
      <c r="K137" s="219">
        <f t="shared" si="22"/>
        <v>57</v>
      </c>
      <c r="L137" s="213" t="str">
        <f t="shared" si="20"/>
        <v>OK</v>
      </c>
      <c r="M137" s="100" t="s">
        <v>278</v>
      </c>
    </row>
    <row r="138" spans="1:13" s="209" customFormat="1">
      <c r="A138" s="81" t="s">
        <v>617</v>
      </c>
      <c r="B138" s="81" t="s">
        <v>618</v>
      </c>
      <c r="C138" s="81" t="s">
        <v>619</v>
      </c>
      <c r="D138" s="81" t="s">
        <v>579</v>
      </c>
      <c r="E138" s="81"/>
      <c r="F138" s="81" t="str">
        <f t="shared" si="21"/>
        <v>ふ１６</v>
      </c>
      <c r="G138" s="81" t="str">
        <f t="shared" si="19"/>
        <v>脇野佳邦</v>
      </c>
      <c r="H138" s="80" t="s">
        <v>579</v>
      </c>
      <c r="I138" s="81" t="s">
        <v>277</v>
      </c>
      <c r="J138" s="82">
        <v>1973</v>
      </c>
      <c r="K138" s="219">
        <f t="shared" si="22"/>
        <v>44</v>
      </c>
      <c r="L138" s="213" t="str">
        <f t="shared" si="20"/>
        <v>OK</v>
      </c>
      <c r="M138" s="81" t="s">
        <v>310</v>
      </c>
    </row>
    <row r="139" spans="1:13" s="209" customFormat="1">
      <c r="A139" s="81" t="s">
        <v>620</v>
      </c>
      <c r="B139" s="81" t="s">
        <v>621</v>
      </c>
      <c r="C139" s="81" t="s">
        <v>622</v>
      </c>
      <c r="D139" s="81" t="s">
        <v>579</v>
      </c>
      <c r="E139" s="81"/>
      <c r="F139" s="228" t="str">
        <f t="shared" si="21"/>
        <v>ふ１７</v>
      </c>
      <c r="G139" s="81" t="s">
        <v>623</v>
      </c>
      <c r="H139" s="80" t="s">
        <v>579</v>
      </c>
      <c r="I139" s="224" t="s">
        <v>277</v>
      </c>
      <c r="J139" s="129">
        <v>1971</v>
      </c>
      <c r="K139" s="219">
        <f t="shared" si="22"/>
        <v>46</v>
      </c>
      <c r="L139" s="213" t="str">
        <f t="shared" si="20"/>
        <v>OK</v>
      </c>
      <c r="M139" s="81" t="s">
        <v>566</v>
      </c>
    </row>
    <row r="140" spans="1:13" s="209" customFormat="1">
      <c r="A140" s="81" t="s">
        <v>624</v>
      </c>
      <c r="B140" s="81" t="s">
        <v>625</v>
      </c>
      <c r="C140" s="81" t="s">
        <v>626</v>
      </c>
      <c r="D140" s="81" t="s">
        <v>579</v>
      </c>
      <c r="E140" s="81"/>
      <c r="F140" s="228" t="str">
        <f t="shared" si="21"/>
        <v>ふ１８</v>
      </c>
      <c r="G140" s="81" t="s">
        <v>627</v>
      </c>
      <c r="H140" s="80" t="s">
        <v>579</v>
      </c>
      <c r="I140" s="224" t="s">
        <v>277</v>
      </c>
      <c r="J140" s="129">
        <v>1970</v>
      </c>
      <c r="K140" s="219">
        <f t="shared" si="22"/>
        <v>47</v>
      </c>
      <c r="L140" s="213" t="str">
        <f t="shared" si="20"/>
        <v>OK</v>
      </c>
      <c r="M140" s="81" t="s">
        <v>317</v>
      </c>
    </row>
    <row r="141" spans="1:13" s="209" customFormat="1">
      <c r="A141" s="81" t="s">
        <v>628</v>
      </c>
      <c r="B141" s="226" t="s">
        <v>615</v>
      </c>
      <c r="C141" s="226" t="s">
        <v>629</v>
      </c>
      <c r="D141" s="80" t="s">
        <v>579</v>
      </c>
      <c r="E141" s="81" t="s">
        <v>630</v>
      </c>
      <c r="F141" s="80" t="str">
        <f t="shared" si="21"/>
        <v>ふ１９</v>
      </c>
      <c r="G141" s="81" t="str">
        <f t="shared" ref="G141:G149" si="23">B141&amp;C141</f>
        <v>平塚好真</v>
      </c>
      <c r="H141" s="80" t="s">
        <v>579</v>
      </c>
      <c r="I141" s="81" t="s">
        <v>277</v>
      </c>
      <c r="J141" s="82">
        <v>2004</v>
      </c>
      <c r="K141" s="219">
        <f t="shared" si="22"/>
        <v>13</v>
      </c>
      <c r="L141" s="213" t="str">
        <f t="shared" si="20"/>
        <v>OK</v>
      </c>
      <c r="M141" s="81" t="s">
        <v>278</v>
      </c>
    </row>
    <row r="142" spans="1:13" s="209" customFormat="1">
      <c r="A142" s="81" t="s">
        <v>631</v>
      </c>
      <c r="B142" s="111" t="s">
        <v>355</v>
      </c>
      <c r="C142" s="111" t="s">
        <v>632</v>
      </c>
      <c r="D142" s="80" t="s">
        <v>579</v>
      </c>
      <c r="E142" s="81"/>
      <c r="F142" s="213" t="str">
        <f t="shared" si="21"/>
        <v>ふ２０</v>
      </c>
      <c r="G142" s="83" t="str">
        <f t="shared" si="23"/>
        <v>松井美和子</v>
      </c>
      <c r="H142" s="80" t="s">
        <v>579</v>
      </c>
      <c r="I142" s="135" t="s">
        <v>302</v>
      </c>
      <c r="J142" s="129">
        <v>1969</v>
      </c>
      <c r="K142" s="219">
        <f t="shared" si="22"/>
        <v>48</v>
      </c>
      <c r="L142" s="213" t="str">
        <f t="shared" si="20"/>
        <v>OK</v>
      </c>
      <c r="M142" s="81" t="s">
        <v>324</v>
      </c>
    </row>
    <row r="143" spans="1:13" s="209" customFormat="1">
      <c r="A143" s="81" t="s">
        <v>633</v>
      </c>
      <c r="B143" s="111" t="s">
        <v>604</v>
      </c>
      <c r="C143" s="111" t="s">
        <v>634</v>
      </c>
      <c r="D143" s="80" t="s">
        <v>579</v>
      </c>
      <c r="E143" s="81"/>
      <c r="F143" s="81" t="str">
        <f t="shared" si="21"/>
        <v>ふ２１</v>
      </c>
      <c r="G143" s="83" t="str">
        <f t="shared" si="23"/>
        <v>三代梨絵</v>
      </c>
      <c r="H143" s="80" t="s">
        <v>579</v>
      </c>
      <c r="I143" s="135" t="s">
        <v>302</v>
      </c>
      <c r="J143" s="82">
        <v>1976</v>
      </c>
      <c r="K143" s="219">
        <f t="shared" si="22"/>
        <v>41</v>
      </c>
      <c r="L143" s="213" t="str">
        <f t="shared" si="20"/>
        <v>OK</v>
      </c>
      <c r="M143" s="81" t="s">
        <v>310</v>
      </c>
    </row>
    <row r="144" spans="1:13" s="209" customFormat="1">
      <c r="A144" s="81" t="s">
        <v>635</v>
      </c>
      <c r="B144" s="111" t="s">
        <v>588</v>
      </c>
      <c r="C144" s="111" t="s">
        <v>636</v>
      </c>
      <c r="D144" s="80" t="s">
        <v>579</v>
      </c>
      <c r="E144" s="81"/>
      <c r="F144" s="213" t="str">
        <f t="shared" si="21"/>
        <v>ふ２２</v>
      </c>
      <c r="G144" s="83" t="str">
        <f t="shared" si="23"/>
        <v>土肥祐子</v>
      </c>
      <c r="H144" s="80" t="s">
        <v>579</v>
      </c>
      <c r="I144" s="135" t="s">
        <v>302</v>
      </c>
      <c r="J144" s="129">
        <v>1971</v>
      </c>
      <c r="K144" s="219">
        <f t="shared" si="22"/>
        <v>46</v>
      </c>
      <c r="L144" s="213" t="str">
        <f t="shared" si="20"/>
        <v>OK</v>
      </c>
      <c r="M144" s="81" t="s">
        <v>310</v>
      </c>
    </row>
    <row r="145" spans="1:13" s="209" customFormat="1">
      <c r="A145" s="81" t="s">
        <v>637</v>
      </c>
      <c r="B145" s="142" t="s">
        <v>638</v>
      </c>
      <c r="C145" s="142" t="s">
        <v>639</v>
      </c>
      <c r="D145" s="80" t="s">
        <v>579</v>
      </c>
      <c r="E145" s="81"/>
      <c r="F145" s="213" t="str">
        <f t="shared" si="21"/>
        <v>ふ２３</v>
      </c>
      <c r="G145" s="83" t="str">
        <f t="shared" si="23"/>
        <v>西村千秋</v>
      </c>
      <c r="H145" s="80" t="s">
        <v>579</v>
      </c>
      <c r="I145" s="135" t="s">
        <v>302</v>
      </c>
      <c r="J145" s="129">
        <v>1960</v>
      </c>
      <c r="K145" s="219">
        <f t="shared" si="22"/>
        <v>57</v>
      </c>
      <c r="L145" s="213" t="str">
        <f t="shared" si="20"/>
        <v>OK</v>
      </c>
      <c r="M145" s="81" t="s">
        <v>640</v>
      </c>
    </row>
    <row r="146" spans="1:13" s="209" customFormat="1">
      <c r="A146" s="81" t="s">
        <v>641</v>
      </c>
      <c r="B146" s="111" t="s">
        <v>585</v>
      </c>
      <c r="C146" s="111" t="s">
        <v>642</v>
      </c>
      <c r="D146" s="80" t="s">
        <v>579</v>
      </c>
      <c r="E146" s="81"/>
      <c r="F146" s="213" t="str">
        <f t="shared" si="21"/>
        <v>ふ２４</v>
      </c>
      <c r="G146" s="83" t="str">
        <f t="shared" si="23"/>
        <v>津田伸子</v>
      </c>
      <c r="H146" s="80" t="s">
        <v>579</v>
      </c>
      <c r="I146" s="135" t="s">
        <v>302</v>
      </c>
      <c r="J146" s="129">
        <v>1956</v>
      </c>
      <c r="K146" s="219">
        <f t="shared" si="22"/>
        <v>61</v>
      </c>
      <c r="L146" s="213" t="str">
        <f t="shared" si="20"/>
        <v>OK</v>
      </c>
      <c r="M146" s="81" t="s">
        <v>310</v>
      </c>
    </row>
    <row r="147" spans="1:13" s="209" customFormat="1">
      <c r="A147" s="81" t="s">
        <v>643</v>
      </c>
      <c r="B147" s="111" t="s">
        <v>644</v>
      </c>
      <c r="C147" s="111" t="s">
        <v>645</v>
      </c>
      <c r="D147" s="80" t="s">
        <v>579</v>
      </c>
      <c r="E147" s="81"/>
      <c r="F147" s="81" t="str">
        <f t="shared" si="21"/>
        <v>ふ２５</v>
      </c>
      <c r="G147" s="83" t="str">
        <f t="shared" si="23"/>
        <v>岩崎ひとみ</v>
      </c>
      <c r="H147" s="80" t="s">
        <v>579</v>
      </c>
      <c r="I147" s="135" t="s">
        <v>302</v>
      </c>
      <c r="J147" s="82">
        <v>1976</v>
      </c>
      <c r="K147" s="219">
        <f t="shared" si="22"/>
        <v>41</v>
      </c>
      <c r="L147" s="213" t="str">
        <f t="shared" si="20"/>
        <v>OK</v>
      </c>
      <c r="M147" s="81" t="s">
        <v>278</v>
      </c>
    </row>
    <row r="148" spans="1:13" s="209" customFormat="1">
      <c r="A148" s="81" t="s">
        <v>646</v>
      </c>
      <c r="B148" s="111" t="s">
        <v>591</v>
      </c>
      <c r="C148" s="111" t="s">
        <v>647</v>
      </c>
      <c r="D148" s="80" t="s">
        <v>579</v>
      </c>
      <c r="E148" s="81" t="s">
        <v>630</v>
      </c>
      <c r="F148" s="213" t="str">
        <f t="shared" si="21"/>
        <v>ふ２６</v>
      </c>
      <c r="G148" s="83" t="str">
        <f t="shared" si="23"/>
        <v>奥内菜々</v>
      </c>
      <c r="H148" s="80" t="s">
        <v>579</v>
      </c>
      <c r="I148" s="135" t="s">
        <v>302</v>
      </c>
      <c r="J148" s="129">
        <v>1999</v>
      </c>
      <c r="K148" s="219">
        <f t="shared" si="22"/>
        <v>18</v>
      </c>
      <c r="L148" s="213" t="str">
        <f t="shared" si="20"/>
        <v>OK</v>
      </c>
      <c r="M148" s="81" t="s">
        <v>310</v>
      </c>
    </row>
    <row r="149" spans="1:13" s="209" customFormat="1">
      <c r="A149" s="81" t="s">
        <v>648</v>
      </c>
      <c r="B149" s="142" t="s">
        <v>649</v>
      </c>
      <c r="C149" s="142" t="s">
        <v>650</v>
      </c>
      <c r="D149" s="80" t="s">
        <v>579</v>
      </c>
      <c r="E149" s="81"/>
      <c r="F149" s="213" t="str">
        <f t="shared" si="21"/>
        <v>ふ２７</v>
      </c>
      <c r="G149" s="83" t="str">
        <f t="shared" si="23"/>
        <v>志村 桃</v>
      </c>
      <c r="H149" s="80" t="s">
        <v>579</v>
      </c>
      <c r="I149" s="135" t="s">
        <v>302</v>
      </c>
      <c r="J149" s="129">
        <v>1994</v>
      </c>
      <c r="K149" s="219">
        <f t="shared" si="22"/>
        <v>23</v>
      </c>
      <c r="L149" s="213" t="str">
        <f t="shared" si="20"/>
        <v>OK</v>
      </c>
      <c r="M149" s="81" t="s">
        <v>310</v>
      </c>
    </row>
    <row r="150" spans="1:13" s="209" customFormat="1">
      <c r="A150" s="81" t="s">
        <v>651</v>
      </c>
      <c r="B150" s="111" t="s">
        <v>652</v>
      </c>
      <c r="C150" s="111" t="s">
        <v>653</v>
      </c>
      <c r="D150" s="81" t="s">
        <v>579</v>
      </c>
      <c r="E150" s="81"/>
      <c r="F150" s="213" t="str">
        <f t="shared" si="21"/>
        <v>ふ２８</v>
      </c>
      <c r="G150" s="83" t="s">
        <v>654</v>
      </c>
      <c r="H150" s="80" t="s">
        <v>579</v>
      </c>
      <c r="I150" s="135" t="s">
        <v>302</v>
      </c>
      <c r="J150" s="129">
        <v>1994</v>
      </c>
      <c r="K150" s="219">
        <f t="shared" si="22"/>
        <v>23</v>
      </c>
      <c r="L150" s="213" t="str">
        <f t="shared" si="20"/>
        <v>OK</v>
      </c>
      <c r="M150" s="81" t="s">
        <v>278</v>
      </c>
    </row>
    <row r="151" spans="1:13" s="209" customFormat="1">
      <c r="A151" s="81" t="s">
        <v>655</v>
      </c>
      <c r="B151" s="111" t="s">
        <v>656</v>
      </c>
      <c r="C151" s="111" t="s">
        <v>657</v>
      </c>
      <c r="D151" s="80" t="s">
        <v>579</v>
      </c>
      <c r="E151" s="81"/>
      <c r="F151" s="213" t="str">
        <f t="shared" si="21"/>
        <v>ふ２９</v>
      </c>
      <c r="G151" s="83" t="str">
        <f>B151&amp;C151</f>
        <v>廣部節恵</v>
      </c>
      <c r="H151" s="80" t="s">
        <v>579</v>
      </c>
      <c r="I151" s="135" t="s">
        <v>302</v>
      </c>
      <c r="J151" s="129">
        <v>1961</v>
      </c>
      <c r="K151" s="219">
        <f t="shared" si="22"/>
        <v>56</v>
      </c>
      <c r="L151" s="213" t="str">
        <f t="shared" si="20"/>
        <v>OK</v>
      </c>
      <c r="M151" s="81" t="s">
        <v>278</v>
      </c>
    </row>
    <row r="152" spans="1:13" s="209" customFormat="1">
      <c r="A152" s="81" t="s">
        <v>658</v>
      </c>
      <c r="B152" s="111" t="s">
        <v>659</v>
      </c>
      <c r="C152" s="111" t="s">
        <v>660</v>
      </c>
      <c r="D152" s="81" t="s">
        <v>579</v>
      </c>
      <c r="E152" s="81"/>
      <c r="F152" s="81" t="str">
        <f t="shared" si="21"/>
        <v>ふ３０</v>
      </c>
      <c r="G152" s="83" t="str">
        <f>B152&amp;C152</f>
        <v>吉岡京子</v>
      </c>
      <c r="H152" s="80" t="s">
        <v>579</v>
      </c>
      <c r="I152" s="135" t="s">
        <v>302</v>
      </c>
      <c r="J152" s="82">
        <v>1959</v>
      </c>
      <c r="K152" s="219">
        <f t="shared" si="22"/>
        <v>58</v>
      </c>
      <c r="L152" s="213" t="str">
        <f t="shared" si="20"/>
        <v>OK</v>
      </c>
      <c r="M152" s="81" t="s">
        <v>661</v>
      </c>
    </row>
    <row r="153" spans="1:13" s="209" customFormat="1">
      <c r="A153" s="81"/>
      <c r="B153" s="111"/>
      <c r="C153" s="111"/>
      <c r="D153" s="81"/>
      <c r="E153" s="81"/>
      <c r="F153" s="213"/>
      <c r="G153" s="83"/>
      <c r="H153" s="80"/>
      <c r="I153" s="135"/>
      <c r="J153" s="129"/>
      <c r="K153" s="219"/>
      <c r="L153" s="213" t="str">
        <f>IF(G153="","",IF(COUNTIF($F$1:$F$57,G153)&gt;1,"2重登録","OK"))</f>
        <v/>
      </c>
      <c r="M153" s="81"/>
    </row>
    <row r="154" spans="1:13" s="209" customFormat="1">
      <c r="A154" s="81"/>
      <c r="B154" s="111"/>
      <c r="C154" s="111"/>
      <c r="D154" s="81"/>
      <c r="E154" s="81"/>
      <c r="F154" s="213"/>
      <c r="G154" s="111"/>
      <c r="H154" s="80"/>
      <c r="I154" s="135"/>
      <c r="J154" s="129"/>
      <c r="K154" s="219"/>
      <c r="L154" s="213" t="str">
        <f t="shared" ref="L154:L175" si="24">IF(G154="","",IF(COUNTIF($G$20:$G$533,G154)&gt;1,"2重登録","OK"))</f>
        <v/>
      </c>
      <c r="M154" s="81"/>
    </row>
    <row r="155" spans="1:13" s="209" customFormat="1">
      <c r="A155" s="81"/>
      <c r="B155" s="111"/>
      <c r="C155" s="111"/>
      <c r="D155" s="80"/>
      <c r="E155" s="81"/>
      <c r="F155" s="213"/>
      <c r="G155" s="111"/>
      <c r="H155" s="80"/>
      <c r="I155" s="135"/>
      <c r="J155" s="129"/>
      <c r="K155" s="219"/>
      <c r="L155" s="213" t="str">
        <f t="shared" si="24"/>
        <v/>
      </c>
      <c r="M155" s="81"/>
    </row>
    <row r="156" spans="1:13" s="209" customFormat="1">
      <c r="A156" s="81"/>
      <c r="B156" s="111"/>
      <c r="C156" s="111"/>
      <c r="D156" s="80"/>
      <c r="E156" s="81"/>
      <c r="F156" s="213"/>
      <c r="G156" s="111"/>
      <c r="H156" s="80"/>
      <c r="I156" s="135"/>
      <c r="J156" s="129"/>
      <c r="K156" s="219"/>
      <c r="L156" s="213" t="str">
        <f t="shared" si="24"/>
        <v/>
      </c>
      <c r="M156" s="81"/>
    </row>
    <row r="157" spans="1:13" s="209" customFormat="1">
      <c r="A157" s="81"/>
      <c r="B157" s="111"/>
      <c r="C157" s="111"/>
      <c r="D157" s="80"/>
      <c r="E157" s="81"/>
      <c r="F157" s="81"/>
      <c r="G157" s="111"/>
      <c r="H157" s="80"/>
      <c r="I157" s="135"/>
      <c r="J157" s="82"/>
      <c r="K157" s="219"/>
      <c r="L157" s="213" t="str">
        <f t="shared" si="24"/>
        <v/>
      </c>
      <c r="M157" s="81"/>
    </row>
    <row r="158" spans="1:13" s="209" customFormat="1">
      <c r="A158" s="81"/>
      <c r="B158" s="111"/>
      <c r="C158" s="111"/>
      <c r="D158" s="80"/>
      <c r="E158" s="81"/>
      <c r="F158" s="213"/>
      <c r="G158" s="111"/>
      <c r="H158" s="80"/>
      <c r="I158" s="135"/>
      <c r="J158" s="129"/>
      <c r="K158" s="219"/>
      <c r="L158" s="213" t="str">
        <f t="shared" si="24"/>
        <v/>
      </c>
      <c r="M158" s="81"/>
    </row>
    <row r="159" spans="1:13" s="209" customFormat="1">
      <c r="A159" s="81"/>
      <c r="B159" s="142"/>
      <c r="C159" s="142"/>
      <c r="D159" s="80"/>
      <c r="E159" s="81"/>
      <c r="F159" s="213"/>
      <c r="G159" s="111"/>
      <c r="H159" s="80"/>
      <c r="I159" s="135"/>
      <c r="J159" s="129"/>
      <c r="K159" s="219"/>
      <c r="L159" s="213" t="str">
        <f t="shared" si="24"/>
        <v/>
      </c>
      <c r="M159" s="81"/>
    </row>
    <row r="160" spans="1:13" s="209" customFormat="1">
      <c r="A160" s="81"/>
      <c r="B160" s="111"/>
      <c r="C160" s="111"/>
      <c r="D160" s="80"/>
      <c r="E160" s="81"/>
      <c r="F160" s="213"/>
      <c r="G160" s="111"/>
      <c r="H160" s="80"/>
      <c r="I160" s="135"/>
      <c r="J160" s="129"/>
      <c r="K160" s="219"/>
      <c r="L160" s="213" t="str">
        <f t="shared" si="24"/>
        <v/>
      </c>
      <c r="M160" s="81"/>
    </row>
    <row r="161" spans="1:13" s="209" customFormat="1">
      <c r="A161" s="81"/>
      <c r="B161" s="111"/>
      <c r="C161" s="111"/>
      <c r="D161" s="81"/>
      <c r="E161" s="81"/>
      <c r="F161" s="213"/>
      <c r="G161" s="111"/>
      <c r="H161" s="80"/>
      <c r="I161" s="135"/>
      <c r="J161" s="129"/>
      <c r="K161" s="219"/>
      <c r="L161" s="213" t="str">
        <f t="shared" si="24"/>
        <v/>
      </c>
      <c r="M161" s="81"/>
    </row>
    <row r="162" spans="1:13" s="209" customFormat="1">
      <c r="A162" s="81"/>
      <c r="B162" s="111"/>
      <c r="C162" s="111"/>
      <c r="D162" s="81"/>
      <c r="E162" s="81"/>
      <c r="F162" s="81"/>
      <c r="G162" s="111"/>
      <c r="H162" s="80"/>
      <c r="I162" s="135"/>
      <c r="J162" s="82"/>
      <c r="K162" s="219"/>
      <c r="L162" s="213" t="str">
        <f t="shared" si="24"/>
        <v/>
      </c>
      <c r="M162" s="81"/>
    </row>
    <row r="163" spans="1:13" s="209" customFormat="1">
      <c r="A163" s="81"/>
      <c r="B163" s="111"/>
      <c r="C163" s="111"/>
      <c r="D163" s="81"/>
      <c r="E163" s="81"/>
      <c r="F163" s="81"/>
      <c r="G163" s="81"/>
      <c r="H163" s="80"/>
      <c r="I163" s="109"/>
      <c r="J163" s="82"/>
      <c r="K163" s="219"/>
      <c r="L163" s="213" t="str">
        <f t="shared" si="24"/>
        <v/>
      </c>
      <c r="M163" s="81"/>
    </row>
    <row r="164" spans="1:13" s="209" customFormat="1">
      <c r="A164" s="81"/>
      <c r="B164" s="111"/>
      <c r="C164" s="111"/>
      <c r="D164" s="81"/>
      <c r="E164" s="81"/>
      <c r="F164" s="81"/>
      <c r="G164" s="81"/>
      <c r="H164" s="80"/>
      <c r="I164" s="109"/>
      <c r="J164" s="82"/>
      <c r="K164" s="219"/>
      <c r="L164" s="213" t="str">
        <f t="shared" si="24"/>
        <v/>
      </c>
      <c r="M164" s="81"/>
    </row>
    <row r="165" spans="1:13" s="209" customFormat="1">
      <c r="A165" s="81"/>
      <c r="B165" s="111"/>
      <c r="C165" s="111"/>
      <c r="D165" s="81"/>
      <c r="E165" s="81"/>
      <c r="F165" s="81"/>
      <c r="G165" s="81"/>
      <c r="H165" s="80"/>
      <c r="I165" s="109"/>
      <c r="J165" s="82"/>
      <c r="K165" s="219"/>
      <c r="L165" s="213" t="str">
        <f t="shared" si="24"/>
        <v/>
      </c>
      <c r="M165" s="81"/>
    </row>
    <row r="166" spans="1:13" s="209" customFormat="1">
      <c r="A166" s="81"/>
      <c r="B166" s="111"/>
      <c r="C166" s="111"/>
      <c r="D166" s="81"/>
      <c r="E166" s="81"/>
      <c r="F166" s="81"/>
      <c r="G166" s="81"/>
      <c r="H166" s="80"/>
      <c r="I166" s="109"/>
      <c r="J166" s="82"/>
      <c r="K166" s="219"/>
      <c r="L166" s="213" t="str">
        <f t="shared" si="24"/>
        <v/>
      </c>
      <c r="M166" s="81"/>
    </row>
    <row r="167" spans="1:13" s="209" customFormat="1">
      <c r="A167" s="81"/>
      <c r="B167" s="111"/>
      <c r="C167" s="111"/>
      <c r="D167" s="81"/>
      <c r="E167" s="81"/>
      <c r="F167" s="81"/>
      <c r="G167" s="81"/>
      <c r="H167" s="80"/>
      <c r="I167" s="109"/>
      <c r="J167" s="82"/>
      <c r="K167" s="219"/>
      <c r="L167" s="213" t="str">
        <f t="shared" si="24"/>
        <v/>
      </c>
      <c r="M167" s="81"/>
    </row>
    <row r="168" spans="1:13" s="209" customFormat="1">
      <c r="A168" s="81"/>
      <c r="B168" s="111"/>
      <c r="C168" s="111"/>
      <c r="D168" s="81"/>
      <c r="E168" s="81"/>
      <c r="F168" s="81"/>
      <c r="G168" s="81"/>
      <c r="H168" s="80"/>
      <c r="I168" s="109"/>
      <c r="J168" s="82"/>
      <c r="K168" s="219"/>
      <c r="L168" s="213" t="str">
        <f t="shared" si="24"/>
        <v/>
      </c>
      <c r="M168" s="81"/>
    </row>
    <row r="169" spans="1:13" s="209" customFormat="1">
      <c r="A169" s="81"/>
      <c r="B169" s="111"/>
      <c r="C169" s="111"/>
      <c r="D169" s="81"/>
      <c r="E169" s="81"/>
      <c r="F169" s="81"/>
      <c r="G169" s="81"/>
      <c r="H169" s="80"/>
      <c r="I169" s="109"/>
      <c r="J169" s="82"/>
      <c r="K169" s="219"/>
      <c r="L169" s="213" t="str">
        <f t="shared" si="24"/>
        <v/>
      </c>
      <c r="M169" s="81"/>
    </row>
    <row r="170" spans="1:13" s="209" customFormat="1">
      <c r="A170" s="81"/>
      <c r="B170" s="111"/>
      <c r="C170" s="111"/>
      <c r="D170" s="81"/>
      <c r="E170" s="81"/>
      <c r="F170" s="81"/>
      <c r="G170" s="81"/>
      <c r="H170" s="80"/>
      <c r="I170" s="109"/>
      <c r="J170" s="82"/>
      <c r="K170" s="219"/>
      <c r="L170" s="213" t="str">
        <f t="shared" si="24"/>
        <v/>
      </c>
      <c r="M170" s="81"/>
    </row>
    <row r="171" spans="1:13" s="209" customFormat="1">
      <c r="A171" s="81"/>
      <c r="B171" s="111"/>
      <c r="C171" s="111"/>
      <c r="D171" s="81"/>
      <c r="E171" s="81"/>
      <c r="F171" s="81"/>
      <c r="G171" s="81"/>
      <c r="H171" s="80"/>
      <c r="I171" s="109"/>
      <c r="J171" s="82"/>
      <c r="K171" s="219"/>
      <c r="L171" s="213" t="str">
        <f t="shared" si="24"/>
        <v/>
      </c>
      <c r="M171" s="81"/>
    </row>
    <row r="172" spans="1:13" s="209" customFormat="1">
      <c r="A172" s="81"/>
      <c r="B172" s="111"/>
      <c r="C172" s="111"/>
      <c r="D172" s="81"/>
      <c r="E172" s="81"/>
      <c r="F172" s="81"/>
      <c r="G172" s="81"/>
      <c r="H172" s="80"/>
      <c r="I172" s="109"/>
      <c r="J172" s="82"/>
      <c r="K172" s="219"/>
      <c r="L172" s="213" t="str">
        <f t="shared" si="24"/>
        <v/>
      </c>
      <c r="M172" s="81"/>
    </row>
    <row r="173" spans="1:13" s="209" customFormat="1">
      <c r="A173" s="81"/>
      <c r="B173" s="111"/>
      <c r="C173" s="111"/>
      <c r="D173" s="81"/>
      <c r="E173" s="81"/>
      <c r="F173" s="81"/>
      <c r="G173" s="81"/>
      <c r="H173" s="80"/>
      <c r="I173" s="109"/>
      <c r="J173" s="82"/>
      <c r="K173" s="219"/>
      <c r="L173" s="213" t="str">
        <f t="shared" si="24"/>
        <v/>
      </c>
      <c r="M173" s="81"/>
    </row>
    <row r="174" spans="1:13" s="209" customFormat="1">
      <c r="A174" s="81"/>
      <c r="B174" s="111"/>
      <c r="C174" s="111"/>
      <c r="D174" s="81"/>
      <c r="E174" s="81"/>
      <c r="F174" s="81"/>
      <c r="G174" s="81"/>
      <c r="H174" s="80"/>
      <c r="I174" s="109"/>
      <c r="J174" s="82"/>
      <c r="K174" s="219"/>
      <c r="L174" s="213" t="str">
        <f t="shared" si="24"/>
        <v/>
      </c>
      <c r="M174" s="81"/>
    </row>
    <row r="175" spans="1:13" s="209" customFormat="1">
      <c r="A175" s="81"/>
      <c r="B175" s="111"/>
      <c r="C175" s="111"/>
      <c r="D175" s="81"/>
      <c r="E175" s="81"/>
      <c r="F175" s="81"/>
      <c r="G175" s="81"/>
      <c r="H175" s="80"/>
      <c r="I175" s="109"/>
      <c r="J175" s="82"/>
      <c r="K175" s="219"/>
      <c r="L175" s="213" t="str">
        <f t="shared" si="24"/>
        <v/>
      </c>
      <c r="M175" s="81"/>
    </row>
    <row r="176" spans="1:13" s="206" customFormat="1">
      <c r="A176" s="81" t="s">
        <v>662</v>
      </c>
      <c r="B176" s="83" t="s">
        <v>524</v>
      </c>
      <c r="C176" s="83" t="s">
        <v>663</v>
      </c>
      <c r="D176" s="205" t="s">
        <v>664</v>
      </c>
      <c r="E176" s="81"/>
      <c r="F176" s="213" t="str">
        <f>A176</f>
        <v>ぐ０１</v>
      </c>
      <c r="G176" s="81" t="str">
        <f>B176&amp;C176</f>
        <v>浅田恵亮</v>
      </c>
      <c r="H176" s="148" t="s">
        <v>665</v>
      </c>
      <c r="I176" s="148" t="s">
        <v>277</v>
      </c>
      <c r="J176" s="129">
        <v>1987</v>
      </c>
      <c r="K176" s="219">
        <f>IF(J176="","",(2017-J176))</f>
        <v>30</v>
      </c>
      <c r="L176" s="213" t="str">
        <f t="shared" ref="L176:L225" si="25">IF(G176="","",IF(COUNTIF($G$1:$G$20,G176)&gt;1,"2重登録","OK"))</f>
        <v>OK</v>
      </c>
      <c r="M176" s="209" t="s">
        <v>282</v>
      </c>
    </row>
    <row r="177" spans="1:13" s="206" customFormat="1">
      <c r="A177" s="81" t="s">
        <v>666</v>
      </c>
      <c r="B177" s="83" t="s">
        <v>667</v>
      </c>
      <c r="C177" s="83" t="s">
        <v>668</v>
      </c>
      <c r="D177" s="205" t="s">
        <v>664</v>
      </c>
      <c r="E177" s="81"/>
      <c r="F177" s="213" t="str">
        <f t="shared" ref="F177:F225" si="26">A177</f>
        <v>ぐ０２</v>
      </c>
      <c r="G177" s="81" t="str">
        <f t="shared" ref="G177:G225" si="27">B177&amp;C177</f>
        <v>石橋和基</v>
      </c>
      <c r="H177" s="148" t="s">
        <v>665</v>
      </c>
      <c r="I177" s="148" t="s">
        <v>277</v>
      </c>
      <c r="J177" s="129">
        <v>1985</v>
      </c>
      <c r="K177" s="219">
        <f t="shared" ref="K177:K225" si="28">IF(J177="","",(2017-J177))</f>
        <v>32</v>
      </c>
      <c r="L177" s="213" t="str">
        <f t="shared" si="25"/>
        <v>OK</v>
      </c>
      <c r="M177" s="209" t="s">
        <v>310</v>
      </c>
    </row>
    <row r="178" spans="1:13" s="206" customFormat="1">
      <c r="A178" s="81" t="s">
        <v>669</v>
      </c>
      <c r="B178" s="208" t="s">
        <v>670</v>
      </c>
      <c r="C178" s="83" t="s">
        <v>671</v>
      </c>
      <c r="D178" s="205" t="s">
        <v>664</v>
      </c>
      <c r="E178" s="81"/>
      <c r="F178" s="213" t="str">
        <f t="shared" si="26"/>
        <v>ぐ０３</v>
      </c>
      <c r="G178" s="81" t="str">
        <f t="shared" si="27"/>
        <v>井ノ口弘祐</v>
      </c>
      <c r="H178" s="148" t="s">
        <v>665</v>
      </c>
      <c r="I178" s="148" t="s">
        <v>277</v>
      </c>
      <c r="J178" s="129">
        <v>1986</v>
      </c>
      <c r="K178" s="219">
        <f t="shared" si="28"/>
        <v>31</v>
      </c>
      <c r="L178" s="213" t="str">
        <f t="shared" si="25"/>
        <v>OK</v>
      </c>
      <c r="M178" s="217" t="s">
        <v>405</v>
      </c>
    </row>
    <row r="179" spans="1:13" s="206" customFormat="1">
      <c r="A179" s="81" t="s">
        <v>672</v>
      </c>
      <c r="B179" s="208" t="s">
        <v>670</v>
      </c>
      <c r="C179" s="208" t="s">
        <v>673</v>
      </c>
      <c r="D179" s="205" t="s">
        <v>664</v>
      </c>
      <c r="F179" s="213" t="str">
        <f t="shared" si="26"/>
        <v>ぐ０４</v>
      </c>
      <c r="G179" s="81" t="str">
        <f t="shared" si="27"/>
        <v>井ノ口幹也</v>
      </c>
      <c r="H179" s="148" t="s">
        <v>665</v>
      </c>
      <c r="I179" s="148" t="s">
        <v>277</v>
      </c>
      <c r="J179" s="129">
        <v>1990</v>
      </c>
      <c r="K179" s="219">
        <f t="shared" si="28"/>
        <v>27</v>
      </c>
      <c r="L179" s="213" t="str">
        <f t="shared" si="25"/>
        <v>OK</v>
      </c>
      <c r="M179" s="217" t="s">
        <v>405</v>
      </c>
    </row>
    <row r="180" spans="1:13" s="206" customFormat="1" ht="13.5" customHeight="1">
      <c r="A180" s="81" t="s">
        <v>674</v>
      </c>
      <c r="B180" s="83" t="s">
        <v>675</v>
      </c>
      <c r="C180" s="83" t="s">
        <v>676</v>
      </c>
      <c r="D180" s="205" t="s">
        <v>664</v>
      </c>
      <c r="E180" s="81"/>
      <c r="F180" s="213" t="str">
        <f t="shared" si="26"/>
        <v>ぐ０５</v>
      </c>
      <c r="G180" s="81" t="str">
        <f t="shared" si="27"/>
        <v>梅本彬充</v>
      </c>
      <c r="H180" s="148" t="s">
        <v>665</v>
      </c>
      <c r="I180" s="148" t="s">
        <v>277</v>
      </c>
      <c r="J180" s="129">
        <v>1986</v>
      </c>
      <c r="K180" s="219">
        <f t="shared" si="28"/>
        <v>31</v>
      </c>
      <c r="L180" s="213" t="str">
        <f t="shared" si="25"/>
        <v>OK</v>
      </c>
      <c r="M180" s="209" t="s">
        <v>310</v>
      </c>
    </row>
    <row r="181" spans="1:13" s="206" customFormat="1" ht="13.5" customHeight="1">
      <c r="A181" s="81" t="s">
        <v>677</v>
      </c>
      <c r="B181" s="83" t="s">
        <v>678</v>
      </c>
      <c r="C181" s="83" t="s">
        <v>679</v>
      </c>
      <c r="D181" s="205" t="s">
        <v>664</v>
      </c>
      <c r="E181" s="81"/>
      <c r="F181" s="213" t="str">
        <f t="shared" si="26"/>
        <v>ぐ０６</v>
      </c>
      <c r="G181" s="81" t="str">
        <f t="shared" si="27"/>
        <v>浦崎康平</v>
      </c>
      <c r="H181" s="148" t="s">
        <v>665</v>
      </c>
      <c r="I181" s="148" t="s">
        <v>277</v>
      </c>
      <c r="J181" s="129">
        <v>1991</v>
      </c>
      <c r="K181" s="219">
        <f t="shared" si="28"/>
        <v>26</v>
      </c>
      <c r="L181" s="213" t="str">
        <f t="shared" si="25"/>
        <v>OK</v>
      </c>
      <c r="M181" s="209" t="s">
        <v>278</v>
      </c>
    </row>
    <row r="182" spans="1:13" s="206" customFormat="1">
      <c r="A182" s="81" t="s">
        <v>680</v>
      </c>
      <c r="B182" s="209" t="s">
        <v>681</v>
      </c>
      <c r="C182" s="83" t="s">
        <v>682</v>
      </c>
      <c r="D182" s="205" t="s">
        <v>664</v>
      </c>
      <c r="F182" s="213" t="str">
        <f t="shared" si="26"/>
        <v>ぐ０７</v>
      </c>
      <c r="G182" s="81" t="str">
        <f t="shared" si="27"/>
        <v>岡　仁史</v>
      </c>
      <c r="H182" s="148" t="s">
        <v>665</v>
      </c>
      <c r="I182" s="148" t="s">
        <v>277</v>
      </c>
      <c r="J182" s="129">
        <v>1971</v>
      </c>
      <c r="K182" s="219">
        <f t="shared" si="28"/>
        <v>46</v>
      </c>
      <c r="L182" s="213" t="str">
        <f t="shared" si="25"/>
        <v>OK</v>
      </c>
      <c r="M182" s="209" t="s">
        <v>282</v>
      </c>
    </row>
    <row r="183" spans="1:13" s="206" customFormat="1">
      <c r="A183" s="81" t="s">
        <v>683</v>
      </c>
      <c r="B183" s="209" t="s">
        <v>684</v>
      </c>
      <c r="C183" s="83" t="s">
        <v>685</v>
      </c>
      <c r="D183" s="205" t="s">
        <v>664</v>
      </c>
      <c r="F183" s="213" t="str">
        <f t="shared" si="26"/>
        <v>ぐ０８</v>
      </c>
      <c r="G183" s="81" t="str">
        <f t="shared" si="27"/>
        <v>岡田真樹</v>
      </c>
      <c r="H183" s="148" t="s">
        <v>665</v>
      </c>
      <c r="I183" s="148" t="s">
        <v>277</v>
      </c>
      <c r="J183" s="129">
        <v>1981</v>
      </c>
      <c r="K183" s="219">
        <f t="shared" si="28"/>
        <v>36</v>
      </c>
      <c r="L183" s="213" t="str">
        <f t="shared" si="25"/>
        <v>OK</v>
      </c>
      <c r="M183" s="209" t="s">
        <v>282</v>
      </c>
    </row>
    <row r="184" spans="1:13" s="206" customFormat="1">
      <c r="A184" s="81" t="s">
        <v>686</v>
      </c>
      <c r="B184" s="209" t="s">
        <v>687</v>
      </c>
      <c r="C184" s="83" t="s">
        <v>688</v>
      </c>
      <c r="D184" s="205" t="s">
        <v>664</v>
      </c>
      <c r="E184" s="81"/>
      <c r="F184" s="213" t="str">
        <f t="shared" si="26"/>
        <v>ぐ０９</v>
      </c>
      <c r="G184" s="81" t="str">
        <f t="shared" si="27"/>
        <v>奥村隆広</v>
      </c>
      <c r="H184" s="148" t="s">
        <v>665</v>
      </c>
      <c r="I184" s="148" t="s">
        <v>277</v>
      </c>
      <c r="J184" s="129">
        <v>1976</v>
      </c>
      <c r="K184" s="219">
        <f t="shared" si="28"/>
        <v>41</v>
      </c>
      <c r="L184" s="213" t="str">
        <f t="shared" si="25"/>
        <v>OK</v>
      </c>
      <c r="M184" s="209" t="s">
        <v>689</v>
      </c>
    </row>
    <row r="185" spans="1:13" s="206" customFormat="1" ht="13.5" customHeight="1">
      <c r="A185" s="81" t="s">
        <v>690</v>
      </c>
      <c r="B185" s="83" t="s">
        <v>691</v>
      </c>
      <c r="C185" s="83" t="s">
        <v>692</v>
      </c>
      <c r="D185" s="205" t="s">
        <v>664</v>
      </c>
      <c r="E185" s="81"/>
      <c r="F185" s="213" t="str">
        <f t="shared" si="26"/>
        <v>ぐ１０</v>
      </c>
      <c r="G185" s="81" t="str">
        <f t="shared" si="27"/>
        <v>鍵谷浩太</v>
      </c>
      <c r="H185" s="148" t="s">
        <v>665</v>
      </c>
      <c r="I185" s="148" t="s">
        <v>277</v>
      </c>
      <c r="J185" s="129">
        <v>1992</v>
      </c>
      <c r="K185" s="219">
        <f t="shared" si="28"/>
        <v>25</v>
      </c>
      <c r="L185" s="213" t="str">
        <f t="shared" si="25"/>
        <v>OK</v>
      </c>
      <c r="M185" s="209" t="str">
        <f>M181</f>
        <v>彦根市</v>
      </c>
    </row>
    <row r="186" spans="1:13" s="206" customFormat="1" ht="13.5" customHeight="1">
      <c r="A186" s="81" t="s">
        <v>693</v>
      </c>
      <c r="B186" s="83" t="s">
        <v>694</v>
      </c>
      <c r="C186" s="83" t="s">
        <v>695</v>
      </c>
      <c r="D186" s="205" t="s">
        <v>664</v>
      </c>
      <c r="E186" s="81"/>
      <c r="F186" s="213" t="str">
        <f t="shared" si="26"/>
        <v>ぐ１１</v>
      </c>
      <c r="G186" s="81" t="str">
        <f t="shared" si="27"/>
        <v>金武寿憲</v>
      </c>
      <c r="H186" s="148" t="s">
        <v>665</v>
      </c>
      <c r="I186" s="148" t="s">
        <v>277</v>
      </c>
      <c r="J186" s="129">
        <v>1990</v>
      </c>
      <c r="K186" s="219">
        <f t="shared" si="28"/>
        <v>27</v>
      </c>
      <c r="L186" s="213" t="str">
        <f t="shared" si="25"/>
        <v>OK</v>
      </c>
      <c r="M186" s="209" t="s">
        <v>696</v>
      </c>
    </row>
    <row r="187" spans="1:13" s="206" customFormat="1" ht="13.5" customHeight="1">
      <c r="A187" s="81" t="s">
        <v>697</v>
      </c>
      <c r="B187" s="83" t="s">
        <v>698</v>
      </c>
      <c r="C187" s="83" t="s">
        <v>699</v>
      </c>
      <c r="D187" s="205" t="s">
        <v>664</v>
      </c>
      <c r="E187" s="81"/>
      <c r="F187" s="213" t="str">
        <f t="shared" si="26"/>
        <v>ぐ１２</v>
      </c>
      <c r="G187" s="81" t="str">
        <f t="shared" si="27"/>
        <v>岸本美敬</v>
      </c>
      <c r="H187" s="148" t="s">
        <v>665</v>
      </c>
      <c r="I187" s="148" t="s">
        <v>277</v>
      </c>
      <c r="J187" s="129">
        <v>1989</v>
      </c>
      <c r="K187" s="219">
        <f t="shared" si="28"/>
        <v>28</v>
      </c>
      <c r="L187" s="213" t="str">
        <f t="shared" si="25"/>
        <v>OK</v>
      </c>
      <c r="M187" s="217" t="s">
        <v>405</v>
      </c>
    </row>
    <row r="188" spans="1:13" s="206" customFormat="1">
      <c r="A188" s="81" t="s">
        <v>700</v>
      </c>
      <c r="B188" s="83" t="s">
        <v>701</v>
      </c>
      <c r="C188" s="83" t="s">
        <v>702</v>
      </c>
      <c r="D188" s="205" t="s">
        <v>664</v>
      </c>
      <c r="E188" s="81"/>
      <c r="F188" s="213" t="str">
        <f t="shared" si="26"/>
        <v>ぐ１３</v>
      </c>
      <c r="G188" s="81" t="str">
        <f t="shared" si="27"/>
        <v>北野照幸</v>
      </c>
      <c r="H188" s="148" t="s">
        <v>665</v>
      </c>
      <c r="I188" s="148" t="s">
        <v>277</v>
      </c>
      <c r="J188" s="129">
        <v>1984</v>
      </c>
      <c r="K188" s="219">
        <f t="shared" si="28"/>
        <v>33</v>
      </c>
      <c r="L188" s="213" t="str">
        <f t="shared" si="25"/>
        <v>OK</v>
      </c>
      <c r="M188" s="209" t="str">
        <f>M182</f>
        <v>草津市</v>
      </c>
    </row>
    <row r="189" spans="1:13" s="206" customFormat="1">
      <c r="A189" s="81" t="s">
        <v>703</v>
      </c>
      <c r="B189" s="83" t="s">
        <v>704</v>
      </c>
      <c r="C189" s="83" t="s">
        <v>705</v>
      </c>
      <c r="D189" s="205" t="s">
        <v>664</v>
      </c>
      <c r="E189" s="81"/>
      <c r="F189" s="213" t="str">
        <f t="shared" si="26"/>
        <v>ぐ１４</v>
      </c>
      <c r="G189" s="81" t="str">
        <f t="shared" si="27"/>
        <v>北村　健</v>
      </c>
      <c r="H189" s="148" t="s">
        <v>665</v>
      </c>
      <c r="I189" s="148" t="s">
        <v>277</v>
      </c>
      <c r="J189" s="129">
        <v>1987</v>
      </c>
      <c r="K189" s="219">
        <f t="shared" si="28"/>
        <v>30</v>
      </c>
      <c r="L189" s="213" t="str">
        <f t="shared" si="25"/>
        <v>OK</v>
      </c>
      <c r="M189" s="114" t="s">
        <v>689</v>
      </c>
    </row>
    <row r="190" spans="1:13" s="206" customFormat="1">
      <c r="A190" s="81" t="s">
        <v>706</v>
      </c>
      <c r="B190" s="83" t="s">
        <v>707</v>
      </c>
      <c r="C190" s="83" t="s">
        <v>708</v>
      </c>
      <c r="D190" s="205" t="s">
        <v>664</v>
      </c>
      <c r="E190" s="81"/>
      <c r="F190" s="213" t="str">
        <f t="shared" si="26"/>
        <v>ぐ１５</v>
      </c>
      <c r="G190" s="81" t="str">
        <f t="shared" si="27"/>
        <v>倉本亮太</v>
      </c>
      <c r="H190" s="148" t="s">
        <v>665</v>
      </c>
      <c r="I190" s="148" t="s">
        <v>277</v>
      </c>
      <c r="J190" s="129">
        <v>1989</v>
      </c>
      <c r="K190" s="219">
        <f t="shared" si="28"/>
        <v>28</v>
      </c>
      <c r="L190" s="213" t="str">
        <f t="shared" si="25"/>
        <v>OK</v>
      </c>
      <c r="M190" s="114" t="s">
        <v>470</v>
      </c>
    </row>
    <row r="191" spans="1:13" s="206" customFormat="1">
      <c r="A191" s="81" t="s">
        <v>709</v>
      </c>
      <c r="B191" s="83" t="s">
        <v>710</v>
      </c>
      <c r="C191" s="83" t="s">
        <v>711</v>
      </c>
      <c r="D191" s="205" t="s">
        <v>664</v>
      </c>
      <c r="E191" s="81"/>
      <c r="F191" s="213" t="str">
        <f t="shared" si="26"/>
        <v>ぐ１６</v>
      </c>
      <c r="G191" s="81" t="str">
        <f t="shared" si="27"/>
        <v>坪田英樹</v>
      </c>
      <c r="H191" s="148" t="s">
        <v>665</v>
      </c>
      <c r="I191" s="148" t="s">
        <v>277</v>
      </c>
      <c r="J191" s="129">
        <v>1988</v>
      </c>
      <c r="K191" s="219">
        <f t="shared" si="28"/>
        <v>29</v>
      </c>
      <c r="L191" s="213" t="str">
        <f t="shared" si="25"/>
        <v>OK</v>
      </c>
      <c r="M191" s="209" t="str">
        <f>M181</f>
        <v>彦根市</v>
      </c>
    </row>
    <row r="192" spans="1:13" s="206" customFormat="1">
      <c r="A192" s="81" t="s">
        <v>712</v>
      </c>
      <c r="B192" s="83" t="s">
        <v>713</v>
      </c>
      <c r="C192" s="83" t="s">
        <v>714</v>
      </c>
      <c r="D192" s="205" t="s">
        <v>664</v>
      </c>
      <c r="E192" s="81"/>
      <c r="F192" s="213" t="str">
        <f t="shared" si="26"/>
        <v>ぐ１７</v>
      </c>
      <c r="G192" s="81" t="str">
        <f t="shared" si="27"/>
        <v>遠池建介</v>
      </c>
      <c r="H192" s="148" t="s">
        <v>665</v>
      </c>
      <c r="I192" s="148" t="s">
        <v>277</v>
      </c>
      <c r="J192" s="129">
        <v>1982</v>
      </c>
      <c r="K192" s="219">
        <f t="shared" si="28"/>
        <v>35</v>
      </c>
      <c r="L192" s="213" t="str">
        <f t="shared" si="25"/>
        <v>OK</v>
      </c>
      <c r="M192" s="209" t="s">
        <v>382</v>
      </c>
    </row>
    <row r="193" spans="1:14" ht="13.5" customHeight="1">
      <c r="A193" s="81" t="s">
        <v>715</v>
      </c>
      <c r="B193" s="81" t="s">
        <v>716</v>
      </c>
      <c r="C193" s="81" t="s">
        <v>717</v>
      </c>
      <c r="D193" s="205" t="s">
        <v>664</v>
      </c>
      <c r="F193" s="213" t="str">
        <f t="shared" si="26"/>
        <v>ぐ１８</v>
      </c>
      <c r="G193" s="81" t="str">
        <f t="shared" si="27"/>
        <v>西原達也</v>
      </c>
      <c r="H193" s="148" t="s">
        <v>665</v>
      </c>
      <c r="I193" s="148" t="s">
        <v>277</v>
      </c>
      <c r="J193" s="129">
        <v>1978</v>
      </c>
      <c r="K193" s="219">
        <f t="shared" si="28"/>
        <v>39</v>
      </c>
      <c r="L193" s="81" t="str">
        <f t="shared" si="25"/>
        <v>OK</v>
      </c>
      <c r="M193" s="83" t="s">
        <v>718</v>
      </c>
    </row>
    <row r="194" spans="1:14" s="206" customFormat="1">
      <c r="A194" s="81" t="s">
        <v>719</v>
      </c>
      <c r="B194" s="209" t="s">
        <v>720</v>
      </c>
      <c r="C194" s="83" t="s">
        <v>721</v>
      </c>
      <c r="D194" s="205" t="s">
        <v>664</v>
      </c>
      <c r="E194" s="81"/>
      <c r="F194" s="213" t="str">
        <f t="shared" si="26"/>
        <v>ぐ１９</v>
      </c>
      <c r="G194" s="81" t="str">
        <f t="shared" si="27"/>
        <v>長谷川俊二</v>
      </c>
      <c r="H194" s="148" t="s">
        <v>665</v>
      </c>
      <c r="I194" s="148" t="s">
        <v>277</v>
      </c>
      <c r="J194" s="129">
        <v>1976</v>
      </c>
      <c r="K194" s="219">
        <f t="shared" si="28"/>
        <v>41</v>
      </c>
      <c r="L194" s="213" t="str">
        <f t="shared" si="25"/>
        <v>OK</v>
      </c>
      <c r="M194" s="209" t="s">
        <v>282</v>
      </c>
    </row>
    <row r="195" spans="1:14" s="206" customFormat="1">
      <c r="A195" s="81" t="s">
        <v>722</v>
      </c>
      <c r="B195" s="209" t="s">
        <v>723</v>
      </c>
      <c r="C195" s="83" t="s">
        <v>724</v>
      </c>
      <c r="D195" s="205" t="s">
        <v>664</v>
      </c>
      <c r="F195" s="213" t="str">
        <f t="shared" si="26"/>
        <v>ぐ２０</v>
      </c>
      <c r="G195" s="81" t="str">
        <f t="shared" si="27"/>
        <v>浜田　豊</v>
      </c>
      <c r="H195" s="148" t="s">
        <v>665</v>
      </c>
      <c r="I195" s="148" t="s">
        <v>277</v>
      </c>
      <c r="J195" s="129">
        <v>1985</v>
      </c>
      <c r="K195" s="219">
        <f t="shared" si="28"/>
        <v>32</v>
      </c>
      <c r="L195" s="213" t="str">
        <f t="shared" si="25"/>
        <v>OK</v>
      </c>
      <c r="M195" s="209" t="s">
        <v>725</v>
      </c>
    </row>
    <row r="196" spans="1:14" s="206" customFormat="1">
      <c r="A196" s="81" t="s">
        <v>726</v>
      </c>
      <c r="B196" s="83" t="s">
        <v>727</v>
      </c>
      <c r="C196" s="83" t="s">
        <v>728</v>
      </c>
      <c r="D196" s="205" t="s">
        <v>664</v>
      </c>
      <c r="E196" s="81"/>
      <c r="F196" s="213" t="str">
        <f t="shared" si="26"/>
        <v>ぐ２１</v>
      </c>
      <c r="G196" s="81" t="str">
        <f t="shared" si="27"/>
        <v>飛鷹強志</v>
      </c>
      <c r="H196" s="148" t="s">
        <v>665</v>
      </c>
      <c r="I196" s="148" t="s">
        <v>277</v>
      </c>
      <c r="J196" s="129">
        <v>1987</v>
      </c>
      <c r="K196" s="219">
        <f t="shared" si="28"/>
        <v>30</v>
      </c>
      <c r="L196" s="213" t="str">
        <f t="shared" si="25"/>
        <v>OK</v>
      </c>
      <c r="M196" s="209" t="s">
        <v>382</v>
      </c>
    </row>
    <row r="197" spans="1:14" ht="13.5" customHeight="1">
      <c r="A197" s="81" t="s">
        <v>729</v>
      </c>
      <c r="B197" s="81" t="s">
        <v>730</v>
      </c>
      <c r="C197" s="81" t="s">
        <v>731</v>
      </c>
      <c r="D197" s="205" t="s">
        <v>664</v>
      </c>
      <c r="F197" s="213" t="str">
        <f t="shared" si="26"/>
        <v>ぐ２２</v>
      </c>
      <c r="G197" s="81" t="str">
        <f t="shared" si="27"/>
        <v>藤井正和</v>
      </c>
      <c r="H197" s="148" t="s">
        <v>665</v>
      </c>
      <c r="I197" s="148" t="s">
        <v>277</v>
      </c>
      <c r="J197" s="82">
        <v>1975</v>
      </c>
      <c r="K197" s="219">
        <f t="shared" si="28"/>
        <v>42</v>
      </c>
      <c r="L197" s="81" t="str">
        <f t="shared" si="25"/>
        <v>OK</v>
      </c>
      <c r="M197" s="83" t="s">
        <v>282</v>
      </c>
    </row>
    <row r="198" spans="1:14" ht="13.5" customHeight="1">
      <c r="A198" s="81" t="s">
        <v>732</v>
      </c>
      <c r="B198" s="81" t="s">
        <v>358</v>
      </c>
      <c r="C198" s="81" t="s">
        <v>733</v>
      </c>
      <c r="D198" s="205" t="s">
        <v>664</v>
      </c>
      <c r="F198" s="213" t="str">
        <f t="shared" si="26"/>
        <v>ぐ２３</v>
      </c>
      <c r="G198" s="81" t="str">
        <f t="shared" si="27"/>
        <v>村上卓</v>
      </c>
      <c r="H198" s="148" t="s">
        <v>665</v>
      </c>
      <c r="I198" s="148" t="s">
        <v>277</v>
      </c>
      <c r="J198" s="82">
        <v>1977</v>
      </c>
      <c r="K198" s="219">
        <f t="shared" si="28"/>
        <v>40</v>
      </c>
      <c r="L198" s="81" t="str">
        <f t="shared" si="25"/>
        <v>OK</v>
      </c>
      <c r="M198" s="83" t="s">
        <v>689</v>
      </c>
    </row>
    <row r="199" spans="1:14" s="206" customFormat="1">
      <c r="A199" s="81" t="s">
        <v>734</v>
      </c>
      <c r="B199" s="83" t="s">
        <v>363</v>
      </c>
      <c r="C199" s="83" t="s">
        <v>735</v>
      </c>
      <c r="D199" s="205" t="s">
        <v>664</v>
      </c>
      <c r="E199" s="81"/>
      <c r="F199" s="213" t="str">
        <f t="shared" si="26"/>
        <v>ぐ２４</v>
      </c>
      <c r="G199" s="81" t="str">
        <f t="shared" si="27"/>
        <v>山崎俊輔</v>
      </c>
      <c r="H199" s="148" t="s">
        <v>665</v>
      </c>
      <c r="I199" s="148" t="s">
        <v>277</v>
      </c>
      <c r="J199" s="129">
        <v>1982</v>
      </c>
      <c r="K199" s="219">
        <f t="shared" si="28"/>
        <v>35</v>
      </c>
      <c r="L199" s="213" t="str">
        <f t="shared" si="25"/>
        <v>OK</v>
      </c>
      <c r="M199" s="209" t="s">
        <v>421</v>
      </c>
    </row>
    <row r="200" spans="1:14" s="206" customFormat="1">
      <c r="A200" s="81" t="s">
        <v>736</v>
      </c>
      <c r="B200" s="83" t="s">
        <v>737</v>
      </c>
      <c r="C200" s="83" t="s">
        <v>738</v>
      </c>
      <c r="D200" s="205" t="s">
        <v>664</v>
      </c>
      <c r="E200" s="81"/>
      <c r="F200" s="213" t="str">
        <f t="shared" si="26"/>
        <v>ぐ２５</v>
      </c>
      <c r="G200" s="81" t="str">
        <f t="shared" si="27"/>
        <v>久保侑暉</v>
      </c>
      <c r="H200" s="148" t="s">
        <v>665</v>
      </c>
      <c r="I200" s="148" t="s">
        <v>277</v>
      </c>
      <c r="J200" s="129">
        <v>1993</v>
      </c>
      <c r="K200" s="219">
        <f t="shared" si="28"/>
        <v>24</v>
      </c>
      <c r="L200" s="213" t="str">
        <f t="shared" si="25"/>
        <v>OK</v>
      </c>
      <c r="M200" s="209" t="s">
        <v>689</v>
      </c>
    </row>
    <row r="201" spans="1:14" s="206" customFormat="1">
      <c r="A201" s="81" t="s">
        <v>739</v>
      </c>
      <c r="B201" s="81" t="s">
        <v>740</v>
      </c>
      <c r="C201" s="81" t="s">
        <v>741</v>
      </c>
      <c r="D201" s="205" t="s">
        <v>664</v>
      </c>
      <c r="E201" s="81"/>
      <c r="F201" s="228" t="str">
        <f t="shared" si="26"/>
        <v>ぐ２６</v>
      </c>
      <c r="G201" s="81" t="str">
        <f t="shared" si="27"/>
        <v>武藤幸宏</v>
      </c>
      <c r="H201" s="148" t="s">
        <v>665</v>
      </c>
      <c r="I201" s="229" t="s">
        <v>277</v>
      </c>
      <c r="J201" s="82">
        <v>1980</v>
      </c>
      <c r="K201" s="219">
        <f t="shared" si="28"/>
        <v>37</v>
      </c>
      <c r="L201" s="81" t="str">
        <f t="shared" si="25"/>
        <v>OK</v>
      </c>
      <c r="M201" s="209" t="s">
        <v>286</v>
      </c>
    </row>
    <row r="202" spans="1:14" s="206" customFormat="1">
      <c r="A202" s="81" t="s">
        <v>742</v>
      </c>
      <c r="B202" s="81" t="s">
        <v>743</v>
      </c>
      <c r="C202" s="81" t="s">
        <v>744</v>
      </c>
      <c r="D202" s="205" t="s">
        <v>664</v>
      </c>
      <c r="E202" s="81"/>
      <c r="F202" s="228" t="str">
        <f t="shared" si="26"/>
        <v>ぐ２７</v>
      </c>
      <c r="G202" s="81" t="str">
        <f t="shared" si="27"/>
        <v>小出周平</v>
      </c>
      <c r="H202" s="148" t="s">
        <v>665</v>
      </c>
      <c r="I202" s="229" t="s">
        <v>277</v>
      </c>
      <c r="J202" s="82">
        <v>1987</v>
      </c>
      <c r="K202" s="219">
        <f t="shared" si="28"/>
        <v>30</v>
      </c>
      <c r="L202" s="81" t="str">
        <f t="shared" si="25"/>
        <v>OK</v>
      </c>
      <c r="M202" s="209" t="s">
        <v>286</v>
      </c>
    </row>
    <row r="203" spans="1:14" s="206" customFormat="1">
      <c r="A203" s="81" t="s">
        <v>745</v>
      </c>
      <c r="B203" s="81" t="s">
        <v>746</v>
      </c>
      <c r="C203" s="81" t="s">
        <v>747</v>
      </c>
      <c r="D203" s="205" t="s">
        <v>664</v>
      </c>
      <c r="E203" s="81"/>
      <c r="F203" s="228" t="str">
        <f t="shared" si="26"/>
        <v>ぐ２８</v>
      </c>
      <c r="G203" s="81" t="str">
        <f t="shared" si="27"/>
        <v>中根啓伍</v>
      </c>
      <c r="H203" s="148" t="s">
        <v>665</v>
      </c>
      <c r="I203" s="229" t="s">
        <v>277</v>
      </c>
      <c r="J203" s="82">
        <v>1993</v>
      </c>
      <c r="K203" s="219">
        <f t="shared" si="28"/>
        <v>24</v>
      </c>
      <c r="L203" s="81" t="str">
        <f t="shared" si="25"/>
        <v>OK</v>
      </c>
      <c r="M203" s="209" t="s">
        <v>286</v>
      </c>
    </row>
    <row r="204" spans="1:14" s="206" customFormat="1">
      <c r="A204" s="81" t="s">
        <v>748</v>
      </c>
      <c r="B204" s="81" t="s">
        <v>369</v>
      </c>
      <c r="C204" s="81" t="s">
        <v>749</v>
      </c>
      <c r="D204" s="205" t="s">
        <v>664</v>
      </c>
      <c r="E204" s="81"/>
      <c r="F204" s="213" t="str">
        <f t="shared" si="26"/>
        <v>ぐ２９</v>
      </c>
      <c r="G204" s="81" t="str">
        <f t="shared" si="27"/>
        <v>木村恵太</v>
      </c>
      <c r="H204" s="148" t="s">
        <v>665</v>
      </c>
      <c r="I204" s="229" t="s">
        <v>277</v>
      </c>
      <c r="J204" s="129">
        <v>1983</v>
      </c>
      <c r="K204" s="219">
        <f t="shared" si="28"/>
        <v>34</v>
      </c>
      <c r="L204" s="81" t="str">
        <f t="shared" si="25"/>
        <v>OK</v>
      </c>
      <c r="M204" s="209" t="s">
        <v>718</v>
      </c>
      <c r="N204" s="81"/>
    </row>
    <row r="205" spans="1:14" s="206" customFormat="1">
      <c r="A205" s="81" t="s">
        <v>750</v>
      </c>
      <c r="B205" s="81" t="s">
        <v>751</v>
      </c>
      <c r="C205" s="81" t="s">
        <v>752</v>
      </c>
      <c r="D205" s="205" t="s">
        <v>664</v>
      </c>
      <c r="E205" s="81"/>
      <c r="F205" s="213" t="str">
        <f t="shared" si="26"/>
        <v>ぐ３０</v>
      </c>
      <c r="G205" s="81" t="str">
        <f t="shared" si="27"/>
        <v>中山幸典</v>
      </c>
      <c r="H205" s="148" t="s">
        <v>665</v>
      </c>
      <c r="I205" s="229" t="s">
        <v>277</v>
      </c>
      <c r="J205" s="129">
        <v>1979</v>
      </c>
      <c r="K205" s="219">
        <f t="shared" si="28"/>
        <v>38</v>
      </c>
      <c r="L205" s="81" t="str">
        <f t="shared" si="25"/>
        <v>OK</v>
      </c>
      <c r="M205" s="209" t="s">
        <v>689</v>
      </c>
      <c r="N205" s="81"/>
    </row>
    <row r="206" spans="1:14" s="206" customFormat="1">
      <c r="A206" s="81" t="s">
        <v>753</v>
      </c>
      <c r="B206" s="81" t="s">
        <v>754</v>
      </c>
      <c r="C206" s="81" t="s">
        <v>755</v>
      </c>
      <c r="D206" s="205" t="s">
        <v>664</v>
      </c>
      <c r="E206" s="81"/>
      <c r="F206" s="213" t="str">
        <f t="shared" si="26"/>
        <v>ぐ３１</v>
      </c>
      <c r="G206" s="81" t="str">
        <f t="shared" si="27"/>
        <v>塩谷敦彦</v>
      </c>
      <c r="H206" s="148" t="s">
        <v>665</v>
      </c>
      <c r="I206" s="229" t="s">
        <v>277</v>
      </c>
      <c r="J206" s="129">
        <v>1969</v>
      </c>
      <c r="K206" s="219">
        <f t="shared" si="28"/>
        <v>48</v>
      </c>
      <c r="L206" s="81" t="str">
        <f t="shared" si="25"/>
        <v>OK</v>
      </c>
      <c r="M206" s="209" t="s">
        <v>689</v>
      </c>
    </row>
    <row r="207" spans="1:14" s="206" customFormat="1">
      <c r="A207" s="81" t="s">
        <v>756</v>
      </c>
      <c r="B207" s="81" t="s">
        <v>407</v>
      </c>
      <c r="C207" s="81" t="s">
        <v>757</v>
      </c>
      <c r="D207" s="205" t="s">
        <v>664</v>
      </c>
      <c r="E207" s="81"/>
      <c r="F207" s="213" t="str">
        <f t="shared" si="26"/>
        <v>ぐ３２</v>
      </c>
      <c r="G207" s="81" t="str">
        <f t="shared" si="27"/>
        <v>山本良人</v>
      </c>
      <c r="H207" s="148" t="s">
        <v>665</v>
      </c>
      <c r="I207" s="229" t="s">
        <v>277</v>
      </c>
      <c r="J207" s="129">
        <v>1978</v>
      </c>
      <c r="K207" s="219">
        <f t="shared" si="28"/>
        <v>39</v>
      </c>
      <c r="L207" s="81" t="str">
        <f t="shared" si="25"/>
        <v>OK</v>
      </c>
      <c r="M207" s="209" t="s">
        <v>689</v>
      </c>
    </row>
    <row r="208" spans="1:14" s="206" customFormat="1">
      <c r="A208" s="81" t="s">
        <v>758</v>
      </c>
      <c r="B208" s="81" t="s">
        <v>407</v>
      </c>
      <c r="C208" s="81" t="s">
        <v>759</v>
      </c>
      <c r="D208" s="205" t="s">
        <v>664</v>
      </c>
      <c r="E208" s="81"/>
      <c r="F208" s="213" t="str">
        <f t="shared" si="26"/>
        <v>ぐ３３</v>
      </c>
      <c r="G208" s="81" t="str">
        <f t="shared" si="27"/>
        <v>山本友也</v>
      </c>
      <c r="H208" s="148" t="s">
        <v>665</v>
      </c>
      <c r="I208" s="229" t="s">
        <v>277</v>
      </c>
      <c r="J208" s="129">
        <v>1983</v>
      </c>
      <c r="K208" s="219">
        <f t="shared" si="28"/>
        <v>34</v>
      </c>
      <c r="L208" s="81" t="str">
        <f t="shared" si="25"/>
        <v>OK</v>
      </c>
      <c r="M208" s="209" t="s">
        <v>421</v>
      </c>
    </row>
    <row r="209" spans="1:13" ht="13.5" customHeight="1">
      <c r="A209" s="81" t="s">
        <v>760</v>
      </c>
      <c r="B209" s="111" t="s">
        <v>694</v>
      </c>
      <c r="C209" s="111" t="s">
        <v>761</v>
      </c>
      <c r="D209" s="205" t="s">
        <v>664</v>
      </c>
      <c r="F209" s="228" t="str">
        <f t="shared" si="26"/>
        <v>ぐ３４</v>
      </c>
      <c r="G209" s="81" t="str">
        <f t="shared" si="27"/>
        <v>金武恵</v>
      </c>
      <c r="H209" s="148" t="s">
        <v>665</v>
      </c>
      <c r="I209" s="230" t="s">
        <v>302</v>
      </c>
      <c r="J209" s="82">
        <v>1989</v>
      </c>
      <c r="K209" s="219">
        <f t="shared" si="28"/>
        <v>28</v>
      </c>
      <c r="L209" s="81" t="str">
        <f t="shared" si="25"/>
        <v>OK</v>
      </c>
      <c r="M209" s="231" t="s">
        <v>696</v>
      </c>
    </row>
    <row r="210" spans="1:13" ht="13.5" customHeight="1">
      <c r="A210" s="81" t="s">
        <v>762</v>
      </c>
      <c r="B210" s="111" t="s">
        <v>763</v>
      </c>
      <c r="C210" s="111" t="s">
        <v>764</v>
      </c>
      <c r="D210" s="205" t="s">
        <v>664</v>
      </c>
      <c r="F210" s="228" t="str">
        <f t="shared" si="26"/>
        <v>ぐ３５</v>
      </c>
      <c r="G210" s="81" t="str">
        <f t="shared" si="27"/>
        <v>佐々木恵子</v>
      </c>
      <c r="H210" s="148" t="s">
        <v>665</v>
      </c>
      <c r="I210" s="230" t="s">
        <v>302</v>
      </c>
      <c r="J210" s="82">
        <v>1967</v>
      </c>
      <c r="K210" s="219">
        <f t="shared" si="28"/>
        <v>50</v>
      </c>
      <c r="L210" s="81" t="str">
        <f t="shared" si="25"/>
        <v>OK</v>
      </c>
      <c r="M210" s="232" t="s">
        <v>421</v>
      </c>
    </row>
    <row r="211" spans="1:13" s="206" customFormat="1">
      <c r="A211" s="81" t="s">
        <v>765</v>
      </c>
      <c r="B211" s="217" t="s">
        <v>766</v>
      </c>
      <c r="C211" s="217" t="s">
        <v>767</v>
      </c>
      <c r="D211" s="205" t="s">
        <v>664</v>
      </c>
      <c r="F211" s="228" t="str">
        <f t="shared" si="26"/>
        <v>ぐ３６</v>
      </c>
      <c r="G211" s="81" t="str">
        <f t="shared" si="27"/>
        <v>深尾純子</v>
      </c>
      <c r="H211" s="148" t="s">
        <v>665</v>
      </c>
      <c r="I211" s="230" t="s">
        <v>302</v>
      </c>
      <c r="J211" s="82">
        <v>1982</v>
      </c>
      <c r="K211" s="219">
        <f t="shared" si="28"/>
        <v>35</v>
      </c>
      <c r="L211" s="228" t="str">
        <f t="shared" si="25"/>
        <v>OK</v>
      </c>
      <c r="M211" s="209" t="s">
        <v>282</v>
      </c>
    </row>
    <row r="212" spans="1:13" s="206" customFormat="1">
      <c r="A212" s="81" t="s">
        <v>768</v>
      </c>
      <c r="B212" s="217" t="s">
        <v>769</v>
      </c>
      <c r="C212" s="111" t="s">
        <v>770</v>
      </c>
      <c r="D212" s="205" t="s">
        <v>664</v>
      </c>
      <c r="F212" s="228" t="str">
        <f t="shared" si="26"/>
        <v>ぐ３７</v>
      </c>
      <c r="G212" s="81" t="str">
        <f t="shared" si="27"/>
        <v>岡麻公</v>
      </c>
      <c r="H212" s="148" t="s">
        <v>665</v>
      </c>
      <c r="I212" s="230" t="s">
        <v>302</v>
      </c>
      <c r="J212" s="82">
        <v>1989</v>
      </c>
      <c r="K212" s="219">
        <f t="shared" si="28"/>
        <v>28</v>
      </c>
      <c r="L212" s="228" t="str">
        <f t="shared" si="25"/>
        <v>OK</v>
      </c>
      <c r="M212" s="209" t="s">
        <v>282</v>
      </c>
    </row>
    <row r="213" spans="1:13" s="206" customFormat="1">
      <c r="A213" s="81" t="s">
        <v>771</v>
      </c>
      <c r="B213" s="111" t="s">
        <v>772</v>
      </c>
      <c r="C213" s="111" t="s">
        <v>773</v>
      </c>
      <c r="D213" s="205" t="s">
        <v>664</v>
      </c>
      <c r="F213" s="228" t="str">
        <f t="shared" si="26"/>
        <v>ぐ３８</v>
      </c>
      <c r="G213" s="81" t="str">
        <f t="shared" si="27"/>
        <v>遠崎真依</v>
      </c>
      <c r="H213" s="148" t="s">
        <v>665</v>
      </c>
      <c r="I213" s="230" t="s">
        <v>302</v>
      </c>
      <c r="J213" s="82">
        <v>1991</v>
      </c>
      <c r="K213" s="219">
        <f t="shared" si="28"/>
        <v>26</v>
      </c>
      <c r="L213" s="228" t="str">
        <f t="shared" si="25"/>
        <v>OK</v>
      </c>
      <c r="M213" s="209" t="s">
        <v>482</v>
      </c>
    </row>
    <row r="214" spans="1:13" s="206" customFormat="1">
      <c r="A214" s="81" t="s">
        <v>774</v>
      </c>
      <c r="B214" s="217" t="s">
        <v>407</v>
      </c>
      <c r="C214" s="217" t="s">
        <v>775</v>
      </c>
      <c r="D214" s="205" t="s">
        <v>664</v>
      </c>
      <c r="F214" s="228" t="str">
        <f t="shared" si="26"/>
        <v>ぐ３９</v>
      </c>
      <c r="G214" s="81" t="str">
        <f t="shared" si="27"/>
        <v>山本あづさ</v>
      </c>
      <c r="H214" s="148" t="s">
        <v>665</v>
      </c>
      <c r="I214" s="230" t="s">
        <v>302</v>
      </c>
      <c r="J214" s="82">
        <v>1981</v>
      </c>
      <c r="K214" s="219">
        <f t="shared" si="28"/>
        <v>36</v>
      </c>
      <c r="L214" s="228" t="str">
        <f t="shared" si="25"/>
        <v>OK</v>
      </c>
      <c r="M214" s="209" t="s">
        <v>640</v>
      </c>
    </row>
    <row r="215" spans="1:13" ht="13.5" customHeight="1">
      <c r="A215" s="81" t="s">
        <v>776</v>
      </c>
      <c r="B215" s="111" t="s">
        <v>407</v>
      </c>
      <c r="C215" s="111" t="s">
        <v>777</v>
      </c>
      <c r="D215" s="205" t="s">
        <v>664</v>
      </c>
      <c r="F215" s="228" t="str">
        <f t="shared" si="26"/>
        <v>ぐ４０</v>
      </c>
      <c r="G215" s="81" t="str">
        <f t="shared" si="27"/>
        <v>山本順子</v>
      </c>
      <c r="H215" s="148" t="s">
        <v>665</v>
      </c>
      <c r="I215" s="230" t="s">
        <v>302</v>
      </c>
      <c r="J215" s="82">
        <v>1976</v>
      </c>
      <c r="K215" s="219">
        <f t="shared" si="28"/>
        <v>41</v>
      </c>
      <c r="L215" s="81" t="str">
        <f t="shared" si="25"/>
        <v>OK</v>
      </c>
      <c r="M215" s="209" t="s">
        <v>310</v>
      </c>
    </row>
    <row r="216" spans="1:13" ht="13.5" customHeight="1">
      <c r="A216" s="81" t="s">
        <v>778</v>
      </c>
      <c r="B216" s="111" t="s">
        <v>779</v>
      </c>
      <c r="C216" s="111" t="s">
        <v>373</v>
      </c>
      <c r="D216" s="205" t="s">
        <v>664</v>
      </c>
      <c r="F216" s="228" t="str">
        <f t="shared" si="26"/>
        <v>ぐ４１</v>
      </c>
      <c r="G216" s="81" t="str">
        <f t="shared" si="27"/>
        <v>梅森直美</v>
      </c>
      <c r="H216" s="148" t="s">
        <v>665</v>
      </c>
      <c r="I216" s="230" t="s">
        <v>302</v>
      </c>
      <c r="J216" s="82">
        <v>1977</v>
      </c>
      <c r="K216" s="219">
        <f t="shared" si="28"/>
        <v>40</v>
      </c>
      <c r="L216" s="81" t="str">
        <f t="shared" si="25"/>
        <v>OK</v>
      </c>
      <c r="M216" s="209" t="s">
        <v>718</v>
      </c>
    </row>
    <row r="217" spans="1:13" s="206" customFormat="1">
      <c r="A217" s="81" t="s">
        <v>780</v>
      </c>
      <c r="B217" s="111" t="s">
        <v>510</v>
      </c>
      <c r="C217" s="111" t="s">
        <v>781</v>
      </c>
      <c r="D217" s="205" t="s">
        <v>664</v>
      </c>
      <c r="E217" s="81"/>
      <c r="F217" s="228" t="str">
        <f t="shared" si="26"/>
        <v>ぐ４２</v>
      </c>
      <c r="G217" s="81" t="str">
        <f t="shared" si="27"/>
        <v>田中由子</v>
      </c>
      <c r="H217" s="148" t="s">
        <v>665</v>
      </c>
      <c r="I217" s="230" t="s">
        <v>302</v>
      </c>
      <c r="J217" s="82">
        <v>1965</v>
      </c>
      <c r="K217" s="219">
        <f t="shared" si="28"/>
        <v>52</v>
      </c>
      <c r="L217" s="81" t="str">
        <f t="shared" si="25"/>
        <v>OK</v>
      </c>
      <c r="M217" s="209" t="s">
        <v>282</v>
      </c>
    </row>
    <row r="218" spans="1:13" s="206" customFormat="1">
      <c r="A218" s="81" t="s">
        <v>782</v>
      </c>
      <c r="B218" s="111" t="s">
        <v>783</v>
      </c>
      <c r="C218" s="111" t="s">
        <v>784</v>
      </c>
      <c r="D218" s="205" t="s">
        <v>664</v>
      </c>
      <c r="E218" s="81"/>
      <c r="F218" s="228" t="str">
        <f t="shared" si="26"/>
        <v>ぐ４３</v>
      </c>
      <c r="G218" s="81" t="str">
        <f t="shared" si="27"/>
        <v>伊藤牧子</v>
      </c>
      <c r="H218" s="148" t="s">
        <v>665</v>
      </c>
      <c r="I218" s="230" t="s">
        <v>302</v>
      </c>
      <c r="J218" s="82">
        <v>1969</v>
      </c>
      <c r="K218" s="219">
        <f t="shared" si="28"/>
        <v>48</v>
      </c>
      <c r="L218" s="81" t="str">
        <f t="shared" si="25"/>
        <v>OK</v>
      </c>
      <c r="M218" s="209" t="s">
        <v>282</v>
      </c>
    </row>
    <row r="219" spans="1:13" s="206" customFormat="1">
      <c r="A219" s="81" t="s">
        <v>785</v>
      </c>
      <c r="B219" s="111" t="s">
        <v>786</v>
      </c>
      <c r="C219" s="111" t="s">
        <v>787</v>
      </c>
      <c r="D219" s="205" t="s">
        <v>664</v>
      </c>
      <c r="E219" s="81"/>
      <c r="F219" s="228" t="str">
        <f t="shared" si="26"/>
        <v>ぐ４４</v>
      </c>
      <c r="G219" s="81" t="str">
        <f t="shared" si="27"/>
        <v>高田貴代美</v>
      </c>
      <c r="H219" s="148" t="s">
        <v>665</v>
      </c>
      <c r="I219" s="230" t="s">
        <v>302</v>
      </c>
      <c r="J219" s="82">
        <v>1964</v>
      </c>
      <c r="K219" s="219">
        <f t="shared" si="28"/>
        <v>53</v>
      </c>
      <c r="L219" s="81" t="str">
        <f t="shared" si="25"/>
        <v>OK</v>
      </c>
      <c r="M219" s="217" t="s">
        <v>405</v>
      </c>
    </row>
    <row r="220" spans="1:13" s="206" customFormat="1">
      <c r="A220" s="81" t="s">
        <v>788</v>
      </c>
      <c r="B220" s="111" t="s">
        <v>789</v>
      </c>
      <c r="C220" s="111" t="s">
        <v>790</v>
      </c>
      <c r="D220" s="205" t="s">
        <v>664</v>
      </c>
      <c r="E220" s="81"/>
      <c r="F220" s="228" t="str">
        <f t="shared" si="26"/>
        <v>ぐ４５</v>
      </c>
      <c r="G220" s="81" t="str">
        <f t="shared" si="27"/>
        <v>森田千瑛</v>
      </c>
      <c r="H220" s="148" t="s">
        <v>665</v>
      </c>
      <c r="I220" s="230" t="s">
        <v>302</v>
      </c>
      <c r="J220" s="82">
        <v>1987</v>
      </c>
      <c r="K220" s="219">
        <f t="shared" si="28"/>
        <v>30</v>
      </c>
      <c r="L220" s="81" t="str">
        <f t="shared" si="25"/>
        <v>OK</v>
      </c>
      <c r="M220" s="209" t="s">
        <v>286</v>
      </c>
    </row>
    <row r="221" spans="1:13" s="206" customFormat="1">
      <c r="A221" s="81" t="s">
        <v>791</v>
      </c>
      <c r="B221" s="111" t="s">
        <v>792</v>
      </c>
      <c r="C221" s="111" t="s">
        <v>793</v>
      </c>
      <c r="D221" s="205" t="s">
        <v>664</v>
      </c>
      <c r="E221" s="81"/>
      <c r="F221" s="228" t="str">
        <f t="shared" si="26"/>
        <v>ぐ４６</v>
      </c>
      <c r="G221" s="81" t="str">
        <f t="shared" si="27"/>
        <v>吉村安梨佐</v>
      </c>
      <c r="H221" s="148" t="s">
        <v>665</v>
      </c>
      <c r="I221" s="230" t="s">
        <v>302</v>
      </c>
      <c r="J221" s="82">
        <v>1986</v>
      </c>
      <c r="K221" s="219">
        <f t="shared" si="28"/>
        <v>31</v>
      </c>
      <c r="L221" s="81" t="str">
        <f t="shared" si="25"/>
        <v>OK</v>
      </c>
      <c r="M221" s="209" t="s">
        <v>286</v>
      </c>
    </row>
    <row r="222" spans="1:13" s="206" customFormat="1">
      <c r="A222" s="81" t="s">
        <v>794</v>
      </c>
      <c r="B222" s="111" t="s">
        <v>644</v>
      </c>
      <c r="C222" s="111" t="s">
        <v>777</v>
      </c>
      <c r="D222" s="205" t="s">
        <v>664</v>
      </c>
      <c r="E222" s="81"/>
      <c r="F222" s="228" t="str">
        <f t="shared" si="26"/>
        <v>ぐ４７</v>
      </c>
      <c r="G222" s="81" t="str">
        <f t="shared" si="27"/>
        <v>岩崎順子</v>
      </c>
      <c r="H222" s="148" t="s">
        <v>665</v>
      </c>
      <c r="I222" s="230" t="s">
        <v>302</v>
      </c>
      <c r="J222" s="82">
        <v>1977</v>
      </c>
      <c r="K222" s="219">
        <f t="shared" si="28"/>
        <v>40</v>
      </c>
      <c r="L222" s="81" t="str">
        <f t="shared" si="25"/>
        <v>OK</v>
      </c>
      <c r="M222" s="209" t="s">
        <v>286</v>
      </c>
    </row>
    <row r="223" spans="1:13" s="206" customFormat="1">
      <c r="A223" s="81" t="s">
        <v>795</v>
      </c>
      <c r="B223" s="111" t="s">
        <v>360</v>
      </c>
      <c r="C223" s="111" t="s">
        <v>796</v>
      </c>
      <c r="D223" s="205" t="s">
        <v>664</v>
      </c>
      <c r="E223" s="81"/>
      <c r="F223" s="228" t="str">
        <f t="shared" si="26"/>
        <v>ぐ４８</v>
      </c>
      <c r="G223" s="81" t="str">
        <f t="shared" si="27"/>
        <v>八木郊美</v>
      </c>
      <c r="H223" s="148" t="s">
        <v>665</v>
      </c>
      <c r="I223" s="230" t="s">
        <v>302</v>
      </c>
      <c r="J223" s="82">
        <v>1968</v>
      </c>
      <c r="K223" s="219">
        <f t="shared" si="28"/>
        <v>49</v>
      </c>
      <c r="L223" s="81" t="str">
        <f t="shared" si="25"/>
        <v>OK</v>
      </c>
      <c r="M223" s="209" t="s">
        <v>718</v>
      </c>
    </row>
    <row r="224" spans="1:13" s="206" customFormat="1">
      <c r="A224" s="81" t="s">
        <v>797</v>
      </c>
      <c r="B224" s="111" t="s">
        <v>539</v>
      </c>
      <c r="C224" s="111" t="s">
        <v>798</v>
      </c>
      <c r="D224" s="205" t="s">
        <v>664</v>
      </c>
      <c r="E224" s="81"/>
      <c r="F224" s="228" t="str">
        <f t="shared" si="26"/>
        <v>ぐ４９</v>
      </c>
      <c r="G224" s="81" t="str">
        <f t="shared" si="27"/>
        <v>村尾直子</v>
      </c>
      <c r="H224" s="148" t="s">
        <v>665</v>
      </c>
      <c r="I224" s="230" t="s">
        <v>302</v>
      </c>
      <c r="J224" s="82">
        <v>1977</v>
      </c>
      <c r="K224" s="219">
        <f t="shared" si="28"/>
        <v>40</v>
      </c>
      <c r="L224" s="81" t="str">
        <f t="shared" si="25"/>
        <v>OK</v>
      </c>
      <c r="M224" s="209" t="s">
        <v>718</v>
      </c>
    </row>
    <row r="225" spans="1:13" s="206" customFormat="1">
      <c r="A225" s="81" t="s">
        <v>799</v>
      </c>
      <c r="B225" s="111" t="s">
        <v>800</v>
      </c>
      <c r="C225" s="111" t="s">
        <v>801</v>
      </c>
      <c r="D225" s="205" t="s">
        <v>664</v>
      </c>
      <c r="E225" s="81"/>
      <c r="F225" s="228" t="str">
        <f t="shared" si="26"/>
        <v>ぐ５０</v>
      </c>
      <c r="G225" s="81" t="str">
        <f t="shared" si="27"/>
        <v>大家香</v>
      </c>
      <c r="H225" s="148" t="s">
        <v>665</v>
      </c>
      <c r="I225" s="230" t="s">
        <v>302</v>
      </c>
      <c r="J225" s="82">
        <v>1966</v>
      </c>
      <c r="K225" s="219">
        <f t="shared" si="28"/>
        <v>51</v>
      </c>
      <c r="L225" s="81" t="str">
        <f t="shared" si="25"/>
        <v>OK</v>
      </c>
      <c r="M225" s="209" t="s">
        <v>718</v>
      </c>
    </row>
    <row r="226" spans="1:13">
      <c r="B226" s="83"/>
      <c r="C226" s="83"/>
      <c r="D226" s="205"/>
      <c r="F226" s="213"/>
      <c r="K226" s="219"/>
      <c r="L226" s="213" t="e">
        <f>#N/A</f>
        <v>#N/A</v>
      </c>
    </row>
    <row r="227" spans="1:13">
      <c r="B227" s="83"/>
      <c r="C227" s="83"/>
      <c r="D227" s="83"/>
      <c r="F227" s="213"/>
      <c r="K227" s="219"/>
      <c r="L227" s="213" t="e">
        <f>#N/A</f>
        <v>#N/A</v>
      </c>
    </row>
    <row r="228" spans="1:13">
      <c r="A228" s="83" t="s">
        <v>802</v>
      </c>
      <c r="B228" s="81" t="s">
        <v>803</v>
      </c>
      <c r="C228" s="81" t="s">
        <v>804</v>
      </c>
      <c r="D228" s="83" t="s">
        <v>805</v>
      </c>
      <c r="F228" s="81" t="str">
        <f>A228</f>
        <v>け０１</v>
      </c>
      <c r="G228" s="81" t="str">
        <f t="shared" ref="G228:G272" si="29">B228&amp;C228</f>
        <v>稲岡和紀</v>
      </c>
      <c r="H228" s="109" t="s">
        <v>806</v>
      </c>
      <c r="I228" s="109" t="s">
        <v>277</v>
      </c>
      <c r="J228" s="82">
        <v>1978</v>
      </c>
      <c r="K228" s="82">
        <f>IF(J228="","",(2017-J228))</f>
        <v>39</v>
      </c>
      <c r="L228" s="213" t="str">
        <f t="shared" ref="L228:L272" si="30">IF(G228="","",IF(COUNTIF($G$24:$G$537,G228)&gt;1,"2重登録","OK"))</f>
        <v>OK</v>
      </c>
      <c r="M228" s="111" t="s">
        <v>405</v>
      </c>
    </row>
    <row r="229" spans="1:13">
      <c r="A229" s="83" t="s">
        <v>807</v>
      </c>
      <c r="B229" s="81" t="s">
        <v>808</v>
      </c>
      <c r="C229" s="81" t="s">
        <v>809</v>
      </c>
      <c r="D229" s="83" t="s">
        <v>805</v>
      </c>
      <c r="F229" s="81" t="str">
        <f t="shared" ref="F229:F286" si="31">A229</f>
        <v>け０２</v>
      </c>
      <c r="G229" s="81" t="str">
        <f t="shared" si="29"/>
        <v>岩渕光紀</v>
      </c>
      <c r="H229" s="109" t="s">
        <v>806</v>
      </c>
      <c r="I229" s="109" t="s">
        <v>277</v>
      </c>
      <c r="J229" s="82">
        <v>1991</v>
      </c>
      <c r="K229" s="82">
        <f t="shared" ref="K229:K272" si="32">IF(J229="","",(2017-J229))</f>
        <v>26</v>
      </c>
      <c r="L229" s="213" t="str">
        <f t="shared" si="30"/>
        <v>OK</v>
      </c>
      <c r="M229" s="209" t="s">
        <v>282</v>
      </c>
    </row>
    <row r="230" spans="1:13">
      <c r="A230" s="83" t="s">
        <v>810</v>
      </c>
      <c r="B230" s="81" t="s">
        <v>811</v>
      </c>
      <c r="C230" s="81" t="s">
        <v>812</v>
      </c>
      <c r="D230" s="83" t="s">
        <v>805</v>
      </c>
      <c r="F230" s="81" t="str">
        <f t="shared" si="31"/>
        <v>け０３</v>
      </c>
      <c r="G230" s="81" t="str">
        <f t="shared" si="29"/>
        <v>梅津圭</v>
      </c>
      <c r="H230" s="109" t="s">
        <v>806</v>
      </c>
      <c r="I230" s="109" t="s">
        <v>277</v>
      </c>
      <c r="J230" s="82">
        <v>1992</v>
      </c>
      <c r="K230" s="82">
        <f t="shared" si="32"/>
        <v>25</v>
      </c>
      <c r="L230" s="213" t="str">
        <f t="shared" si="30"/>
        <v>OK</v>
      </c>
      <c r="M230" s="81" t="s">
        <v>813</v>
      </c>
    </row>
    <row r="231" spans="1:13">
      <c r="A231" s="83" t="s">
        <v>814</v>
      </c>
      <c r="B231" s="81" t="s">
        <v>441</v>
      </c>
      <c r="C231" s="81" t="s">
        <v>815</v>
      </c>
      <c r="D231" s="83" t="s">
        <v>805</v>
      </c>
      <c r="F231" s="81" t="str">
        <f t="shared" si="31"/>
        <v>け０４</v>
      </c>
      <c r="G231" s="81" t="str">
        <f t="shared" si="29"/>
        <v>岡本大樹</v>
      </c>
      <c r="H231" s="109" t="s">
        <v>806</v>
      </c>
      <c r="I231" s="109" t="s">
        <v>277</v>
      </c>
      <c r="J231" s="82">
        <v>1982</v>
      </c>
      <c r="K231" s="82">
        <f t="shared" si="32"/>
        <v>35</v>
      </c>
      <c r="L231" s="213" t="str">
        <f t="shared" si="30"/>
        <v>OK</v>
      </c>
      <c r="M231" s="81" t="s">
        <v>421</v>
      </c>
    </row>
    <row r="232" spans="1:13">
      <c r="A232" s="83" t="s">
        <v>76</v>
      </c>
      <c r="B232" s="81" t="s">
        <v>816</v>
      </c>
      <c r="C232" s="81" t="s">
        <v>817</v>
      </c>
      <c r="D232" s="83" t="s">
        <v>805</v>
      </c>
      <c r="F232" s="81" t="str">
        <f t="shared" si="31"/>
        <v>け０５</v>
      </c>
      <c r="G232" s="81" t="str">
        <f t="shared" si="29"/>
        <v>押谷繁樹</v>
      </c>
      <c r="H232" s="109" t="s">
        <v>806</v>
      </c>
      <c r="I232" s="109" t="s">
        <v>277</v>
      </c>
      <c r="J232" s="82">
        <v>1981</v>
      </c>
      <c r="K232" s="82">
        <f t="shared" si="32"/>
        <v>36</v>
      </c>
      <c r="L232" s="213" t="str">
        <f t="shared" si="30"/>
        <v>OK</v>
      </c>
      <c r="M232" s="81" t="s">
        <v>324</v>
      </c>
    </row>
    <row r="233" spans="1:13">
      <c r="A233" s="83" t="s">
        <v>818</v>
      </c>
      <c r="B233" s="83" t="s">
        <v>819</v>
      </c>
      <c r="C233" s="83" t="s">
        <v>820</v>
      </c>
      <c r="D233" s="81" t="s">
        <v>805</v>
      </c>
      <c r="F233" s="81" t="str">
        <f t="shared" si="31"/>
        <v>け０６</v>
      </c>
      <c r="G233" s="81" t="str">
        <f t="shared" si="29"/>
        <v>小笠原光雄</v>
      </c>
      <c r="H233" s="109" t="s">
        <v>806</v>
      </c>
      <c r="I233" s="109" t="s">
        <v>277</v>
      </c>
      <c r="J233" s="129">
        <v>1963</v>
      </c>
      <c r="K233" s="82">
        <f t="shared" si="32"/>
        <v>54</v>
      </c>
      <c r="L233" s="213" t="str">
        <f t="shared" si="30"/>
        <v>OK</v>
      </c>
      <c r="M233" s="111" t="s">
        <v>405</v>
      </c>
    </row>
    <row r="234" spans="1:13">
      <c r="A234" s="83" t="s">
        <v>821</v>
      </c>
      <c r="B234" s="83" t="s">
        <v>582</v>
      </c>
      <c r="C234" s="81" t="s">
        <v>822</v>
      </c>
      <c r="D234" s="83" t="s">
        <v>805</v>
      </c>
      <c r="F234" s="81" t="str">
        <f t="shared" si="31"/>
        <v>け０７</v>
      </c>
      <c r="G234" s="81" t="str">
        <f t="shared" si="29"/>
        <v>大島浩範</v>
      </c>
      <c r="H234" s="109" t="s">
        <v>806</v>
      </c>
      <c r="I234" s="109" t="s">
        <v>277</v>
      </c>
      <c r="J234" s="82">
        <v>1988</v>
      </c>
      <c r="K234" s="82">
        <f t="shared" si="32"/>
        <v>29</v>
      </c>
      <c r="L234" s="213" t="str">
        <f t="shared" si="30"/>
        <v>OK</v>
      </c>
      <c r="M234" s="81" t="s">
        <v>286</v>
      </c>
    </row>
    <row r="235" spans="1:13">
      <c r="A235" s="83" t="s">
        <v>823</v>
      </c>
      <c r="B235" s="83" t="s">
        <v>824</v>
      </c>
      <c r="C235" s="83" t="s">
        <v>825</v>
      </c>
      <c r="D235" s="83" t="s">
        <v>805</v>
      </c>
      <c r="F235" s="81" t="str">
        <f t="shared" si="31"/>
        <v>け０８</v>
      </c>
      <c r="G235" s="83" t="str">
        <f t="shared" si="29"/>
        <v>川上政治</v>
      </c>
      <c r="H235" s="109" t="s">
        <v>806</v>
      </c>
      <c r="I235" s="109" t="s">
        <v>277</v>
      </c>
      <c r="J235" s="129">
        <v>1970</v>
      </c>
      <c r="K235" s="82">
        <f t="shared" si="32"/>
        <v>47</v>
      </c>
      <c r="L235" s="213" t="str">
        <f t="shared" si="30"/>
        <v>OK</v>
      </c>
      <c r="M235" s="111" t="s">
        <v>405</v>
      </c>
    </row>
    <row r="236" spans="1:13">
      <c r="A236" s="83" t="s">
        <v>83</v>
      </c>
      <c r="B236" s="81" t="s">
        <v>826</v>
      </c>
      <c r="C236" s="81" t="s">
        <v>827</v>
      </c>
      <c r="D236" s="81" t="s">
        <v>805</v>
      </c>
      <c r="E236" s="81" t="s">
        <v>630</v>
      </c>
      <c r="F236" s="81" t="str">
        <f t="shared" si="31"/>
        <v>け０９</v>
      </c>
      <c r="G236" s="81" t="str">
        <f t="shared" si="29"/>
        <v>上村悠大</v>
      </c>
      <c r="H236" s="109" t="s">
        <v>806</v>
      </c>
      <c r="I236" s="109" t="s">
        <v>277</v>
      </c>
      <c r="J236" s="82">
        <v>2001</v>
      </c>
      <c r="K236" s="82">
        <f t="shared" si="32"/>
        <v>16</v>
      </c>
      <c r="L236" s="213" t="str">
        <f t="shared" si="30"/>
        <v>OK</v>
      </c>
      <c r="M236" s="81" t="s">
        <v>278</v>
      </c>
    </row>
    <row r="237" spans="1:13">
      <c r="A237" s="83" t="s">
        <v>89</v>
      </c>
      <c r="B237" s="81" t="s">
        <v>826</v>
      </c>
      <c r="C237" s="81" t="s">
        <v>828</v>
      </c>
      <c r="D237" s="83" t="s">
        <v>805</v>
      </c>
      <c r="F237" s="81" t="str">
        <f t="shared" si="31"/>
        <v>け１０</v>
      </c>
      <c r="G237" s="81" t="str">
        <f t="shared" si="29"/>
        <v>上村　武</v>
      </c>
      <c r="H237" s="109" t="s">
        <v>806</v>
      </c>
      <c r="I237" s="109" t="s">
        <v>277</v>
      </c>
      <c r="J237" s="82">
        <v>1978</v>
      </c>
      <c r="K237" s="82">
        <f t="shared" si="32"/>
        <v>39</v>
      </c>
      <c r="L237" s="213" t="str">
        <f t="shared" si="30"/>
        <v>OK</v>
      </c>
      <c r="M237" s="81" t="s">
        <v>278</v>
      </c>
    </row>
    <row r="238" spans="1:13">
      <c r="A238" s="83" t="s">
        <v>829</v>
      </c>
      <c r="B238" s="100" t="s">
        <v>824</v>
      </c>
      <c r="C238" s="100" t="s">
        <v>830</v>
      </c>
      <c r="D238" s="81" t="s">
        <v>805</v>
      </c>
      <c r="E238" s="81" t="s">
        <v>630</v>
      </c>
      <c r="F238" s="81" t="str">
        <f t="shared" si="31"/>
        <v>け１１</v>
      </c>
      <c r="G238" s="81" t="str">
        <f t="shared" si="29"/>
        <v>川上悠作</v>
      </c>
      <c r="H238" s="109" t="s">
        <v>806</v>
      </c>
      <c r="I238" s="109" t="s">
        <v>277</v>
      </c>
      <c r="J238" s="129">
        <v>2000</v>
      </c>
      <c r="K238" s="82">
        <f t="shared" si="32"/>
        <v>17</v>
      </c>
      <c r="L238" s="213" t="str">
        <f t="shared" si="30"/>
        <v>OK</v>
      </c>
      <c r="M238" s="111" t="s">
        <v>405</v>
      </c>
    </row>
    <row r="239" spans="1:13">
      <c r="A239" s="83" t="s">
        <v>60</v>
      </c>
      <c r="B239" s="83" t="s">
        <v>831</v>
      </c>
      <c r="C239" s="83" t="s">
        <v>832</v>
      </c>
      <c r="D239" s="81" t="s">
        <v>805</v>
      </c>
      <c r="F239" s="81" t="str">
        <f t="shared" si="31"/>
        <v>け１２</v>
      </c>
      <c r="G239" s="81" t="str">
        <f t="shared" si="29"/>
        <v>川並和之</v>
      </c>
      <c r="H239" s="109" t="s">
        <v>806</v>
      </c>
      <c r="I239" s="109" t="s">
        <v>277</v>
      </c>
      <c r="J239" s="129">
        <v>1959</v>
      </c>
      <c r="K239" s="82">
        <f t="shared" si="32"/>
        <v>58</v>
      </c>
      <c r="L239" s="213" t="str">
        <f t="shared" si="30"/>
        <v>OK</v>
      </c>
      <c r="M239" s="111" t="s">
        <v>405</v>
      </c>
    </row>
    <row r="240" spans="1:13">
      <c r="A240" s="83" t="s">
        <v>833</v>
      </c>
      <c r="B240" s="81" t="s">
        <v>369</v>
      </c>
      <c r="C240" s="81" t="s">
        <v>834</v>
      </c>
      <c r="D240" s="83" t="s">
        <v>805</v>
      </c>
      <c r="F240" s="81" t="str">
        <f t="shared" si="31"/>
        <v>け１３</v>
      </c>
      <c r="G240" s="81" t="str">
        <f t="shared" si="29"/>
        <v>木村　誠</v>
      </c>
      <c r="H240" s="109" t="s">
        <v>806</v>
      </c>
      <c r="I240" s="109" t="s">
        <v>277</v>
      </c>
      <c r="J240" s="82">
        <v>1968</v>
      </c>
      <c r="K240" s="82">
        <f t="shared" si="32"/>
        <v>49</v>
      </c>
      <c r="L240" s="213" t="str">
        <f t="shared" si="30"/>
        <v>OK</v>
      </c>
      <c r="M240" s="81" t="s">
        <v>286</v>
      </c>
    </row>
    <row r="241" spans="1:13">
      <c r="A241" s="83" t="s">
        <v>835</v>
      </c>
      <c r="B241" s="83" t="s">
        <v>836</v>
      </c>
      <c r="C241" s="83" t="s">
        <v>837</v>
      </c>
      <c r="D241" s="81" t="s">
        <v>805</v>
      </c>
      <c r="F241" s="81" t="str">
        <f t="shared" si="31"/>
        <v>け１４</v>
      </c>
      <c r="G241" s="81" t="str">
        <f t="shared" si="29"/>
        <v>菊居龍之介</v>
      </c>
      <c r="H241" s="109" t="s">
        <v>806</v>
      </c>
      <c r="I241" s="109" t="s">
        <v>277</v>
      </c>
      <c r="J241" s="129">
        <v>1997</v>
      </c>
      <c r="K241" s="82">
        <f t="shared" si="32"/>
        <v>20</v>
      </c>
      <c r="L241" s="213" t="str">
        <f t="shared" si="30"/>
        <v>OK</v>
      </c>
      <c r="M241" s="81" t="s">
        <v>310</v>
      </c>
    </row>
    <row r="242" spans="1:13">
      <c r="A242" s="83" t="s">
        <v>838</v>
      </c>
      <c r="B242" s="83" t="s">
        <v>369</v>
      </c>
      <c r="C242" s="83" t="s">
        <v>839</v>
      </c>
      <c r="D242" s="81" t="s">
        <v>805</v>
      </c>
      <c r="F242" s="81" t="str">
        <f t="shared" si="31"/>
        <v>け１５</v>
      </c>
      <c r="G242" s="81" t="str">
        <f t="shared" si="29"/>
        <v>木村善和</v>
      </c>
      <c r="H242" s="109" t="s">
        <v>806</v>
      </c>
      <c r="I242" s="109" t="s">
        <v>277</v>
      </c>
      <c r="J242" s="129">
        <v>1962</v>
      </c>
      <c r="K242" s="82">
        <f t="shared" si="32"/>
        <v>55</v>
      </c>
      <c r="L242" s="213" t="str">
        <f t="shared" si="30"/>
        <v>OK</v>
      </c>
      <c r="M242" s="81" t="s">
        <v>840</v>
      </c>
    </row>
    <row r="243" spans="1:13">
      <c r="A243" s="83" t="s">
        <v>841</v>
      </c>
      <c r="B243" s="83" t="s">
        <v>573</v>
      </c>
      <c r="C243" s="83" t="s">
        <v>842</v>
      </c>
      <c r="D243" s="81" t="s">
        <v>805</v>
      </c>
      <c r="F243" s="81" t="str">
        <f t="shared" si="31"/>
        <v>け１６</v>
      </c>
      <c r="G243" s="81" t="str">
        <f t="shared" si="29"/>
        <v>竹村　治</v>
      </c>
      <c r="H243" s="109" t="s">
        <v>806</v>
      </c>
      <c r="I243" s="109" t="s">
        <v>277</v>
      </c>
      <c r="J243" s="129">
        <v>1961</v>
      </c>
      <c r="K243" s="82">
        <f t="shared" si="32"/>
        <v>56</v>
      </c>
      <c r="L243" s="213" t="str">
        <f t="shared" si="30"/>
        <v>OK</v>
      </c>
      <c r="M243" s="81" t="s">
        <v>843</v>
      </c>
    </row>
    <row r="244" spans="1:13">
      <c r="A244" s="83" t="s">
        <v>844</v>
      </c>
      <c r="B244" s="81" t="s">
        <v>510</v>
      </c>
      <c r="C244" s="81" t="s">
        <v>845</v>
      </c>
      <c r="D244" s="83" t="s">
        <v>805</v>
      </c>
      <c r="F244" s="81" t="str">
        <f t="shared" si="31"/>
        <v>け１７</v>
      </c>
      <c r="G244" s="83" t="str">
        <f t="shared" si="29"/>
        <v>田中　淳</v>
      </c>
      <c r="H244" s="109" t="s">
        <v>806</v>
      </c>
      <c r="I244" s="109" t="s">
        <v>277</v>
      </c>
      <c r="J244" s="82">
        <v>1989</v>
      </c>
      <c r="K244" s="82">
        <f t="shared" si="32"/>
        <v>28</v>
      </c>
      <c r="L244" s="213" t="str">
        <f t="shared" si="30"/>
        <v>OK</v>
      </c>
      <c r="M244" s="111" t="s">
        <v>405</v>
      </c>
    </row>
    <row r="245" spans="1:13">
      <c r="A245" s="83" t="s">
        <v>71</v>
      </c>
      <c r="B245" s="83" t="s">
        <v>710</v>
      </c>
      <c r="C245" s="83" t="s">
        <v>846</v>
      </c>
      <c r="D245" s="81" t="s">
        <v>805</v>
      </c>
      <c r="F245" s="81" t="str">
        <f t="shared" si="31"/>
        <v>け１８</v>
      </c>
      <c r="G245" s="81" t="str">
        <f t="shared" si="29"/>
        <v>坪田真嘉</v>
      </c>
      <c r="H245" s="109" t="s">
        <v>806</v>
      </c>
      <c r="I245" s="109" t="s">
        <v>277</v>
      </c>
      <c r="J245" s="129">
        <v>1976</v>
      </c>
      <c r="K245" s="82">
        <f t="shared" si="32"/>
        <v>41</v>
      </c>
      <c r="L245" s="213" t="str">
        <f t="shared" si="30"/>
        <v>OK</v>
      </c>
      <c r="M245" s="111" t="s">
        <v>405</v>
      </c>
    </row>
    <row r="246" spans="1:13">
      <c r="A246" s="83" t="s">
        <v>847</v>
      </c>
      <c r="B246" s="83" t="s">
        <v>848</v>
      </c>
      <c r="C246" s="83" t="s">
        <v>849</v>
      </c>
      <c r="D246" s="81" t="s">
        <v>805</v>
      </c>
      <c r="F246" s="81" t="str">
        <f t="shared" si="31"/>
        <v>け１９</v>
      </c>
      <c r="G246" s="81" t="str">
        <f t="shared" si="29"/>
        <v>永里裕次</v>
      </c>
      <c r="H246" s="109" t="s">
        <v>806</v>
      </c>
      <c r="I246" s="109" t="s">
        <v>277</v>
      </c>
      <c r="J246" s="129">
        <v>1979</v>
      </c>
      <c r="K246" s="82">
        <f t="shared" si="32"/>
        <v>38</v>
      </c>
      <c r="L246" s="213" t="str">
        <f t="shared" si="30"/>
        <v>OK</v>
      </c>
      <c r="M246" s="81" t="s">
        <v>850</v>
      </c>
    </row>
    <row r="247" spans="1:13">
      <c r="A247" s="83" t="s">
        <v>851</v>
      </c>
      <c r="B247" s="83" t="s">
        <v>852</v>
      </c>
      <c r="C247" s="83" t="s">
        <v>853</v>
      </c>
      <c r="D247" s="83" t="s">
        <v>805</v>
      </c>
      <c r="E247" s="83"/>
      <c r="F247" s="81" t="str">
        <f t="shared" si="31"/>
        <v>け２０</v>
      </c>
      <c r="G247" s="83" t="str">
        <f t="shared" si="29"/>
        <v>中西勇夫</v>
      </c>
      <c r="H247" s="109" t="s">
        <v>806</v>
      </c>
      <c r="I247" s="109" t="s">
        <v>277</v>
      </c>
      <c r="J247" s="129">
        <v>1986</v>
      </c>
      <c r="K247" s="82">
        <f t="shared" si="32"/>
        <v>31</v>
      </c>
      <c r="L247" s="213" t="str">
        <f t="shared" si="30"/>
        <v>OK</v>
      </c>
      <c r="M247" s="111" t="s">
        <v>405</v>
      </c>
    </row>
    <row r="248" spans="1:13">
      <c r="A248" s="83" t="s">
        <v>854</v>
      </c>
      <c r="B248" s="81" t="s">
        <v>852</v>
      </c>
      <c r="C248" s="81" t="s">
        <v>855</v>
      </c>
      <c r="D248" s="83" t="s">
        <v>805</v>
      </c>
      <c r="F248" s="81" t="str">
        <f t="shared" si="31"/>
        <v>け２１</v>
      </c>
      <c r="G248" s="81" t="str">
        <f t="shared" si="29"/>
        <v>中西泰輝</v>
      </c>
      <c r="H248" s="109" t="s">
        <v>806</v>
      </c>
      <c r="I248" s="109" t="s">
        <v>277</v>
      </c>
      <c r="J248" s="82">
        <v>1992</v>
      </c>
      <c r="K248" s="82">
        <f t="shared" si="32"/>
        <v>25</v>
      </c>
      <c r="L248" s="213" t="str">
        <f t="shared" si="30"/>
        <v>OK</v>
      </c>
      <c r="M248" s="81" t="s">
        <v>382</v>
      </c>
    </row>
    <row r="249" spans="1:13">
      <c r="A249" s="83" t="s">
        <v>856</v>
      </c>
      <c r="B249" s="83" t="s">
        <v>291</v>
      </c>
      <c r="C249" s="83" t="s">
        <v>857</v>
      </c>
      <c r="D249" s="81" t="s">
        <v>805</v>
      </c>
      <c r="F249" s="81" t="str">
        <f t="shared" si="31"/>
        <v>け２２</v>
      </c>
      <c r="G249" s="81" t="str">
        <f t="shared" si="29"/>
        <v>中村喜彦</v>
      </c>
      <c r="H249" s="109" t="s">
        <v>806</v>
      </c>
      <c r="I249" s="109" t="s">
        <v>277</v>
      </c>
      <c r="J249" s="129">
        <v>1957</v>
      </c>
      <c r="K249" s="82">
        <f t="shared" si="32"/>
        <v>60</v>
      </c>
      <c r="L249" s="213" t="str">
        <f t="shared" si="30"/>
        <v>OK</v>
      </c>
      <c r="M249" s="111" t="s">
        <v>405</v>
      </c>
    </row>
    <row r="250" spans="1:13">
      <c r="A250" s="83" t="s">
        <v>858</v>
      </c>
      <c r="B250" s="83" t="s">
        <v>291</v>
      </c>
      <c r="C250" s="83" t="s">
        <v>859</v>
      </c>
      <c r="D250" s="81" t="s">
        <v>805</v>
      </c>
      <c r="F250" s="81" t="str">
        <f t="shared" si="31"/>
        <v>け２３</v>
      </c>
      <c r="G250" s="81" t="str">
        <f t="shared" si="29"/>
        <v>中村浩之</v>
      </c>
      <c r="H250" s="109" t="s">
        <v>806</v>
      </c>
      <c r="I250" s="109" t="s">
        <v>277</v>
      </c>
      <c r="J250" s="129">
        <v>1981</v>
      </c>
      <c r="K250" s="82">
        <f t="shared" si="32"/>
        <v>36</v>
      </c>
      <c r="L250" s="213" t="str">
        <f t="shared" si="30"/>
        <v>OK</v>
      </c>
      <c r="M250" s="111" t="s">
        <v>405</v>
      </c>
    </row>
    <row r="251" spans="1:13">
      <c r="A251" s="83" t="s">
        <v>860</v>
      </c>
      <c r="B251" s="81" t="s">
        <v>410</v>
      </c>
      <c r="C251" s="81" t="s">
        <v>861</v>
      </c>
      <c r="D251" s="83" t="s">
        <v>805</v>
      </c>
      <c r="F251" s="81" t="str">
        <f t="shared" si="31"/>
        <v>け２４</v>
      </c>
      <c r="G251" s="81" t="str">
        <f t="shared" si="29"/>
        <v>西田和教</v>
      </c>
      <c r="H251" s="109" t="s">
        <v>806</v>
      </c>
      <c r="I251" s="109" t="s">
        <v>277</v>
      </c>
      <c r="J251" s="82">
        <v>1961</v>
      </c>
      <c r="K251" s="82">
        <f t="shared" si="32"/>
        <v>56</v>
      </c>
      <c r="L251" s="213" t="str">
        <f t="shared" si="30"/>
        <v>OK</v>
      </c>
      <c r="M251" s="81" t="s">
        <v>278</v>
      </c>
    </row>
    <row r="252" spans="1:13">
      <c r="A252" s="83" t="s">
        <v>862</v>
      </c>
      <c r="B252" s="81" t="s">
        <v>312</v>
      </c>
      <c r="C252" s="81" t="s">
        <v>863</v>
      </c>
      <c r="D252" s="83" t="s">
        <v>805</v>
      </c>
      <c r="F252" s="81" t="str">
        <f t="shared" si="31"/>
        <v>け２５</v>
      </c>
      <c r="G252" s="81" t="str">
        <f t="shared" si="29"/>
        <v>宮村知宏</v>
      </c>
      <c r="H252" s="109" t="s">
        <v>806</v>
      </c>
      <c r="I252" s="109" t="s">
        <v>277</v>
      </c>
      <c r="J252" s="82">
        <v>1971</v>
      </c>
      <c r="K252" s="82">
        <f t="shared" si="32"/>
        <v>46</v>
      </c>
      <c r="L252" s="213" t="str">
        <f t="shared" si="30"/>
        <v>OK</v>
      </c>
      <c r="M252" s="81" t="s">
        <v>310</v>
      </c>
    </row>
    <row r="253" spans="1:13">
      <c r="A253" s="83" t="s">
        <v>70</v>
      </c>
      <c r="B253" s="83" t="s">
        <v>864</v>
      </c>
      <c r="C253" s="83" t="s">
        <v>865</v>
      </c>
      <c r="D253" s="81" t="s">
        <v>805</v>
      </c>
      <c r="F253" s="81" t="str">
        <f t="shared" si="31"/>
        <v>け２６</v>
      </c>
      <c r="G253" s="81" t="str">
        <f t="shared" si="29"/>
        <v>宮嶋利行</v>
      </c>
      <c r="H253" s="109" t="s">
        <v>806</v>
      </c>
      <c r="I253" s="109" t="s">
        <v>277</v>
      </c>
      <c r="J253" s="129">
        <v>1961</v>
      </c>
      <c r="K253" s="82">
        <f t="shared" si="32"/>
        <v>56</v>
      </c>
      <c r="L253" s="213" t="str">
        <f t="shared" si="30"/>
        <v>OK</v>
      </c>
      <c r="M253" s="81" t="s">
        <v>310</v>
      </c>
    </row>
    <row r="254" spans="1:13">
      <c r="A254" s="83" t="s">
        <v>866</v>
      </c>
      <c r="B254" s="83" t="s">
        <v>867</v>
      </c>
      <c r="C254" s="83" t="s">
        <v>868</v>
      </c>
      <c r="D254" s="81" t="s">
        <v>805</v>
      </c>
      <c r="F254" s="81" t="str">
        <f t="shared" si="31"/>
        <v>け２７</v>
      </c>
      <c r="G254" s="81" t="str">
        <f t="shared" si="29"/>
        <v>山口直彦</v>
      </c>
      <c r="H254" s="109" t="s">
        <v>806</v>
      </c>
      <c r="I254" s="109" t="s">
        <v>277</v>
      </c>
      <c r="J254" s="129">
        <v>1986</v>
      </c>
      <c r="K254" s="82">
        <f t="shared" si="32"/>
        <v>31</v>
      </c>
      <c r="L254" s="213" t="str">
        <f t="shared" si="30"/>
        <v>OK</v>
      </c>
      <c r="M254" s="111" t="s">
        <v>405</v>
      </c>
    </row>
    <row r="255" spans="1:13">
      <c r="A255" s="83" t="s">
        <v>869</v>
      </c>
      <c r="B255" s="83" t="s">
        <v>867</v>
      </c>
      <c r="C255" s="83" t="s">
        <v>870</v>
      </c>
      <c r="D255" s="81" t="s">
        <v>805</v>
      </c>
      <c r="F255" s="81" t="str">
        <f t="shared" si="31"/>
        <v>け２８</v>
      </c>
      <c r="G255" s="81" t="str">
        <f t="shared" si="29"/>
        <v>山口真彦</v>
      </c>
      <c r="H255" s="109" t="s">
        <v>806</v>
      </c>
      <c r="I255" s="109" t="s">
        <v>277</v>
      </c>
      <c r="J255" s="129">
        <v>1988</v>
      </c>
      <c r="K255" s="82">
        <f t="shared" si="32"/>
        <v>29</v>
      </c>
      <c r="L255" s="213" t="str">
        <f t="shared" si="30"/>
        <v>OK</v>
      </c>
      <c r="M255" s="111" t="s">
        <v>405</v>
      </c>
    </row>
    <row r="256" spans="1:13">
      <c r="A256" s="83" t="s">
        <v>92</v>
      </c>
      <c r="B256" s="81" t="s">
        <v>867</v>
      </c>
      <c r="C256" s="81" t="s">
        <v>717</v>
      </c>
      <c r="D256" s="83" t="s">
        <v>805</v>
      </c>
      <c r="F256" s="81" t="str">
        <f t="shared" si="31"/>
        <v>け２９</v>
      </c>
      <c r="G256" s="81" t="str">
        <f t="shared" si="29"/>
        <v>山口達也</v>
      </c>
      <c r="H256" s="109" t="s">
        <v>806</v>
      </c>
      <c r="I256" s="109" t="s">
        <v>277</v>
      </c>
      <c r="J256" s="82">
        <v>1999</v>
      </c>
      <c r="K256" s="82">
        <f t="shared" si="32"/>
        <v>18</v>
      </c>
      <c r="L256" s="213" t="str">
        <f t="shared" si="30"/>
        <v>OK</v>
      </c>
      <c r="M256" s="111" t="s">
        <v>405</v>
      </c>
    </row>
    <row r="257" spans="1:13">
      <c r="A257" s="83" t="s">
        <v>871</v>
      </c>
      <c r="B257" s="81" t="s">
        <v>872</v>
      </c>
      <c r="C257" s="81" t="s">
        <v>873</v>
      </c>
      <c r="D257" s="83" t="s">
        <v>805</v>
      </c>
      <c r="E257" s="81" t="s">
        <v>874</v>
      </c>
      <c r="F257" s="81" t="str">
        <f t="shared" si="31"/>
        <v>け３０</v>
      </c>
      <c r="G257" s="81" t="str">
        <f t="shared" si="29"/>
        <v>吉野淳也</v>
      </c>
      <c r="H257" s="109" t="s">
        <v>806</v>
      </c>
      <c r="I257" s="109" t="s">
        <v>277</v>
      </c>
      <c r="J257" s="82">
        <v>1990</v>
      </c>
      <c r="K257" s="82">
        <f t="shared" si="32"/>
        <v>27</v>
      </c>
      <c r="L257" s="213" t="str">
        <f t="shared" si="30"/>
        <v>OK</v>
      </c>
      <c r="M257" s="81" t="s">
        <v>382</v>
      </c>
    </row>
    <row r="258" spans="1:13">
      <c r="A258" s="83" t="s">
        <v>875</v>
      </c>
      <c r="B258" s="111" t="s">
        <v>876</v>
      </c>
      <c r="C258" s="111" t="s">
        <v>877</v>
      </c>
      <c r="D258" s="81" t="s">
        <v>805</v>
      </c>
      <c r="F258" s="81" t="str">
        <f t="shared" si="31"/>
        <v>け３１</v>
      </c>
      <c r="G258" s="83" t="str">
        <f t="shared" si="29"/>
        <v>石原はる美</v>
      </c>
      <c r="H258" s="109" t="s">
        <v>806</v>
      </c>
      <c r="I258" s="135" t="s">
        <v>302</v>
      </c>
      <c r="J258" s="129">
        <v>1964</v>
      </c>
      <c r="K258" s="82">
        <f t="shared" si="32"/>
        <v>53</v>
      </c>
      <c r="L258" s="213" t="str">
        <f t="shared" si="30"/>
        <v>OK</v>
      </c>
      <c r="M258" s="111" t="s">
        <v>405</v>
      </c>
    </row>
    <row r="259" spans="1:13">
      <c r="A259" s="83" t="s">
        <v>878</v>
      </c>
      <c r="B259" s="111" t="s">
        <v>879</v>
      </c>
      <c r="C259" s="111" t="s">
        <v>880</v>
      </c>
      <c r="D259" s="83" t="s">
        <v>805</v>
      </c>
      <c r="F259" s="81" t="str">
        <f t="shared" si="31"/>
        <v>け３２</v>
      </c>
      <c r="G259" s="81" t="str">
        <f t="shared" si="29"/>
        <v>池尻陽香</v>
      </c>
      <c r="H259" s="109" t="s">
        <v>806</v>
      </c>
      <c r="I259" s="241" t="s">
        <v>302</v>
      </c>
      <c r="J259" s="82">
        <v>1994</v>
      </c>
      <c r="K259" s="82">
        <f t="shared" si="32"/>
        <v>23</v>
      </c>
      <c r="L259" s="213" t="str">
        <f t="shared" si="30"/>
        <v>OK</v>
      </c>
      <c r="M259" s="81" t="s">
        <v>382</v>
      </c>
    </row>
    <row r="260" spans="1:13">
      <c r="A260" s="83" t="s">
        <v>881</v>
      </c>
      <c r="B260" s="111" t="s">
        <v>879</v>
      </c>
      <c r="C260" s="111" t="s">
        <v>882</v>
      </c>
      <c r="D260" s="83" t="s">
        <v>805</v>
      </c>
      <c r="F260" s="81" t="str">
        <f t="shared" si="31"/>
        <v>け３３</v>
      </c>
      <c r="G260" s="81" t="str">
        <f t="shared" si="29"/>
        <v>池尻姫欧</v>
      </c>
      <c r="H260" s="109" t="s">
        <v>806</v>
      </c>
      <c r="I260" s="241" t="s">
        <v>302</v>
      </c>
      <c r="J260" s="82">
        <v>1990</v>
      </c>
      <c r="K260" s="82">
        <f t="shared" si="32"/>
        <v>27</v>
      </c>
      <c r="L260" s="213" t="str">
        <f t="shared" si="30"/>
        <v>OK</v>
      </c>
      <c r="M260" s="81" t="s">
        <v>382</v>
      </c>
    </row>
    <row r="261" spans="1:13">
      <c r="A261" s="83" t="s">
        <v>883</v>
      </c>
      <c r="B261" s="111" t="s">
        <v>884</v>
      </c>
      <c r="C261" s="111" t="s">
        <v>885</v>
      </c>
      <c r="D261" s="83" t="s">
        <v>805</v>
      </c>
      <c r="F261" s="81" t="str">
        <f t="shared" si="31"/>
        <v>け３４</v>
      </c>
      <c r="G261" s="81" t="str">
        <f t="shared" si="29"/>
        <v>出縄久子</v>
      </c>
      <c r="H261" s="109" t="s">
        <v>806</v>
      </c>
      <c r="I261" s="241" t="s">
        <v>302</v>
      </c>
      <c r="J261" s="82">
        <v>1966</v>
      </c>
      <c r="K261" s="82">
        <f t="shared" si="32"/>
        <v>51</v>
      </c>
      <c r="L261" s="213" t="str">
        <f t="shared" si="30"/>
        <v>OK</v>
      </c>
      <c r="M261" s="81" t="s">
        <v>296</v>
      </c>
    </row>
    <row r="262" spans="1:13">
      <c r="A262" s="83" t="s">
        <v>886</v>
      </c>
      <c r="B262" s="111" t="s">
        <v>819</v>
      </c>
      <c r="C262" s="111" t="s">
        <v>887</v>
      </c>
      <c r="D262" s="81" t="s">
        <v>805</v>
      </c>
      <c r="F262" s="81" t="str">
        <f t="shared" si="31"/>
        <v>け３５</v>
      </c>
      <c r="G262" s="83" t="str">
        <f t="shared" si="29"/>
        <v>小笠原容子</v>
      </c>
      <c r="H262" s="109" t="s">
        <v>806</v>
      </c>
      <c r="I262" s="135" t="s">
        <v>302</v>
      </c>
      <c r="J262" s="129">
        <v>1964</v>
      </c>
      <c r="K262" s="82">
        <f t="shared" si="32"/>
        <v>53</v>
      </c>
      <c r="L262" s="213" t="str">
        <f t="shared" si="30"/>
        <v>OK</v>
      </c>
      <c r="M262" s="111" t="s">
        <v>405</v>
      </c>
    </row>
    <row r="263" spans="1:13">
      <c r="A263" s="83" t="s">
        <v>888</v>
      </c>
      <c r="B263" s="111" t="s">
        <v>889</v>
      </c>
      <c r="C263" s="111" t="s">
        <v>890</v>
      </c>
      <c r="D263" s="81" t="s">
        <v>805</v>
      </c>
      <c r="F263" s="81" t="str">
        <f t="shared" si="31"/>
        <v>け３６</v>
      </c>
      <c r="G263" s="83" t="str">
        <f t="shared" si="29"/>
        <v>梶木和子</v>
      </c>
      <c r="H263" s="109" t="s">
        <v>806</v>
      </c>
      <c r="I263" s="135" t="s">
        <v>302</v>
      </c>
      <c r="J263" s="129">
        <v>1960</v>
      </c>
      <c r="K263" s="82">
        <f t="shared" si="32"/>
        <v>57</v>
      </c>
      <c r="L263" s="213" t="str">
        <f t="shared" si="30"/>
        <v>OK</v>
      </c>
      <c r="M263" s="81" t="s">
        <v>278</v>
      </c>
    </row>
    <row r="264" spans="1:13">
      <c r="A264" s="83" t="s">
        <v>93</v>
      </c>
      <c r="B264" s="233" t="s">
        <v>824</v>
      </c>
      <c r="C264" s="233" t="s">
        <v>891</v>
      </c>
      <c r="D264" s="83" t="s">
        <v>805</v>
      </c>
      <c r="E264" s="234"/>
      <c r="F264" s="81" t="str">
        <f t="shared" si="31"/>
        <v>け３７</v>
      </c>
      <c r="G264" s="83" t="str">
        <f t="shared" si="29"/>
        <v>川上美弥子</v>
      </c>
      <c r="H264" s="109" t="s">
        <v>806</v>
      </c>
      <c r="I264" s="241" t="s">
        <v>302</v>
      </c>
      <c r="J264" s="234">
        <v>1971</v>
      </c>
      <c r="K264" s="82">
        <f t="shared" si="32"/>
        <v>46</v>
      </c>
      <c r="L264" s="213" t="str">
        <f t="shared" si="30"/>
        <v>OK</v>
      </c>
      <c r="M264" s="241" t="s">
        <v>405</v>
      </c>
    </row>
    <row r="265" spans="1:13">
      <c r="A265" s="83" t="s">
        <v>892</v>
      </c>
      <c r="B265" s="111" t="s">
        <v>369</v>
      </c>
      <c r="C265" s="111" t="s">
        <v>887</v>
      </c>
      <c r="D265" s="83" t="s">
        <v>805</v>
      </c>
      <c r="F265" s="81" t="str">
        <f t="shared" si="31"/>
        <v>け３８</v>
      </c>
      <c r="G265" s="81" t="str">
        <f t="shared" si="29"/>
        <v>木村容子</v>
      </c>
      <c r="H265" s="109" t="s">
        <v>806</v>
      </c>
      <c r="I265" s="241" t="s">
        <v>302</v>
      </c>
      <c r="J265" s="82">
        <v>1967</v>
      </c>
      <c r="K265" s="82">
        <f t="shared" si="32"/>
        <v>50</v>
      </c>
      <c r="L265" s="213" t="str">
        <f t="shared" si="30"/>
        <v>OK</v>
      </c>
      <c r="M265" s="81" t="s">
        <v>286</v>
      </c>
    </row>
    <row r="266" spans="1:13">
      <c r="A266" s="83" t="s">
        <v>893</v>
      </c>
      <c r="B266" s="111" t="s">
        <v>510</v>
      </c>
      <c r="C266" s="111" t="s">
        <v>894</v>
      </c>
      <c r="D266" s="81" t="s">
        <v>805</v>
      </c>
      <c r="F266" s="81" t="str">
        <f t="shared" si="31"/>
        <v>け３９</v>
      </c>
      <c r="G266" s="83" t="str">
        <f t="shared" si="29"/>
        <v>田中和枝</v>
      </c>
      <c r="H266" s="109" t="s">
        <v>806</v>
      </c>
      <c r="I266" s="135" t="s">
        <v>302</v>
      </c>
      <c r="J266" s="129">
        <v>1965</v>
      </c>
      <c r="K266" s="82">
        <f t="shared" si="32"/>
        <v>52</v>
      </c>
      <c r="L266" s="213" t="str">
        <f t="shared" si="30"/>
        <v>OK</v>
      </c>
      <c r="M266" s="111" t="s">
        <v>405</v>
      </c>
    </row>
    <row r="267" spans="1:13">
      <c r="A267" s="83" t="s">
        <v>895</v>
      </c>
      <c r="B267" s="111" t="s">
        <v>510</v>
      </c>
      <c r="C267" s="111" t="s">
        <v>896</v>
      </c>
      <c r="D267" s="83" t="s">
        <v>805</v>
      </c>
      <c r="F267" s="81" t="str">
        <f t="shared" si="31"/>
        <v>け４０</v>
      </c>
      <c r="G267" s="81" t="str">
        <f t="shared" si="29"/>
        <v>田中有紀</v>
      </c>
      <c r="H267" s="109" t="s">
        <v>806</v>
      </c>
      <c r="I267" s="241" t="s">
        <v>302</v>
      </c>
      <c r="J267" s="82">
        <v>1968</v>
      </c>
      <c r="K267" s="82">
        <f t="shared" si="32"/>
        <v>49</v>
      </c>
      <c r="L267" s="213" t="str">
        <f t="shared" si="30"/>
        <v>OK</v>
      </c>
      <c r="M267" s="81" t="s">
        <v>897</v>
      </c>
    </row>
    <row r="268" spans="1:13">
      <c r="A268" s="83" t="s">
        <v>898</v>
      </c>
      <c r="B268" s="111" t="s">
        <v>899</v>
      </c>
      <c r="C268" s="111" t="s">
        <v>900</v>
      </c>
      <c r="D268" s="81" t="s">
        <v>805</v>
      </c>
      <c r="F268" s="81" t="str">
        <f t="shared" si="31"/>
        <v>け４１</v>
      </c>
      <c r="G268" s="83" t="str">
        <f t="shared" si="29"/>
        <v>永松貴子</v>
      </c>
      <c r="H268" s="109" t="s">
        <v>806</v>
      </c>
      <c r="I268" s="135" t="s">
        <v>302</v>
      </c>
      <c r="J268" s="129">
        <v>1962</v>
      </c>
      <c r="K268" s="82">
        <f t="shared" si="32"/>
        <v>55</v>
      </c>
      <c r="L268" s="213" t="str">
        <f t="shared" si="30"/>
        <v>OK</v>
      </c>
      <c r="M268" s="81" t="s">
        <v>278</v>
      </c>
    </row>
    <row r="269" spans="1:13">
      <c r="A269" s="83" t="s">
        <v>94</v>
      </c>
      <c r="B269" s="111" t="s">
        <v>901</v>
      </c>
      <c r="C269" s="111" t="s">
        <v>902</v>
      </c>
      <c r="D269" s="81" t="s">
        <v>805</v>
      </c>
      <c r="F269" s="81" t="str">
        <f t="shared" si="31"/>
        <v>け４２</v>
      </c>
      <c r="G269" s="83" t="str">
        <f t="shared" si="29"/>
        <v>福永裕美</v>
      </c>
      <c r="H269" s="109" t="s">
        <v>806</v>
      </c>
      <c r="I269" s="135" t="s">
        <v>302</v>
      </c>
      <c r="J269" s="129">
        <v>1963</v>
      </c>
      <c r="K269" s="82">
        <f t="shared" si="32"/>
        <v>54</v>
      </c>
      <c r="L269" s="213" t="str">
        <f t="shared" si="30"/>
        <v>OK</v>
      </c>
      <c r="M269" s="111" t="s">
        <v>405</v>
      </c>
    </row>
    <row r="270" spans="1:13">
      <c r="A270" s="83" t="s">
        <v>903</v>
      </c>
      <c r="B270" s="111" t="s">
        <v>904</v>
      </c>
      <c r="C270" s="111" t="s">
        <v>905</v>
      </c>
      <c r="D270" s="83" t="s">
        <v>805</v>
      </c>
      <c r="F270" s="81" t="str">
        <f t="shared" si="31"/>
        <v>け４３</v>
      </c>
      <c r="G270" s="83" t="str">
        <f t="shared" si="29"/>
        <v>布藤江実子</v>
      </c>
      <c r="H270" s="109" t="s">
        <v>806</v>
      </c>
      <c r="I270" s="135" t="s">
        <v>302</v>
      </c>
      <c r="J270" s="129">
        <v>1965</v>
      </c>
      <c r="K270" s="82">
        <f t="shared" si="32"/>
        <v>52</v>
      </c>
      <c r="L270" s="213" t="str">
        <f t="shared" si="30"/>
        <v>OK</v>
      </c>
      <c r="M270" s="81" t="s">
        <v>278</v>
      </c>
    </row>
    <row r="271" spans="1:13">
      <c r="A271" s="83" t="s">
        <v>906</v>
      </c>
      <c r="B271" s="111" t="s">
        <v>867</v>
      </c>
      <c r="C271" s="111" t="s">
        <v>907</v>
      </c>
      <c r="D271" s="81" t="s">
        <v>805</v>
      </c>
      <c r="F271" s="81" t="str">
        <f t="shared" si="31"/>
        <v>け４４</v>
      </c>
      <c r="G271" s="83" t="str">
        <f t="shared" si="29"/>
        <v>山口美由希</v>
      </c>
      <c r="H271" s="109" t="s">
        <v>806</v>
      </c>
      <c r="I271" s="135" t="s">
        <v>302</v>
      </c>
      <c r="J271" s="82">
        <v>1989</v>
      </c>
      <c r="K271" s="82">
        <f t="shared" si="32"/>
        <v>28</v>
      </c>
      <c r="L271" s="213" t="str">
        <f t="shared" si="30"/>
        <v>OK</v>
      </c>
      <c r="M271" s="111" t="s">
        <v>405</v>
      </c>
    </row>
    <row r="272" spans="1:13">
      <c r="A272" s="83" t="s">
        <v>908</v>
      </c>
      <c r="B272" s="111" t="s">
        <v>909</v>
      </c>
      <c r="C272" s="111" t="s">
        <v>910</v>
      </c>
      <c r="D272" s="81" t="s">
        <v>805</v>
      </c>
      <c r="F272" s="81" t="str">
        <f t="shared" si="31"/>
        <v>け４５</v>
      </c>
      <c r="G272" s="83" t="str">
        <f t="shared" si="29"/>
        <v>廣田道子</v>
      </c>
      <c r="H272" s="109" t="s">
        <v>806</v>
      </c>
      <c r="I272" s="135" t="s">
        <v>302</v>
      </c>
      <c r="J272" s="82">
        <v>1966</v>
      </c>
      <c r="K272" s="82">
        <f t="shared" si="32"/>
        <v>51</v>
      </c>
      <c r="L272" s="213" t="str">
        <f t="shared" si="30"/>
        <v>OK</v>
      </c>
      <c r="M272" s="81" t="s">
        <v>278</v>
      </c>
    </row>
    <row r="273" spans="1:14">
      <c r="A273" s="235"/>
    </row>
    <row r="274" spans="1:14">
      <c r="A274" s="235"/>
    </row>
    <row r="275" spans="1:14">
      <c r="A275" s="236"/>
    </row>
    <row r="276" spans="1:14">
      <c r="A276" s="235"/>
      <c r="H276" s="109"/>
      <c r="I276" s="109"/>
      <c r="L276" s="213"/>
    </row>
    <row r="277" spans="1:14" s="80" customFormat="1">
      <c r="A277" s="80" t="s">
        <v>911</v>
      </c>
      <c r="B277" s="237" t="s">
        <v>912</v>
      </c>
      <c r="C277" s="237" t="s">
        <v>913</v>
      </c>
      <c r="D277" s="100" t="s">
        <v>914</v>
      </c>
      <c r="F277" s="81" t="str">
        <f t="shared" si="31"/>
        <v>む０１</v>
      </c>
      <c r="G277" s="81" t="str">
        <f t="shared" ref="G277:G318" si="33">B277&amp;C277</f>
        <v>安久智之</v>
      </c>
      <c r="H277" s="100" t="s">
        <v>915</v>
      </c>
      <c r="I277" s="80" t="s">
        <v>277</v>
      </c>
      <c r="J277" s="80">
        <v>1982</v>
      </c>
      <c r="K277" s="219">
        <f>IF(J277="","",(2017-J277))</f>
        <v>35</v>
      </c>
      <c r="L277" s="213" t="str">
        <f t="shared" ref="L277:L300" si="34">IF(G277="","",IF(COUNTIF($G$18:$G$628,G277)&gt;1,"2重登録","OK"))</f>
        <v>OK</v>
      </c>
      <c r="M277" s="241" t="s">
        <v>405</v>
      </c>
      <c r="N277" s="206"/>
    </row>
    <row r="278" spans="1:14" s="80" customFormat="1">
      <c r="A278" s="80" t="s">
        <v>916</v>
      </c>
      <c r="B278" s="237" t="s">
        <v>917</v>
      </c>
      <c r="C278" s="237" t="s">
        <v>918</v>
      </c>
      <c r="D278" s="100" t="s">
        <v>914</v>
      </c>
      <c r="F278" s="81" t="str">
        <f t="shared" si="31"/>
        <v>む０２</v>
      </c>
      <c r="G278" s="81" t="str">
        <f t="shared" si="33"/>
        <v>稲泉　聡</v>
      </c>
      <c r="H278" s="100" t="s">
        <v>915</v>
      </c>
      <c r="I278" s="80" t="s">
        <v>277</v>
      </c>
      <c r="J278" s="80">
        <v>1967</v>
      </c>
      <c r="K278" s="219">
        <f t="shared" ref="K278:K326" si="35">IF(J278="","",(2017-J278))</f>
        <v>50</v>
      </c>
      <c r="L278" s="213" t="str">
        <f t="shared" si="34"/>
        <v>OK</v>
      </c>
      <c r="M278" s="80" t="s">
        <v>310</v>
      </c>
      <c r="N278" s="206"/>
    </row>
    <row r="279" spans="1:14" s="80" customFormat="1">
      <c r="A279" s="80" t="s">
        <v>919</v>
      </c>
      <c r="B279" s="237" t="s">
        <v>920</v>
      </c>
      <c r="C279" s="237" t="s">
        <v>921</v>
      </c>
      <c r="D279" s="100" t="s">
        <v>914</v>
      </c>
      <c r="F279" s="81" t="str">
        <f t="shared" si="31"/>
        <v>む０３</v>
      </c>
      <c r="G279" s="81" t="str">
        <f t="shared" si="33"/>
        <v>岡川謙二</v>
      </c>
      <c r="H279" s="100" t="s">
        <v>915</v>
      </c>
      <c r="I279" s="80" t="s">
        <v>277</v>
      </c>
      <c r="J279" s="80">
        <v>1967</v>
      </c>
      <c r="K279" s="219">
        <f t="shared" si="35"/>
        <v>50</v>
      </c>
      <c r="L279" s="213" t="str">
        <f t="shared" si="34"/>
        <v>OK</v>
      </c>
      <c r="M279" s="80" t="s">
        <v>310</v>
      </c>
      <c r="N279" s="206"/>
    </row>
    <row r="280" spans="1:14" s="80" customFormat="1">
      <c r="A280" s="80" t="s">
        <v>922</v>
      </c>
      <c r="B280" s="237" t="s">
        <v>923</v>
      </c>
      <c r="C280" s="237" t="s">
        <v>924</v>
      </c>
      <c r="D280" s="100" t="s">
        <v>914</v>
      </c>
      <c r="F280" s="81" t="str">
        <f t="shared" si="31"/>
        <v>む０４</v>
      </c>
      <c r="G280" s="81" t="str">
        <f t="shared" si="33"/>
        <v>児玉雅弘</v>
      </c>
      <c r="H280" s="100" t="s">
        <v>915</v>
      </c>
      <c r="I280" s="80" t="s">
        <v>277</v>
      </c>
      <c r="J280" s="80">
        <v>1965</v>
      </c>
      <c r="K280" s="219">
        <f t="shared" si="35"/>
        <v>52</v>
      </c>
      <c r="L280" s="213" t="str">
        <f t="shared" si="34"/>
        <v>OK</v>
      </c>
      <c r="M280" s="80" t="s">
        <v>282</v>
      </c>
      <c r="N280" s="206"/>
    </row>
    <row r="281" spans="1:14" s="80" customFormat="1">
      <c r="A281" s="80" t="s">
        <v>78</v>
      </c>
      <c r="B281" s="237" t="s">
        <v>925</v>
      </c>
      <c r="C281" s="237" t="s">
        <v>926</v>
      </c>
      <c r="D281" s="100" t="s">
        <v>914</v>
      </c>
      <c r="F281" s="81" t="str">
        <f t="shared" si="31"/>
        <v>む０５</v>
      </c>
      <c r="G281" s="81" t="str">
        <f t="shared" si="33"/>
        <v>徳永 剛</v>
      </c>
      <c r="H281" s="100" t="s">
        <v>915</v>
      </c>
      <c r="I281" s="80" t="s">
        <v>277</v>
      </c>
      <c r="J281" s="80">
        <v>1966</v>
      </c>
      <c r="K281" s="219">
        <f t="shared" si="35"/>
        <v>51</v>
      </c>
      <c r="L281" s="213" t="str">
        <f t="shared" si="34"/>
        <v>OK</v>
      </c>
      <c r="M281" s="234" t="s">
        <v>689</v>
      </c>
      <c r="N281" s="206"/>
    </row>
    <row r="282" spans="1:14" s="80" customFormat="1">
      <c r="A282" s="80" t="s">
        <v>75</v>
      </c>
      <c r="B282" s="237" t="s">
        <v>5</v>
      </c>
      <c r="C282" s="237" t="s">
        <v>6</v>
      </c>
      <c r="D282" s="100" t="s">
        <v>914</v>
      </c>
      <c r="F282" s="81" t="str">
        <f t="shared" si="31"/>
        <v>む０６</v>
      </c>
      <c r="G282" s="81" t="str">
        <f t="shared" si="33"/>
        <v>杉山邦夫</v>
      </c>
      <c r="H282" s="100" t="s">
        <v>915</v>
      </c>
      <c r="I282" s="80" t="s">
        <v>277</v>
      </c>
      <c r="J282" s="80">
        <v>1950</v>
      </c>
      <c r="K282" s="219">
        <f t="shared" si="35"/>
        <v>67</v>
      </c>
      <c r="L282" s="213" t="str">
        <f t="shared" si="34"/>
        <v>OK</v>
      </c>
      <c r="M282" s="80" t="s">
        <v>840</v>
      </c>
      <c r="N282" s="206"/>
    </row>
    <row r="283" spans="1:14" s="80" customFormat="1">
      <c r="A283" s="80" t="s">
        <v>927</v>
      </c>
      <c r="B283" s="237" t="s">
        <v>928</v>
      </c>
      <c r="C283" s="237" t="s">
        <v>929</v>
      </c>
      <c r="D283" s="100" t="s">
        <v>914</v>
      </c>
      <c r="F283" s="81" t="str">
        <f t="shared" si="31"/>
        <v>む０７</v>
      </c>
      <c r="G283" s="81" t="str">
        <f t="shared" si="33"/>
        <v>杉本龍平</v>
      </c>
      <c r="H283" s="100" t="s">
        <v>915</v>
      </c>
      <c r="I283" s="80" t="s">
        <v>277</v>
      </c>
      <c r="J283" s="80">
        <v>1976</v>
      </c>
      <c r="K283" s="219">
        <f t="shared" si="35"/>
        <v>41</v>
      </c>
      <c r="L283" s="213" t="str">
        <f t="shared" si="34"/>
        <v>OK</v>
      </c>
      <c r="M283" s="80" t="s">
        <v>278</v>
      </c>
      <c r="N283" s="206"/>
    </row>
    <row r="284" spans="1:14" s="80" customFormat="1">
      <c r="A284" s="80" t="s">
        <v>59</v>
      </c>
      <c r="B284" s="237" t="s">
        <v>824</v>
      </c>
      <c r="C284" s="237" t="s">
        <v>930</v>
      </c>
      <c r="D284" s="100" t="s">
        <v>914</v>
      </c>
      <c r="F284" s="81" t="str">
        <f t="shared" si="31"/>
        <v>む０８</v>
      </c>
      <c r="G284" s="81" t="str">
        <f t="shared" si="33"/>
        <v>川上英二</v>
      </c>
      <c r="H284" s="100" t="s">
        <v>915</v>
      </c>
      <c r="I284" s="80" t="s">
        <v>277</v>
      </c>
      <c r="J284" s="80">
        <v>1963</v>
      </c>
      <c r="K284" s="219">
        <f t="shared" si="35"/>
        <v>54</v>
      </c>
      <c r="L284" s="213" t="str">
        <f t="shared" si="34"/>
        <v>OK</v>
      </c>
      <c r="M284" s="241" t="s">
        <v>405</v>
      </c>
      <c r="N284" s="206"/>
    </row>
    <row r="285" spans="1:14" s="80" customFormat="1">
      <c r="A285" s="80" t="s">
        <v>931</v>
      </c>
      <c r="B285" s="237" t="s">
        <v>932</v>
      </c>
      <c r="C285" s="237" t="s">
        <v>933</v>
      </c>
      <c r="D285" s="100" t="s">
        <v>914</v>
      </c>
      <c r="F285" s="81" t="str">
        <f t="shared" si="31"/>
        <v>む０９</v>
      </c>
      <c r="G285" s="81" t="str">
        <f t="shared" si="33"/>
        <v>泉谷純也</v>
      </c>
      <c r="H285" s="100" t="s">
        <v>915</v>
      </c>
      <c r="I285" s="80" t="s">
        <v>277</v>
      </c>
      <c r="J285" s="80">
        <v>1982</v>
      </c>
      <c r="K285" s="219">
        <f t="shared" si="35"/>
        <v>35</v>
      </c>
      <c r="L285" s="213" t="str">
        <f t="shared" si="34"/>
        <v>OK</v>
      </c>
      <c r="M285" s="241" t="s">
        <v>405</v>
      </c>
      <c r="N285" s="206"/>
    </row>
    <row r="286" spans="1:14" s="80" customFormat="1">
      <c r="A286" s="80" t="s">
        <v>934</v>
      </c>
      <c r="B286" s="237" t="s">
        <v>524</v>
      </c>
      <c r="C286" s="237" t="s">
        <v>935</v>
      </c>
      <c r="D286" s="100" t="s">
        <v>914</v>
      </c>
      <c r="F286" s="81" t="str">
        <f t="shared" si="31"/>
        <v>む１０</v>
      </c>
      <c r="G286" s="81" t="str">
        <f t="shared" si="33"/>
        <v>浅田隆昭</v>
      </c>
      <c r="H286" s="100" t="s">
        <v>915</v>
      </c>
      <c r="I286" s="80" t="s">
        <v>277</v>
      </c>
      <c r="J286" s="80">
        <v>1964</v>
      </c>
      <c r="K286" s="219">
        <f t="shared" si="35"/>
        <v>53</v>
      </c>
      <c r="L286" s="213" t="str">
        <f t="shared" si="34"/>
        <v>OK</v>
      </c>
      <c r="M286" s="80" t="s">
        <v>382</v>
      </c>
      <c r="N286" s="206"/>
    </row>
    <row r="287" spans="1:14" s="80" customFormat="1">
      <c r="A287" s="80" t="s">
        <v>936</v>
      </c>
      <c r="B287" s="237" t="s">
        <v>937</v>
      </c>
      <c r="C287" s="237" t="s">
        <v>938</v>
      </c>
      <c r="D287" s="100" t="s">
        <v>914</v>
      </c>
      <c r="F287" s="81" t="str">
        <f t="shared" ref="F287:F343" si="36">A287</f>
        <v>む１１</v>
      </c>
      <c r="G287" s="81" t="str">
        <f t="shared" si="33"/>
        <v>前田雅人</v>
      </c>
      <c r="H287" s="100" t="s">
        <v>915</v>
      </c>
      <c r="I287" s="80" t="s">
        <v>277</v>
      </c>
      <c r="J287" s="80">
        <v>1959</v>
      </c>
      <c r="K287" s="219">
        <f t="shared" si="35"/>
        <v>58</v>
      </c>
      <c r="L287" s="213" t="str">
        <f t="shared" si="34"/>
        <v>OK</v>
      </c>
      <c r="M287" s="80" t="s">
        <v>482</v>
      </c>
      <c r="N287" s="206"/>
    </row>
    <row r="288" spans="1:14" s="80" customFormat="1">
      <c r="A288" s="80" t="s">
        <v>939</v>
      </c>
      <c r="B288" s="238" t="s">
        <v>342</v>
      </c>
      <c r="C288" s="182" t="s">
        <v>940</v>
      </c>
      <c r="D288" s="100" t="s">
        <v>914</v>
      </c>
      <c r="F288" s="81" t="str">
        <f t="shared" si="36"/>
        <v>む１２</v>
      </c>
      <c r="G288" s="81" t="str">
        <f t="shared" si="33"/>
        <v>土田典人</v>
      </c>
      <c r="H288" s="100" t="s">
        <v>915</v>
      </c>
      <c r="I288" s="80" t="s">
        <v>277</v>
      </c>
      <c r="J288" s="80">
        <v>1964</v>
      </c>
      <c r="K288" s="219">
        <f t="shared" si="35"/>
        <v>53</v>
      </c>
      <c r="L288" s="213" t="str">
        <f t="shared" si="34"/>
        <v>OK</v>
      </c>
      <c r="M288" s="80" t="s">
        <v>278</v>
      </c>
      <c r="N288" s="206"/>
    </row>
    <row r="289" spans="1:14" s="80" customFormat="1">
      <c r="A289" s="80" t="s">
        <v>941</v>
      </c>
      <c r="B289" s="237" t="s">
        <v>942</v>
      </c>
      <c r="C289" s="237" t="s">
        <v>943</v>
      </c>
      <c r="D289" s="100" t="s">
        <v>914</v>
      </c>
      <c r="F289" s="81" t="str">
        <f t="shared" si="36"/>
        <v>む１３</v>
      </c>
      <c r="G289" s="81" t="str">
        <f t="shared" si="33"/>
        <v>二ツ井裕也</v>
      </c>
      <c r="H289" s="100" t="s">
        <v>915</v>
      </c>
      <c r="I289" s="80" t="s">
        <v>277</v>
      </c>
      <c r="J289" s="80">
        <v>1990</v>
      </c>
      <c r="K289" s="219">
        <f t="shared" si="35"/>
        <v>27</v>
      </c>
      <c r="L289" s="213" t="str">
        <f t="shared" si="34"/>
        <v>OK</v>
      </c>
      <c r="M289" s="241" t="s">
        <v>405</v>
      </c>
      <c r="N289" s="206"/>
    </row>
    <row r="290" spans="1:14" s="80" customFormat="1">
      <c r="A290" s="80" t="s">
        <v>100</v>
      </c>
      <c r="B290" s="237" t="s">
        <v>944</v>
      </c>
      <c r="C290" s="237" t="s">
        <v>945</v>
      </c>
      <c r="D290" s="100" t="s">
        <v>914</v>
      </c>
      <c r="F290" s="81" t="str">
        <f t="shared" si="36"/>
        <v>む１４</v>
      </c>
      <c r="G290" s="81" t="str">
        <f t="shared" si="33"/>
        <v>森永洋介</v>
      </c>
      <c r="H290" s="100" t="s">
        <v>915</v>
      </c>
      <c r="I290" s="80" t="s">
        <v>277</v>
      </c>
      <c r="J290" s="80">
        <v>1989</v>
      </c>
      <c r="K290" s="219">
        <f t="shared" si="35"/>
        <v>28</v>
      </c>
      <c r="L290" s="213" t="str">
        <f t="shared" si="34"/>
        <v>OK</v>
      </c>
      <c r="M290" s="80" t="s">
        <v>488</v>
      </c>
      <c r="N290" s="206"/>
    </row>
    <row r="291" spans="1:14" s="80" customFormat="1">
      <c r="A291" s="80" t="s">
        <v>946</v>
      </c>
      <c r="B291" s="237" t="s">
        <v>947</v>
      </c>
      <c r="C291" s="237" t="s">
        <v>948</v>
      </c>
      <c r="D291" s="100" t="s">
        <v>914</v>
      </c>
      <c r="F291" s="81" t="str">
        <f t="shared" si="36"/>
        <v>む１５</v>
      </c>
      <c r="G291" s="81" t="str">
        <f t="shared" si="33"/>
        <v>冨田哲弥</v>
      </c>
      <c r="H291" s="100" t="s">
        <v>915</v>
      </c>
      <c r="I291" s="80" t="s">
        <v>277</v>
      </c>
      <c r="J291" s="80">
        <v>1966</v>
      </c>
      <c r="K291" s="219">
        <f t="shared" si="35"/>
        <v>51</v>
      </c>
      <c r="L291" s="213" t="str">
        <f t="shared" si="34"/>
        <v>OK</v>
      </c>
      <c r="M291" s="80" t="s">
        <v>689</v>
      </c>
      <c r="N291" s="206"/>
    </row>
    <row r="292" spans="1:14" s="80" customFormat="1">
      <c r="A292" s="80" t="s">
        <v>67</v>
      </c>
      <c r="B292" s="237" t="s">
        <v>949</v>
      </c>
      <c r="C292" s="237" t="s">
        <v>950</v>
      </c>
      <c r="D292" s="100" t="s">
        <v>914</v>
      </c>
      <c r="F292" s="81" t="str">
        <f t="shared" si="36"/>
        <v>む１６</v>
      </c>
      <c r="G292" s="81" t="str">
        <f t="shared" si="33"/>
        <v>辰巳悟朗</v>
      </c>
      <c r="H292" s="100" t="s">
        <v>915</v>
      </c>
      <c r="I292" s="80" t="s">
        <v>277</v>
      </c>
      <c r="J292" s="80">
        <v>1974</v>
      </c>
      <c r="K292" s="219">
        <f t="shared" si="35"/>
        <v>43</v>
      </c>
      <c r="L292" s="213" t="str">
        <f t="shared" si="34"/>
        <v>OK</v>
      </c>
      <c r="M292" s="80" t="s">
        <v>310</v>
      </c>
      <c r="N292" s="206"/>
    </row>
    <row r="293" spans="1:14" s="80" customFormat="1">
      <c r="A293" s="80" t="s">
        <v>951</v>
      </c>
      <c r="B293" s="233" t="s">
        <v>952</v>
      </c>
      <c r="C293" s="233" t="s">
        <v>953</v>
      </c>
      <c r="D293" s="100" t="s">
        <v>914</v>
      </c>
      <c r="F293" s="81" t="str">
        <f t="shared" si="36"/>
        <v>む１７</v>
      </c>
      <c r="G293" s="83" t="str">
        <f t="shared" si="33"/>
        <v>河野晶子</v>
      </c>
      <c r="H293" s="100" t="s">
        <v>915</v>
      </c>
      <c r="I293" s="241" t="s">
        <v>302</v>
      </c>
      <c r="J293" s="80">
        <v>1970</v>
      </c>
      <c r="K293" s="219">
        <f t="shared" si="35"/>
        <v>47</v>
      </c>
      <c r="L293" s="213" t="str">
        <f t="shared" si="34"/>
        <v>OK</v>
      </c>
      <c r="M293" s="80" t="s">
        <v>310</v>
      </c>
      <c r="N293" s="206"/>
    </row>
    <row r="294" spans="1:14" s="80" customFormat="1">
      <c r="A294" s="80" t="s">
        <v>954</v>
      </c>
      <c r="B294" s="233" t="s">
        <v>789</v>
      </c>
      <c r="C294" s="233" t="s">
        <v>955</v>
      </c>
      <c r="D294" s="100" t="s">
        <v>914</v>
      </c>
      <c r="F294" s="81" t="str">
        <f t="shared" si="36"/>
        <v>む１８</v>
      </c>
      <c r="G294" s="83" t="str">
        <f t="shared" si="33"/>
        <v>森田恵美</v>
      </c>
      <c r="H294" s="100" t="s">
        <v>915</v>
      </c>
      <c r="I294" s="241" t="s">
        <v>302</v>
      </c>
      <c r="J294" s="80">
        <v>1971</v>
      </c>
      <c r="K294" s="219">
        <f t="shared" si="35"/>
        <v>46</v>
      </c>
      <c r="L294" s="213" t="str">
        <f t="shared" si="34"/>
        <v>OK</v>
      </c>
      <c r="M294" s="241" t="s">
        <v>405</v>
      </c>
      <c r="N294" s="206"/>
    </row>
    <row r="295" spans="1:14" s="80" customFormat="1">
      <c r="A295" s="80" t="s">
        <v>956</v>
      </c>
      <c r="B295" s="233" t="s">
        <v>957</v>
      </c>
      <c r="C295" s="233" t="s">
        <v>958</v>
      </c>
      <c r="D295" s="100" t="s">
        <v>914</v>
      </c>
      <c r="F295" s="81" t="str">
        <f t="shared" si="36"/>
        <v>む１９</v>
      </c>
      <c r="G295" s="83" t="str">
        <f t="shared" si="33"/>
        <v>西澤友紀</v>
      </c>
      <c r="H295" s="100" t="s">
        <v>915</v>
      </c>
      <c r="I295" s="241" t="s">
        <v>302</v>
      </c>
      <c r="J295" s="80">
        <v>1975</v>
      </c>
      <c r="K295" s="219">
        <f t="shared" si="35"/>
        <v>42</v>
      </c>
      <c r="L295" s="213" t="str">
        <f t="shared" si="34"/>
        <v>OK</v>
      </c>
      <c r="M295" s="241" t="s">
        <v>405</v>
      </c>
      <c r="N295" s="206"/>
    </row>
    <row r="296" spans="1:14" s="80" customFormat="1">
      <c r="A296" s="80" t="s">
        <v>959</v>
      </c>
      <c r="B296" s="233" t="s">
        <v>960</v>
      </c>
      <c r="C296" s="233" t="s">
        <v>373</v>
      </c>
      <c r="D296" s="100" t="s">
        <v>914</v>
      </c>
      <c r="F296" s="81" t="str">
        <f t="shared" si="36"/>
        <v>む２０</v>
      </c>
      <c r="G296" s="83" t="str">
        <f t="shared" si="33"/>
        <v>速水直美</v>
      </c>
      <c r="H296" s="100" t="s">
        <v>915</v>
      </c>
      <c r="I296" s="241" t="s">
        <v>302</v>
      </c>
      <c r="J296" s="80">
        <v>1967</v>
      </c>
      <c r="K296" s="219">
        <f t="shared" si="35"/>
        <v>50</v>
      </c>
      <c r="L296" s="213" t="str">
        <f t="shared" si="34"/>
        <v>OK</v>
      </c>
      <c r="M296" s="241" t="s">
        <v>405</v>
      </c>
      <c r="N296" s="206"/>
    </row>
    <row r="297" spans="1:14" s="80" customFormat="1">
      <c r="A297" s="80" t="s">
        <v>961</v>
      </c>
      <c r="B297" s="233" t="s">
        <v>962</v>
      </c>
      <c r="C297" s="233" t="s">
        <v>963</v>
      </c>
      <c r="D297" s="100" t="s">
        <v>914</v>
      </c>
      <c r="F297" s="81" t="str">
        <f t="shared" si="36"/>
        <v>む２１</v>
      </c>
      <c r="G297" s="83" t="str">
        <f t="shared" si="33"/>
        <v>多田麻実</v>
      </c>
      <c r="H297" s="100" t="s">
        <v>915</v>
      </c>
      <c r="I297" s="241" t="s">
        <v>302</v>
      </c>
      <c r="J297" s="80">
        <v>1980</v>
      </c>
      <c r="K297" s="219">
        <f t="shared" si="35"/>
        <v>37</v>
      </c>
      <c r="L297" s="213" t="str">
        <f t="shared" si="34"/>
        <v>OK</v>
      </c>
      <c r="M297" s="80" t="s">
        <v>296</v>
      </c>
      <c r="N297" s="206"/>
    </row>
    <row r="298" spans="1:14" s="80" customFormat="1">
      <c r="A298" s="80" t="s">
        <v>964</v>
      </c>
      <c r="B298" s="233" t="s">
        <v>291</v>
      </c>
      <c r="C298" s="233" t="s">
        <v>767</v>
      </c>
      <c r="D298" s="100" t="s">
        <v>914</v>
      </c>
      <c r="F298" s="81" t="str">
        <f t="shared" si="36"/>
        <v>む２２</v>
      </c>
      <c r="G298" s="83" t="str">
        <f t="shared" si="33"/>
        <v>中村純子</v>
      </c>
      <c r="H298" s="100" t="s">
        <v>915</v>
      </c>
      <c r="I298" s="241" t="s">
        <v>302</v>
      </c>
      <c r="J298" s="80">
        <v>1982</v>
      </c>
      <c r="K298" s="219">
        <f t="shared" si="35"/>
        <v>35</v>
      </c>
      <c r="L298" s="213" t="str">
        <f t="shared" si="34"/>
        <v>OK</v>
      </c>
      <c r="M298" s="80" t="s">
        <v>296</v>
      </c>
      <c r="N298" s="206"/>
    </row>
    <row r="299" spans="1:14" s="80" customFormat="1">
      <c r="A299" s="80" t="s">
        <v>965</v>
      </c>
      <c r="B299" s="233" t="s">
        <v>966</v>
      </c>
      <c r="C299" s="233" t="s">
        <v>967</v>
      </c>
      <c r="D299" s="100" t="s">
        <v>914</v>
      </c>
      <c r="F299" s="81" t="str">
        <f t="shared" si="36"/>
        <v>む２３</v>
      </c>
      <c r="G299" s="83" t="str">
        <f t="shared" si="33"/>
        <v>堀田明子</v>
      </c>
      <c r="H299" s="100" t="s">
        <v>915</v>
      </c>
      <c r="I299" s="241" t="s">
        <v>302</v>
      </c>
      <c r="J299" s="80">
        <v>1970</v>
      </c>
      <c r="K299" s="219">
        <f t="shared" si="35"/>
        <v>47</v>
      </c>
      <c r="L299" s="213" t="str">
        <f t="shared" si="34"/>
        <v>OK</v>
      </c>
      <c r="M299" s="241" t="s">
        <v>405</v>
      </c>
      <c r="N299" s="206"/>
    </row>
    <row r="300" spans="1:14" s="80" customFormat="1">
      <c r="A300" s="80" t="s">
        <v>968</v>
      </c>
      <c r="B300" s="233" t="s">
        <v>969</v>
      </c>
      <c r="C300" s="233" t="s">
        <v>970</v>
      </c>
      <c r="D300" s="100" t="s">
        <v>914</v>
      </c>
      <c r="F300" s="81" t="str">
        <f t="shared" si="36"/>
        <v>む２４</v>
      </c>
      <c r="G300" s="83" t="str">
        <f t="shared" si="33"/>
        <v>大脇和世</v>
      </c>
      <c r="H300" s="100" t="s">
        <v>915</v>
      </c>
      <c r="I300" s="241" t="s">
        <v>302</v>
      </c>
      <c r="J300" s="80">
        <v>1970</v>
      </c>
      <c r="K300" s="219">
        <f t="shared" si="35"/>
        <v>47</v>
      </c>
      <c r="L300" s="213" t="str">
        <f t="shared" si="34"/>
        <v>OK</v>
      </c>
      <c r="M300" s="80" t="s">
        <v>725</v>
      </c>
      <c r="N300" s="206"/>
    </row>
    <row r="301" spans="1:14" s="80" customFormat="1">
      <c r="A301" s="80" t="s">
        <v>971</v>
      </c>
      <c r="B301" s="239" t="s">
        <v>972</v>
      </c>
      <c r="C301" s="239" t="s">
        <v>973</v>
      </c>
      <c r="D301" s="100" t="s">
        <v>914</v>
      </c>
      <c r="E301" s="81"/>
      <c r="F301" s="81" t="str">
        <f t="shared" si="36"/>
        <v>む２５</v>
      </c>
      <c r="G301" s="83" t="str">
        <f t="shared" si="33"/>
        <v>後藤圭介</v>
      </c>
      <c r="H301" s="100" t="s">
        <v>915</v>
      </c>
      <c r="I301" s="209" t="s">
        <v>277</v>
      </c>
      <c r="J301" s="234">
        <v>1974</v>
      </c>
      <c r="K301" s="219">
        <f t="shared" si="35"/>
        <v>43</v>
      </c>
      <c r="L301" s="213" t="str">
        <f t="shared" ref="L301:L306" si="37">IF(B301="","",IF(COUNTIF($G$18:$G$628,B301)&gt;1,"2重登録","OK"))</f>
        <v>OK</v>
      </c>
      <c r="M301" s="234" t="s">
        <v>382</v>
      </c>
      <c r="N301" s="206"/>
    </row>
    <row r="302" spans="1:14" s="80" customFormat="1">
      <c r="A302" s="80" t="s">
        <v>974</v>
      </c>
      <c r="B302" s="239" t="s">
        <v>720</v>
      </c>
      <c r="C302" s="239" t="s">
        <v>975</v>
      </c>
      <c r="D302" s="100" t="s">
        <v>914</v>
      </c>
      <c r="E302" s="81"/>
      <c r="F302" s="81" t="str">
        <f t="shared" si="36"/>
        <v>む２６</v>
      </c>
      <c r="G302" s="83" t="str">
        <f t="shared" si="33"/>
        <v>長谷川晃平</v>
      </c>
      <c r="H302" s="100" t="s">
        <v>915</v>
      </c>
      <c r="I302" s="209" t="s">
        <v>277</v>
      </c>
      <c r="J302" s="234">
        <v>1968</v>
      </c>
      <c r="K302" s="219">
        <f t="shared" si="35"/>
        <v>49</v>
      </c>
      <c r="L302" s="213" t="str">
        <f t="shared" si="37"/>
        <v>OK</v>
      </c>
      <c r="M302" s="234" t="s">
        <v>482</v>
      </c>
      <c r="N302" s="206"/>
    </row>
    <row r="303" spans="1:14" s="80" customFormat="1">
      <c r="A303" s="80" t="s">
        <v>976</v>
      </c>
      <c r="B303" s="239" t="s">
        <v>977</v>
      </c>
      <c r="C303" s="239" t="s">
        <v>978</v>
      </c>
      <c r="D303" s="100" t="s">
        <v>914</v>
      </c>
      <c r="E303" s="81"/>
      <c r="F303" s="81" t="str">
        <f t="shared" si="36"/>
        <v>む２７</v>
      </c>
      <c r="G303" s="83" t="str">
        <f t="shared" si="33"/>
        <v>原田真稔</v>
      </c>
      <c r="H303" s="100" t="s">
        <v>915</v>
      </c>
      <c r="I303" s="209" t="s">
        <v>277</v>
      </c>
      <c r="J303" s="234">
        <v>1974</v>
      </c>
      <c r="K303" s="219">
        <f t="shared" si="35"/>
        <v>43</v>
      </c>
      <c r="L303" s="213" t="str">
        <f t="shared" si="37"/>
        <v>OK</v>
      </c>
      <c r="M303" s="234" t="s">
        <v>689</v>
      </c>
      <c r="N303" s="206"/>
    </row>
    <row r="304" spans="1:14" s="206" customFormat="1">
      <c r="A304" s="80" t="s">
        <v>979</v>
      </c>
      <c r="B304" s="239" t="s">
        <v>980</v>
      </c>
      <c r="C304" s="239" t="s">
        <v>981</v>
      </c>
      <c r="D304" s="100" t="s">
        <v>914</v>
      </c>
      <c r="E304" s="81"/>
      <c r="F304" s="81" t="str">
        <f t="shared" si="36"/>
        <v>む２８</v>
      </c>
      <c r="G304" s="83" t="str">
        <f t="shared" si="33"/>
        <v>池内伸介</v>
      </c>
      <c r="H304" s="100" t="s">
        <v>915</v>
      </c>
      <c r="I304" s="209" t="s">
        <v>277</v>
      </c>
      <c r="J304" s="234">
        <v>1983</v>
      </c>
      <c r="K304" s="219">
        <f t="shared" si="35"/>
        <v>34</v>
      </c>
      <c r="L304" s="213" t="str">
        <f t="shared" si="37"/>
        <v>OK</v>
      </c>
      <c r="M304" s="234" t="s">
        <v>482</v>
      </c>
    </row>
    <row r="305" spans="1:14" s="80" customFormat="1">
      <c r="A305" s="80" t="s">
        <v>982</v>
      </c>
      <c r="B305" s="239" t="s">
        <v>389</v>
      </c>
      <c r="C305" s="239" t="s">
        <v>983</v>
      </c>
      <c r="D305" s="100" t="s">
        <v>914</v>
      </c>
      <c r="E305" s="81"/>
      <c r="F305" s="81" t="str">
        <f t="shared" si="36"/>
        <v>む２９</v>
      </c>
      <c r="G305" s="83" t="str">
        <f t="shared" si="33"/>
        <v>藤田彰</v>
      </c>
      <c r="H305" s="100" t="s">
        <v>915</v>
      </c>
      <c r="I305" s="209" t="s">
        <v>277</v>
      </c>
      <c r="J305" s="234">
        <v>1981</v>
      </c>
      <c r="K305" s="219">
        <f t="shared" si="35"/>
        <v>36</v>
      </c>
      <c r="L305" s="213" t="str">
        <f t="shared" si="37"/>
        <v>OK</v>
      </c>
      <c r="M305" s="234" t="s">
        <v>482</v>
      </c>
      <c r="N305" s="206"/>
    </row>
    <row r="306" spans="1:14" s="80" customFormat="1">
      <c r="A306" s="80" t="s">
        <v>984</v>
      </c>
      <c r="B306" s="239" t="s">
        <v>985</v>
      </c>
      <c r="C306" s="239" t="s">
        <v>986</v>
      </c>
      <c r="D306" s="100" t="s">
        <v>914</v>
      </c>
      <c r="E306" s="81"/>
      <c r="F306" s="81" t="str">
        <f t="shared" si="36"/>
        <v>む３０</v>
      </c>
      <c r="G306" s="83" t="str">
        <f t="shared" si="33"/>
        <v>岩田光央</v>
      </c>
      <c r="H306" s="100" t="s">
        <v>915</v>
      </c>
      <c r="I306" s="209" t="s">
        <v>277</v>
      </c>
      <c r="J306" s="234">
        <v>1985</v>
      </c>
      <c r="K306" s="219">
        <f t="shared" si="35"/>
        <v>32</v>
      </c>
      <c r="L306" s="213" t="str">
        <f t="shared" si="37"/>
        <v>OK</v>
      </c>
      <c r="M306" s="234" t="s">
        <v>286</v>
      </c>
      <c r="N306" s="206"/>
    </row>
    <row r="307" spans="1:14">
      <c r="A307" s="80" t="s">
        <v>987</v>
      </c>
      <c r="B307" s="175" t="s">
        <v>988</v>
      </c>
      <c r="C307" s="175" t="s">
        <v>989</v>
      </c>
      <c r="D307" s="100" t="s">
        <v>914</v>
      </c>
      <c r="F307" s="81" t="str">
        <f t="shared" si="36"/>
        <v>む３１</v>
      </c>
      <c r="G307" s="83" t="str">
        <f t="shared" si="33"/>
        <v>三神秀嗣</v>
      </c>
      <c r="H307" s="100" t="s">
        <v>915</v>
      </c>
      <c r="I307" s="209" t="s">
        <v>277</v>
      </c>
      <c r="J307" s="112">
        <v>1982</v>
      </c>
      <c r="K307" s="219">
        <f t="shared" si="35"/>
        <v>35</v>
      </c>
      <c r="L307" s="213" t="str">
        <f>IF(G307="","",IF(COUNTIF($G$18:$G$575,G307)&gt;1,"2重登録","OK"))</f>
        <v>OK</v>
      </c>
      <c r="M307" s="100" t="s">
        <v>689</v>
      </c>
      <c r="N307" s="206"/>
    </row>
    <row r="308" spans="1:14">
      <c r="A308" s="80" t="s">
        <v>990</v>
      </c>
      <c r="B308" s="240" t="s">
        <v>288</v>
      </c>
      <c r="C308" s="240" t="s">
        <v>991</v>
      </c>
      <c r="D308" s="100" t="s">
        <v>914</v>
      </c>
      <c r="F308" s="81" t="str">
        <f t="shared" si="36"/>
        <v>む３２</v>
      </c>
      <c r="G308" s="83" t="str">
        <f t="shared" si="33"/>
        <v>佐藤庸子</v>
      </c>
      <c r="H308" s="100" t="s">
        <v>915</v>
      </c>
      <c r="I308" s="142" t="s">
        <v>302</v>
      </c>
      <c r="J308" s="112">
        <v>1978</v>
      </c>
      <c r="K308" s="219">
        <f t="shared" si="35"/>
        <v>39</v>
      </c>
      <c r="L308" s="213" t="str">
        <f>IF(G308="","",IF(COUNTIF($G$18:$G$516,G308)&gt;1,"2重登録","OK"))</f>
        <v>OK</v>
      </c>
      <c r="M308" s="142" t="s">
        <v>405</v>
      </c>
      <c r="N308" s="206"/>
    </row>
    <row r="309" spans="1:14">
      <c r="A309" s="80" t="s">
        <v>992</v>
      </c>
      <c r="B309" s="175" t="s">
        <v>772</v>
      </c>
      <c r="C309" s="175" t="s">
        <v>815</v>
      </c>
      <c r="D309" s="100" t="s">
        <v>914</v>
      </c>
      <c r="F309" s="81" t="str">
        <f t="shared" si="36"/>
        <v>む３３</v>
      </c>
      <c r="G309" s="83" t="str">
        <f t="shared" si="33"/>
        <v>遠崎大樹</v>
      </c>
      <c r="H309" s="100" t="s">
        <v>915</v>
      </c>
      <c r="I309" s="100" t="s">
        <v>277</v>
      </c>
      <c r="J309" s="112">
        <v>1985</v>
      </c>
      <c r="K309" s="219">
        <f t="shared" si="35"/>
        <v>32</v>
      </c>
      <c r="L309" s="213" t="str">
        <f t="shared" ref="L309:L321" si="38">IF(G309="","",IF(COUNTIF($G$18:$G$628,G309)&gt;1,"2重登録","OK"))</f>
        <v>OK</v>
      </c>
      <c r="M309" s="100" t="s">
        <v>482</v>
      </c>
      <c r="N309" s="206"/>
    </row>
    <row r="310" spans="1:14">
      <c r="A310" s="80" t="s">
        <v>993</v>
      </c>
      <c r="B310" s="240" t="s">
        <v>994</v>
      </c>
      <c r="C310" s="240" t="s">
        <v>995</v>
      </c>
      <c r="D310" s="100" t="s">
        <v>914</v>
      </c>
      <c r="F310" s="81" t="str">
        <f t="shared" si="36"/>
        <v>む３４</v>
      </c>
      <c r="G310" s="83" t="str">
        <f t="shared" si="33"/>
        <v>村田朋子</v>
      </c>
      <c r="H310" s="100" t="s">
        <v>915</v>
      </c>
      <c r="I310" s="142" t="s">
        <v>302</v>
      </c>
      <c r="J310" s="112">
        <v>1959</v>
      </c>
      <c r="K310" s="219">
        <f t="shared" si="35"/>
        <v>58</v>
      </c>
      <c r="L310" s="213" t="str">
        <f t="shared" si="38"/>
        <v>OK</v>
      </c>
      <c r="M310" s="142" t="s">
        <v>405</v>
      </c>
      <c r="N310" s="206"/>
    </row>
    <row r="311" spans="1:14">
      <c r="A311" s="80" t="s">
        <v>996</v>
      </c>
      <c r="B311" s="240" t="s">
        <v>5</v>
      </c>
      <c r="C311" s="240" t="s">
        <v>997</v>
      </c>
      <c r="D311" s="100" t="s">
        <v>914</v>
      </c>
      <c r="F311" s="81" t="str">
        <f t="shared" si="36"/>
        <v>む３５</v>
      </c>
      <c r="G311" s="83" t="str">
        <f t="shared" si="33"/>
        <v>杉山あずさ</v>
      </c>
      <c r="H311" s="100" t="s">
        <v>915</v>
      </c>
      <c r="I311" s="142" t="s">
        <v>302</v>
      </c>
      <c r="J311" s="112">
        <v>1978</v>
      </c>
      <c r="K311" s="219">
        <f t="shared" si="35"/>
        <v>39</v>
      </c>
      <c r="L311" s="213" t="str">
        <f t="shared" si="38"/>
        <v>OK</v>
      </c>
      <c r="M311" s="80" t="s">
        <v>840</v>
      </c>
      <c r="N311" s="206"/>
    </row>
    <row r="312" spans="1:14">
      <c r="A312" s="80" t="s">
        <v>101</v>
      </c>
      <c r="B312" s="240" t="s">
        <v>638</v>
      </c>
      <c r="C312" s="217" t="s">
        <v>998</v>
      </c>
      <c r="D312" s="100" t="s">
        <v>914</v>
      </c>
      <c r="E312" s="206"/>
      <c r="F312" s="81" t="str">
        <f t="shared" si="36"/>
        <v>む３６</v>
      </c>
      <c r="G312" s="83" t="str">
        <f t="shared" si="33"/>
        <v>西村文代</v>
      </c>
      <c r="H312" s="100" t="s">
        <v>915</v>
      </c>
      <c r="I312" s="142" t="s">
        <v>302</v>
      </c>
      <c r="J312" s="209">
        <v>1964</v>
      </c>
      <c r="K312" s="219">
        <f t="shared" si="35"/>
        <v>53</v>
      </c>
      <c r="L312" s="213" t="str">
        <f t="shared" si="38"/>
        <v>OK</v>
      </c>
      <c r="M312" s="80" t="s">
        <v>278</v>
      </c>
      <c r="N312" s="206"/>
    </row>
    <row r="313" spans="1:14">
      <c r="A313" s="80" t="s">
        <v>999</v>
      </c>
      <c r="B313" s="217" t="s">
        <v>994</v>
      </c>
      <c r="C313" s="217" t="s">
        <v>1000</v>
      </c>
      <c r="D313" s="100" t="s">
        <v>914</v>
      </c>
      <c r="E313" s="206"/>
      <c r="F313" s="81" t="str">
        <f t="shared" si="36"/>
        <v>む３７</v>
      </c>
      <c r="G313" s="83" t="str">
        <f t="shared" si="33"/>
        <v>村田彩子</v>
      </c>
      <c r="H313" s="100" t="s">
        <v>915</v>
      </c>
      <c r="I313" s="142" t="s">
        <v>302</v>
      </c>
      <c r="J313" s="209">
        <v>1968</v>
      </c>
      <c r="K313" s="219">
        <f t="shared" si="35"/>
        <v>49</v>
      </c>
      <c r="L313" s="209" t="str">
        <f t="shared" si="38"/>
        <v>OK</v>
      </c>
      <c r="M313" s="209" t="s">
        <v>310</v>
      </c>
      <c r="N313" s="206"/>
    </row>
    <row r="314" spans="1:14">
      <c r="A314" s="80" t="s">
        <v>1001</v>
      </c>
      <c r="B314" s="217" t="s">
        <v>1002</v>
      </c>
      <c r="C314" s="240" t="s">
        <v>991</v>
      </c>
      <c r="D314" s="100" t="s">
        <v>914</v>
      </c>
      <c r="E314" s="206"/>
      <c r="F314" s="81" t="str">
        <f t="shared" si="36"/>
        <v>む３８</v>
      </c>
      <c r="G314" s="83" t="str">
        <f t="shared" si="33"/>
        <v>村川庸子</v>
      </c>
      <c r="H314" s="100" t="s">
        <v>915</v>
      </c>
      <c r="I314" s="142" t="s">
        <v>302</v>
      </c>
      <c r="J314" s="209">
        <v>1969</v>
      </c>
      <c r="K314" s="219">
        <f t="shared" si="35"/>
        <v>48</v>
      </c>
      <c r="L314" s="209" t="str">
        <f t="shared" si="38"/>
        <v>OK</v>
      </c>
      <c r="M314" s="209" t="s">
        <v>725</v>
      </c>
      <c r="N314" s="206"/>
    </row>
    <row r="315" spans="1:14">
      <c r="A315" s="80" t="s">
        <v>1003</v>
      </c>
      <c r="B315" s="209" t="s">
        <v>730</v>
      </c>
      <c r="C315" s="209" t="s">
        <v>1004</v>
      </c>
      <c r="D315" s="100" t="s">
        <v>914</v>
      </c>
      <c r="E315" s="209"/>
      <c r="F315" s="81" t="str">
        <f t="shared" si="36"/>
        <v>む３９</v>
      </c>
      <c r="G315" s="83" t="str">
        <f t="shared" si="33"/>
        <v>藤井洋平</v>
      </c>
      <c r="H315" s="100" t="s">
        <v>915</v>
      </c>
      <c r="I315" s="209" t="s">
        <v>277</v>
      </c>
      <c r="J315" s="209">
        <v>1991</v>
      </c>
      <c r="K315" s="219">
        <f t="shared" si="35"/>
        <v>26</v>
      </c>
      <c r="L315" s="209" t="str">
        <f t="shared" si="38"/>
        <v>OK</v>
      </c>
      <c r="M315" s="217" t="s">
        <v>405</v>
      </c>
      <c r="N315" s="206"/>
    </row>
    <row r="316" spans="1:14">
      <c r="A316" s="80" t="s">
        <v>1005</v>
      </c>
      <c r="B316" s="209" t="s">
        <v>1006</v>
      </c>
      <c r="C316" s="209" t="s">
        <v>1007</v>
      </c>
      <c r="D316" s="100" t="s">
        <v>914</v>
      </c>
      <c r="E316" s="209"/>
      <c r="F316" s="81" t="str">
        <f t="shared" si="36"/>
        <v>む４０</v>
      </c>
      <c r="G316" s="83" t="str">
        <f t="shared" si="33"/>
        <v>田淵敏史</v>
      </c>
      <c r="H316" s="100" t="s">
        <v>915</v>
      </c>
      <c r="I316" s="209" t="s">
        <v>277</v>
      </c>
      <c r="J316" s="209">
        <v>1991</v>
      </c>
      <c r="K316" s="219">
        <f t="shared" si="35"/>
        <v>26</v>
      </c>
      <c r="L316" s="209" t="str">
        <f t="shared" si="38"/>
        <v>OK</v>
      </c>
      <c r="M316" s="217" t="s">
        <v>405</v>
      </c>
      <c r="N316" s="206"/>
    </row>
    <row r="317" spans="1:14">
      <c r="A317" s="80" t="s">
        <v>1008</v>
      </c>
      <c r="B317" s="209" t="s">
        <v>1009</v>
      </c>
      <c r="C317" s="209" t="s">
        <v>1010</v>
      </c>
      <c r="D317" s="100" t="s">
        <v>914</v>
      </c>
      <c r="E317" s="209"/>
      <c r="F317" s="81" t="str">
        <f t="shared" si="36"/>
        <v>む４１</v>
      </c>
      <c r="G317" s="83" t="str">
        <f t="shared" si="33"/>
        <v>穐山  航</v>
      </c>
      <c r="H317" s="100" t="s">
        <v>915</v>
      </c>
      <c r="I317" s="209" t="s">
        <v>277</v>
      </c>
      <c r="J317" s="209">
        <v>1989</v>
      </c>
      <c r="K317" s="219">
        <f t="shared" si="35"/>
        <v>28</v>
      </c>
      <c r="L317" s="209" t="str">
        <f t="shared" si="38"/>
        <v>OK</v>
      </c>
      <c r="M317" s="217" t="s">
        <v>405</v>
      </c>
      <c r="N317" s="206"/>
    </row>
    <row r="318" spans="1:14">
      <c r="A318" s="80" t="s">
        <v>1011</v>
      </c>
      <c r="B318" s="209" t="s">
        <v>638</v>
      </c>
      <c r="C318" s="209" t="s">
        <v>1012</v>
      </c>
      <c r="D318" s="100" t="s">
        <v>914</v>
      </c>
      <c r="E318" s="206"/>
      <c r="F318" s="81" t="str">
        <f t="shared" si="36"/>
        <v>む４２</v>
      </c>
      <c r="G318" s="83" t="str">
        <f t="shared" si="33"/>
        <v>西村国太郎</v>
      </c>
      <c r="H318" s="100" t="s">
        <v>915</v>
      </c>
      <c r="I318" s="209" t="s">
        <v>277</v>
      </c>
      <c r="J318" s="209">
        <v>1942</v>
      </c>
      <c r="K318" s="219">
        <f t="shared" si="35"/>
        <v>75</v>
      </c>
      <c r="L318" s="209" t="str">
        <f t="shared" si="38"/>
        <v>OK</v>
      </c>
      <c r="M318" s="217" t="s">
        <v>405</v>
      </c>
      <c r="N318" s="206"/>
    </row>
    <row r="319" spans="1:14">
      <c r="A319" s="80" t="s">
        <v>1013</v>
      </c>
      <c r="B319" s="217" t="s">
        <v>1014</v>
      </c>
      <c r="C319" s="217" t="s">
        <v>1015</v>
      </c>
      <c r="D319" s="100" t="s">
        <v>914</v>
      </c>
      <c r="E319" s="212"/>
      <c r="F319" s="81" t="str">
        <f t="shared" si="36"/>
        <v>む４３</v>
      </c>
      <c r="G319" s="209" t="s">
        <v>1016</v>
      </c>
      <c r="H319" s="100" t="s">
        <v>915</v>
      </c>
      <c r="I319" s="209" t="s">
        <v>302</v>
      </c>
      <c r="J319" s="209">
        <v>1994</v>
      </c>
      <c r="K319" s="219">
        <f t="shared" si="35"/>
        <v>23</v>
      </c>
      <c r="L319" s="209" t="str">
        <f t="shared" si="38"/>
        <v>OK</v>
      </c>
      <c r="M319" s="209" t="s">
        <v>482</v>
      </c>
      <c r="N319" s="206"/>
    </row>
    <row r="320" spans="1:14" s="206" customFormat="1">
      <c r="A320" s="80" t="s">
        <v>1017</v>
      </c>
      <c r="B320" s="217" t="s">
        <v>541</v>
      </c>
      <c r="C320" s="217" t="s">
        <v>1018</v>
      </c>
      <c r="D320" s="100" t="s">
        <v>914</v>
      </c>
      <c r="E320" s="212"/>
      <c r="F320" s="81" t="str">
        <f t="shared" si="36"/>
        <v>む４４</v>
      </c>
      <c r="G320" s="209" t="s">
        <v>1019</v>
      </c>
      <c r="H320" s="100" t="s">
        <v>915</v>
      </c>
      <c r="I320" s="209" t="s">
        <v>302</v>
      </c>
      <c r="J320" s="209">
        <v>1970</v>
      </c>
      <c r="K320" s="219">
        <f t="shared" si="35"/>
        <v>47</v>
      </c>
      <c r="L320" s="209" t="str">
        <f t="shared" si="38"/>
        <v>OK</v>
      </c>
      <c r="M320" s="209" t="s">
        <v>278</v>
      </c>
    </row>
    <row r="321" spans="1:14" s="206" customFormat="1">
      <c r="A321" s="80" t="s">
        <v>98</v>
      </c>
      <c r="B321" s="209" t="s">
        <v>5</v>
      </c>
      <c r="C321" s="209" t="s">
        <v>1020</v>
      </c>
      <c r="D321" s="100" t="s">
        <v>914</v>
      </c>
      <c r="F321" s="81" t="str">
        <f t="shared" si="36"/>
        <v>む４５</v>
      </c>
      <c r="G321" s="209" t="s">
        <v>1021</v>
      </c>
      <c r="H321" s="100" t="s">
        <v>915</v>
      </c>
      <c r="I321" s="209" t="s">
        <v>277</v>
      </c>
      <c r="J321" s="209">
        <v>2004</v>
      </c>
      <c r="K321" s="219">
        <f t="shared" si="35"/>
        <v>13</v>
      </c>
      <c r="L321" s="209" t="str">
        <f t="shared" si="38"/>
        <v>OK</v>
      </c>
      <c r="M321" s="209" t="s">
        <v>840</v>
      </c>
    </row>
    <row r="322" spans="1:14" s="206" customFormat="1">
      <c r="A322" s="80" t="s">
        <v>1022</v>
      </c>
      <c r="B322" s="175" t="s">
        <v>1023</v>
      </c>
      <c r="C322" s="175" t="s">
        <v>1024</v>
      </c>
      <c r="D322" s="100" t="s">
        <v>914</v>
      </c>
      <c r="E322" s="83"/>
      <c r="F322" s="81" t="str">
        <f t="shared" si="36"/>
        <v>む４６</v>
      </c>
      <c r="G322" s="83" t="s">
        <v>1025</v>
      </c>
      <c r="H322" s="100" t="s">
        <v>915</v>
      </c>
      <c r="I322" s="209" t="s">
        <v>277</v>
      </c>
      <c r="J322" s="112">
        <v>1990</v>
      </c>
      <c r="K322" s="219">
        <f t="shared" si="35"/>
        <v>27</v>
      </c>
      <c r="L322" s="213" t="e">
        <f>#N/A</f>
        <v>#N/A</v>
      </c>
      <c r="M322" s="142" t="s">
        <v>405</v>
      </c>
    </row>
    <row r="323" spans="1:14" s="206" customFormat="1">
      <c r="A323" s="80" t="s">
        <v>1026</v>
      </c>
      <c r="B323" s="175" t="s">
        <v>95</v>
      </c>
      <c r="C323" s="175" t="s">
        <v>1027</v>
      </c>
      <c r="D323" s="100" t="s">
        <v>914</v>
      </c>
      <c r="E323" s="83"/>
      <c r="F323" s="81" t="str">
        <f t="shared" si="36"/>
        <v>む４７</v>
      </c>
      <c r="G323" s="83" t="s">
        <v>1028</v>
      </c>
      <c r="H323" s="100" t="s">
        <v>915</v>
      </c>
      <c r="I323" s="209" t="s">
        <v>277</v>
      </c>
      <c r="J323" s="112">
        <v>1992</v>
      </c>
      <c r="K323" s="219">
        <f t="shared" si="35"/>
        <v>25</v>
      </c>
      <c r="L323" s="213" t="e">
        <f>#N/A</f>
        <v>#N/A</v>
      </c>
      <c r="M323" s="142" t="s">
        <v>405</v>
      </c>
    </row>
    <row r="324" spans="1:14" s="206" customFormat="1">
      <c r="A324" s="80" t="s">
        <v>1029</v>
      </c>
      <c r="B324" s="209" t="s">
        <v>1030</v>
      </c>
      <c r="C324" s="209" t="s">
        <v>1031</v>
      </c>
      <c r="D324" s="100" t="s">
        <v>914</v>
      </c>
      <c r="F324" s="81" t="str">
        <f t="shared" si="36"/>
        <v>む４８</v>
      </c>
      <c r="G324" s="83" t="s">
        <v>1032</v>
      </c>
      <c r="H324" s="100" t="s">
        <v>915</v>
      </c>
      <c r="I324" s="209" t="s">
        <v>277</v>
      </c>
      <c r="J324" s="209">
        <v>1986</v>
      </c>
      <c r="K324" s="219">
        <f t="shared" si="35"/>
        <v>31</v>
      </c>
      <c r="L324" s="213" t="e">
        <f>#N/A</f>
        <v>#N/A</v>
      </c>
      <c r="M324" s="100" t="s">
        <v>310</v>
      </c>
    </row>
    <row r="325" spans="1:14" s="206" customFormat="1">
      <c r="A325" s="80" t="s">
        <v>1033</v>
      </c>
      <c r="B325" s="217" t="s">
        <v>1034</v>
      </c>
      <c r="C325" s="217" t="s">
        <v>1035</v>
      </c>
      <c r="D325" s="100" t="s">
        <v>914</v>
      </c>
      <c r="F325" s="81" t="str">
        <f t="shared" si="36"/>
        <v>む４９</v>
      </c>
      <c r="G325" s="83" t="s">
        <v>1036</v>
      </c>
      <c r="H325" s="100" t="s">
        <v>915</v>
      </c>
      <c r="I325" s="217" t="s">
        <v>302</v>
      </c>
      <c r="J325" s="209">
        <v>1996</v>
      </c>
      <c r="K325" s="219">
        <f t="shared" si="35"/>
        <v>21</v>
      </c>
      <c r="L325" s="213" t="e">
        <f>#N/A</f>
        <v>#N/A</v>
      </c>
      <c r="M325" s="100" t="s">
        <v>470</v>
      </c>
    </row>
    <row r="326" spans="1:14" s="206" customFormat="1">
      <c r="A326" s="80"/>
      <c r="D326" s="100"/>
      <c r="F326" s="81"/>
      <c r="K326" s="219" t="str">
        <f t="shared" si="35"/>
        <v/>
      </c>
    </row>
    <row r="327" spans="1:14" s="211" customFormat="1">
      <c r="A327" s="80"/>
      <c r="B327" s="206"/>
      <c r="C327" s="206"/>
      <c r="D327" s="206"/>
      <c r="E327" s="206"/>
      <c r="F327" s="81"/>
      <c r="G327" s="206"/>
      <c r="H327" s="206"/>
      <c r="I327" s="206"/>
      <c r="J327" s="206"/>
      <c r="K327" s="206"/>
      <c r="L327" s="206"/>
      <c r="M327" s="206"/>
      <c r="N327" s="206"/>
    </row>
    <row r="328" spans="1:14" s="211" customFormat="1">
      <c r="A328" s="80"/>
      <c r="B328" s="206"/>
      <c r="C328" s="206"/>
      <c r="D328" s="206"/>
      <c r="E328" s="206"/>
      <c r="F328" s="81"/>
      <c r="G328" s="206"/>
      <c r="H328" s="206"/>
      <c r="I328" s="206"/>
      <c r="J328" s="206"/>
      <c r="K328" s="206"/>
      <c r="L328" s="206"/>
      <c r="M328" s="206"/>
      <c r="N328" s="206"/>
    </row>
    <row r="329" spans="1:14" s="206" customFormat="1">
      <c r="A329" s="80"/>
      <c r="F329" s="81"/>
    </row>
    <row r="330" spans="1:14">
      <c r="B330" s="175"/>
      <c r="C330" s="175"/>
      <c r="D330" s="100"/>
      <c r="E330" s="83"/>
      <c r="G330" s="83"/>
      <c r="H330" s="100"/>
      <c r="I330" s="100"/>
      <c r="J330" s="112"/>
      <c r="K330" s="219" t="str">
        <f t="shared" ref="K330:K335" si="39">IF(J330="","",(2017-J330))</f>
        <v/>
      </c>
      <c r="L330" s="213" t="str">
        <f t="shared" ref="L330:L335" si="40">IF(G330="","",IF(COUNTIF($G$20:$G$533,G330)&gt;1,"2重登録","OK"))</f>
        <v/>
      </c>
      <c r="M330" s="100"/>
    </row>
    <row r="331" spans="1:14">
      <c r="B331" s="175"/>
      <c r="C331" s="175"/>
      <c r="D331" s="100"/>
      <c r="E331" s="83"/>
      <c r="G331" s="83"/>
      <c r="H331" s="100"/>
      <c r="I331" s="100"/>
      <c r="J331" s="112"/>
      <c r="K331" s="219" t="str">
        <f t="shared" si="39"/>
        <v/>
      </c>
      <c r="L331" s="213" t="str">
        <f t="shared" si="40"/>
        <v/>
      </c>
      <c r="M331" s="100"/>
    </row>
    <row r="332" spans="1:14">
      <c r="B332" s="175"/>
      <c r="C332" s="175"/>
      <c r="D332" s="100"/>
      <c r="E332" s="83"/>
      <c r="G332" s="83"/>
      <c r="H332" s="100"/>
      <c r="I332" s="100"/>
      <c r="J332" s="112"/>
      <c r="K332" s="219" t="str">
        <f t="shared" si="39"/>
        <v/>
      </c>
      <c r="L332" s="213" t="str">
        <f t="shared" si="40"/>
        <v/>
      </c>
      <c r="M332" s="100"/>
    </row>
    <row r="333" spans="1:14">
      <c r="B333" s="175"/>
      <c r="C333" s="175"/>
      <c r="D333" s="100"/>
      <c r="E333" s="83"/>
      <c r="G333" s="83"/>
      <c r="H333" s="100"/>
      <c r="I333" s="100"/>
      <c r="J333" s="112"/>
      <c r="K333" s="219" t="str">
        <f t="shared" si="39"/>
        <v/>
      </c>
      <c r="L333" s="213" t="str">
        <f t="shared" si="40"/>
        <v/>
      </c>
      <c r="M333" s="100"/>
    </row>
    <row r="334" spans="1:14">
      <c r="B334" s="175"/>
      <c r="C334" s="175"/>
      <c r="D334" s="100"/>
      <c r="E334" s="83"/>
      <c r="G334" s="83"/>
      <c r="H334" s="100"/>
      <c r="I334" s="100"/>
      <c r="J334" s="112"/>
      <c r="K334" s="219" t="str">
        <f t="shared" si="39"/>
        <v/>
      </c>
      <c r="L334" s="213" t="str">
        <f t="shared" si="40"/>
        <v/>
      </c>
      <c r="M334" s="100"/>
    </row>
    <row r="335" spans="1:14">
      <c r="B335" s="83"/>
      <c r="C335" s="83"/>
      <c r="D335" s="83"/>
      <c r="E335" s="83"/>
      <c r="G335" s="83"/>
      <c r="H335" s="83"/>
      <c r="I335" s="109"/>
      <c r="J335" s="129"/>
      <c r="K335" s="219" t="str">
        <f t="shared" si="39"/>
        <v/>
      </c>
      <c r="L335" s="213" t="str">
        <f t="shared" si="40"/>
        <v/>
      </c>
      <c r="M335" s="111"/>
    </row>
    <row r="336" spans="1:14" s="208" customFormat="1">
      <c r="A336" s="208" t="s">
        <v>1037</v>
      </c>
      <c r="B336" s="208" t="s">
        <v>1038</v>
      </c>
      <c r="C336" s="208" t="s">
        <v>1039</v>
      </c>
      <c r="D336" s="208" t="s">
        <v>1040</v>
      </c>
      <c r="F336" s="81" t="str">
        <f t="shared" si="36"/>
        <v>ぷ０１</v>
      </c>
      <c r="G336" s="83" t="str">
        <f t="shared" ref="G336:G365" si="41">B336&amp;C336</f>
        <v>大林 久</v>
      </c>
      <c r="H336" s="208" t="s">
        <v>1041</v>
      </c>
      <c r="I336" s="208" t="s">
        <v>277</v>
      </c>
      <c r="J336" s="208">
        <v>1938</v>
      </c>
      <c r="K336" s="219">
        <f t="shared" ref="K336:K365" si="42">IF(J336="","",(2017-J336))</f>
        <v>79</v>
      </c>
      <c r="L336" s="209" t="str">
        <f t="shared" ref="L336:L365" si="43">IF(G336="","",IF(COUNTIF($G$20:$G$621,G336)&gt;1,"2重登録","OK"))</f>
        <v>OK</v>
      </c>
      <c r="M336" s="208" t="s">
        <v>310</v>
      </c>
    </row>
    <row r="337" spans="1:13" s="208" customFormat="1">
      <c r="A337" s="208" t="s">
        <v>1042</v>
      </c>
      <c r="B337" s="208" t="s">
        <v>786</v>
      </c>
      <c r="C337" s="208" t="s">
        <v>1043</v>
      </c>
      <c r="D337" s="208" t="s">
        <v>1040</v>
      </c>
      <c r="F337" s="81" t="str">
        <f t="shared" si="36"/>
        <v>ぷ０２</v>
      </c>
      <c r="G337" s="83" t="str">
        <f t="shared" si="41"/>
        <v>高田洋治</v>
      </c>
      <c r="H337" s="208" t="s">
        <v>1041</v>
      </c>
      <c r="I337" s="208" t="s">
        <v>277</v>
      </c>
      <c r="J337" s="208">
        <v>1942</v>
      </c>
      <c r="K337" s="219">
        <f t="shared" si="42"/>
        <v>75</v>
      </c>
      <c r="L337" s="209" t="str">
        <f t="shared" si="43"/>
        <v>OK</v>
      </c>
      <c r="M337" s="208" t="s">
        <v>310</v>
      </c>
    </row>
    <row r="338" spans="1:13" s="208" customFormat="1">
      <c r="A338" s="208" t="s">
        <v>1044</v>
      </c>
      <c r="B338" s="208" t="s">
        <v>1045</v>
      </c>
      <c r="C338" s="208" t="s">
        <v>1046</v>
      </c>
      <c r="D338" s="208" t="s">
        <v>1040</v>
      </c>
      <c r="F338" s="81" t="str">
        <f t="shared" si="36"/>
        <v>ぷ０３</v>
      </c>
      <c r="G338" s="83" t="str">
        <f t="shared" si="41"/>
        <v>中野潤</v>
      </c>
      <c r="H338" s="208" t="s">
        <v>1041</v>
      </c>
      <c r="I338" s="208" t="s">
        <v>277</v>
      </c>
      <c r="J338" s="208">
        <v>1948</v>
      </c>
      <c r="K338" s="219">
        <f t="shared" si="42"/>
        <v>69</v>
      </c>
      <c r="L338" s="209" t="str">
        <f t="shared" si="43"/>
        <v>OK</v>
      </c>
      <c r="M338" s="208" t="s">
        <v>382</v>
      </c>
    </row>
    <row r="339" spans="1:13" s="208" customFormat="1">
      <c r="A339" s="208" t="s">
        <v>1047</v>
      </c>
      <c r="B339" s="208" t="s">
        <v>1045</v>
      </c>
      <c r="C339" s="208" t="s">
        <v>343</v>
      </c>
      <c r="D339" s="208" t="s">
        <v>1040</v>
      </c>
      <c r="F339" s="81" t="str">
        <f t="shared" si="36"/>
        <v>ぷ０４</v>
      </c>
      <c r="G339" s="83" t="str">
        <f t="shared" si="41"/>
        <v>中野哲也</v>
      </c>
      <c r="H339" s="208" t="s">
        <v>1041</v>
      </c>
      <c r="I339" s="208" t="s">
        <v>277</v>
      </c>
      <c r="J339" s="208">
        <v>1947</v>
      </c>
      <c r="K339" s="219">
        <f t="shared" si="42"/>
        <v>70</v>
      </c>
      <c r="L339" s="209" t="str">
        <f t="shared" si="43"/>
        <v>OK</v>
      </c>
      <c r="M339" s="208" t="s">
        <v>310</v>
      </c>
    </row>
    <row r="340" spans="1:13" s="208" customFormat="1">
      <c r="A340" s="208" t="s">
        <v>1048</v>
      </c>
      <c r="B340" s="208" t="s">
        <v>1049</v>
      </c>
      <c r="C340" s="208" t="s">
        <v>1050</v>
      </c>
      <c r="D340" s="208" t="s">
        <v>1040</v>
      </c>
      <c r="F340" s="81" t="str">
        <f t="shared" si="36"/>
        <v>ぷ０５</v>
      </c>
      <c r="G340" s="83" t="str">
        <f t="shared" si="41"/>
        <v>堀江孝信</v>
      </c>
      <c r="H340" s="208" t="s">
        <v>1041</v>
      </c>
      <c r="I340" s="208" t="s">
        <v>277</v>
      </c>
      <c r="J340" s="208">
        <v>1942</v>
      </c>
      <c r="K340" s="219">
        <f t="shared" si="42"/>
        <v>75</v>
      </c>
      <c r="L340" s="209" t="str">
        <f t="shared" si="43"/>
        <v>OK</v>
      </c>
      <c r="M340" s="208" t="s">
        <v>310</v>
      </c>
    </row>
    <row r="341" spans="1:13" s="208" customFormat="1">
      <c r="A341" s="208" t="s">
        <v>1051</v>
      </c>
      <c r="B341" s="208" t="s">
        <v>1052</v>
      </c>
      <c r="C341" s="208" t="s">
        <v>1053</v>
      </c>
      <c r="D341" s="208" t="s">
        <v>1040</v>
      </c>
      <c r="F341" s="81" t="str">
        <f t="shared" si="36"/>
        <v>ぷ０６</v>
      </c>
      <c r="G341" s="83" t="str">
        <f t="shared" si="41"/>
        <v>羽田昭夫</v>
      </c>
      <c r="H341" s="208" t="s">
        <v>1041</v>
      </c>
      <c r="I341" s="208" t="s">
        <v>277</v>
      </c>
      <c r="J341" s="208">
        <v>1943</v>
      </c>
      <c r="K341" s="219">
        <f t="shared" si="42"/>
        <v>74</v>
      </c>
      <c r="L341" s="209" t="str">
        <f t="shared" si="43"/>
        <v>OK</v>
      </c>
      <c r="M341" s="208" t="s">
        <v>470</v>
      </c>
    </row>
    <row r="342" spans="1:13" s="208" customFormat="1">
      <c r="A342" s="208" t="s">
        <v>1054</v>
      </c>
      <c r="B342" s="208" t="s">
        <v>1055</v>
      </c>
      <c r="C342" s="208" t="s">
        <v>1056</v>
      </c>
      <c r="D342" s="208" t="s">
        <v>1040</v>
      </c>
      <c r="F342" s="81" t="str">
        <f t="shared" si="36"/>
        <v>ぷ０７</v>
      </c>
      <c r="G342" s="83" t="str">
        <f t="shared" si="41"/>
        <v>樋山達哉</v>
      </c>
      <c r="H342" s="208" t="s">
        <v>1041</v>
      </c>
      <c r="I342" s="208" t="s">
        <v>277</v>
      </c>
      <c r="J342" s="208">
        <v>1944</v>
      </c>
      <c r="K342" s="219">
        <f t="shared" si="42"/>
        <v>73</v>
      </c>
      <c r="L342" s="209" t="str">
        <f t="shared" si="43"/>
        <v>OK</v>
      </c>
      <c r="M342" s="208" t="s">
        <v>725</v>
      </c>
    </row>
    <row r="343" spans="1:13" s="208" customFormat="1">
      <c r="A343" s="208" t="s">
        <v>1057</v>
      </c>
      <c r="B343" s="208" t="s">
        <v>1058</v>
      </c>
      <c r="C343" s="208" t="s">
        <v>1059</v>
      </c>
      <c r="D343" s="208" t="s">
        <v>1040</v>
      </c>
      <c r="F343" s="81" t="str">
        <f t="shared" si="36"/>
        <v>ぷ０８</v>
      </c>
      <c r="G343" s="83" t="str">
        <f t="shared" si="41"/>
        <v>藤本昌彦</v>
      </c>
      <c r="H343" s="208" t="s">
        <v>1041</v>
      </c>
      <c r="I343" s="208" t="s">
        <v>277</v>
      </c>
      <c r="J343" s="208">
        <v>1939</v>
      </c>
      <c r="K343" s="219">
        <f t="shared" si="42"/>
        <v>78</v>
      </c>
      <c r="L343" s="209" t="str">
        <f t="shared" si="43"/>
        <v>OK</v>
      </c>
      <c r="M343" s="208" t="s">
        <v>310</v>
      </c>
    </row>
    <row r="344" spans="1:13" s="208" customFormat="1">
      <c r="A344" s="208" t="s">
        <v>1060</v>
      </c>
      <c r="B344" s="208" t="s">
        <v>1061</v>
      </c>
      <c r="C344" s="208" t="s">
        <v>1062</v>
      </c>
      <c r="D344" s="208" t="s">
        <v>1040</v>
      </c>
      <c r="F344" s="81" t="str">
        <f t="shared" ref="F344:F365" si="44">A344</f>
        <v>ぷ０９</v>
      </c>
      <c r="G344" s="83" t="str">
        <f t="shared" si="41"/>
        <v>安田和彦</v>
      </c>
      <c r="H344" s="208" t="s">
        <v>1041</v>
      </c>
      <c r="I344" s="208" t="s">
        <v>277</v>
      </c>
      <c r="J344" s="208">
        <v>1945</v>
      </c>
      <c r="K344" s="219">
        <f t="shared" si="42"/>
        <v>72</v>
      </c>
      <c r="L344" s="209" t="str">
        <f t="shared" si="43"/>
        <v>OK</v>
      </c>
      <c r="M344" s="208" t="s">
        <v>310</v>
      </c>
    </row>
    <row r="345" spans="1:13" s="208" customFormat="1">
      <c r="A345" s="208" t="s">
        <v>1063</v>
      </c>
      <c r="B345" s="208" t="s">
        <v>2</v>
      </c>
      <c r="C345" s="208" t="s">
        <v>3</v>
      </c>
      <c r="D345" s="208" t="s">
        <v>1040</v>
      </c>
      <c r="F345" s="81" t="str">
        <f t="shared" si="44"/>
        <v>ぷ１０</v>
      </c>
      <c r="G345" s="83" t="str">
        <f t="shared" si="41"/>
        <v>吉田知司</v>
      </c>
      <c r="H345" s="208" t="s">
        <v>1041</v>
      </c>
      <c r="I345" s="208" t="s">
        <v>277</v>
      </c>
      <c r="J345" s="208">
        <v>1948</v>
      </c>
      <c r="K345" s="219">
        <f t="shared" si="42"/>
        <v>69</v>
      </c>
      <c r="L345" s="209" t="str">
        <f t="shared" si="43"/>
        <v>OK</v>
      </c>
      <c r="M345" s="217" t="s">
        <v>405</v>
      </c>
    </row>
    <row r="346" spans="1:13" s="208" customFormat="1">
      <c r="A346" s="208" t="s">
        <v>1064</v>
      </c>
      <c r="B346" s="208" t="s">
        <v>95</v>
      </c>
      <c r="C346" s="208" t="s">
        <v>1065</v>
      </c>
      <c r="D346" s="208" t="s">
        <v>1040</v>
      </c>
      <c r="F346" s="81" t="str">
        <f t="shared" si="44"/>
        <v>ぷ１１</v>
      </c>
      <c r="G346" s="83" t="str">
        <f t="shared" si="41"/>
        <v>山田直八</v>
      </c>
      <c r="H346" s="208" t="s">
        <v>1041</v>
      </c>
      <c r="I346" s="208" t="s">
        <v>277</v>
      </c>
      <c r="J346" s="208">
        <v>1972</v>
      </c>
      <c r="K346" s="219">
        <f t="shared" si="42"/>
        <v>45</v>
      </c>
      <c r="L346" s="209" t="str">
        <f t="shared" si="43"/>
        <v>OK</v>
      </c>
      <c r="M346" s="208" t="s">
        <v>725</v>
      </c>
    </row>
    <row r="347" spans="1:13" s="208" customFormat="1">
      <c r="A347" s="208" t="s">
        <v>1066</v>
      </c>
      <c r="B347" s="208" t="s">
        <v>1067</v>
      </c>
      <c r="C347" s="208" t="s">
        <v>1068</v>
      </c>
      <c r="D347" s="208" t="s">
        <v>1040</v>
      </c>
      <c r="F347" s="81" t="str">
        <f t="shared" si="44"/>
        <v>ぷ１２</v>
      </c>
      <c r="G347" s="83" t="str">
        <f t="shared" si="41"/>
        <v>新屋正男</v>
      </c>
      <c r="H347" s="208" t="s">
        <v>1041</v>
      </c>
      <c r="I347" s="208" t="s">
        <v>277</v>
      </c>
      <c r="J347" s="208">
        <v>1943</v>
      </c>
      <c r="K347" s="219">
        <f t="shared" si="42"/>
        <v>74</v>
      </c>
      <c r="L347" s="209" t="str">
        <f t="shared" si="43"/>
        <v>OK</v>
      </c>
      <c r="M347" s="208" t="s">
        <v>310</v>
      </c>
    </row>
    <row r="348" spans="1:13" s="208" customFormat="1">
      <c r="A348" s="208" t="s">
        <v>1069</v>
      </c>
      <c r="B348" s="208" t="s">
        <v>280</v>
      </c>
      <c r="C348" s="208" t="s">
        <v>1070</v>
      </c>
      <c r="D348" s="208" t="s">
        <v>1040</v>
      </c>
      <c r="F348" s="81" t="str">
        <f t="shared" si="44"/>
        <v>ぷ１３</v>
      </c>
      <c r="G348" s="83" t="str">
        <f t="shared" si="41"/>
        <v>青木保憲</v>
      </c>
      <c r="H348" s="208" t="s">
        <v>1041</v>
      </c>
      <c r="I348" s="208" t="s">
        <v>277</v>
      </c>
      <c r="J348" s="208">
        <v>1949</v>
      </c>
      <c r="K348" s="219">
        <f t="shared" si="42"/>
        <v>68</v>
      </c>
      <c r="L348" s="209" t="str">
        <f t="shared" si="43"/>
        <v>OK</v>
      </c>
      <c r="M348" s="208" t="s">
        <v>310</v>
      </c>
    </row>
    <row r="349" spans="1:13" s="208" customFormat="1">
      <c r="A349" s="208" t="s">
        <v>1071</v>
      </c>
      <c r="B349" s="208" t="s">
        <v>339</v>
      </c>
      <c r="C349" s="208" t="s">
        <v>1072</v>
      </c>
      <c r="D349" s="208" t="s">
        <v>1040</v>
      </c>
      <c r="F349" s="81" t="str">
        <f t="shared" si="44"/>
        <v>ぷ１４</v>
      </c>
      <c r="G349" s="83" t="str">
        <f t="shared" si="41"/>
        <v>谷口一男</v>
      </c>
      <c r="H349" s="208" t="s">
        <v>1041</v>
      </c>
      <c r="I349" s="208" t="s">
        <v>277</v>
      </c>
      <c r="J349" s="208">
        <v>1947</v>
      </c>
      <c r="K349" s="219">
        <f t="shared" si="42"/>
        <v>70</v>
      </c>
      <c r="L349" s="209" t="str">
        <f t="shared" si="43"/>
        <v>OK</v>
      </c>
      <c r="M349" s="217" t="s">
        <v>405</v>
      </c>
    </row>
    <row r="350" spans="1:13" s="208" customFormat="1">
      <c r="A350" s="208" t="s">
        <v>1073</v>
      </c>
      <c r="B350" s="217" t="s">
        <v>1074</v>
      </c>
      <c r="C350" s="217" t="s">
        <v>1075</v>
      </c>
      <c r="D350" s="208" t="s">
        <v>1040</v>
      </c>
      <c r="F350" s="81" t="str">
        <f t="shared" si="44"/>
        <v>ぷ１５</v>
      </c>
      <c r="G350" s="83" t="str">
        <f t="shared" si="41"/>
        <v>飯塚アイ子</v>
      </c>
      <c r="H350" s="208" t="s">
        <v>1041</v>
      </c>
      <c r="I350" s="217" t="s">
        <v>302</v>
      </c>
      <c r="J350" s="208">
        <v>1943</v>
      </c>
      <c r="K350" s="219">
        <f t="shared" si="42"/>
        <v>74</v>
      </c>
      <c r="L350" s="209" t="str">
        <f t="shared" si="43"/>
        <v>OK</v>
      </c>
      <c r="M350" s="208" t="s">
        <v>310</v>
      </c>
    </row>
    <row r="351" spans="1:13" s="208" customFormat="1">
      <c r="A351" s="208" t="s">
        <v>1076</v>
      </c>
      <c r="B351" s="208" t="s">
        <v>1077</v>
      </c>
      <c r="C351" s="208" t="s">
        <v>1078</v>
      </c>
      <c r="D351" s="208" t="s">
        <v>1040</v>
      </c>
      <c r="F351" s="81" t="str">
        <f t="shared" si="44"/>
        <v>ぷ１６</v>
      </c>
      <c r="G351" s="83" t="str">
        <f t="shared" si="41"/>
        <v>関塚清茂</v>
      </c>
      <c r="H351" s="208" t="s">
        <v>1041</v>
      </c>
      <c r="I351" s="208" t="s">
        <v>277</v>
      </c>
      <c r="J351" s="208">
        <v>1936</v>
      </c>
      <c r="K351" s="219">
        <f t="shared" si="42"/>
        <v>81</v>
      </c>
      <c r="L351" s="209" t="str">
        <f t="shared" si="43"/>
        <v>OK</v>
      </c>
      <c r="M351" s="208" t="s">
        <v>310</v>
      </c>
    </row>
    <row r="352" spans="1:13" s="208" customFormat="1">
      <c r="A352" s="208" t="s">
        <v>1079</v>
      </c>
      <c r="B352" s="217" t="s">
        <v>1080</v>
      </c>
      <c r="C352" s="217" t="s">
        <v>1081</v>
      </c>
      <c r="D352" s="208" t="s">
        <v>1040</v>
      </c>
      <c r="F352" s="81" t="str">
        <f t="shared" si="44"/>
        <v>ぷ１７</v>
      </c>
      <c r="G352" s="83" t="str">
        <f t="shared" si="41"/>
        <v>北川美由紀</v>
      </c>
      <c r="H352" s="208" t="s">
        <v>1041</v>
      </c>
      <c r="I352" s="217" t="s">
        <v>302</v>
      </c>
      <c r="J352" s="208">
        <v>1949</v>
      </c>
      <c r="K352" s="219">
        <f t="shared" si="42"/>
        <v>68</v>
      </c>
      <c r="L352" s="209" t="str">
        <f t="shared" si="43"/>
        <v>OK</v>
      </c>
      <c r="M352" s="208" t="s">
        <v>725</v>
      </c>
    </row>
    <row r="353" spans="1:13" s="208" customFormat="1">
      <c r="A353" s="208" t="s">
        <v>1082</v>
      </c>
      <c r="B353" s="217" t="s">
        <v>1083</v>
      </c>
      <c r="C353" s="217" t="s">
        <v>764</v>
      </c>
      <c r="D353" s="208" t="s">
        <v>1040</v>
      </c>
      <c r="F353" s="81" t="str">
        <f t="shared" si="44"/>
        <v>ぷ１８</v>
      </c>
      <c r="G353" s="83" t="str">
        <f t="shared" si="41"/>
        <v>澤井恵子</v>
      </c>
      <c r="H353" s="208" t="s">
        <v>1041</v>
      </c>
      <c r="I353" s="217" t="s">
        <v>302</v>
      </c>
      <c r="J353" s="208">
        <v>1948</v>
      </c>
      <c r="K353" s="219">
        <f t="shared" si="42"/>
        <v>69</v>
      </c>
      <c r="L353" s="209" t="str">
        <f t="shared" si="43"/>
        <v>OK</v>
      </c>
      <c r="M353" s="217" t="s">
        <v>405</v>
      </c>
    </row>
    <row r="354" spans="1:13" s="208" customFormat="1">
      <c r="A354" s="208" t="s">
        <v>1084</v>
      </c>
      <c r="B354" s="217" t="s">
        <v>1085</v>
      </c>
      <c r="C354" s="217" t="s">
        <v>1086</v>
      </c>
      <c r="D354" s="208" t="s">
        <v>1040</v>
      </c>
      <c r="F354" s="81" t="str">
        <f t="shared" si="44"/>
        <v>ぷ１９</v>
      </c>
      <c r="G354" s="83" t="str">
        <f t="shared" si="41"/>
        <v>平野志津子</v>
      </c>
      <c r="H354" s="208" t="s">
        <v>1041</v>
      </c>
      <c r="I354" s="217" t="s">
        <v>302</v>
      </c>
      <c r="J354" s="208">
        <v>1956</v>
      </c>
      <c r="K354" s="219">
        <f t="shared" si="42"/>
        <v>61</v>
      </c>
      <c r="L354" s="209" t="str">
        <f t="shared" si="43"/>
        <v>OK</v>
      </c>
      <c r="M354" s="208" t="s">
        <v>310</v>
      </c>
    </row>
    <row r="355" spans="1:13" s="208" customFormat="1">
      <c r="A355" s="208" t="s">
        <v>1087</v>
      </c>
      <c r="B355" s="217" t="s">
        <v>1088</v>
      </c>
      <c r="C355" s="217" t="s">
        <v>1089</v>
      </c>
      <c r="D355" s="208" t="s">
        <v>1040</v>
      </c>
      <c r="F355" s="81" t="str">
        <f t="shared" si="44"/>
        <v>ぷ２０</v>
      </c>
      <c r="G355" s="83" t="str">
        <f t="shared" si="41"/>
        <v>堀部品子</v>
      </c>
      <c r="H355" s="208" t="s">
        <v>1041</v>
      </c>
      <c r="I355" s="217" t="s">
        <v>302</v>
      </c>
      <c r="J355" s="208">
        <v>1951</v>
      </c>
      <c r="K355" s="219">
        <f t="shared" si="42"/>
        <v>66</v>
      </c>
      <c r="L355" s="209" t="str">
        <f t="shared" si="43"/>
        <v>OK</v>
      </c>
      <c r="M355" s="217" t="s">
        <v>405</v>
      </c>
    </row>
    <row r="356" spans="1:13" s="208" customFormat="1">
      <c r="A356" s="208" t="s">
        <v>1090</v>
      </c>
      <c r="B356" s="217" t="s">
        <v>1091</v>
      </c>
      <c r="C356" s="217" t="s">
        <v>1092</v>
      </c>
      <c r="D356" s="208" t="s">
        <v>1040</v>
      </c>
      <c r="F356" s="81" t="str">
        <f t="shared" si="44"/>
        <v>ぷ２１</v>
      </c>
      <c r="G356" s="83" t="str">
        <f t="shared" si="41"/>
        <v>森谷洋子</v>
      </c>
      <c r="H356" s="208" t="s">
        <v>1041</v>
      </c>
      <c r="I356" s="217" t="s">
        <v>302</v>
      </c>
      <c r="J356" s="208">
        <v>1951</v>
      </c>
      <c r="K356" s="219">
        <f t="shared" si="42"/>
        <v>66</v>
      </c>
      <c r="L356" s="209" t="str">
        <f t="shared" si="43"/>
        <v>OK</v>
      </c>
      <c r="M356" s="208" t="s">
        <v>725</v>
      </c>
    </row>
    <row r="357" spans="1:13" s="208" customFormat="1">
      <c r="A357" s="208" t="s">
        <v>1093</v>
      </c>
      <c r="B357" s="217" t="s">
        <v>1094</v>
      </c>
      <c r="C357" s="217" t="s">
        <v>1095</v>
      </c>
      <c r="D357" s="208" t="s">
        <v>1040</v>
      </c>
      <c r="F357" s="81" t="str">
        <f t="shared" si="44"/>
        <v>ぷ２２</v>
      </c>
      <c r="G357" s="83" t="str">
        <f t="shared" si="41"/>
        <v>川勝豊子</v>
      </c>
      <c r="H357" s="208" t="s">
        <v>1041</v>
      </c>
      <c r="I357" s="217" t="s">
        <v>302</v>
      </c>
      <c r="J357" s="208">
        <v>1946</v>
      </c>
      <c r="K357" s="219">
        <f t="shared" si="42"/>
        <v>71</v>
      </c>
      <c r="L357" s="209" t="str">
        <f t="shared" si="43"/>
        <v>OK</v>
      </c>
      <c r="M357" s="208" t="s">
        <v>482</v>
      </c>
    </row>
    <row r="358" spans="1:13" s="208" customFormat="1">
      <c r="A358" s="208" t="s">
        <v>1096</v>
      </c>
      <c r="B358" s="217" t="s">
        <v>1097</v>
      </c>
      <c r="C358" s="217" t="s">
        <v>1098</v>
      </c>
      <c r="D358" s="208" t="s">
        <v>1040</v>
      </c>
      <c r="F358" s="81" t="str">
        <f t="shared" si="44"/>
        <v>ぷ２３</v>
      </c>
      <c r="G358" s="83" t="str">
        <f t="shared" si="41"/>
        <v>田邉俊子</v>
      </c>
      <c r="H358" s="208" t="s">
        <v>1041</v>
      </c>
      <c r="I358" s="217" t="s">
        <v>302</v>
      </c>
      <c r="J358" s="208">
        <v>1958</v>
      </c>
      <c r="K358" s="219">
        <f t="shared" si="42"/>
        <v>59</v>
      </c>
      <c r="L358" s="209" t="str">
        <f t="shared" si="43"/>
        <v>OK</v>
      </c>
      <c r="M358" s="208" t="s">
        <v>278</v>
      </c>
    </row>
    <row r="359" spans="1:13" s="208" customFormat="1">
      <c r="A359" s="208" t="s">
        <v>1099</v>
      </c>
      <c r="B359" s="217" t="s">
        <v>1100</v>
      </c>
      <c r="C359" s="217" t="s">
        <v>777</v>
      </c>
      <c r="D359" s="208" t="s">
        <v>1040</v>
      </c>
      <c r="F359" s="81" t="str">
        <f t="shared" si="44"/>
        <v>ぷ２４</v>
      </c>
      <c r="G359" s="83" t="str">
        <f t="shared" si="41"/>
        <v>松田順子</v>
      </c>
      <c r="H359" s="208" t="s">
        <v>1041</v>
      </c>
      <c r="I359" s="217" t="s">
        <v>302</v>
      </c>
      <c r="J359" s="208">
        <v>1965</v>
      </c>
      <c r="K359" s="219">
        <f t="shared" si="42"/>
        <v>52</v>
      </c>
      <c r="L359" s="209" t="str">
        <f t="shared" si="43"/>
        <v>OK</v>
      </c>
      <c r="M359" s="217" t="s">
        <v>405</v>
      </c>
    </row>
    <row r="360" spans="1:13" s="208" customFormat="1">
      <c r="A360" s="208" t="s">
        <v>1101</v>
      </c>
      <c r="B360" s="217" t="s">
        <v>1102</v>
      </c>
      <c r="C360" s="217" t="s">
        <v>1103</v>
      </c>
      <c r="D360" s="208" t="s">
        <v>1040</v>
      </c>
      <c r="F360" s="81" t="str">
        <f t="shared" si="44"/>
        <v>ぷ２５</v>
      </c>
      <c r="G360" s="83" t="str">
        <f t="shared" si="41"/>
        <v>本池清子</v>
      </c>
      <c r="H360" s="208" t="s">
        <v>1041</v>
      </c>
      <c r="I360" s="217" t="s">
        <v>302</v>
      </c>
      <c r="J360" s="208">
        <v>1967</v>
      </c>
      <c r="K360" s="219">
        <f t="shared" si="42"/>
        <v>50</v>
      </c>
      <c r="L360" s="209" t="str">
        <f t="shared" si="43"/>
        <v>OK</v>
      </c>
      <c r="M360" s="208" t="s">
        <v>840</v>
      </c>
    </row>
    <row r="361" spans="1:13" s="208" customFormat="1">
      <c r="A361" s="208" t="s">
        <v>1104</v>
      </c>
      <c r="B361" s="217" t="s">
        <v>95</v>
      </c>
      <c r="C361" s="217" t="s">
        <v>1105</v>
      </c>
      <c r="D361" s="208" t="s">
        <v>1040</v>
      </c>
      <c r="F361" s="81" t="str">
        <f t="shared" si="44"/>
        <v>ぷ２６</v>
      </c>
      <c r="G361" s="83" t="str">
        <f t="shared" si="41"/>
        <v>山田晶枝</v>
      </c>
      <c r="H361" s="208" t="s">
        <v>1041</v>
      </c>
      <c r="I361" s="217" t="s">
        <v>302</v>
      </c>
      <c r="J361" s="208">
        <v>1972</v>
      </c>
      <c r="K361" s="219">
        <f t="shared" si="42"/>
        <v>45</v>
      </c>
      <c r="L361" s="209" t="str">
        <f t="shared" si="43"/>
        <v>OK</v>
      </c>
      <c r="M361" s="208" t="s">
        <v>725</v>
      </c>
    </row>
    <row r="362" spans="1:13" s="208" customFormat="1">
      <c r="A362" s="208" t="s">
        <v>1106</v>
      </c>
      <c r="B362" s="208" t="s">
        <v>937</v>
      </c>
      <c r="C362" s="208" t="s">
        <v>1107</v>
      </c>
      <c r="D362" s="208" t="s">
        <v>1040</v>
      </c>
      <c r="F362" s="81" t="str">
        <f t="shared" si="44"/>
        <v>ぷ２７</v>
      </c>
      <c r="G362" s="83" t="str">
        <f t="shared" si="41"/>
        <v>前田征人</v>
      </c>
      <c r="H362" s="208" t="s">
        <v>1041</v>
      </c>
      <c r="I362" s="208" t="s">
        <v>277</v>
      </c>
      <c r="J362" s="208">
        <v>1944</v>
      </c>
      <c r="K362" s="219">
        <f t="shared" si="42"/>
        <v>73</v>
      </c>
      <c r="L362" s="209" t="str">
        <f t="shared" si="43"/>
        <v>OK</v>
      </c>
      <c r="M362" s="208" t="s">
        <v>278</v>
      </c>
    </row>
    <row r="363" spans="1:13" s="208" customFormat="1">
      <c r="A363" s="208" t="s">
        <v>1108</v>
      </c>
      <c r="B363" s="208" t="s">
        <v>1109</v>
      </c>
      <c r="C363" s="208" t="s">
        <v>1110</v>
      </c>
      <c r="D363" s="208" t="s">
        <v>1040</v>
      </c>
      <c r="F363" s="81" t="str">
        <f t="shared" si="44"/>
        <v>ぷ２８</v>
      </c>
      <c r="G363" s="83" t="str">
        <f t="shared" si="41"/>
        <v>鶴田 進</v>
      </c>
      <c r="H363" s="208" t="s">
        <v>1041</v>
      </c>
      <c r="I363" s="208" t="s">
        <v>277</v>
      </c>
      <c r="J363" s="208">
        <v>1950</v>
      </c>
      <c r="K363" s="219">
        <f t="shared" si="42"/>
        <v>67</v>
      </c>
      <c r="L363" s="209" t="str">
        <f t="shared" si="43"/>
        <v>OK</v>
      </c>
      <c r="M363" s="208" t="s">
        <v>310</v>
      </c>
    </row>
    <row r="364" spans="1:13" s="208" customFormat="1">
      <c r="A364" s="208" t="s">
        <v>1111</v>
      </c>
      <c r="B364" s="217" t="s">
        <v>937</v>
      </c>
      <c r="C364" s="217" t="s">
        <v>1112</v>
      </c>
      <c r="D364" s="208" t="s">
        <v>1040</v>
      </c>
      <c r="F364" s="81" t="str">
        <f t="shared" si="44"/>
        <v>ぷ２９</v>
      </c>
      <c r="G364" s="83" t="str">
        <f t="shared" si="41"/>
        <v>前田喜久子</v>
      </c>
      <c r="H364" s="208" t="s">
        <v>1041</v>
      </c>
      <c r="I364" s="217" t="s">
        <v>302</v>
      </c>
      <c r="J364" s="208">
        <v>1945</v>
      </c>
      <c r="K364" s="219">
        <f t="shared" si="42"/>
        <v>72</v>
      </c>
      <c r="L364" s="209" t="str">
        <f t="shared" si="43"/>
        <v>OK</v>
      </c>
      <c r="M364" s="208" t="s">
        <v>278</v>
      </c>
    </row>
    <row r="365" spans="1:13" s="208" customFormat="1">
      <c r="A365" s="208" t="s">
        <v>1113</v>
      </c>
      <c r="B365" s="217" t="s">
        <v>441</v>
      </c>
      <c r="C365" s="217" t="s">
        <v>373</v>
      </c>
      <c r="D365" s="208" t="s">
        <v>1040</v>
      </c>
      <c r="F365" s="81" t="str">
        <f t="shared" si="44"/>
        <v>ぷ３０</v>
      </c>
      <c r="G365" s="83" t="str">
        <f t="shared" si="41"/>
        <v>岡本直美</v>
      </c>
      <c r="H365" s="208" t="s">
        <v>1041</v>
      </c>
      <c r="I365" s="217" t="s">
        <v>302</v>
      </c>
      <c r="J365" s="208">
        <v>1969</v>
      </c>
      <c r="K365" s="219">
        <f t="shared" si="42"/>
        <v>48</v>
      </c>
      <c r="L365" s="209" t="str">
        <f t="shared" si="43"/>
        <v>OK</v>
      </c>
      <c r="M365" s="208" t="s">
        <v>310</v>
      </c>
    </row>
    <row r="366" spans="1:13" s="206" customFormat="1">
      <c r="A366" s="208" t="s">
        <v>1114</v>
      </c>
      <c r="B366" s="208" t="s">
        <v>1115</v>
      </c>
      <c r="C366" s="208" t="s">
        <v>1116</v>
      </c>
      <c r="D366" s="208" t="s">
        <v>1040</v>
      </c>
      <c r="E366" s="208"/>
      <c r="F366" s="208" t="s">
        <v>1117</v>
      </c>
      <c r="G366" s="208" t="s">
        <v>1118</v>
      </c>
      <c r="H366" s="208" t="s">
        <v>1041</v>
      </c>
      <c r="I366" s="208" t="s">
        <v>302</v>
      </c>
      <c r="J366" s="208">
        <v>1975</v>
      </c>
      <c r="K366" s="208">
        <v>41</v>
      </c>
      <c r="L366" s="208" t="s">
        <v>481</v>
      </c>
      <c r="M366" s="208" t="s">
        <v>310</v>
      </c>
    </row>
    <row r="367" spans="1:13" s="206" customFormat="1">
      <c r="A367" s="208" t="s">
        <v>1119</v>
      </c>
      <c r="B367" s="208" t="s">
        <v>1120</v>
      </c>
      <c r="C367" s="208" t="s">
        <v>1121</v>
      </c>
      <c r="D367" s="208" t="s">
        <v>1040</v>
      </c>
      <c r="E367" s="208"/>
      <c r="F367" s="208" t="s">
        <v>1122</v>
      </c>
      <c r="G367" s="208" t="s">
        <v>1123</v>
      </c>
      <c r="H367" s="208" t="s">
        <v>1041</v>
      </c>
      <c r="I367" s="208" t="s">
        <v>277</v>
      </c>
      <c r="J367" s="208">
        <v>1958</v>
      </c>
      <c r="K367" s="208">
        <v>58</v>
      </c>
      <c r="L367" s="208" t="s">
        <v>481</v>
      </c>
      <c r="M367" s="208" t="s">
        <v>382</v>
      </c>
    </row>
    <row r="368" spans="1:13" s="206" customFormat="1">
      <c r="A368" s="208" t="s">
        <v>1124</v>
      </c>
      <c r="B368" s="208" t="s">
        <v>1125</v>
      </c>
      <c r="C368" s="208" t="s">
        <v>1126</v>
      </c>
      <c r="D368" s="208" t="s">
        <v>1040</v>
      </c>
      <c r="E368" s="208"/>
      <c r="F368" s="208" t="s">
        <v>1127</v>
      </c>
      <c r="G368" s="208" t="s">
        <v>1128</v>
      </c>
      <c r="H368" s="208" t="s">
        <v>1041</v>
      </c>
      <c r="I368" s="208" t="s">
        <v>277</v>
      </c>
      <c r="J368" s="208">
        <v>1955</v>
      </c>
      <c r="K368" s="208">
        <v>61</v>
      </c>
      <c r="L368" s="208" t="s">
        <v>481</v>
      </c>
      <c r="M368" s="208" t="s">
        <v>405</v>
      </c>
    </row>
    <row r="369" spans="1:13" s="206" customFormat="1">
      <c r="A369" s="208" t="s">
        <v>1129</v>
      </c>
      <c r="B369" s="208" t="s">
        <v>1130</v>
      </c>
      <c r="C369" s="208" t="s">
        <v>1131</v>
      </c>
      <c r="D369" s="208" t="s">
        <v>1040</v>
      </c>
      <c r="E369" s="208"/>
      <c r="F369" s="208" t="s">
        <v>1132</v>
      </c>
      <c r="G369" s="208" t="s">
        <v>1133</v>
      </c>
      <c r="H369" s="208" t="s">
        <v>1041</v>
      </c>
      <c r="I369" s="208" t="s">
        <v>277</v>
      </c>
      <c r="J369" s="208">
        <v>1954</v>
      </c>
      <c r="K369" s="208">
        <v>62</v>
      </c>
      <c r="L369" s="208" t="s">
        <v>481</v>
      </c>
      <c r="M369" s="208" t="s">
        <v>405</v>
      </c>
    </row>
    <row r="370" spans="1:13" s="206" customFormat="1">
      <c r="A370" s="81"/>
      <c r="B370" s="111"/>
      <c r="C370" s="111"/>
      <c r="D370" s="81"/>
      <c r="F370" s="213"/>
      <c r="G370" s="81"/>
      <c r="H370" s="109"/>
      <c r="I370" s="109"/>
      <c r="J370" s="246"/>
      <c r="K370" s="219"/>
      <c r="L370" s="213" t="str">
        <f>IF(G370="","",IF(COUNTIF($G$18:$G$480,G370)&gt;1,"2重登録","OK"))</f>
        <v/>
      </c>
      <c r="M370" s="83"/>
    </row>
    <row r="371" spans="1:13">
      <c r="B371" s="967"/>
      <c r="C371" s="967"/>
      <c r="D371" s="985"/>
      <c r="E371" s="985"/>
      <c r="F371" s="985"/>
      <c r="G371" s="985"/>
      <c r="I371" s="962"/>
      <c r="J371" s="962"/>
      <c r="K371" s="962"/>
      <c r="L371" s="213"/>
    </row>
    <row r="372" spans="1:13" s="206" customFormat="1">
      <c r="A372" s="81"/>
      <c r="B372" s="242"/>
      <c r="C372" s="243"/>
      <c r="D372" s="81"/>
      <c r="E372" s="81"/>
      <c r="F372" s="81"/>
      <c r="G372" s="81"/>
      <c r="H372" s="109"/>
      <c r="I372" s="109"/>
      <c r="J372" s="129"/>
      <c r="K372" s="219"/>
      <c r="L372" s="213"/>
      <c r="M372" s="111"/>
    </row>
    <row r="373" spans="1:13" s="206" customFormat="1">
      <c r="A373" s="81"/>
      <c r="B373" s="242"/>
      <c r="C373" s="243"/>
      <c r="D373" s="81"/>
      <c r="E373" s="81"/>
      <c r="F373" s="213"/>
      <c r="G373" s="81"/>
      <c r="H373" s="109"/>
      <c r="I373" s="109"/>
      <c r="J373" s="129"/>
      <c r="K373" s="219"/>
      <c r="L373" s="213"/>
      <c r="M373" s="111"/>
    </row>
    <row r="374" spans="1:13" s="206" customFormat="1">
      <c r="A374" s="81"/>
      <c r="B374" s="242"/>
      <c r="C374" s="243"/>
      <c r="D374" s="81"/>
      <c r="E374" s="81"/>
      <c r="F374" s="213"/>
      <c r="G374" s="81"/>
      <c r="H374" s="109"/>
      <c r="I374" s="109"/>
      <c r="J374" s="129"/>
      <c r="K374" s="219"/>
      <c r="L374" s="213"/>
      <c r="M374" s="111"/>
    </row>
    <row r="375" spans="1:13" s="206" customFormat="1">
      <c r="A375" s="81"/>
      <c r="B375" s="242"/>
      <c r="C375" s="243"/>
      <c r="D375" s="81"/>
      <c r="E375" s="81"/>
      <c r="F375" s="213"/>
      <c r="G375" s="81"/>
      <c r="H375" s="109"/>
      <c r="I375" s="109"/>
      <c r="J375" s="129"/>
      <c r="K375" s="219"/>
      <c r="L375" s="213"/>
      <c r="M375" s="111"/>
    </row>
    <row r="376" spans="1:13" s="206" customFormat="1">
      <c r="A376" s="81"/>
      <c r="B376" s="242"/>
      <c r="C376" s="243"/>
      <c r="D376" s="81"/>
      <c r="E376" s="81"/>
      <c r="F376" s="213"/>
      <c r="G376" s="81"/>
      <c r="H376" s="109"/>
      <c r="I376" s="109"/>
      <c r="J376" s="129"/>
      <c r="K376" s="219"/>
      <c r="L376" s="213"/>
      <c r="M376" s="111"/>
    </row>
    <row r="377" spans="1:13" s="206" customFormat="1">
      <c r="A377" s="81"/>
      <c r="B377" s="242"/>
      <c r="C377" s="218"/>
      <c r="D377" s="81"/>
      <c r="E377" s="81"/>
      <c r="F377" s="81"/>
      <c r="G377" s="81"/>
      <c r="H377" s="109"/>
      <c r="I377" s="109"/>
      <c r="J377" s="129"/>
      <c r="K377" s="219"/>
      <c r="L377" s="213"/>
      <c r="M377" s="111"/>
    </row>
    <row r="378" spans="1:13" s="206" customFormat="1">
      <c r="A378" s="81"/>
      <c r="B378" s="242"/>
      <c r="C378" s="242"/>
      <c r="D378" s="81"/>
      <c r="E378" s="81"/>
      <c r="F378" s="213"/>
      <c r="G378" s="81"/>
      <c r="H378" s="109"/>
      <c r="I378" s="109"/>
      <c r="J378" s="129"/>
      <c r="K378" s="219"/>
      <c r="L378" s="213"/>
      <c r="M378" s="111"/>
    </row>
    <row r="379" spans="1:13" s="206" customFormat="1">
      <c r="A379" s="81"/>
      <c r="B379" s="242"/>
      <c r="C379" s="243"/>
      <c r="D379" s="81"/>
      <c r="E379" s="81"/>
      <c r="F379" s="213"/>
      <c r="G379" s="81"/>
      <c r="H379" s="109"/>
      <c r="I379" s="109"/>
      <c r="J379" s="209"/>
      <c r="K379" s="219"/>
      <c r="L379" s="213"/>
    </row>
    <row r="380" spans="1:13" s="206" customFormat="1">
      <c r="A380" s="81"/>
      <c r="B380" s="244"/>
      <c r="C380" s="245"/>
      <c r="D380" s="81"/>
      <c r="E380" s="81"/>
      <c r="F380" s="213"/>
      <c r="G380" s="81"/>
      <c r="H380" s="109"/>
      <c r="I380" s="109"/>
      <c r="J380" s="129"/>
      <c r="K380" s="219"/>
      <c r="L380" s="213"/>
      <c r="M380" s="111"/>
    </row>
    <row r="381" spans="1:13" s="206" customFormat="1">
      <c r="A381" s="81"/>
      <c r="B381" s="244"/>
      <c r="C381" s="245"/>
      <c r="D381" s="81"/>
      <c r="E381" s="81"/>
      <c r="F381" s="81"/>
      <c r="G381" s="81"/>
      <c r="H381" s="109"/>
      <c r="I381" s="109"/>
      <c r="J381" s="129"/>
      <c r="K381" s="219"/>
      <c r="L381" s="213"/>
      <c r="M381" s="111"/>
    </row>
    <row r="382" spans="1:13" s="206" customFormat="1">
      <c r="A382" s="81"/>
      <c r="B382" s="244"/>
      <c r="C382" s="211"/>
      <c r="D382" s="81"/>
      <c r="E382" s="81"/>
      <c r="F382" s="213"/>
      <c r="G382" s="81"/>
      <c r="H382" s="109"/>
      <c r="I382" s="109"/>
      <c r="J382" s="209"/>
      <c r="K382" s="219"/>
      <c r="L382" s="213"/>
      <c r="M382" s="111"/>
    </row>
    <row r="383" spans="1:13" s="206" customFormat="1">
      <c r="A383" s="81"/>
      <c r="B383" s="244"/>
      <c r="C383" s="245"/>
      <c r="D383" s="81"/>
      <c r="E383" s="81"/>
      <c r="F383" s="213"/>
      <c r="G383" s="81"/>
      <c r="H383" s="109"/>
      <c r="I383" s="109"/>
      <c r="J383" s="209"/>
      <c r="K383" s="219"/>
      <c r="L383" s="213"/>
      <c r="M383" s="111"/>
    </row>
    <row r="384" spans="1:13" s="206" customFormat="1">
      <c r="A384" s="81"/>
      <c r="B384" s="242"/>
      <c r="D384" s="81"/>
      <c r="E384" s="81"/>
      <c r="F384" s="213"/>
      <c r="G384" s="81"/>
      <c r="H384" s="109"/>
      <c r="I384" s="109"/>
      <c r="J384" s="209"/>
      <c r="K384" s="219"/>
      <c r="L384" s="213"/>
      <c r="M384" s="111"/>
    </row>
    <row r="385" spans="1:13" s="206" customFormat="1">
      <c r="A385" s="81"/>
      <c r="B385" s="242"/>
      <c r="C385" s="243"/>
      <c r="D385" s="81"/>
      <c r="E385" s="81"/>
      <c r="F385" s="213"/>
      <c r="G385" s="81"/>
      <c r="H385" s="109"/>
      <c r="I385" s="109"/>
      <c r="J385" s="129"/>
      <c r="K385" s="219"/>
      <c r="L385" s="213"/>
    </row>
    <row r="386" spans="1:13" s="206" customFormat="1">
      <c r="B386" s="247"/>
      <c r="C386" s="247"/>
      <c r="D386" s="83"/>
      <c r="E386" s="100"/>
      <c r="F386" s="81"/>
      <c r="G386" s="81"/>
      <c r="H386" s="109"/>
      <c r="I386" s="100"/>
      <c r="J386" s="112"/>
      <c r="K386" s="198"/>
      <c r="L386" s="213"/>
      <c r="M386" s="81"/>
    </row>
    <row r="387" spans="1:13">
      <c r="B387" s="247"/>
      <c r="C387" s="247"/>
      <c r="D387" s="83"/>
      <c r="E387" s="100"/>
      <c r="H387" s="109"/>
      <c r="I387" s="100"/>
      <c r="J387" s="112"/>
      <c r="K387" s="198"/>
      <c r="L387" s="213" t="e">
        <f>#N/A</f>
        <v>#N/A</v>
      </c>
    </row>
    <row r="388" spans="1:13">
      <c r="B388" s="247"/>
      <c r="C388" s="247"/>
      <c r="D388" s="83"/>
      <c r="E388" s="100"/>
      <c r="H388" s="109"/>
      <c r="I388" s="100"/>
      <c r="J388" s="112"/>
      <c r="K388" s="198"/>
      <c r="L388" s="213" t="e">
        <f>#N/A</f>
        <v>#N/A</v>
      </c>
    </row>
    <row r="389" spans="1:13">
      <c r="B389" s="247"/>
      <c r="C389" s="247"/>
      <c r="D389" s="83"/>
      <c r="E389" s="100"/>
      <c r="H389" s="109"/>
      <c r="I389" s="100"/>
      <c r="J389" s="112"/>
      <c r="K389" s="198"/>
      <c r="L389" s="213" t="e">
        <f>#N/A</f>
        <v>#N/A</v>
      </c>
    </row>
    <row r="390" spans="1:13">
      <c r="B390" s="247"/>
      <c r="C390" s="247"/>
      <c r="D390" s="83"/>
      <c r="E390" s="100"/>
      <c r="H390" s="109"/>
      <c r="I390" s="100"/>
      <c r="J390" s="112"/>
      <c r="K390" s="198"/>
      <c r="L390" s="213" t="e">
        <f>#N/A</f>
        <v>#N/A</v>
      </c>
    </row>
    <row r="391" spans="1:13">
      <c r="A391" s="81" t="s">
        <v>1134</v>
      </c>
      <c r="B391" s="111" t="s">
        <v>1135</v>
      </c>
      <c r="C391" s="111" t="s">
        <v>384</v>
      </c>
      <c r="D391" s="81" t="s">
        <v>1136</v>
      </c>
      <c r="F391" s="213" t="str">
        <f t="shared" ref="F391:F428" si="45">A391</f>
        <v>て０１</v>
      </c>
      <c r="G391" s="81" t="str">
        <f t="shared" ref="G391:G428" si="46">B391&amp;C391</f>
        <v>池田まき</v>
      </c>
      <c r="H391" s="81" t="s">
        <v>1136</v>
      </c>
      <c r="I391" s="135" t="s">
        <v>302</v>
      </c>
      <c r="J391" s="129">
        <v>1991</v>
      </c>
      <c r="K391" s="219">
        <f t="shared" ref="K391:K428" si="47">IF(J391="","",(2017-J391))</f>
        <v>26</v>
      </c>
      <c r="L391" s="213" t="str">
        <f>IF(G391="","",IF(COUNTIF($G$1:$G$583,G391)&gt;1,"2重登録","OK"))</f>
        <v>OK</v>
      </c>
      <c r="M391" s="83" t="s">
        <v>317</v>
      </c>
    </row>
    <row r="392" spans="1:13">
      <c r="A392" s="81" t="s">
        <v>1137</v>
      </c>
      <c r="B392" s="111" t="s">
        <v>1138</v>
      </c>
      <c r="C392" s="111" t="s">
        <v>1139</v>
      </c>
      <c r="D392" s="81" t="s">
        <v>1136</v>
      </c>
      <c r="F392" s="81" t="str">
        <f t="shared" si="45"/>
        <v>て０２</v>
      </c>
      <c r="G392" s="81" t="str">
        <f t="shared" si="46"/>
        <v>大野みずき</v>
      </c>
      <c r="H392" s="81" t="s">
        <v>1136</v>
      </c>
      <c r="I392" s="135" t="s">
        <v>302</v>
      </c>
      <c r="J392" s="82">
        <v>1994</v>
      </c>
      <c r="K392" s="219">
        <f t="shared" si="47"/>
        <v>23</v>
      </c>
      <c r="L392" s="213" t="str">
        <f t="shared" ref="L392:L405" si="48">IF(G392="","",IF(COUNTIF($F$1:$F$636,G392)&gt;1,"2重登録","OK"))</f>
        <v>OK</v>
      </c>
      <c r="M392" s="83" t="s">
        <v>840</v>
      </c>
    </row>
    <row r="393" spans="1:13">
      <c r="A393" s="81" t="s">
        <v>1140</v>
      </c>
      <c r="B393" s="111" t="s">
        <v>1141</v>
      </c>
      <c r="C393" s="111" t="s">
        <v>1142</v>
      </c>
      <c r="D393" s="81" t="s">
        <v>1136</v>
      </c>
      <c r="F393" s="213" t="str">
        <f t="shared" si="45"/>
        <v>て０３</v>
      </c>
      <c r="G393" s="81" t="str">
        <f t="shared" si="46"/>
        <v>片桐美里</v>
      </c>
      <c r="H393" s="81" t="s">
        <v>1136</v>
      </c>
      <c r="I393" s="135" t="s">
        <v>302</v>
      </c>
      <c r="J393" s="129">
        <v>1977</v>
      </c>
      <c r="K393" s="219">
        <f t="shared" si="47"/>
        <v>40</v>
      </c>
      <c r="L393" s="213" t="str">
        <f t="shared" si="48"/>
        <v>OK</v>
      </c>
      <c r="M393" s="83" t="s">
        <v>278</v>
      </c>
    </row>
    <row r="394" spans="1:13">
      <c r="A394" s="81" t="s">
        <v>1143</v>
      </c>
      <c r="B394" s="142" t="s">
        <v>1080</v>
      </c>
      <c r="C394" s="142" t="s">
        <v>1144</v>
      </c>
      <c r="D394" s="81" t="s">
        <v>1136</v>
      </c>
      <c r="F394" s="213" t="str">
        <f t="shared" si="45"/>
        <v>て０４</v>
      </c>
      <c r="G394" s="81" t="str">
        <f t="shared" si="46"/>
        <v>北川円香</v>
      </c>
      <c r="H394" s="81" t="s">
        <v>1136</v>
      </c>
      <c r="I394" s="135" t="s">
        <v>302</v>
      </c>
      <c r="J394" s="129">
        <v>1991</v>
      </c>
      <c r="K394" s="219">
        <f t="shared" si="47"/>
        <v>26</v>
      </c>
      <c r="L394" s="213" t="str">
        <f t="shared" si="48"/>
        <v>OK</v>
      </c>
      <c r="M394" s="83" t="s">
        <v>317</v>
      </c>
    </row>
    <row r="395" spans="1:13">
      <c r="A395" s="81" t="s">
        <v>1145</v>
      </c>
      <c r="B395" s="111" t="s">
        <v>1146</v>
      </c>
      <c r="C395" s="111" t="s">
        <v>1147</v>
      </c>
      <c r="D395" s="81" t="s">
        <v>1136</v>
      </c>
      <c r="F395" s="213" t="str">
        <f t="shared" si="45"/>
        <v>て０５</v>
      </c>
      <c r="G395" s="81" t="str">
        <f t="shared" si="46"/>
        <v>草野菜摘</v>
      </c>
      <c r="H395" s="81" t="s">
        <v>1136</v>
      </c>
      <c r="I395" s="135" t="s">
        <v>302</v>
      </c>
      <c r="J395" s="129">
        <v>1993</v>
      </c>
      <c r="K395" s="219">
        <f t="shared" si="47"/>
        <v>24</v>
      </c>
      <c r="L395" s="213" t="str">
        <f t="shared" si="48"/>
        <v>OK</v>
      </c>
      <c r="M395" s="83" t="s">
        <v>324</v>
      </c>
    </row>
    <row r="396" spans="1:13">
      <c r="A396" s="81" t="s">
        <v>1148</v>
      </c>
      <c r="B396" s="111" t="s">
        <v>334</v>
      </c>
      <c r="C396" s="111" t="s">
        <v>1149</v>
      </c>
      <c r="D396" s="81" t="s">
        <v>1136</v>
      </c>
      <c r="F396" s="81" t="str">
        <f t="shared" si="45"/>
        <v>て０６</v>
      </c>
      <c r="G396" s="81" t="str">
        <f t="shared" si="46"/>
        <v>小林羽</v>
      </c>
      <c r="H396" s="81" t="s">
        <v>1136</v>
      </c>
      <c r="I396" s="135" t="s">
        <v>302</v>
      </c>
      <c r="J396" s="82">
        <v>1989</v>
      </c>
      <c r="K396" s="219">
        <f t="shared" si="47"/>
        <v>28</v>
      </c>
      <c r="L396" s="213" t="str">
        <f t="shared" si="48"/>
        <v>OK</v>
      </c>
      <c r="M396" s="83" t="s">
        <v>278</v>
      </c>
    </row>
    <row r="397" spans="1:13">
      <c r="A397" s="81" t="s">
        <v>1150</v>
      </c>
      <c r="B397" s="111" t="s">
        <v>1151</v>
      </c>
      <c r="C397" s="111" t="s">
        <v>1152</v>
      </c>
      <c r="D397" s="81" t="s">
        <v>1136</v>
      </c>
      <c r="F397" s="213" t="str">
        <f t="shared" si="45"/>
        <v>て０７</v>
      </c>
      <c r="G397" s="81" t="str">
        <f t="shared" si="46"/>
        <v>辻真弓</v>
      </c>
      <c r="H397" s="81" t="s">
        <v>1136</v>
      </c>
      <c r="I397" s="135" t="s">
        <v>302</v>
      </c>
      <c r="J397" s="129">
        <v>1985</v>
      </c>
      <c r="K397" s="219">
        <f t="shared" si="47"/>
        <v>32</v>
      </c>
      <c r="L397" s="213" t="str">
        <f t="shared" si="48"/>
        <v>OK</v>
      </c>
      <c r="M397" s="111" t="s">
        <v>405</v>
      </c>
    </row>
    <row r="398" spans="1:13">
      <c r="A398" s="81" t="s">
        <v>1153</v>
      </c>
      <c r="B398" s="142" t="s">
        <v>1154</v>
      </c>
      <c r="C398" s="142" t="s">
        <v>1155</v>
      </c>
      <c r="D398" s="81" t="s">
        <v>1136</v>
      </c>
      <c r="F398" s="213" t="str">
        <f t="shared" si="45"/>
        <v>て０８</v>
      </c>
      <c r="G398" s="81" t="str">
        <f t="shared" si="46"/>
        <v>中川久江</v>
      </c>
      <c r="H398" s="81" t="s">
        <v>1136</v>
      </c>
      <c r="I398" s="135" t="s">
        <v>302</v>
      </c>
      <c r="J398" s="252">
        <v>1966</v>
      </c>
      <c r="K398" s="219">
        <f t="shared" si="47"/>
        <v>51</v>
      </c>
      <c r="L398" s="213" t="str">
        <f t="shared" si="48"/>
        <v>OK</v>
      </c>
      <c r="M398" s="209" t="s">
        <v>282</v>
      </c>
    </row>
    <row r="399" spans="1:13">
      <c r="A399" s="81" t="s">
        <v>1156</v>
      </c>
      <c r="B399" s="111" t="s">
        <v>1157</v>
      </c>
      <c r="C399" s="111" t="s">
        <v>1158</v>
      </c>
      <c r="D399" s="81" t="s">
        <v>1136</v>
      </c>
      <c r="F399" s="81" t="str">
        <f t="shared" si="45"/>
        <v>て０９</v>
      </c>
      <c r="G399" s="81" t="str">
        <f t="shared" si="46"/>
        <v>姫井亜利沙</v>
      </c>
      <c r="H399" s="81" t="s">
        <v>1136</v>
      </c>
      <c r="I399" s="135" t="s">
        <v>302</v>
      </c>
      <c r="J399" s="82">
        <v>1982</v>
      </c>
      <c r="K399" s="219">
        <f t="shared" si="47"/>
        <v>35</v>
      </c>
      <c r="L399" s="213" t="str">
        <f t="shared" si="48"/>
        <v>OK</v>
      </c>
      <c r="M399" s="83" t="s">
        <v>278</v>
      </c>
    </row>
    <row r="400" spans="1:13">
      <c r="A400" s="81" t="s">
        <v>1159</v>
      </c>
      <c r="B400" s="111" t="s">
        <v>1160</v>
      </c>
      <c r="C400" s="111" t="s">
        <v>1161</v>
      </c>
      <c r="D400" s="81" t="s">
        <v>1136</v>
      </c>
      <c r="F400" s="213" t="str">
        <f t="shared" si="45"/>
        <v>て１０</v>
      </c>
      <c r="G400" s="81" t="str">
        <f t="shared" si="46"/>
        <v>福本香菜実</v>
      </c>
      <c r="H400" s="81" t="s">
        <v>1136</v>
      </c>
      <c r="I400" s="135" t="s">
        <v>302</v>
      </c>
      <c r="J400" s="129">
        <v>1992</v>
      </c>
      <c r="K400" s="219">
        <f t="shared" si="47"/>
        <v>25</v>
      </c>
      <c r="L400" s="213" t="str">
        <f t="shared" si="48"/>
        <v>OK</v>
      </c>
      <c r="M400" s="83" t="s">
        <v>310</v>
      </c>
    </row>
    <row r="401" spans="1:13">
      <c r="A401" s="81" t="s">
        <v>1162</v>
      </c>
      <c r="B401" s="142" t="s">
        <v>1163</v>
      </c>
      <c r="C401" s="142" t="s">
        <v>1164</v>
      </c>
      <c r="D401" s="81" t="s">
        <v>1136</v>
      </c>
      <c r="F401" s="213" t="str">
        <f t="shared" si="45"/>
        <v>て１１</v>
      </c>
      <c r="G401" s="81" t="str">
        <f t="shared" si="46"/>
        <v>前川美恵</v>
      </c>
      <c r="H401" s="81" t="s">
        <v>1136</v>
      </c>
      <c r="I401" s="135" t="s">
        <v>302</v>
      </c>
      <c r="J401" s="129">
        <v>1988</v>
      </c>
      <c r="K401" s="219">
        <f t="shared" si="47"/>
        <v>29</v>
      </c>
      <c r="L401" s="213" t="str">
        <f t="shared" si="48"/>
        <v>OK</v>
      </c>
      <c r="M401" s="83" t="s">
        <v>324</v>
      </c>
    </row>
    <row r="402" spans="1:13">
      <c r="A402" s="81" t="s">
        <v>1165</v>
      </c>
      <c r="B402" s="111" t="s">
        <v>1166</v>
      </c>
      <c r="C402" s="111" t="s">
        <v>1167</v>
      </c>
      <c r="D402" s="81" t="s">
        <v>1136</v>
      </c>
      <c r="F402" s="213" t="str">
        <f t="shared" si="45"/>
        <v>て１２</v>
      </c>
      <c r="G402" s="81" t="str">
        <f t="shared" si="46"/>
        <v>三浦朱莉</v>
      </c>
      <c r="H402" s="81" t="s">
        <v>1136</v>
      </c>
      <c r="I402" s="135" t="s">
        <v>302</v>
      </c>
      <c r="J402" s="129">
        <v>1990</v>
      </c>
      <c r="K402" s="219">
        <f t="shared" si="47"/>
        <v>27</v>
      </c>
      <c r="L402" s="213" t="str">
        <f t="shared" si="48"/>
        <v>OK</v>
      </c>
      <c r="M402" s="111" t="s">
        <v>405</v>
      </c>
    </row>
    <row r="403" spans="1:13">
      <c r="A403" s="81" t="s">
        <v>1168</v>
      </c>
      <c r="B403" s="111" t="s">
        <v>1169</v>
      </c>
      <c r="C403" s="111" t="s">
        <v>381</v>
      </c>
      <c r="D403" s="81" t="s">
        <v>1136</v>
      </c>
      <c r="F403" s="81" t="str">
        <f t="shared" si="45"/>
        <v>て１３</v>
      </c>
      <c r="G403" s="81" t="str">
        <f t="shared" si="46"/>
        <v>山岡千春</v>
      </c>
      <c r="H403" s="81" t="s">
        <v>1136</v>
      </c>
      <c r="I403" s="135" t="s">
        <v>302</v>
      </c>
      <c r="J403" s="82">
        <v>1972</v>
      </c>
      <c r="K403" s="219">
        <f t="shared" si="47"/>
        <v>45</v>
      </c>
      <c r="L403" s="213" t="str">
        <f t="shared" si="48"/>
        <v>OK</v>
      </c>
      <c r="M403" s="83" t="s">
        <v>324</v>
      </c>
    </row>
    <row r="404" spans="1:13">
      <c r="A404" s="81" t="s">
        <v>1170</v>
      </c>
      <c r="B404" s="111" t="s">
        <v>1171</v>
      </c>
      <c r="C404" s="111" t="s">
        <v>1172</v>
      </c>
      <c r="D404" s="81" t="s">
        <v>1136</v>
      </c>
      <c r="F404" s="213" t="str">
        <f t="shared" si="45"/>
        <v>て１４</v>
      </c>
      <c r="G404" s="81" t="str">
        <f t="shared" si="46"/>
        <v>鹿野さつ紀</v>
      </c>
      <c r="H404" s="81" t="s">
        <v>1136</v>
      </c>
      <c r="I404" s="135" t="s">
        <v>302</v>
      </c>
      <c r="J404" s="129">
        <v>1991</v>
      </c>
      <c r="K404" s="219">
        <f t="shared" si="47"/>
        <v>26</v>
      </c>
      <c r="L404" s="213" t="str">
        <f>IF(G404="","",IF(COUNTIF($G$1:$G$583,G404)&gt;1,"2重登録","OK"))</f>
        <v>OK</v>
      </c>
      <c r="M404" s="83" t="s">
        <v>317</v>
      </c>
    </row>
    <row r="405" spans="1:13">
      <c r="A405" s="81" t="s">
        <v>1173</v>
      </c>
      <c r="B405" s="100" t="s">
        <v>1174</v>
      </c>
      <c r="C405" s="100" t="s">
        <v>1175</v>
      </c>
      <c r="D405" s="81" t="s">
        <v>1136</v>
      </c>
      <c r="F405" s="213" t="str">
        <f t="shared" si="45"/>
        <v>て１５</v>
      </c>
      <c r="G405" s="81" t="str">
        <f t="shared" si="46"/>
        <v>猪飼尚輝</v>
      </c>
      <c r="H405" s="81" t="s">
        <v>1136</v>
      </c>
      <c r="I405" s="109" t="s">
        <v>277</v>
      </c>
      <c r="J405" s="129">
        <v>1997</v>
      </c>
      <c r="K405" s="219">
        <f t="shared" si="47"/>
        <v>20</v>
      </c>
      <c r="L405" s="213" t="str">
        <f t="shared" si="48"/>
        <v>OK</v>
      </c>
      <c r="M405" s="83" t="s">
        <v>317</v>
      </c>
    </row>
    <row r="406" spans="1:13">
      <c r="A406" s="81" t="s">
        <v>1176</v>
      </c>
      <c r="B406" s="81" t="s">
        <v>1177</v>
      </c>
      <c r="C406" s="81" t="s">
        <v>1178</v>
      </c>
      <c r="D406" s="81" t="s">
        <v>1136</v>
      </c>
      <c r="F406" s="81" t="str">
        <f t="shared" si="45"/>
        <v>て１６</v>
      </c>
      <c r="G406" s="81" t="str">
        <f t="shared" si="46"/>
        <v>石内伸幸</v>
      </c>
      <c r="H406" s="81" t="s">
        <v>1136</v>
      </c>
      <c r="I406" s="109" t="s">
        <v>277</v>
      </c>
      <c r="J406" s="82">
        <v>1981</v>
      </c>
      <c r="K406" s="219">
        <f t="shared" si="47"/>
        <v>36</v>
      </c>
      <c r="L406" s="213" t="str">
        <f>IF(G406="","",IF(COUNTIF($G$1:$G$583,G406)&gt;1,"2重登録","OK"))</f>
        <v>OK</v>
      </c>
      <c r="M406" s="83" t="s">
        <v>324</v>
      </c>
    </row>
    <row r="407" spans="1:13">
      <c r="A407" s="81" t="s">
        <v>1179</v>
      </c>
      <c r="B407" s="83" t="s">
        <v>1180</v>
      </c>
      <c r="C407" s="83" t="s">
        <v>1181</v>
      </c>
      <c r="D407" s="81" t="s">
        <v>1136</v>
      </c>
      <c r="F407" s="213" t="str">
        <f t="shared" si="45"/>
        <v>て１７</v>
      </c>
      <c r="G407" s="81" t="str">
        <f t="shared" si="46"/>
        <v>上原義弘</v>
      </c>
      <c r="H407" s="81" t="s">
        <v>1136</v>
      </c>
      <c r="I407" s="109" t="s">
        <v>277</v>
      </c>
      <c r="J407" s="129">
        <v>1974</v>
      </c>
      <c r="K407" s="219">
        <f t="shared" si="47"/>
        <v>43</v>
      </c>
      <c r="L407" s="213" t="str">
        <f>IF(G407="","",IF(COUNTIF($G$1:$G$583,G407)&gt;1,"2重登録","OK"))</f>
        <v>OK</v>
      </c>
      <c r="M407" s="83" t="s">
        <v>278</v>
      </c>
    </row>
    <row r="408" spans="1:13">
      <c r="A408" s="81" t="s">
        <v>77</v>
      </c>
      <c r="B408" s="100" t="s">
        <v>1182</v>
      </c>
      <c r="C408" s="100" t="s">
        <v>1183</v>
      </c>
      <c r="D408" s="81" t="s">
        <v>1136</v>
      </c>
      <c r="F408" s="213" t="str">
        <f t="shared" si="45"/>
        <v>て１８</v>
      </c>
      <c r="G408" s="81" t="str">
        <f t="shared" si="46"/>
        <v>上津慶和</v>
      </c>
      <c r="H408" s="81" t="s">
        <v>1136</v>
      </c>
      <c r="I408" s="109" t="s">
        <v>277</v>
      </c>
      <c r="J408" s="129">
        <v>1993</v>
      </c>
      <c r="K408" s="219">
        <f t="shared" si="47"/>
        <v>24</v>
      </c>
      <c r="L408" s="213" t="str">
        <f>IF(G408="","",IF(COUNTIF($G$1:$G$583,G408)&gt;1,"2重登録","OK"))</f>
        <v>OK</v>
      </c>
      <c r="M408" s="83" t="s">
        <v>317</v>
      </c>
    </row>
    <row r="409" spans="1:13">
      <c r="A409" s="81" t="s">
        <v>1184</v>
      </c>
      <c r="B409" s="83" t="s">
        <v>769</v>
      </c>
      <c r="C409" s="83" t="s">
        <v>1185</v>
      </c>
      <c r="D409" s="81" t="s">
        <v>1136</v>
      </c>
      <c r="F409" s="213" t="str">
        <f t="shared" si="45"/>
        <v>て１９</v>
      </c>
      <c r="G409" s="81" t="str">
        <f t="shared" si="46"/>
        <v>岡栄介</v>
      </c>
      <c r="H409" s="81" t="s">
        <v>1136</v>
      </c>
      <c r="I409" s="109" t="s">
        <v>277</v>
      </c>
      <c r="J409" s="129">
        <v>1996</v>
      </c>
      <c r="K409" s="219">
        <f t="shared" si="47"/>
        <v>21</v>
      </c>
      <c r="L409" s="213" t="str">
        <f t="shared" ref="L409:L428" si="49">IF(G409="","",IF(COUNTIF($F$1:$F$636,G409)&gt;1,"2重登録","OK"))</f>
        <v>OK</v>
      </c>
      <c r="M409" s="83" t="s">
        <v>282</v>
      </c>
    </row>
    <row r="410" spans="1:13">
      <c r="A410" s="81" t="s">
        <v>1186</v>
      </c>
      <c r="B410" s="81" t="s">
        <v>441</v>
      </c>
      <c r="C410" s="81" t="s">
        <v>1187</v>
      </c>
      <c r="D410" s="81" t="s">
        <v>1136</v>
      </c>
      <c r="F410" s="81" t="str">
        <f t="shared" si="45"/>
        <v>て２０</v>
      </c>
      <c r="G410" s="81" t="str">
        <f t="shared" si="46"/>
        <v>岡本悟志</v>
      </c>
      <c r="H410" s="81" t="s">
        <v>1136</v>
      </c>
      <c r="I410" s="109" t="s">
        <v>277</v>
      </c>
      <c r="J410" s="82">
        <v>1988</v>
      </c>
      <c r="K410" s="219">
        <f t="shared" si="47"/>
        <v>29</v>
      </c>
      <c r="L410" s="213" t="str">
        <f t="shared" si="49"/>
        <v>OK</v>
      </c>
      <c r="M410" s="83" t="s">
        <v>482</v>
      </c>
    </row>
    <row r="411" spans="1:13">
      <c r="A411" s="81" t="s">
        <v>1188</v>
      </c>
      <c r="B411" s="83" t="s">
        <v>1141</v>
      </c>
      <c r="C411" s="83" t="s">
        <v>1189</v>
      </c>
      <c r="D411" s="81" t="s">
        <v>1136</v>
      </c>
      <c r="F411" s="213" t="str">
        <f t="shared" si="45"/>
        <v>て２１</v>
      </c>
      <c r="G411" s="81" t="str">
        <f t="shared" si="46"/>
        <v>片桐靖之</v>
      </c>
      <c r="H411" s="81" t="s">
        <v>1136</v>
      </c>
      <c r="I411" s="109" t="s">
        <v>277</v>
      </c>
      <c r="J411" s="129">
        <v>1976</v>
      </c>
      <c r="K411" s="219">
        <f t="shared" si="47"/>
        <v>41</v>
      </c>
      <c r="L411" s="213" t="str">
        <f t="shared" si="49"/>
        <v>OK</v>
      </c>
      <c r="M411" s="83" t="s">
        <v>278</v>
      </c>
    </row>
    <row r="412" spans="1:13">
      <c r="A412" s="81" t="s">
        <v>1190</v>
      </c>
      <c r="B412" s="100" t="s">
        <v>1191</v>
      </c>
      <c r="C412" s="100" t="s">
        <v>1192</v>
      </c>
      <c r="D412" s="81" t="s">
        <v>1136</v>
      </c>
      <c r="F412" s="213" t="str">
        <f t="shared" si="45"/>
        <v>て２２</v>
      </c>
      <c r="G412" s="81" t="str">
        <f t="shared" si="46"/>
        <v>川合優</v>
      </c>
      <c r="H412" s="81" t="s">
        <v>1136</v>
      </c>
      <c r="I412" s="109" t="s">
        <v>277</v>
      </c>
      <c r="J412" s="129">
        <v>1991</v>
      </c>
      <c r="K412" s="219">
        <f t="shared" si="47"/>
        <v>26</v>
      </c>
      <c r="L412" s="213" t="str">
        <f t="shared" si="49"/>
        <v>OK</v>
      </c>
      <c r="M412" s="83" t="s">
        <v>470</v>
      </c>
    </row>
    <row r="413" spans="1:13">
      <c r="A413" s="81" t="s">
        <v>1193</v>
      </c>
      <c r="B413" s="81" t="s">
        <v>1194</v>
      </c>
      <c r="C413" s="81" t="s">
        <v>1004</v>
      </c>
      <c r="D413" s="81" t="s">
        <v>1136</v>
      </c>
      <c r="F413" s="81" t="str">
        <f t="shared" si="45"/>
        <v>て２３</v>
      </c>
      <c r="G413" s="81" t="str">
        <f t="shared" si="46"/>
        <v>川下洋平</v>
      </c>
      <c r="H413" s="81" t="s">
        <v>1136</v>
      </c>
      <c r="I413" s="109" t="s">
        <v>277</v>
      </c>
      <c r="J413" s="82">
        <v>1988</v>
      </c>
      <c r="K413" s="219">
        <f t="shared" si="47"/>
        <v>29</v>
      </c>
      <c r="L413" s="213" t="str">
        <f t="shared" si="49"/>
        <v>OK</v>
      </c>
      <c r="M413" s="83" t="s">
        <v>278</v>
      </c>
    </row>
    <row r="414" spans="1:13">
      <c r="A414" s="81" t="s">
        <v>1195</v>
      </c>
      <c r="B414" s="83" t="s">
        <v>1196</v>
      </c>
      <c r="C414" s="83" t="s">
        <v>1197</v>
      </c>
      <c r="D414" s="81" t="s">
        <v>1136</v>
      </c>
      <c r="F414" s="213" t="str">
        <f t="shared" si="45"/>
        <v>て２４</v>
      </c>
      <c r="G414" s="81" t="str">
        <f t="shared" si="46"/>
        <v>北澤純</v>
      </c>
      <c r="H414" s="81" t="s">
        <v>1136</v>
      </c>
      <c r="I414" s="109" t="s">
        <v>277</v>
      </c>
      <c r="J414" s="129">
        <v>1986</v>
      </c>
      <c r="K414" s="219">
        <f t="shared" si="47"/>
        <v>31</v>
      </c>
      <c r="L414" s="213" t="str">
        <f t="shared" si="49"/>
        <v>OK</v>
      </c>
      <c r="M414" s="83" t="s">
        <v>324</v>
      </c>
    </row>
    <row r="415" spans="1:13">
      <c r="A415" s="81" t="s">
        <v>1198</v>
      </c>
      <c r="B415" s="100" t="s">
        <v>1199</v>
      </c>
      <c r="C415" s="100" t="s">
        <v>1200</v>
      </c>
      <c r="D415" s="81" t="s">
        <v>1136</v>
      </c>
      <c r="F415" s="213" t="str">
        <f t="shared" si="45"/>
        <v>て２５</v>
      </c>
      <c r="G415" s="81" t="str">
        <f t="shared" si="46"/>
        <v>北村拓也</v>
      </c>
      <c r="H415" s="81" t="s">
        <v>1136</v>
      </c>
      <c r="I415" s="109" t="s">
        <v>277</v>
      </c>
      <c r="J415" s="129">
        <v>1985</v>
      </c>
      <c r="K415" s="219">
        <f t="shared" si="47"/>
        <v>32</v>
      </c>
      <c r="L415" s="213" t="str">
        <f>IF(G415="","",IF(COUNTIF($G$1:$G$583,G415)&gt;1,"2重登録","OK"))</f>
        <v>OK</v>
      </c>
      <c r="M415" s="83" t="s">
        <v>296</v>
      </c>
    </row>
    <row r="416" spans="1:13">
      <c r="A416" s="81" t="s">
        <v>1201</v>
      </c>
      <c r="B416" s="100" t="s">
        <v>1171</v>
      </c>
      <c r="C416" s="100" t="s">
        <v>1202</v>
      </c>
      <c r="D416" s="81" t="s">
        <v>1136</v>
      </c>
      <c r="F416" s="213" t="str">
        <f t="shared" si="45"/>
        <v>て２６</v>
      </c>
      <c r="G416" s="81" t="str">
        <f t="shared" si="46"/>
        <v>鹿野雄大</v>
      </c>
      <c r="H416" s="81" t="s">
        <v>1136</v>
      </c>
      <c r="I416" s="109" t="s">
        <v>277</v>
      </c>
      <c r="J416" s="129">
        <v>1991</v>
      </c>
      <c r="K416" s="219">
        <f t="shared" si="47"/>
        <v>26</v>
      </c>
      <c r="L416" s="213" t="str">
        <f t="shared" si="49"/>
        <v>OK</v>
      </c>
      <c r="M416" s="83" t="s">
        <v>278</v>
      </c>
    </row>
    <row r="417" spans="1:13">
      <c r="A417" s="81" t="s">
        <v>1203</v>
      </c>
      <c r="B417" s="83" t="s">
        <v>1204</v>
      </c>
      <c r="C417" s="83" t="s">
        <v>1205</v>
      </c>
      <c r="D417" s="81" t="s">
        <v>1136</v>
      </c>
      <c r="F417" s="213" t="str">
        <f t="shared" si="45"/>
        <v>て２７</v>
      </c>
      <c r="G417" s="81" t="str">
        <f t="shared" si="46"/>
        <v>澁谷晃大</v>
      </c>
      <c r="H417" s="81" t="s">
        <v>1136</v>
      </c>
      <c r="I417" s="109" t="s">
        <v>277</v>
      </c>
      <c r="J417" s="129">
        <v>1996</v>
      </c>
      <c r="K417" s="219">
        <f t="shared" si="47"/>
        <v>21</v>
      </c>
      <c r="L417" s="213" t="str">
        <f t="shared" si="49"/>
        <v>OK</v>
      </c>
      <c r="M417" s="83" t="s">
        <v>278</v>
      </c>
    </row>
    <row r="418" spans="1:13">
      <c r="A418" s="81" t="s">
        <v>1206</v>
      </c>
      <c r="B418" s="81" t="s">
        <v>1207</v>
      </c>
      <c r="C418" s="81" t="s">
        <v>1062</v>
      </c>
      <c r="D418" s="81" t="s">
        <v>1136</v>
      </c>
      <c r="F418" s="81" t="str">
        <f t="shared" si="45"/>
        <v>て２８</v>
      </c>
      <c r="G418" s="81" t="str">
        <f t="shared" si="46"/>
        <v>嶋村和彦</v>
      </c>
      <c r="H418" s="81" t="s">
        <v>1136</v>
      </c>
      <c r="I418" s="109" t="s">
        <v>277</v>
      </c>
      <c r="J418" s="82">
        <v>1990</v>
      </c>
      <c r="K418" s="219">
        <f t="shared" si="47"/>
        <v>27</v>
      </c>
      <c r="L418" s="213" t="str">
        <f t="shared" si="49"/>
        <v>OK</v>
      </c>
      <c r="M418" s="83" t="s">
        <v>470</v>
      </c>
    </row>
    <row r="419" spans="1:13">
      <c r="A419" s="81" t="s">
        <v>1208</v>
      </c>
      <c r="B419" s="83" t="s">
        <v>1209</v>
      </c>
      <c r="C419" s="83" t="s">
        <v>1210</v>
      </c>
      <c r="D419" s="81" t="s">
        <v>1136</v>
      </c>
      <c r="F419" s="213" t="str">
        <f t="shared" si="45"/>
        <v>て２９</v>
      </c>
      <c r="G419" s="81" t="str">
        <f t="shared" si="46"/>
        <v>白井秀幸</v>
      </c>
      <c r="H419" s="81" t="s">
        <v>1136</v>
      </c>
      <c r="I419" s="109" t="s">
        <v>277</v>
      </c>
      <c r="J419" s="129">
        <v>1988</v>
      </c>
      <c r="K419" s="219">
        <f t="shared" si="47"/>
        <v>29</v>
      </c>
      <c r="L419" s="213" t="str">
        <f t="shared" si="49"/>
        <v>OK</v>
      </c>
      <c r="M419" s="83" t="s">
        <v>488</v>
      </c>
    </row>
    <row r="420" spans="1:13">
      <c r="A420" s="81" t="s">
        <v>1211</v>
      </c>
      <c r="B420" s="100" t="s">
        <v>339</v>
      </c>
      <c r="C420" s="100" t="s">
        <v>1212</v>
      </c>
      <c r="D420" s="81" t="s">
        <v>1136</v>
      </c>
      <c r="F420" s="213" t="str">
        <f t="shared" si="45"/>
        <v>て３０</v>
      </c>
      <c r="G420" s="81" t="str">
        <f t="shared" si="46"/>
        <v>谷口孟</v>
      </c>
      <c r="H420" s="81" t="s">
        <v>1136</v>
      </c>
      <c r="I420" s="109" t="s">
        <v>277</v>
      </c>
      <c r="J420" s="129">
        <v>1992</v>
      </c>
      <c r="K420" s="219">
        <f t="shared" si="47"/>
        <v>25</v>
      </c>
      <c r="L420" s="213" t="str">
        <f t="shared" si="49"/>
        <v>OK</v>
      </c>
      <c r="M420" s="83" t="s">
        <v>317</v>
      </c>
    </row>
    <row r="421" spans="1:13">
      <c r="A421" s="81" t="s">
        <v>86</v>
      </c>
      <c r="B421" s="83" t="s">
        <v>1213</v>
      </c>
      <c r="C421" s="83" t="s">
        <v>1214</v>
      </c>
      <c r="D421" s="81" t="s">
        <v>1136</v>
      </c>
      <c r="F421" s="213" t="str">
        <f t="shared" si="45"/>
        <v>て３１</v>
      </c>
      <c r="G421" s="81" t="str">
        <f t="shared" si="46"/>
        <v>津曲崇志</v>
      </c>
      <c r="H421" s="81" t="s">
        <v>1136</v>
      </c>
      <c r="I421" s="109" t="s">
        <v>277</v>
      </c>
      <c r="J421" s="129">
        <v>1988</v>
      </c>
      <c r="K421" s="219">
        <f t="shared" si="47"/>
        <v>29</v>
      </c>
      <c r="L421" s="213" t="str">
        <f t="shared" si="49"/>
        <v>OK</v>
      </c>
      <c r="M421" s="83" t="s">
        <v>488</v>
      </c>
    </row>
    <row r="422" spans="1:13">
      <c r="A422" s="81" t="s">
        <v>1215</v>
      </c>
      <c r="B422" s="81" t="s">
        <v>1216</v>
      </c>
      <c r="C422" s="81" t="s">
        <v>1217</v>
      </c>
      <c r="D422" s="81" t="s">
        <v>1136</v>
      </c>
      <c r="F422" s="81" t="str">
        <f t="shared" si="45"/>
        <v>て３２</v>
      </c>
      <c r="G422" s="81" t="str">
        <f t="shared" si="46"/>
        <v>中尾巧</v>
      </c>
      <c r="H422" s="81" t="s">
        <v>1136</v>
      </c>
      <c r="I422" s="109" t="s">
        <v>277</v>
      </c>
      <c r="J422" s="82">
        <v>1983</v>
      </c>
      <c r="K422" s="219">
        <f t="shared" si="47"/>
        <v>34</v>
      </c>
      <c r="L422" s="213" t="str">
        <f t="shared" si="49"/>
        <v>OK</v>
      </c>
      <c r="M422" s="83" t="s">
        <v>1218</v>
      </c>
    </row>
    <row r="423" spans="1:13">
      <c r="A423" s="81" t="s">
        <v>1219</v>
      </c>
      <c r="B423" s="83" t="s">
        <v>1220</v>
      </c>
      <c r="C423" s="83" t="s">
        <v>717</v>
      </c>
      <c r="D423" s="81" t="s">
        <v>1136</v>
      </c>
      <c r="F423" s="213" t="str">
        <f t="shared" si="45"/>
        <v>て３３</v>
      </c>
      <c r="G423" s="81" t="str">
        <f t="shared" si="46"/>
        <v>西嶌達也</v>
      </c>
      <c r="H423" s="81" t="s">
        <v>1136</v>
      </c>
      <c r="I423" s="109" t="s">
        <v>277</v>
      </c>
      <c r="J423" s="129">
        <v>1989</v>
      </c>
      <c r="K423" s="219">
        <f t="shared" si="47"/>
        <v>28</v>
      </c>
      <c r="L423" s="213" t="str">
        <f t="shared" si="49"/>
        <v>OK</v>
      </c>
      <c r="M423" s="83" t="s">
        <v>317</v>
      </c>
    </row>
    <row r="424" spans="1:13">
      <c r="A424" s="81" t="s">
        <v>1221</v>
      </c>
      <c r="B424" s="100" t="s">
        <v>1222</v>
      </c>
      <c r="C424" s="100" t="s">
        <v>1223</v>
      </c>
      <c r="D424" s="81" t="s">
        <v>1136</v>
      </c>
      <c r="F424" s="213" t="str">
        <f t="shared" si="45"/>
        <v>て３４</v>
      </c>
      <c r="G424" s="81" t="str">
        <f t="shared" si="46"/>
        <v>野村良平</v>
      </c>
      <c r="H424" s="81" t="s">
        <v>1136</v>
      </c>
      <c r="I424" s="109" t="s">
        <v>277</v>
      </c>
      <c r="J424" s="129">
        <v>1989</v>
      </c>
      <c r="K424" s="219">
        <f t="shared" si="47"/>
        <v>28</v>
      </c>
      <c r="L424" s="213" t="str">
        <f t="shared" si="49"/>
        <v>OK</v>
      </c>
      <c r="M424" s="83" t="s">
        <v>840</v>
      </c>
    </row>
    <row r="425" spans="1:13">
      <c r="A425" s="81" t="s">
        <v>1224</v>
      </c>
      <c r="B425" s="81" t="s">
        <v>1225</v>
      </c>
      <c r="C425" s="81" t="s">
        <v>1226</v>
      </c>
      <c r="D425" s="81" t="s">
        <v>1136</v>
      </c>
      <c r="F425" s="81" t="str">
        <f t="shared" si="45"/>
        <v>て３５</v>
      </c>
      <c r="G425" s="81" t="str">
        <f t="shared" si="46"/>
        <v>浜中岳史</v>
      </c>
      <c r="H425" s="81" t="s">
        <v>1136</v>
      </c>
      <c r="I425" s="109" t="s">
        <v>277</v>
      </c>
      <c r="J425" s="82">
        <v>1980</v>
      </c>
      <c r="K425" s="219">
        <f t="shared" si="47"/>
        <v>37</v>
      </c>
      <c r="L425" s="213" t="str">
        <f t="shared" si="49"/>
        <v>OK</v>
      </c>
      <c r="M425" s="111" t="s">
        <v>405</v>
      </c>
    </row>
    <row r="426" spans="1:13">
      <c r="A426" s="81" t="s">
        <v>1227</v>
      </c>
      <c r="B426" s="83" t="s">
        <v>1228</v>
      </c>
      <c r="C426" s="83" t="s">
        <v>1229</v>
      </c>
      <c r="D426" s="81" t="s">
        <v>1136</v>
      </c>
      <c r="F426" s="213" t="str">
        <f t="shared" si="45"/>
        <v>て３６</v>
      </c>
      <c r="G426" s="81" t="str">
        <f t="shared" si="46"/>
        <v>東山博</v>
      </c>
      <c r="H426" s="81" t="s">
        <v>1136</v>
      </c>
      <c r="I426" s="109" t="s">
        <v>277</v>
      </c>
      <c r="J426" s="129">
        <v>1964</v>
      </c>
      <c r="K426" s="219">
        <f t="shared" si="47"/>
        <v>53</v>
      </c>
      <c r="L426" s="213" t="str">
        <f t="shared" si="49"/>
        <v>OK</v>
      </c>
      <c r="M426" s="83" t="s">
        <v>278</v>
      </c>
    </row>
    <row r="427" spans="1:13">
      <c r="A427" s="81" t="s">
        <v>1230</v>
      </c>
      <c r="B427" s="100" t="s">
        <v>570</v>
      </c>
      <c r="C427" s="100" t="s">
        <v>1231</v>
      </c>
      <c r="D427" s="81" t="s">
        <v>1136</v>
      </c>
      <c r="F427" s="213" t="str">
        <f t="shared" si="45"/>
        <v>て３７</v>
      </c>
      <c r="G427" s="81" t="str">
        <f t="shared" si="46"/>
        <v>松本遼太郎</v>
      </c>
      <c r="H427" s="81" t="s">
        <v>1136</v>
      </c>
      <c r="I427" s="109" t="s">
        <v>277</v>
      </c>
      <c r="J427" s="129">
        <v>1991</v>
      </c>
      <c r="K427" s="219">
        <f t="shared" si="47"/>
        <v>26</v>
      </c>
      <c r="L427" s="213" t="str">
        <f t="shared" si="49"/>
        <v>OK</v>
      </c>
      <c r="M427" s="83" t="s">
        <v>278</v>
      </c>
    </row>
    <row r="428" spans="1:13">
      <c r="A428" s="81" t="s">
        <v>1232</v>
      </c>
      <c r="B428" s="83" t="s">
        <v>867</v>
      </c>
      <c r="C428" s="83" t="s">
        <v>1233</v>
      </c>
      <c r="D428" s="81" t="s">
        <v>1136</v>
      </c>
      <c r="F428" s="213" t="str">
        <f t="shared" si="45"/>
        <v>て３８</v>
      </c>
      <c r="G428" s="81" t="str">
        <f t="shared" si="46"/>
        <v>山口稔貴</v>
      </c>
      <c r="H428" s="81" t="s">
        <v>1136</v>
      </c>
      <c r="I428" s="109" t="s">
        <v>277</v>
      </c>
      <c r="J428" s="129">
        <v>1988</v>
      </c>
      <c r="K428" s="219">
        <f t="shared" si="47"/>
        <v>29</v>
      </c>
      <c r="L428" s="213" t="str">
        <f t="shared" si="49"/>
        <v>OK</v>
      </c>
      <c r="M428" s="83" t="s">
        <v>488</v>
      </c>
    </row>
    <row r="429" spans="1:13">
      <c r="G429" s="248"/>
      <c r="I429" s="109"/>
      <c r="J429" s="81"/>
      <c r="L429" s="82"/>
      <c r="M429" s="213"/>
    </row>
    <row r="430" spans="1:13">
      <c r="J430" s="81"/>
      <c r="L430" s="82"/>
    </row>
    <row r="431" spans="1:13">
      <c r="B431" s="247"/>
      <c r="C431" s="247"/>
      <c r="D431" s="83"/>
      <c r="E431" s="100"/>
      <c r="H431" s="109"/>
      <c r="I431" s="100"/>
      <c r="J431" s="112"/>
      <c r="K431" s="198"/>
      <c r="L431" s="213" t="str">
        <f>IF(G431="","",IF(COUNTIF($G$18:$G$480,G431)&gt;1,"2重登録","OK"))</f>
        <v/>
      </c>
    </row>
    <row r="432" spans="1:13">
      <c r="B432" s="247"/>
      <c r="C432" s="247"/>
      <c r="D432" s="83"/>
      <c r="E432" s="100"/>
      <c r="H432" s="109"/>
      <c r="I432" s="100"/>
      <c r="J432" s="112"/>
      <c r="K432" s="198"/>
      <c r="L432" s="213" t="str">
        <f>IF(G432="","",IF(COUNTIF($G$18:$G$480,G432)&gt;1,"2重登録","OK"))</f>
        <v/>
      </c>
    </row>
    <row r="433" spans="1:20" s="212" customFormat="1" ht="14.25">
      <c r="A433" s="249" t="s">
        <v>1234</v>
      </c>
      <c r="B433" s="193" t="s">
        <v>1235</v>
      </c>
      <c r="C433" s="193" t="s">
        <v>1236</v>
      </c>
      <c r="D433" s="100" t="s">
        <v>1237</v>
      </c>
      <c r="E433" s="249"/>
      <c r="F433" s="248" t="str">
        <f t="shared" ref="F433:F480" si="50">A433</f>
        <v>う０１</v>
      </c>
      <c r="G433" s="209" t="str">
        <f>B433&amp;C433</f>
        <v>池上浩幸</v>
      </c>
      <c r="H433" s="100" t="s">
        <v>1238</v>
      </c>
      <c r="I433" s="100" t="s">
        <v>277</v>
      </c>
      <c r="J433" s="199">
        <v>1965</v>
      </c>
      <c r="K433" s="198">
        <f>2017-J433</f>
        <v>52</v>
      </c>
      <c r="L433" s="248" t="s">
        <v>481</v>
      </c>
      <c r="M433" s="200" t="s">
        <v>286</v>
      </c>
    </row>
    <row r="434" spans="1:20" s="212" customFormat="1">
      <c r="A434" s="249" t="s">
        <v>1239</v>
      </c>
      <c r="B434" s="83" t="s">
        <v>1240</v>
      </c>
      <c r="C434" s="83" t="s">
        <v>1241</v>
      </c>
      <c r="D434" s="100" t="s">
        <v>1237</v>
      </c>
      <c r="E434" s="83"/>
      <c r="F434" s="83" t="str">
        <f t="shared" si="50"/>
        <v>う０２</v>
      </c>
      <c r="G434" s="83" t="str">
        <f t="shared" ref="G434:G444" si="51">B434&amp;C434</f>
        <v>井内一博</v>
      </c>
      <c r="H434" s="100" t="s">
        <v>1238</v>
      </c>
      <c r="I434" s="83" t="s">
        <v>277</v>
      </c>
      <c r="J434" s="108">
        <v>1976</v>
      </c>
      <c r="K434" s="198">
        <f t="shared" ref="K434:K480" si="52">2017-J434</f>
        <v>41</v>
      </c>
      <c r="L434" s="213" t="str">
        <f>IF(G434="","",IF(COUNTIF($G$1:$G$436,G434)&gt;1,"2重登録","OK"))</f>
        <v>OK</v>
      </c>
      <c r="M434" s="83" t="s">
        <v>725</v>
      </c>
    </row>
    <row r="435" spans="1:20" s="212" customFormat="1" ht="14.25">
      <c r="A435" s="249" t="s">
        <v>74</v>
      </c>
      <c r="B435" s="193" t="s">
        <v>401</v>
      </c>
      <c r="C435" s="193" t="s">
        <v>1242</v>
      </c>
      <c r="D435" s="100" t="s">
        <v>1237</v>
      </c>
      <c r="E435" s="249"/>
      <c r="F435" s="248" t="str">
        <f t="shared" si="50"/>
        <v>う０３</v>
      </c>
      <c r="G435" s="209" t="str">
        <f t="shared" si="51"/>
        <v>片岡一寿</v>
      </c>
      <c r="H435" s="100" t="s">
        <v>1238</v>
      </c>
      <c r="I435" s="100" t="s">
        <v>277</v>
      </c>
      <c r="J435" s="199">
        <v>1971</v>
      </c>
      <c r="K435" s="198">
        <f t="shared" si="52"/>
        <v>46</v>
      </c>
      <c r="L435" s="248" t="s">
        <v>481</v>
      </c>
      <c r="M435" s="200" t="s">
        <v>488</v>
      </c>
    </row>
    <row r="436" spans="1:20" s="212" customFormat="1" ht="14.25">
      <c r="A436" s="249" t="s">
        <v>1243</v>
      </c>
      <c r="B436" s="193" t="s">
        <v>1244</v>
      </c>
      <c r="C436" s="193" t="s">
        <v>1245</v>
      </c>
      <c r="D436" s="100" t="s">
        <v>1237</v>
      </c>
      <c r="E436" s="249"/>
      <c r="F436" s="248" t="str">
        <f t="shared" si="50"/>
        <v>う０４</v>
      </c>
      <c r="G436" s="209" t="str">
        <f t="shared" si="51"/>
        <v>片岡  大</v>
      </c>
      <c r="H436" s="100" t="s">
        <v>1238</v>
      </c>
      <c r="I436" s="100" t="s">
        <v>277</v>
      </c>
      <c r="J436" s="199">
        <v>1969</v>
      </c>
      <c r="K436" s="198">
        <f t="shared" si="52"/>
        <v>48</v>
      </c>
      <c r="L436" s="248" t="s">
        <v>481</v>
      </c>
      <c r="M436" s="200" t="s">
        <v>897</v>
      </c>
    </row>
    <row r="437" spans="1:20" s="212" customFormat="1" ht="14.25">
      <c r="A437" s="249" t="s">
        <v>1246</v>
      </c>
      <c r="B437" s="193" t="s">
        <v>401</v>
      </c>
      <c r="C437" s="193" t="s">
        <v>1247</v>
      </c>
      <c r="D437" s="100" t="s">
        <v>1237</v>
      </c>
      <c r="E437" s="249"/>
      <c r="F437" s="248" t="str">
        <f t="shared" si="50"/>
        <v>う０５</v>
      </c>
      <c r="G437" s="209" t="str">
        <f t="shared" si="51"/>
        <v>片岡凛耶</v>
      </c>
      <c r="H437" s="100" t="s">
        <v>1238</v>
      </c>
      <c r="I437" s="100" t="s">
        <v>277</v>
      </c>
      <c r="J437" s="199">
        <v>1999</v>
      </c>
      <c r="K437" s="198">
        <f t="shared" si="52"/>
        <v>18</v>
      </c>
      <c r="L437" s="248" t="s">
        <v>481</v>
      </c>
      <c r="M437" s="200" t="s">
        <v>897</v>
      </c>
    </row>
    <row r="438" spans="1:20" s="212" customFormat="1" ht="14.25">
      <c r="A438" s="249" t="s">
        <v>1248</v>
      </c>
      <c r="B438" s="193" t="s">
        <v>1249</v>
      </c>
      <c r="C438" s="193" t="s">
        <v>1250</v>
      </c>
      <c r="D438" s="100" t="s">
        <v>1237</v>
      </c>
      <c r="E438" s="249"/>
      <c r="F438" s="248" t="str">
        <f t="shared" si="50"/>
        <v>う０６</v>
      </c>
      <c r="G438" s="209" t="str">
        <f t="shared" si="51"/>
        <v>亀井雅嗣</v>
      </c>
      <c r="H438" s="100" t="s">
        <v>1238</v>
      </c>
      <c r="I438" s="100" t="s">
        <v>277</v>
      </c>
      <c r="J438" s="199">
        <v>1970</v>
      </c>
      <c r="K438" s="198">
        <f t="shared" si="52"/>
        <v>47</v>
      </c>
      <c r="L438" s="248" t="s">
        <v>481</v>
      </c>
      <c r="M438" s="200" t="s">
        <v>310</v>
      </c>
    </row>
    <row r="439" spans="1:20" s="212" customFormat="1" ht="14.25">
      <c r="A439" s="249" t="s">
        <v>1251</v>
      </c>
      <c r="B439" s="193" t="s">
        <v>1249</v>
      </c>
      <c r="C439" s="193" t="s">
        <v>1252</v>
      </c>
      <c r="D439" s="100" t="s">
        <v>1237</v>
      </c>
      <c r="E439" s="249" t="s">
        <v>630</v>
      </c>
      <c r="F439" s="83" t="str">
        <f t="shared" si="50"/>
        <v>う０７</v>
      </c>
      <c r="G439" s="209" t="str">
        <f t="shared" si="51"/>
        <v>亀井皓太</v>
      </c>
      <c r="H439" s="100" t="s">
        <v>1238</v>
      </c>
      <c r="I439" s="100" t="s">
        <v>277</v>
      </c>
      <c r="J439" s="199">
        <v>2003</v>
      </c>
      <c r="K439" s="198">
        <f t="shared" si="52"/>
        <v>14</v>
      </c>
      <c r="L439" s="248" t="s">
        <v>481</v>
      </c>
      <c r="M439" s="200" t="s">
        <v>310</v>
      </c>
      <c r="N439" s="209"/>
      <c r="O439" s="209"/>
      <c r="P439" s="209"/>
      <c r="Q439" s="209"/>
      <c r="R439" s="209"/>
      <c r="S439" s="209"/>
      <c r="T439" s="209"/>
    </row>
    <row r="440" spans="1:20" s="212" customFormat="1">
      <c r="A440" s="249" t="s">
        <v>1253</v>
      </c>
      <c r="B440" s="209" t="s">
        <v>1254</v>
      </c>
      <c r="C440" s="209" t="s">
        <v>1255</v>
      </c>
      <c r="D440" s="100" t="s">
        <v>1237</v>
      </c>
      <c r="E440" s="209"/>
      <c r="F440" s="248" t="str">
        <f t="shared" si="50"/>
        <v>う０８</v>
      </c>
      <c r="G440" s="83" t="str">
        <f t="shared" si="51"/>
        <v>神田圭右</v>
      </c>
      <c r="H440" s="100" t="s">
        <v>1238</v>
      </c>
      <c r="I440" s="209" t="s">
        <v>277</v>
      </c>
      <c r="J440" s="253">
        <v>1991</v>
      </c>
      <c r="K440" s="198">
        <f t="shared" si="52"/>
        <v>26</v>
      </c>
      <c r="L440" s="248" t="s">
        <v>481</v>
      </c>
      <c r="M440" s="200" t="s">
        <v>1256</v>
      </c>
    </row>
    <row r="441" spans="1:20" s="212" customFormat="1" ht="14.25">
      <c r="A441" s="249" t="s">
        <v>1257</v>
      </c>
      <c r="B441" s="193" t="s">
        <v>1258</v>
      </c>
      <c r="C441" s="193" t="s">
        <v>1259</v>
      </c>
      <c r="D441" s="100" t="s">
        <v>1237</v>
      </c>
      <c r="E441" s="250"/>
      <c r="F441" s="248" t="str">
        <f t="shared" si="50"/>
        <v>う０９</v>
      </c>
      <c r="G441" s="209" t="str">
        <f t="shared" si="51"/>
        <v>木下進</v>
      </c>
      <c r="H441" s="100" t="s">
        <v>1238</v>
      </c>
      <c r="I441" s="100" t="s">
        <v>277</v>
      </c>
      <c r="J441" s="199">
        <v>1950</v>
      </c>
      <c r="K441" s="198">
        <f t="shared" si="52"/>
        <v>67</v>
      </c>
      <c r="L441" s="248" t="s">
        <v>481</v>
      </c>
      <c r="M441" s="200" t="s">
        <v>306</v>
      </c>
    </row>
    <row r="442" spans="1:20" s="209" customFormat="1">
      <c r="A442" s="249" t="s">
        <v>1260</v>
      </c>
      <c r="B442" s="193" t="s">
        <v>1261</v>
      </c>
      <c r="C442" s="209" t="s">
        <v>1262</v>
      </c>
      <c r="D442" s="100" t="s">
        <v>1237</v>
      </c>
      <c r="F442" s="248" t="str">
        <f t="shared" si="50"/>
        <v>う１０</v>
      </c>
      <c r="G442" s="209" t="str">
        <f t="shared" si="51"/>
        <v>久保田勉</v>
      </c>
      <c r="H442" s="100" t="s">
        <v>1238</v>
      </c>
      <c r="I442" s="201" t="s">
        <v>277</v>
      </c>
      <c r="J442" s="253">
        <v>1967</v>
      </c>
      <c r="K442" s="198">
        <f t="shared" si="52"/>
        <v>50</v>
      </c>
      <c r="L442" s="248" t="s">
        <v>481</v>
      </c>
      <c r="M442" s="200" t="s">
        <v>296</v>
      </c>
      <c r="N442" s="212"/>
      <c r="O442" s="212"/>
      <c r="P442" s="212"/>
      <c r="Q442" s="212"/>
      <c r="R442" s="212"/>
      <c r="S442" s="212"/>
      <c r="T442" s="212"/>
    </row>
    <row r="443" spans="1:20" s="209" customFormat="1">
      <c r="A443" s="249" t="s">
        <v>1263</v>
      </c>
      <c r="B443" s="193" t="s">
        <v>1264</v>
      </c>
      <c r="C443" s="193" t="s">
        <v>1265</v>
      </c>
      <c r="D443" s="100" t="s">
        <v>1237</v>
      </c>
      <c r="F443" s="83" t="str">
        <f t="shared" si="50"/>
        <v>う１１</v>
      </c>
      <c r="G443" s="209" t="str">
        <f t="shared" si="51"/>
        <v>渋谷拓哉</v>
      </c>
      <c r="H443" s="100" t="s">
        <v>1238</v>
      </c>
      <c r="I443" s="100" t="s">
        <v>277</v>
      </c>
      <c r="J443" s="253">
        <v>1989</v>
      </c>
      <c r="K443" s="198">
        <f t="shared" si="52"/>
        <v>28</v>
      </c>
      <c r="L443" s="248" t="s">
        <v>481</v>
      </c>
      <c r="M443" s="209" t="s">
        <v>296</v>
      </c>
      <c r="N443" s="212"/>
      <c r="O443" s="212"/>
      <c r="P443" s="212"/>
      <c r="Q443" s="212"/>
      <c r="R443" s="212"/>
      <c r="S443" s="212"/>
      <c r="T443" s="212"/>
    </row>
    <row r="444" spans="1:20" s="209" customFormat="1">
      <c r="A444" s="249" t="s">
        <v>1266</v>
      </c>
      <c r="B444" s="193" t="s">
        <v>1267</v>
      </c>
      <c r="C444" s="193" t="s">
        <v>1268</v>
      </c>
      <c r="D444" s="100" t="s">
        <v>1237</v>
      </c>
      <c r="F444" s="248" t="str">
        <f t="shared" si="50"/>
        <v>う１２</v>
      </c>
      <c r="G444" s="209" t="str">
        <f t="shared" si="51"/>
        <v>島新治</v>
      </c>
      <c r="H444" s="100" t="s">
        <v>1238</v>
      </c>
      <c r="I444" s="100" t="s">
        <v>277</v>
      </c>
      <c r="J444" s="253">
        <v>1993</v>
      </c>
      <c r="K444" s="198">
        <f t="shared" si="52"/>
        <v>24</v>
      </c>
      <c r="L444" s="248" t="s">
        <v>481</v>
      </c>
      <c r="M444" s="217" t="s">
        <v>405</v>
      </c>
      <c r="N444" s="212"/>
      <c r="O444" s="212"/>
      <c r="P444" s="212"/>
      <c r="Q444" s="212"/>
      <c r="R444" s="212"/>
      <c r="S444" s="212"/>
      <c r="T444" s="212"/>
    </row>
    <row r="445" spans="1:20" s="212" customFormat="1">
      <c r="A445" s="249" t="s">
        <v>1269</v>
      </c>
      <c r="B445" s="193" t="s">
        <v>1270</v>
      </c>
      <c r="C445" s="209" t="s">
        <v>1271</v>
      </c>
      <c r="D445" s="100" t="s">
        <v>1237</v>
      </c>
      <c r="E445" s="209"/>
      <c r="F445" s="248" t="str">
        <f t="shared" si="50"/>
        <v>う１３</v>
      </c>
      <c r="G445" s="209" t="s">
        <v>1272</v>
      </c>
      <c r="H445" s="100" t="s">
        <v>1238</v>
      </c>
      <c r="I445" s="201" t="s">
        <v>277</v>
      </c>
      <c r="J445" s="253">
        <v>1987</v>
      </c>
      <c r="K445" s="198">
        <f t="shared" si="52"/>
        <v>30</v>
      </c>
      <c r="L445" s="248" t="s">
        <v>481</v>
      </c>
      <c r="M445" s="200" t="s">
        <v>324</v>
      </c>
    </row>
    <row r="446" spans="1:20" s="212" customFormat="1" ht="14.25">
      <c r="A446" s="249" t="s">
        <v>1273</v>
      </c>
      <c r="B446" s="251" t="s">
        <v>1274</v>
      </c>
      <c r="C446" s="251" t="s">
        <v>1275</v>
      </c>
      <c r="D446" s="100" t="s">
        <v>1237</v>
      </c>
      <c r="E446" s="251"/>
      <c r="F446" s="248" t="str">
        <f t="shared" si="50"/>
        <v>う１４</v>
      </c>
      <c r="G446" s="209" t="str">
        <f t="shared" ref="G446:G455" si="53">B446&amp;C446</f>
        <v>高瀬眞志</v>
      </c>
      <c r="H446" s="100" t="s">
        <v>1238</v>
      </c>
      <c r="I446" s="100" t="s">
        <v>277</v>
      </c>
      <c r="J446" s="254">
        <v>1959</v>
      </c>
      <c r="K446" s="198">
        <f t="shared" si="52"/>
        <v>58</v>
      </c>
      <c r="L446" s="255" t="s">
        <v>481</v>
      </c>
      <c r="M446" s="200" t="s">
        <v>286</v>
      </c>
    </row>
    <row r="447" spans="1:20" s="212" customFormat="1">
      <c r="A447" s="249" t="s">
        <v>1276</v>
      </c>
      <c r="B447" s="83" t="s">
        <v>1277</v>
      </c>
      <c r="C447" s="83" t="s">
        <v>1278</v>
      </c>
      <c r="D447" s="100" t="s">
        <v>1237</v>
      </c>
      <c r="E447" s="83"/>
      <c r="F447" s="83" t="str">
        <f t="shared" si="50"/>
        <v>う１５</v>
      </c>
      <c r="G447" s="83" t="str">
        <f t="shared" si="53"/>
        <v>竹下英伸</v>
      </c>
      <c r="H447" s="100" t="s">
        <v>1238</v>
      </c>
      <c r="I447" s="83" t="s">
        <v>277</v>
      </c>
      <c r="J447" s="108">
        <v>1972</v>
      </c>
      <c r="K447" s="198">
        <f t="shared" si="52"/>
        <v>45</v>
      </c>
      <c r="L447" s="213" t="str">
        <f>IF(G447="","",IF(COUNTIF($G$1:$G$436,G447)&gt;1,"2重登録","OK"))</f>
        <v>OK</v>
      </c>
      <c r="M447" s="111" t="s">
        <v>405</v>
      </c>
      <c r="N447" s="209"/>
      <c r="O447" s="209"/>
      <c r="P447" s="209"/>
      <c r="Q447" s="209"/>
      <c r="R447" s="209"/>
      <c r="S447" s="209"/>
      <c r="T447" s="209"/>
    </row>
    <row r="448" spans="1:20" s="212" customFormat="1" ht="14.25">
      <c r="A448" s="249" t="s">
        <v>1279</v>
      </c>
      <c r="B448" s="193" t="s">
        <v>1280</v>
      </c>
      <c r="C448" s="193" t="s">
        <v>1281</v>
      </c>
      <c r="D448" s="100" t="s">
        <v>1237</v>
      </c>
      <c r="E448" s="249"/>
      <c r="F448" s="248" t="str">
        <f t="shared" si="50"/>
        <v>う１６</v>
      </c>
      <c r="G448" s="209" t="str">
        <f t="shared" si="53"/>
        <v>竹田圭佑</v>
      </c>
      <c r="H448" s="100" t="s">
        <v>1238</v>
      </c>
      <c r="I448" s="100" t="s">
        <v>277</v>
      </c>
      <c r="J448" s="199">
        <v>1982</v>
      </c>
      <c r="K448" s="198">
        <f t="shared" si="52"/>
        <v>35</v>
      </c>
      <c r="L448" s="248" t="s">
        <v>481</v>
      </c>
      <c r="M448" s="200" t="s">
        <v>278</v>
      </c>
    </row>
    <row r="449" spans="1:20" s="212" customFormat="1">
      <c r="A449" s="249" t="s">
        <v>85</v>
      </c>
      <c r="B449" s="83" t="s">
        <v>510</v>
      </c>
      <c r="C449" s="83" t="s">
        <v>1282</v>
      </c>
      <c r="D449" s="100" t="s">
        <v>1237</v>
      </c>
      <c r="E449" s="83"/>
      <c r="F449" s="248" t="str">
        <f t="shared" si="50"/>
        <v>う１７</v>
      </c>
      <c r="G449" s="83" t="str">
        <f t="shared" si="53"/>
        <v>田中邦明</v>
      </c>
      <c r="H449" s="100" t="s">
        <v>1238</v>
      </c>
      <c r="I449" s="83" t="s">
        <v>277</v>
      </c>
      <c r="J449" s="108">
        <v>1984</v>
      </c>
      <c r="K449" s="198">
        <f t="shared" si="52"/>
        <v>33</v>
      </c>
      <c r="L449" s="213" t="str">
        <f>IF(G449="","",IF(COUNTIF($G$1:$G$436,G449)&gt;1,"2重登録","OK"))</f>
        <v>OK</v>
      </c>
      <c r="M449" s="83" t="s">
        <v>725</v>
      </c>
      <c r="N449" s="209"/>
      <c r="O449" s="209"/>
      <c r="P449" s="209"/>
      <c r="Q449" s="209"/>
      <c r="R449" s="209"/>
      <c r="S449" s="209"/>
      <c r="T449" s="209"/>
    </row>
    <row r="450" spans="1:20" s="212" customFormat="1">
      <c r="A450" s="249" t="s">
        <v>91</v>
      </c>
      <c r="B450" s="209" t="s">
        <v>1283</v>
      </c>
      <c r="C450" s="209" t="s">
        <v>1262</v>
      </c>
      <c r="D450" s="100" t="s">
        <v>1237</v>
      </c>
      <c r="E450" s="209"/>
      <c r="F450" s="248" t="str">
        <f t="shared" si="50"/>
        <v>う１８</v>
      </c>
      <c r="G450" s="209" t="str">
        <f t="shared" si="53"/>
        <v>谷岡勉</v>
      </c>
      <c r="H450" s="100" t="s">
        <v>1238</v>
      </c>
      <c r="I450" s="100" t="s">
        <v>277</v>
      </c>
      <c r="J450" s="253">
        <v>1990</v>
      </c>
      <c r="K450" s="198">
        <f t="shared" si="52"/>
        <v>27</v>
      </c>
      <c r="L450" s="248" t="s">
        <v>481</v>
      </c>
      <c r="M450" s="262" t="s">
        <v>488</v>
      </c>
      <c r="N450" s="209"/>
      <c r="O450" s="209"/>
      <c r="P450" s="209"/>
      <c r="Q450" s="209"/>
      <c r="R450" s="209"/>
      <c r="S450" s="209"/>
      <c r="T450" s="209"/>
    </row>
    <row r="451" spans="1:20" s="212" customFormat="1">
      <c r="A451" s="249" t="s">
        <v>1284</v>
      </c>
      <c r="B451" s="209" t="s">
        <v>1285</v>
      </c>
      <c r="C451" s="209" t="s">
        <v>1286</v>
      </c>
      <c r="D451" s="100" t="s">
        <v>1237</v>
      </c>
      <c r="E451" s="209"/>
      <c r="F451" s="83" t="str">
        <f t="shared" si="50"/>
        <v>う１９</v>
      </c>
      <c r="G451" s="209" t="str">
        <f t="shared" si="53"/>
        <v>谷野功</v>
      </c>
      <c r="H451" s="100" t="s">
        <v>1238</v>
      </c>
      <c r="I451" s="100" t="s">
        <v>277</v>
      </c>
      <c r="J451" s="253">
        <v>1964</v>
      </c>
      <c r="K451" s="198">
        <f t="shared" si="52"/>
        <v>53</v>
      </c>
      <c r="L451" s="213" t="str">
        <f>IF(G451="","",IF(COUNTIF($G$1:$G$436,G451)&gt;1,"2重登録","OK"))</f>
        <v>OK</v>
      </c>
      <c r="M451" s="217" t="s">
        <v>405</v>
      </c>
      <c r="N451" s="209"/>
      <c r="O451" s="209"/>
      <c r="P451" s="209"/>
      <c r="Q451" s="209"/>
      <c r="R451" s="209"/>
      <c r="S451" s="209"/>
      <c r="T451" s="209"/>
    </row>
    <row r="452" spans="1:20" s="212" customFormat="1">
      <c r="A452" s="249" t="s">
        <v>1287</v>
      </c>
      <c r="B452" s="209" t="s">
        <v>1288</v>
      </c>
      <c r="C452" s="209" t="s">
        <v>1245</v>
      </c>
      <c r="D452" s="100" t="s">
        <v>1237</v>
      </c>
      <c r="E452" s="209"/>
      <c r="F452" s="248" t="str">
        <f t="shared" si="50"/>
        <v>う２０</v>
      </c>
      <c r="G452" s="209" t="str">
        <f t="shared" si="53"/>
        <v>月森大</v>
      </c>
      <c r="H452" s="100" t="s">
        <v>1238</v>
      </c>
      <c r="I452" s="100" t="s">
        <v>277</v>
      </c>
      <c r="J452" s="253">
        <v>1980</v>
      </c>
      <c r="K452" s="198">
        <f t="shared" si="52"/>
        <v>37</v>
      </c>
      <c r="L452" s="248" t="s">
        <v>481</v>
      </c>
      <c r="M452" s="217" t="s">
        <v>405</v>
      </c>
    </row>
    <row r="453" spans="1:20" s="212" customFormat="1">
      <c r="A453" s="249" t="s">
        <v>1289</v>
      </c>
      <c r="B453" s="193" t="s">
        <v>1290</v>
      </c>
      <c r="C453" s="209" t="s">
        <v>1291</v>
      </c>
      <c r="D453" s="100" t="s">
        <v>1237</v>
      </c>
      <c r="E453" s="209"/>
      <c r="F453" s="248" t="str">
        <f t="shared" si="50"/>
        <v>う２１</v>
      </c>
      <c r="G453" s="209" t="s">
        <v>1292</v>
      </c>
      <c r="H453" s="100" t="s">
        <v>1238</v>
      </c>
      <c r="I453" s="201" t="s">
        <v>277</v>
      </c>
      <c r="J453" s="253">
        <v>1967</v>
      </c>
      <c r="K453" s="198">
        <f t="shared" si="52"/>
        <v>50</v>
      </c>
      <c r="L453" s="248" t="s">
        <v>481</v>
      </c>
      <c r="M453" s="200" t="s">
        <v>566</v>
      </c>
    </row>
    <row r="454" spans="1:20" s="212" customFormat="1">
      <c r="A454" s="249" t="s">
        <v>1293</v>
      </c>
      <c r="B454" s="193" t="s">
        <v>1294</v>
      </c>
      <c r="C454" s="193" t="s">
        <v>1295</v>
      </c>
      <c r="D454" s="100" t="s">
        <v>1237</v>
      </c>
      <c r="E454" s="209"/>
      <c r="F454" s="248" t="str">
        <f t="shared" si="50"/>
        <v>う２２</v>
      </c>
      <c r="G454" s="209" t="str">
        <f t="shared" si="53"/>
        <v>永瀬卓夫</v>
      </c>
      <c r="H454" s="100" t="s">
        <v>1238</v>
      </c>
      <c r="I454" s="201" t="s">
        <v>277</v>
      </c>
      <c r="J454" s="253">
        <v>1950</v>
      </c>
      <c r="K454" s="198">
        <f t="shared" si="52"/>
        <v>67</v>
      </c>
      <c r="L454" s="248" t="s">
        <v>481</v>
      </c>
      <c r="M454" s="200" t="s">
        <v>482</v>
      </c>
    </row>
    <row r="455" spans="1:20" s="209" customFormat="1">
      <c r="A455" s="249" t="s">
        <v>1296</v>
      </c>
      <c r="B455" s="209" t="s">
        <v>1297</v>
      </c>
      <c r="C455" s="209" t="s">
        <v>1298</v>
      </c>
      <c r="D455" s="100" t="s">
        <v>1237</v>
      </c>
      <c r="F455" s="248" t="str">
        <f t="shared" si="50"/>
        <v>う２３</v>
      </c>
      <c r="G455" s="209" t="str">
        <f t="shared" si="53"/>
        <v>中田富憲</v>
      </c>
      <c r="H455" s="100" t="s">
        <v>1238</v>
      </c>
      <c r="I455" s="100" t="s">
        <v>277</v>
      </c>
      <c r="J455" s="253">
        <v>1961</v>
      </c>
      <c r="K455" s="198">
        <f t="shared" si="52"/>
        <v>56</v>
      </c>
      <c r="L455" s="248" t="s">
        <v>481</v>
      </c>
      <c r="M455" s="262" t="s">
        <v>488</v>
      </c>
      <c r="N455" s="212"/>
      <c r="O455" s="212"/>
      <c r="P455" s="212"/>
      <c r="Q455" s="212"/>
      <c r="R455" s="212"/>
      <c r="S455" s="212"/>
      <c r="T455" s="212"/>
    </row>
    <row r="456" spans="1:20" s="212" customFormat="1">
      <c r="A456" s="249" t="s">
        <v>1299</v>
      </c>
      <c r="B456" s="193" t="s">
        <v>1300</v>
      </c>
      <c r="C456" s="193" t="s">
        <v>1301</v>
      </c>
      <c r="D456" s="100" t="s">
        <v>1237</v>
      </c>
      <c r="E456" s="209"/>
      <c r="F456" s="83" t="str">
        <f t="shared" si="50"/>
        <v>う２４</v>
      </c>
      <c r="G456" s="209" t="s">
        <v>1302</v>
      </c>
      <c r="H456" s="100" t="s">
        <v>1238</v>
      </c>
      <c r="I456" s="100" t="s">
        <v>277</v>
      </c>
      <c r="J456" s="253">
        <v>1991</v>
      </c>
      <c r="K456" s="198">
        <f t="shared" si="52"/>
        <v>26</v>
      </c>
      <c r="L456" s="248" t="s">
        <v>481</v>
      </c>
      <c r="M456" s="217" t="s">
        <v>405</v>
      </c>
    </row>
    <row r="457" spans="1:20" s="212" customFormat="1">
      <c r="A457" s="249" t="s">
        <v>1303</v>
      </c>
      <c r="B457" s="193" t="s">
        <v>1304</v>
      </c>
      <c r="C457" s="209" t="s">
        <v>1305</v>
      </c>
      <c r="D457" s="100" t="s">
        <v>1237</v>
      </c>
      <c r="E457" s="209"/>
      <c r="F457" s="248" t="str">
        <f t="shared" si="50"/>
        <v>う２５</v>
      </c>
      <c r="G457" s="209" t="str">
        <f t="shared" ref="G457:G468" si="54">B457&amp;C457</f>
        <v>野上亮平</v>
      </c>
      <c r="H457" s="100" t="s">
        <v>1238</v>
      </c>
      <c r="I457" s="209" t="s">
        <v>277</v>
      </c>
      <c r="J457" s="253">
        <v>1986</v>
      </c>
      <c r="K457" s="198">
        <f t="shared" si="52"/>
        <v>31</v>
      </c>
      <c r="L457" s="248" t="s">
        <v>481</v>
      </c>
      <c r="M457" s="200" t="s">
        <v>324</v>
      </c>
    </row>
    <row r="458" spans="1:20" s="212" customFormat="1">
      <c r="A458" s="249" t="s">
        <v>1306</v>
      </c>
      <c r="B458" s="193" t="s">
        <v>1307</v>
      </c>
      <c r="C458" s="209" t="s">
        <v>1308</v>
      </c>
      <c r="D458" s="100" t="s">
        <v>1237</v>
      </c>
      <c r="E458" s="209"/>
      <c r="F458" s="248" t="str">
        <f t="shared" si="50"/>
        <v>う２６</v>
      </c>
      <c r="G458" s="209" t="str">
        <f t="shared" si="54"/>
        <v>松野航平</v>
      </c>
      <c r="H458" s="100" t="s">
        <v>1238</v>
      </c>
      <c r="I458" s="209" t="s">
        <v>277</v>
      </c>
      <c r="J458" s="253">
        <v>1990</v>
      </c>
      <c r="K458" s="198">
        <f t="shared" si="52"/>
        <v>27</v>
      </c>
      <c r="L458" s="248" t="s">
        <v>481</v>
      </c>
      <c r="M458" s="200" t="s">
        <v>689</v>
      </c>
    </row>
    <row r="459" spans="1:20" s="212" customFormat="1">
      <c r="A459" s="249" t="s">
        <v>1309</v>
      </c>
      <c r="B459" s="193" t="s">
        <v>395</v>
      </c>
      <c r="C459" s="193" t="s">
        <v>1310</v>
      </c>
      <c r="D459" s="100" t="s">
        <v>1237</v>
      </c>
      <c r="E459" s="209"/>
      <c r="F459" s="248" t="str">
        <f t="shared" si="50"/>
        <v>う２７</v>
      </c>
      <c r="G459" s="209" t="str">
        <f t="shared" si="54"/>
        <v>森健一</v>
      </c>
      <c r="H459" s="100" t="s">
        <v>1238</v>
      </c>
      <c r="I459" s="201" t="s">
        <v>277</v>
      </c>
      <c r="J459" s="253">
        <v>1971</v>
      </c>
      <c r="K459" s="198">
        <f t="shared" si="52"/>
        <v>46</v>
      </c>
      <c r="L459" s="248" t="s">
        <v>481</v>
      </c>
      <c r="M459" s="262" t="s">
        <v>488</v>
      </c>
    </row>
    <row r="460" spans="1:20" s="212" customFormat="1" ht="14.25">
      <c r="A460" s="249" t="s">
        <v>87</v>
      </c>
      <c r="B460" s="193" t="s">
        <v>95</v>
      </c>
      <c r="C460" s="193" t="s">
        <v>1311</v>
      </c>
      <c r="D460" s="100" t="s">
        <v>1237</v>
      </c>
      <c r="E460" s="249"/>
      <c r="F460" s="248" t="str">
        <f t="shared" si="50"/>
        <v>う２８</v>
      </c>
      <c r="G460" s="209" t="str">
        <f t="shared" si="54"/>
        <v>山田智史</v>
      </c>
      <c r="H460" s="100" t="s">
        <v>1238</v>
      </c>
      <c r="I460" s="100" t="s">
        <v>277</v>
      </c>
      <c r="J460" s="199">
        <v>1969</v>
      </c>
      <c r="K460" s="198">
        <f t="shared" si="52"/>
        <v>48</v>
      </c>
      <c r="L460" s="248" t="s">
        <v>481</v>
      </c>
      <c r="M460" s="200" t="s">
        <v>310</v>
      </c>
      <c r="N460" s="209"/>
      <c r="O460" s="209"/>
      <c r="P460" s="209"/>
      <c r="Q460" s="209"/>
      <c r="R460" s="209"/>
      <c r="S460" s="209"/>
      <c r="T460" s="209"/>
    </row>
    <row r="461" spans="1:20" s="212" customFormat="1">
      <c r="A461" s="249" t="s">
        <v>1312</v>
      </c>
      <c r="B461" s="209" t="s">
        <v>95</v>
      </c>
      <c r="C461" s="209" t="s">
        <v>1313</v>
      </c>
      <c r="D461" s="100" t="s">
        <v>1237</v>
      </c>
      <c r="E461" s="209"/>
      <c r="F461" s="83" t="str">
        <f t="shared" si="50"/>
        <v>う２９</v>
      </c>
      <c r="G461" s="209" t="str">
        <f t="shared" si="54"/>
        <v>山田和宏</v>
      </c>
      <c r="H461" s="100" t="s">
        <v>1238</v>
      </c>
      <c r="I461" s="100" t="s">
        <v>277</v>
      </c>
      <c r="J461" s="253">
        <v>1962</v>
      </c>
      <c r="K461" s="198">
        <f t="shared" si="52"/>
        <v>55</v>
      </c>
      <c r="L461" s="248" t="s">
        <v>481</v>
      </c>
      <c r="M461" s="262" t="s">
        <v>488</v>
      </c>
    </row>
    <row r="462" spans="1:20" s="212" customFormat="1">
      <c r="A462" s="249" t="s">
        <v>1314</v>
      </c>
      <c r="B462" s="209" t="s">
        <v>95</v>
      </c>
      <c r="C462" s="209" t="s">
        <v>1004</v>
      </c>
      <c r="D462" s="100" t="s">
        <v>1237</v>
      </c>
      <c r="E462" s="209"/>
      <c r="F462" s="83" t="str">
        <f t="shared" si="50"/>
        <v>う３０</v>
      </c>
      <c r="G462" s="209" t="str">
        <f t="shared" si="54"/>
        <v>山田洋平</v>
      </c>
      <c r="H462" s="100" t="s">
        <v>1238</v>
      </c>
      <c r="I462" s="100" t="s">
        <v>277</v>
      </c>
      <c r="J462" s="253">
        <v>1990</v>
      </c>
      <c r="K462" s="198">
        <f t="shared" si="52"/>
        <v>27</v>
      </c>
      <c r="L462" s="248" t="s">
        <v>481</v>
      </c>
      <c r="M462" s="262" t="s">
        <v>488</v>
      </c>
    </row>
    <row r="463" spans="1:20" s="212" customFormat="1" ht="14.25">
      <c r="A463" s="249" t="s">
        <v>1315</v>
      </c>
      <c r="B463" s="193" t="s">
        <v>407</v>
      </c>
      <c r="C463" s="193" t="s">
        <v>1316</v>
      </c>
      <c r="D463" s="100" t="s">
        <v>1237</v>
      </c>
      <c r="E463" s="249"/>
      <c r="F463" s="248" t="str">
        <f t="shared" si="50"/>
        <v>う３１</v>
      </c>
      <c r="G463" s="209" t="str">
        <f t="shared" si="54"/>
        <v>山本昌紀</v>
      </c>
      <c r="H463" s="100" t="s">
        <v>1238</v>
      </c>
      <c r="I463" s="100" t="s">
        <v>277</v>
      </c>
      <c r="J463" s="199">
        <v>1970</v>
      </c>
      <c r="K463" s="198">
        <f t="shared" si="52"/>
        <v>47</v>
      </c>
      <c r="L463" s="248" t="s">
        <v>481</v>
      </c>
      <c r="M463" s="200" t="s">
        <v>482</v>
      </c>
    </row>
    <row r="464" spans="1:20" s="212" customFormat="1" ht="14.25">
      <c r="A464" s="249" t="s">
        <v>1317</v>
      </c>
      <c r="B464" s="193" t="s">
        <v>407</v>
      </c>
      <c r="C464" s="193" t="s">
        <v>859</v>
      </c>
      <c r="D464" s="100" t="s">
        <v>1237</v>
      </c>
      <c r="E464" s="249"/>
      <c r="F464" s="248" t="str">
        <f t="shared" si="50"/>
        <v>う３２</v>
      </c>
      <c r="G464" s="209" t="str">
        <f t="shared" si="54"/>
        <v>山本浩之</v>
      </c>
      <c r="H464" s="100" t="s">
        <v>1238</v>
      </c>
      <c r="I464" s="100" t="s">
        <v>277</v>
      </c>
      <c r="J464" s="199">
        <v>1967</v>
      </c>
      <c r="K464" s="198">
        <f t="shared" si="52"/>
        <v>50</v>
      </c>
      <c r="L464" s="248" t="s">
        <v>481</v>
      </c>
      <c r="M464" s="200" t="s">
        <v>482</v>
      </c>
    </row>
    <row r="465" spans="1:20" s="212" customFormat="1">
      <c r="A465" s="249" t="s">
        <v>1318</v>
      </c>
      <c r="B465" s="250" t="s">
        <v>792</v>
      </c>
      <c r="C465" s="250" t="s">
        <v>1319</v>
      </c>
      <c r="D465" s="100" t="s">
        <v>1237</v>
      </c>
      <c r="E465" s="249"/>
      <c r="F465" s="248" t="str">
        <f t="shared" si="50"/>
        <v>う３３</v>
      </c>
      <c r="G465" s="209" t="str">
        <f t="shared" si="54"/>
        <v>吉村淳</v>
      </c>
      <c r="H465" s="100" t="s">
        <v>1238</v>
      </c>
      <c r="I465" s="201" t="s">
        <v>277</v>
      </c>
      <c r="J465" s="263">
        <v>1976</v>
      </c>
      <c r="K465" s="198">
        <f t="shared" si="52"/>
        <v>41</v>
      </c>
      <c r="L465" s="248" t="s">
        <v>481</v>
      </c>
      <c r="M465" s="200" t="s">
        <v>282</v>
      </c>
    </row>
    <row r="466" spans="1:20" s="212" customFormat="1">
      <c r="A466" s="249" t="s">
        <v>1320</v>
      </c>
      <c r="B466" s="256" t="s">
        <v>1321</v>
      </c>
      <c r="C466" s="256" t="s">
        <v>1322</v>
      </c>
      <c r="D466" s="100" t="s">
        <v>1237</v>
      </c>
      <c r="E466" s="234"/>
      <c r="F466" s="83" t="str">
        <f t="shared" si="50"/>
        <v>う３４</v>
      </c>
      <c r="G466" s="83" t="str">
        <f t="shared" si="54"/>
        <v>稙田優也</v>
      </c>
      <c r="H466" s="100" t="s">
        <v>1238</v>
      </c>
      <c r="I466" s="83" t="s">
        <v>277</v>
      </c>
      <c r="J466" s="108">
        <v>1982</v>
      </c>
      <c r="K466" s="198">
        <f t="shared" si="52"/>
        <v>35</v>
      </c>
      <c r="L466" s="213" t="str">
        <f>IF(G466="","",IF(COUNTIF($G$1:$G$436,G466)&gt;1,"2重登録","OK"))</f>
        <v>OK</v>
      </c>
      <c r="M466" s="100" t="s">
        <v>310</v>
      </c>
      <c r="N466" s="209"/>
      <c r="O466" s="209"/>
      <c r="P466" s="209"/>
      <c r="Q466" s="209"/>
      <c r="R466" s="209"/>
      <c r="S466" s="209"/>
      <c r="T466" s="209"/>
    </row>
    <row r="467" spans="1:20" s="212" customFormat="1" ht="14.25">
      <c r="A467" s="249" t="s">
        <v>1323</v>
      </c>
      <c r="B467" s="250" t="s">
        <v>1324</v>
      </c>
      <c r="C467" s="250" t="s">
        <v>777</v>
      </c>
      <c r="D467" s="100" t="s">
        <v>1237</v>
      </c>
      <c r="E467" s="249"/>
      <c r="F467" s="248" t="str">
        <f t="shared" si="50"/>
        <v>う３５</v>
      </c>
      <c r="G467" s="209" t="str">
        <f t="shared" si="54"/>
        <v>今井順子</v>
      </c>
      <c r="H467" s="100" t="s">
        <v>1238</v>
      </c>
      <c r="I467" s="142" t="s">
        <v>302</v>
      </c>
      <c r="J467" s="199">
        <v>1958</v>
      </c>
      <c r="K467" s="198">
        <f t="shared" si="52"/>
        <v>59</v>
      </c>
      <c r="L467" s="248" t="s">
        <v>481</v>
      </c>
      <c r="M467" s="203" t="s">
        <v>405</v>
      </c>
    </row>
    <row r="468" spans="1:20" s="212" customFormat="1">
      <c r="A468" s="249" t="s">
        <v>1325</v>
      </c>
      <c r="B468" s="257" t="s">
        <v>1326</v>
      </c>
      <c r="C468" s="258" t="s">
        <v>1327</v>
      </c>
      <c r="D468" s="100" t="s">
        <v>1237</v>
      </c>
      <c r="E468" s="259"/>
      <c r="F468" s="248" t="str">
        <f t="shared" si="50"/>
        <v>う３６</v>
      </c>
      <c r="G468" s="209" t="str">
        <f t="shared" si="54"/>
        <v>植垣貴美子</v>
      </c>
      <c r="H468" s="100" t="s">
        <v>1238</v>
      </c>
      <c r="I468" s="142" t="s">
        <v>302</v>
      </c>
      <c r="J468" s="264">
        <v>1965</v>
      </c>
      <c r="K468" s="198">
        <f t="shared" si="52"/>
        <v>52</v>
      </c>
      <c r="L468" s="265" t="s">
        <v>481</v>
      </c>
      <c r="M468" s="262" t="s">
        <v>421</v>
      </c>
    </row>
    <row r="469" spans="1:20" s="212" customFormat="1">
      <c r="A469" s="249" t="s">
        <v>1328</v>
      </c>
      <c r="B469" s="196" t="s">
        <v>1329</v>
      </c>
      <c r="C469" s="217" t="s">
        <v>1330</v>
      </c>
      <c r="D469" s="100" t="s">
        <v>1237</v>
      </c>
      <c r="E469" s="209"/>
      <c r="F469" s="248" t="str">
        <f t="shared" si="50"/>
        <v>う３７</v>
      </c>
      <c r="G469" s="209" t="s">
        <v>1331</v>
      </c>
      <c r="H469" s="100" t="s">
        <v>1238</v>
      </c>
      <c r="I469" s="197" t="s">
        <v>302</v>
      </c>
      <c r="J469" s="253">
        <v>1965</v>
      </c>
      <c r="K469" s="198">
        <f t="shared" si="52"/>
        <v>52</v>
      </c>
      <c r="L469" s="248" t="s">
        <v>481</v>
      </c>
      <c r="M469" s="200" t="s">
        <v>282</v>
      </c>
    </row>
    <row r="470" spans="1:20" s="212" customFormat="1">
      <c r="A470" s="249" t="s">
        <v>1332</v>
      </c>
      <c r="B470" s="260" t="s">
        <v>1333</v>
      </c>
      <c r="C470" s="260" t="s">
        <v>1334</v>
      </c>
      <c r="D470" s="100" t="s">
        <v>1237</v>
      </c>
      <c r="E470" s="249"/>
      <c r="F470" s="248" t="str">
        <f t="shared" si="50"/>
        <v>う３８</v>
      </c>
      <c r="G470" s="209" t="str">
        <f t="shared" ref="G470:G475" si="55">B470&amp;C470</f>
        <v>川崎悦子</v>
      </c>
      <c r="H470" s="100" t="s">
        <v>1238</v>
      </c>
      <c r="I470" s="142" t="s">
        <v>302</v>
      </c>
      <c r="J470" s="263">
        <v>1955</v>
      </c>
      <c r="K470" s="198">
        <f t="shared" si="52"/>
        <v>62</v>
      </c>
      <c r="L470" s="248" t="s">
        <v>481</v>
      </c>
      <c r="M470" s="200" t="s">
        <v>278</v>
      </c>
    </row>
    <row r="471" spans="1:20" s="209" customFormat="1" ht="14.25">
      <c r="A471" s="249" t="s">
        <v>1335</v>
      </c>
      <c r="B471" s="196" t="s">
        <v>1336</v>
      </c>
      <c r="C471" s="196" t="s">
        <v>1337</v>
      </c>
      <c r="D471" s="100" t="s">
        <v>1237</v>
      </c>
      <c r="E471" s="249"/>
      <c r="F471" s="248" t="str">
        <f t="shared" si="50"/>
        <v>う３９</v>
      </c>
      <c r="G471" s="209" t="str">
        <f t="shared" si="55"/>
        <v>古株淳子</v>
      </c>
      <c r="H471" s="100" t="s">
        <v>1238</v>
      </c>
      <c r="I471" s="142" t="s">
        <v>302</v>
      </c>
      <c r="J471" s="199">
        <v>1968</v>
      </c>
      <c r="K471" s="198">
        <f t="shared" si="52"/>
        <v>49</v>
      </c>
      <c r="L471" s="248" t="s">
        <v>481</v>
      </c>
      <c r="M471" s="200" t="s">
        <v>310</v>
      </c>
      <c r="N471" s="212"/>
      <c r="O471" s="212"/>
      <c r="P471" s="212"/>
      <c r="Q471" s="212"/>
      <c r="R471" s="212"/>
      <c r="S471" s="212"/>
      <c r="T471" s="212"/>
    </row>
    <row r="472" spans="1:20" s="209" customFormat="1" ht="14.25">
      <c r="A472" s="249" t="s">
        <v>1338</v>
      </c>
      <c r="B472" s="196" t="s">
        <v>1339</v>
      </c>
      <c r="C472" s="196" t="s">
        <v>1340</v>
      </c>
      <c r="D472" s="100" t="s">
        <v>1237</v>
      </c>
      <c r="E472" s="249"/>
      <c r="F472" s="248" t="str">
        <f t="shared" si="50"/>
        <v>う４０</v>
      </c>
      <c r="G472" s="209" t="str">
        <f t="shared" si="55"/>
        <v>仙波敬子</v>
      </c>
      <c r="H472" s="100" t="s">
        <v>1238</v>
      </c>
      <c r="I472" s="142" t="s">
        <v>302</v>
      </c>
      <c r="J472" s="199">
        <v>1967</v>
      </c>
      <c r="K472" s="198">
        <f t="shared" si="52"/>
        <v>50</v>
      </c>
      <c r="L472" s="248" t="s">
        <v>481</v>
      </c>
      <c r="M472" s="200" t="s">
        <v>310</v>
      </c>
      <c r="N472" s="212"/>
      <c r="O472" s="212"/>
      <c r="P472" s="212"/>
      <c r="Q472" s="212"/>
      <c r="R472" s="212"/>
      <c r="S472" s="212"/>
      <c r="T472" s="212"/>
    </row>
    <row r="473" spans="1:20" s="212" customFormat="1">
      <c r="A473" s="249" t="s">
        <v>1341</v>
      </c>
      <c r="B473" s="142" t="s">
        <v>1277</v>
      </c>
      <c r="C473" s="142" t="s">
        <v>1342</v>
      </c>
      <c r="D473" s="100" t="s">
        <v>1237</v>
      </c>
      <c r="E473" s="83"/>
      <c r="F473" s="213" t="str">
        <f t="shared" si="50"/>
        <v>う４１</v>
      </c>
      <c r="G473" s="83" t="str">
        <f t="shared" si="55"/>
        <v>竹下光代</v>
      </c>
      <c r="H473" s="100" t="s">
        <v>1238</v>
      </c>
      <c r="I473" s="135" t="s">
        <v>302</v>
      </c>
      <c r="J473" s="108">
        <v>1974</v>
      </c>
      <c r="K473" s="198">
        <f t="shared" si="52"/>
        <v>43</v>
      </c>
      <c r="L473" s="213" t="str">
        <f>IF(G473="","",IF(COUNTIF($G$1:$G$436,G473)&gt;1,"2重登録","OK"))</f>
        <v>OK</v>
      </c>
      <c r="M473" s="111" t="s">
        <v>405</v>
      </c>
    </row>
    <row r="474" spans="1:20" s="212" customFormat="1">
      <c r="A474" s="249" t="s">
        <v>1343</v>
      </c>
      <c r="B474" s="111" t="s">
        <v>1151</v>
      </c>
      <c r="C474" s="111" t="s">
        <v>1344</v>
      </c>
      <c r="D474" s="100" t="s">
        <v>1237</v>
      </c>
      <c r="E474" s="83"/>
      <c r="F474" s="213" t="str">
        <f t="shared" si="50"/>
        <v>う４２</v>
      </c>
      <c r="G474" s="83" t="str">
        <f t="shared" si="55"/>
        <v>辻佳子</v>
      </c>
      <c r="H474" s="100" t="s">
        <v>1238</v>
      </c>
      <c r="I474" s="135" t="s">
        <v>302</v>
      </c>
      <c r="J474" s="108">
        <v>1973</v>
      </c>
      <c r="K474" s="198">
        <f t="shared" si="52"/>
        <v>44</v>
      </c>
      <c r="L474" s="213" t="str">
        <f>IF(G474="","",IF(COUNTIF($G$1:$G$434,G474)&gt;1,"2重登録","OK"))</f>
        <v>OK</v>
      </c>
      <c r="M474" s="83" t="s">
        <v>278</v>
      </c>
    </row>
    <row r="475" spans="1:20" s="212" customFormat="1" ht="14.25">
      <c r="A475" s="249" t="s">
        <v>1345</v>
      </c>
      <c r="B475" s="196" t="s">
        <v>1346</v>
      </c>
      <c r="C475" s="196" t="s">
        <v>1347</v>
      </c>
      <c r="D475" s="100" t="s">
        <v>1237</v>
      </c>
      <c r="E475" s="249"/>
      <c r="F475" s="248" t="str">
        <f t="shared" si="50"/>
        <v>う４３</v>
      </c>
      <c r="G475" s="83" t="str">
        <f t="shared" si="55"/>
        <v>西崎友香</v>
      </c>
      <c r="H475" s="100" t="s">
        <v>1238</v>
      </c>
      <c r="I475" s="142" t="s">
        <v>302</v>
      </c>
      <c r="J475" s="199">
        <v>1980</v>
      </c>
      <c r="K475" s="198">
        <f t="shared" si="52"/>
        <v>37</v>
      </c>
      <c r="L475" s="248" t="s">
        <v>481</v>
      </c>
      <c r="M475" s="200" t="s">
        <v>278</v>
      </c>
    </row>
    <row r="476" spans="1:20" s="212" customFormat="1">
      <c r="A476" s="249" t="s">
        <v>1348</v>
      </c>
      <c r="B476" s="196" t="s">
        <v>1349</v>
      </c>
      <c r="C476" s="217" t="s">
        <v>301</v>
      </c>
      <c r="D476" s="100" t="s">
        <v>1237</v>
      </c>
      <c r="E476" s="209"/>
      <c r="F476" s="248" t="str">
        <f t="shared" si="50"/>
        <v>う４４</v>
      </c>
      <c r="G476" s="209" t="s">
        <v>1350</v>
      </c>
      <c r="H476" s="100" t="s">
        <v>1238</v>
      </c>
      <c r="I476" s="197" t="s">
        <v>302</v>
      </c>
      <c r="J476" s="253">
        <v>1969</v>
      </c>
      <c r="K476" s="198">
        <f t="shared" si="52"/>
        <v>48</v>
      </c>
      <c r="L476" s="248" t="s">
        <v>481</v>
      </c>
      <c r="M476" s="200" t="s">
        <v>488</v>
      </c>
    </row>
    <row r="477" spans="1:20" s="212" customFormat="1" ht="14.25">
      <c r="A477" s="249" t="s">
        <v>1351</v>
      </c>
      <c r="B477" s="196" t="s">
        <v>1352</v>
      </c>
      <c r="C477" s="196" t="s">
        <v>1353</v>
      </c>
      <c r="D477" s="100" t="s">
        <v>1237</v>
      </c>
      <c r="E477" s="249"/>
      <c r="F477" s="248" t="str">
        <f t="shared" si="50"/>
        <v>う４５</v>
      </c>
      <c r="G477" s="209" t="str">
        <f>B477&amp;C477</f>
        <v>村井典子</v>
      </c>
      <c r="H477" s="100" t="s">
        <v>1238</v>
      </c>
      <c r="I477" s="142" t="s">
        <v>302</v>
      </c>
      <c r="J477" s="199">
        <v>1968</v>
      </c>
      <c r="K477" s="198">
        <f t="shared" si="52"/>
        <v>49</v>
      </c>
      <c r="L477" s="248" t="s">
        <v>481</v>
      </c>
      <c r="M477" s="200" t="s">
        <v>310</v>
      </c>
    </row>
    <row r="478" spans="1:20" s="212" customFormat="1" ht="14.25">
      <c r="A478" s="249" t="s">
        <v>1354</v>
      </c>
      <c r="B478" s="196" t="s">
        <v>1355</v>
      </c>
      <c r="C478" s="196" t="s">
        <v>1356</v>
      </c>
      <c r="D478" s="100" t="s">
        <v>1237</v>
      </c>
      <c r="E478" s="249"/>
      <c r="F478" s="248" t="str">
        <f t="shared" si="50"/>
        <v>う４６</v>
      </c>
      <c r="G478" s="209" t="str">
        <f>B478&amp;C478</f>
        <v>矢野由美子</v>
      </c>
      <c r="H478" s="100" t="s">
        <v>1238</v>
      </c>
      <c r="I478" s="142" t="s">
        <v>302</v>
      </c>
      <c r="J478" s="199">
        <v>1963</v>
      </c>
      <c r="K478" s="198">
        <f t="shared" si="52"/>
        <v>54</v>
      </c>
      <c r="L478" s="248" t="s">
        <v>481</v>
      </c>
      <c r="M478" s="200" t="s">
        <v>278</v>
      </c>
    </row>
    <row r="479" spans="1:20" s="212" customFormat="1">
      <c r="A479" s="249" t="s">
        <v>1357</v>
      </c>
      <c r="B479" s="196" t="s">
        <v>95</v>
      </c>
      <c r="C479" s="196" t="s">
        <v>1358</v>
      </c>
      <c r="D479" s="100" t="s">
        <v>1237</v>
      </c>
      <c r="E479" s="209"/>
      <c r="F479" s="248" t="str">
        <f t="shared" si="50"/>
        <v>う４７</v>
      </c>
      <c r="G479" s="209" t="s">
        <v>1359</v>
      </c>
      <c r="H479" s="100" t="s">
        <v>1238</v>
      </c>
      <c r="I479" s="142" t="s">
        <v>302</v>
      </c>
      <c r="J479" s="253">
        <v>1966</v>
      </c>
      <c r="K479" s="198">
        <f t="shared" si="52"/>
        <v>51</v>
      </c>
      <c r="L479" s="248" t="s">
        <v>481</v>
      </c>
      <c r="M479" s="262" t="s">
        <v>488</v>
      </c>
    </row>
    <row r="480" spans="1:20" s="212" customFormat="1">
      <c r="A480" s="249" t="s">
        <v>1360</v>
      </c>
      <c r="B480" s="217" t="s">
        <v>1361</v>
      </c>
      <c r="C480" s="217" t="s">
        <v>1362</v>
      </c>
      <c r="D480" s="100" t="s">
        <v>1237</v>
      </c>
      <c r="E480" s="209"/>
      <c r="F480" s="248" t="str">
        <f t="shared" si="50"/>
        <v>う４８</v>
      </c>
      <c r="G480" s="209" t="str">
        <f>B480&amp;C480</f>
        <v>山脇慶子</v>
      </c>
      <c r="H480" s="100" t="s">
        <v>1238</v>
      </c>
      <c r="I480" s="197" t="s">
        <v>302</v>
      </c>
      <c r="J480" s="253">
        <v>1986</v>
      </c>
      <c r="K480" s="198">
        <f t="shared" si="52"/>
        <v>31</v>
      </c>
      <c r="L480" s="248" t="s">
        <v>481</v>
      </c>
      <c r="M480" s="200" t="s">
        <v>317</v>
      </c>
    </row>
    <row r="491" spans="1:13">
      <c r="G491" s="962"/>
      <c r="H491" s="962"/>
    </row>
    <row r="492" spans="1:13" s="209" customFormat="1" ht="18.75" customHeight="1">
      <c r="A492" s="962"/>
      <c r="B492" s="962"/>
      <c r="C492" s="987"/>
      <c r="D492" s="987"/>
      <c r="E492" s="987"/>
      <c r="F492" s="213"/>
      <c r="G492" s="988"/>
      <c r="H492" s="988"/>
      <c r="I492" s="81"/>
      <c r="J492" s="82"/>
      <c r="K492" s="82"/>
      <c r="L492" s="213"/>
      <c r="M492" s="81"/>
    </row>
    <row r="493" spans="1:13" s="209" customFormat="1" ht="18.75" customHeight="1">
      <c r="A493" s="101"/>
      <c r="B493" s="101"/>
      <c r="C493" s="987"/>
      <c r="D493" s="987"/>
      <c r="E493" s="987"/>
      <c r="F493" s="213"/>
      <c r="G493" s="988"/>
      <c r="H493" s="988"/>
      <c r="I493" s="81"/>
      <c r="J493" s="82"/>
      <c r="K493" s="82"/>
      <c r="L493" s="81"/>
      <c r="M493" s="81"/>
    </row>
    <row r="494" spans="1:13" s="209" customFormat="1" ht="18.75" customHeight="1">
      <c r="A494" s="101"/>
      <c r="B494" s="81"/>
      <c r="C494" s="81"/>
      <c r="D494" s="81"/>
      <c r="E494" s="81"/>
      <c r="F494" s="81"/>
      <c r="G494" s="114"/>
      <c r="H494" s="114"/>
      <c r="I494" s="81"/>
      <c r="J494" s="82"/>
      <c r="K494" s="82"/>
      <c r="L494" s="81"/>
      <c r="M494" s="81"/>
    </row>
    <row r="495" spans="1:13" s="209" customFormat="1" ht="18.75" customHeight="1">
      <c r="A495" s="81"/>
      <c r="B495" s="81"/>
      <c r="C495" s="81"/>
      <c r="D495" s="986"/>
      <c r="E495" s="81"/>
      <c r="F495" s="81"/>
      <c r="G495" s="989"/>
      <c r="H495" s="989"/>
      <c r="I495" s="81"/>
      <c r="J495" s="82"/>
      <c r="K495" s="82"/>
      <c r="L495" s="81"/>
      <c r="M495" s="81"/>
    </row>
    <row r="496" spans="1:13" s="209" customFormat="1">
      <c r="A496" s="81"/>
      <c r="B496" s="81"/>
      <c r="C496" s="986"/>
      <c r="D496" s="962"/>
      <c r="E496" s="81"/>
      <c r="F496" s="81"/>
      <c r="G496" s="989"/>
      <c r="H496" s="989"/>
      <c r="I496" s="81"/>
      <c r="J496" s="82"/>
      <c r="K496" s="82"/>
      <c r="L496" s="81"/>
      <c r="M496" s="81"/>
    </row>
    <row r="497" spans="1:13" s="209" customFormat="1">
      <c r="A497" s="81"/>
      <c r="B497" s="81"/>
      <c r="C497" s="987"/>
      <c r="D497" s="81"/>
      <c r="E497" s="81"/>
      <c r="F497" s="81"/>
      <c r="G497" s="990"/>
      <c r="H497" s="990"/>
      <c r="I497" s="81"/>
      <c r="J497" s="82"/>
      <c r="K497" s="82"/>
      <c r="L497" s="81"/>
      <c r="M497" s="81"/>
    </row>
    <row r="498" spans="1:13" s="209" customFormat="1">
      <c r="A498" s="81"/>
      <c r="B498" s="81"/>
      <c r="C498" s="81"/>
      <c r="D498" s="81"/>
      <c r="E498" s="81"/>
      <c r="F498" s="81"/>
      <c r="G498" s="990"/>
      <c r="H498" s="990"/>
      <c r="I498" s="81"/>
      <c r="J498" s="82"/>
      <c r="K498" s="82"/>
      <c r="L498" s="81"/>
      <c r="M498" s="81"/>
    </row>
    <row r="499" spans="1:13" s="209" customFormat="1">
      <c r="A499" s="81"/>
      <c r="B499" s="81"/>
      <c r="C499" s="261"/>
      <c r="D499" s="81"/>
      <c r="E499" s="81"/>
      <c r="F499" s="81"/>
      <c r="G499" s="81"/>
      <c r="H499" s="81"/>
      <c r="I499" s="81"/>
      <c r="J499" s="82"/>
      <c r="K499" s="82"/>
      <c r="L499" s="81"/>
      <c r="M499" s="81"/>
    </row>
    <row r="500" spans="1:13" s="209" customFormat="1">
      <c r="A500" s="81"/>
      <c r="B500" s="81"/>
      <c r="C500" s="81"/>
      <c r="D500" s="81"/>
      <c r="E500" s="81"/>
      <c r="F500" s="81"/>
      <c r="G500" s="81"/>
      <c r="H500" s="81"/>
      <c r="I500" s="81"/>
      <c r="J500" s="82"/>
      <c r="K500" s="82"/>
      <c r="L500" s="81"/>
      <c r="M500" s="81"/>
    </row>
    <row r="501" spans="1:13" s="209" customFormat="1">
      <c r="A501" s="81"/>
      <c r="B501" s="81"/>
      <c r="C501" s="81"/>
      <c r="D501" s="81"/>
      <c r="E501" s="81"/>
      <c r="F501" s="81"/>
      <c r="G501" s="81"/>
      <c r="H501" s="81"/>
      <c r="I501" s="81"/>
      <c r="J501" s="82"/>
      <c r="K501" s="82"/>
      <c r="L501" s="81"/>
      <c r="M501" s="81"/>
    </row>
  </sheetData>
  <sheetProtection password="CC53" sheet="1" objects="1"/>
  <mergeCells count="11">
    <mergeCell ref="C496:C497"/>
    <mergeCell ref="D495:D496"/>
    <mergeCell ref="G492:H493"/>
    <mergeCell ref="G495:H496"/>
    <mergeCell ref="G497:H498"/>
    <mergeCell ref="C492:E493"/>
    <mergeCell ref="B371:C371"/>
    <mergeCell ref="D371:G371"/>
    <mergeCell ref="I371:K371"/>
    <mergeCell ref="G491:H491"/>
    <mergeCell ref="A492:B492"/>
  </mergeCells>
  <phoneticPr fontId="36"/>
  <pageMargins left="0" right="0" top="0.39" bottom="0.39" header="0.51" footer="0.51"/>
  <pageSetup paperSize="9" orientation="portrait" horizontalDpi="4294967293" verticalDpi="0"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3"/>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c r="B1" s="57"/>
    </row>
    <row r="2" spans="1:18">
      <c r="B2" s="57" t="s">
        <v>2369</v>
      </c>
    </row>
    <row r="3" spans="1:18">
      <c r="B3" s="57"/>
    </row>
    <row r="4" spans="1:18">
      <c r="B4" s="57" t="s">
        <v>2370</v>
      </c>
    </row>
    <row r="5" spans="1:18" ht="14.25" thickBot="1"/>
    <row r="6" spans="1:18" ht="25.5" customHeight="1">
      <c r="C6" s="58"/>
      <c r="D6" s="59"/>
      <c r="E6" s="59"/>
      <c r="F6" s="60"/>
    </row>
    <row r="7" spans="1:18" ht="209.25" customHeight="1">
      <c r="A7" s="61" t="s">
        <v>2371</v>
      </c>
      <c r="C7" s="62"/>
      <c r="D7" s="327" t="s">
        <v>2372</v>
      </c>
      <c r="E7" s="328" t="s">
        <v>2373</v>
      </c>
      <c r="F7" s="63" t="s">
        <v>2434</v>
      </c>
      <c r="G7" s="64"/>
      <c r="H7" s="57"/>
    </row>
    <row r="8" spans="1:18" ht="37.5" customHeight="1">
      <c r="C8" s="62"/>
      <c r="F8" s="65"/>
      <c r="H8" s="57"/>
    </row>
    <row r="9" spans="1:18">
      <c r="C9" s="62"/>
      <c r="F9" s="65"/>
    </row>
    <row r="10" spans="1:18" ht="123">
      <c r="C10" s="62"/>
      <c r="D10" s="66" t="s">
        <v>2374</v>
      </c>
      <c r="F10" s="65"/>
      <c r="G10" s="57"/>
      <c r="I10" s="57"/>
      <c r="J10" s="57"/>
      <c r="K10" s="57"/>
    </row>
    <row r="11" spans="1:18" ht="14.25" thickBot="1">
      <c r="C11" s="67"/>
      <c r="D11" s="68"/>
      <c r="E11" s="68"/>
      <c r="F11" s="69"/>
      <c r="H11" s="57"/>
      <c r="I11" s="57"/>
      <c r="J11" s="57"/>
      <c r="K11" s="57"/>
      <c r="N11" s="329"/>
      <c r="O11" s="329"/>
      <c r="P11" s="330"/>
      <c r="Q11" s="330"/>
      <c r="R11" s="331"/>
    </row>
    <row r="12" spans="1:18">
      <c r="H12" s="57"/>
      <c r="I12" s="57"/>
      <c r="J12" s="57"/>
      <c r="K12" s="57"/>
      <c r="N12" s="329"/>
      <c r="O12" s="329"/>
      <c r="P12" s="329"/>
      <c r="Q12" s="329"/>
      <c r="R12" s="329"/>
    </row>
    <row r="13" spans="1:18">
      <c r="N13" s="329"/>
      <c r="O13" s="329"/>
      <c r="P13" s="329"/>
      <c r="Q13" s="329"/>
      <c r="R13" s="329"/>
    </row>
    <row r="14" spans="1:18" ht="14.25">
      <c r="A14" s="55" t="s">
        <v>2423</v>
      </c>
      <c r="B14" s="344" t="s">
        <v>2375</v>
      </c>
      <c r="C14" s="345" t="s">
        <v>2376</v>
      </c>
      <c r="D14" s="345" t="s">
        <v>2377</v>
      </c>
      <c r="E14" s="346" t="s">
        <v>2428</v>
      </c>
      <c r="F14" s="346" t="s">
        <v>2378</v>
      </c>
      <c r="G14" s="347">
        <v>5000</v>
      </c>
      <c r="H14" s="345" t="s">
        <v>2379</v>
      </c>
      <c r="I14" s="55" t="s">
        <v>2411</v>
      </c>
      <c r="N14" s="329"/>
      <c r="O14" s="329"/>
      <c r="P14" s="329"/>
      <c r="Q14" s="329"/>
      <c r="R14" s="329"/>
    </row>
    <row r="15" spans="1:18" ht="14.25">
      <c r="A15" s="55" t="s">
        <v>2424</v>
      </c>
      <c r="B15" s="344" t="s">
        <v>2375</v>
      </c>
      <c r="C15" s="345" t="s">
        <v>2376</v>
      </c>
      <c r="D15" s="345" t="s">
        <v>2381</v>
      </c>
      <c r="E15" s="346" t="s">
        <v>2429</v>
      </c>
      <c r="F15" s="346" t="s">
        <v>2378</v>
      </c>
      <c r="G15" s="347">
        <v>2000</v>
      </c>
      <c r="H15" s="345" t="s">
        <v>2379</v>
      </c>
      <c r="N15" s="329"/>
      <c r="O15" s="329"/>
      <c r="P15" s="329"/>
      <c r="Q15" s="329"/>
      <c r="R15" s="329"/>
    </row>
    <row r="16" spans="1:18" ht="14.25">
      <c r="A16" s="55" t="s">
        <v>2425</v>
      </c>
      <c r="B16" s="344" t="s">
        <v>2375</v>
      </c>
      <c r="C16" s="345" t="s">
        <v>2376</v>
      </c>
      <c r="D16" s="345" t="s">
        <v>2383</v>
      </c>
      <c r="E16" s="346" t="s">
        <v>2382</v>
      </c>
      <c r="F16" s="346" t="s">
        <v>2378</v>
      </c>
      <c r="G16" s="347">
        <v>1000</v>
      </c>
      <c r="H16" s="345" t="s">
        <v>2379</v>
      </c>
      <c r="I16" s="72"/>
      <c r="N16" s="329"/>
      <c r="O16" s="329"/>
      <c r="P16" s="329"/>
      <c r="Q16" s="329"/>
      <c r="R16" s="329"/>
    </row>
    <row r="17" spans="1:18" ht="14.25">
      <c r="A17" s="55" t="s">
        <v>2426</v>
      </c>
      <c r="B17" s="348" t="s">
        <v>2384</v>
      </c>
      <c r="C17" s="349" t="s">
        <v>2376</v>
      </c>
      <c r="D17" s="349" t="s">
        <v>2377</v>
      </c>
      <c r="E17" s="350" t="s">
        <v>2412</v>
      </c>
      <c r="F17" s="350" t="s">
        <v>2378</v>
      </c>
      <c r="G17" s="351">
        <v>5000</v>
      </c>
      <c r="H17" s="349" t="s">
        <v>2379</v>
      </c>
      <c r="I17" s="55" t="s">
        <v>2411</v>
      </c>
      <c r="N17" s="329"/>
      <c r="O17" s="329"/>
      <c r="P17" s="329"/>
      <c r="Q17" s="329"/>
      <c r="R17" s="329"/>
    </row>
    <row r="18" spans="1:18" ht="14.25">
      <c r="A18" s="55" t="s">
        <v>2425</v>
      </c>
      <c r="B18" s="352" t="s">
        <v>2386</v>
      </c>
      <c r="C18" s="353" t="s">
        <v>2376</v>
      </c>
      <c r="D18" s="353" t="s">
        <v>2377</v>
      </c>
      <c r="E18" s="354" t="s">
        <v>2430</v>
      </c>
      <c r="F18" s="354" t="s">
        <v>2378</v>
      </c>
      <c r="G18" s="355">
        <v>4000</v>
      </c>
      <c r="H18" s="353" t="s">
        <v>2379</v>
      </c>
      <c r="I18" s="55" t="s">
        <v>2411</v>
      </c>
      <c r="N18" s="329"/>
      <c r="O18" s="329"/>
      <c r="P18" s="329"/>
      <c r="Q18" s="329"/>
      <c r="R18" s="329"/>
    </row>
    <row r="19" spans="1:18" ht="14.25">
      <c r="A19" s="55" t="s">
        <v>2426</v>
      </c>
      <c r="B19" s="356" t="s">
        <v>2387</v>
      </c>
      <c r="C19" s="357" t="s">
        <v>2376</v>
      </c>
      <c r="D19" s="357" t="s">
        <v>2377</v>
      </c>
      <c r="E19" s="358" t="s">
        <v>2431</v>
      </c>
      <c r="F19" s="358" t="s">
        <v>2378</v>
      </c>
      <c r="G19" s="359">
        <v>4000</v>
      </c>
      <c r="H19" s="357" t="s">
        <v>2379</v>
      </c>
      <c r="I19" s="55" t="s">
        <v>2411</v>
      </c>
      <c r="N19" s="329"/>
      <c r="O19" s="329"/>
      <c r="P19" s="329"/>
      <c r="Q19" s="329"/>
      <c r="R19" s="329"/>
    </row>
    <row r="20" spans="1:18" ht="14.25">
      <c r="A20" s="55" t="s">
        <v>2424</v>
      </c>
      <c r="B20" s="360" t="s">
        <v>2388</v>
      </c>
      <c r="C20" s="361" t="s">
        <v>2376</v>
      </c>
      <c r="D20" s="361" t="s">
        <v>2377</v>
      </c>
      <c r="E20" s="362" t="s">
        <v>2432</v>
      </c>
      <c r="F20" s="362" t="s">
        <v>2378</v>
      </c>
      <c r="G20" s="363">
        <v>4000</v>
      </c>
      <c r="H20" s="361" t="s">
        <v>2379</v>
      </c>
      <c r="I20" s="55" t="s">
        <v>2411</v>
      </c>
      <c r="N20" s="329"/>
      <c r="O20" s="329"/>
      <c r="P20" s="329"/>
      <c r="Q20" s="329"/>
      <c r="R20" s="329"/>
    </row>
    <row r="21" spans="1:18" ht="14.25">
      <c r="A21" s="55" t="s">
        <v>2426</v>
      </c>
      <c r="B21" s="364" t="s">
        <v>2389</v>
      </c>
      <c r="C21" s="365" t="s">
        <v>2376</v>
      </c>
      <c r="D21" s="365" t="s">
        <v>2377</v>
      </c>
      <c r="E21" s="366" t="s">
        <v>2433</v>
      </c>
      <c r="F21" s="366" t="s">
        <v>2378</v>
      </c>
      <c r="G21" s="367">
        <v>4000</v>
      </c>
      <c r="H21" s="365" t="s">
        <v>2379</v>
      </c>
      <c r="I21" s="55" t="s">
        <v>2411</v>
      </c>
      <c r="N21" s="329"/>
      <c r="O21" s="329"/>
      <c r="P21" s="329"/>
      <c r="Q21" s="329"/>
      <c r="R21" s="329"/>
    </row>
    <row r="22" spans="1:18">
      <c r="N22" s="329"/>
      <c r="O22" s="329"/>
      <c r="P22" s="329"/>
      <c r="Q22" s="329"/>
      <c r="R22" s="329"/>
    </row>
    <row r="23" spans="1:18">
      <c r="F23" s="75" t="s">
        <v>2393</v>
      </c>
      <c r="G23" s="76">
        <f>SUM(G14:G22)</f>
        <v>29000</v>
      </c>
      <c r="H23" s="57" t="s">
        <v>2379</v>
      </c>
      <c r="N23" s="329"/>
      <c r="O23" s="329"/>
      <c r="P23" s="329"/>
      <c r="Q23" s="329"/>
      <c r="R23" s="329"/>
    </row>
  </sheetData>
  <phoneticPr fontId="36"/>
  <pageMargins left="0.7" right="0.7"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4"/>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c r="B1" s="57"/>
    </row>
    <row r="2" spans="1:18">
      <c r="B2" s="57" t="s">
        <v>2369</v>
      </c>
    </row>
    <row r="3" spans="1:18">
      <c r="B3" s="57"/>
    </row>
    <row r="4" spans="1:18">
      <c r="B4" s="57" t="s">
        <v>2370</v>
      </c>
    </row>
    <row r="5" spans="1:18" ht="14.25" thickBot="1"/>
    <row r="6" spans="1:18" ht="25.5" customHeight="1">
      <c r="C6" s="58"/>
      <c r="D6" s="59"/>
      <c r="E6" s="59"/>
      <c r="F6" s="60"/>
    </row>
    <row r="7" spans="1:18" ht="209.25" customHeight="1">
      <c r="A7" s="61" t="s">
        <v>2371</v>
      </c>
      <c r="C7" s="62"/>
      <c r="D7" s="327" t="s">
        <v>2372</v>
      </c>
      <c r="E7" s="328" t="s">
        <v>2373</v>
      </c>
      <c r="F7" s="63" t="s">
        <v>2449</v>
      </c>
      <c r="G7" s="64"/>
      <c r="H7" s="57"/>
    </row>
    <row r="8" spans="1:18" ht="37.5" customHeight="1">
      <c r="C8" s="62"/>
      <c r="F8" s="65"/>
      <c r="H8" s="57"/>
    </row>
    <row r="9" spans="1:18">
      <c r="C9" s="62"/>
      <c r="F9" s="65"/>
    </row>
    <row r="10" spans="1:18" ht="123">
      <c r="C10" s="62"/>
      <c r="D10" s="66" t="s">
        <v>2374</v>
      </c>
      <c r="F10" s="65"/>
      <c r="G10" s="57"/>
      <c r="I10" s="57"/>
      <c r="J10" s="57"/>
      <c r="K10" s="57"/>
    </row>
    <row r="11" spans="1:18" ht="14.25" thickBot="1">
      <c r="C11" s="67"/>
      <c r="D11" s="68"/>
      <c r="E11" s="68"/>
      <c r="F11" s="69"/>
      <c r="H11" s="57"/>
      <c r="I11" s="57"/>
      <c r="J11" s="57"/>
      <c r="K11" s="57"/>
      <c r="N11" s="329"/>
      <c r="O11" s="329"/>
      <c r="P11" s="330"/>
      <c r="Q11" s="330"/>
      <c r="R11" s="331"/>
    </row>
    <row r="12" spans="1:18">
      <c r="H12" s="57"/>
      <c r="I12" s="57"/>
      <c r="J12" s="57"/>
      <c r="K12" s="57"/>
      <c r="N12" s="329"/>
      <c r="O12" s="329"/>
      <c r="P12" s="329"/>
      <c r="Q12" s="329"/>
      <c r="R12" s="329"/>
    </row>
    <row r="13" spans="1:18" ht="14.25" thickBot="1">
      <c r="B13" s="370"/>
      <c r="C13" s="370"/>
      <c r="D13" s="370"/>
      <c r="E13" s="370"/>
      <c r="F13" s="370"/>
      <c r="G13" s="370"/>
      <c r="H13" s="370"/>
      <c r="I13" s="370"/>
      <c r="J13" s="378"/>
      <c r="N13" s="329"/>
      <c r="O13" s="329"/>
      <c r="P13" s="329"/>
      <c r="Q13" s="329"/>
      <c r="R13" s="329"/>
    </row>
    <row r="14" spans="1:18" ht="14.25">
      <c r="A14" s="55" t="s">
        <v>2423</v>
      </c>
      <c r="B14" s="385" t="s">
        <v>2375</v>
      </c>
      <c r="C14" s="384" t="s">
        <v>2376</v>
      </c>
      <c r="D14" s="384" t="s">
        <v>2377</v>
      </c>
      <c r="E14" s="383"/>
      <c r="F14" s="383" t="s">
        <v>2378</v>
      </c>
      <c r="G14" s="382"/>
      <c r="H14" s="381" t="s">
        <v>2379</v>
      </c>
      <c r="I14" s="370" t="s">
        <v>2411</v>
      </c>
      <c r="J14" s="370"/>
      <c r="N14" s="329"/>
      <c r="O14" s="329"/>
      <c r="P14" s="329"/>
      <c r="Q14" s="329"/>
      <c r="R14" s="329"/>
    </row>
    <row r="15" spans="1:18" ht="14.25">
      <c r="A15" s="55" t="s">
        <v>2424</v>
      </c>
      <c r="B15" s="380" t="s">
        <v>2375</v>
      </c>
      <c r="C15" s="379" t="s">
        <v>2376</v>
      </c>
      <c r="D15" s="379" t="s">
        <v>2381</v>
      </c>
      <c r="E15" s="378"/>
      <c r="F15" s="378" t="s">
        <v>2378</v>
      </c>
      <c r="G15" s="377"/>
      <c r="H15" s="376" t="s">
        <v>2379</v>
      </c>
      <c r="I15" s="370"/>
      <c r="J15" s="370"/>
      <c r="N15" s="329"/>
      <c r="O15" s="329"/>
      <c r="P15" s="329"/>
      <c r="Q15" s="329"/>
      <c r="R15" s="329"/>
    </row>
    <row r="16" spans="1:18" ht="14.25">
      <c r="A16" s="55" t="s">
        <v>2425</v>
      </c>
      <c r="B16" s="380" t="s">
        <v>2375</v>
      </c>
      <c r="C16" s="379" t="s">
        <v>2376</v>
      </c>
      <c r="D16" s="379" t="s">
        <v>2383</v>
      </c>
      <c r="E16" s="378"/>
      <c r="F16" s="378" t="s">
        <v>2378</v>
      </c>
      <c r="G16" s="377"/>
      <c r="H16" s="376" t="s">
        <v>2379</v>
      </c>
      <c r="I16" s="370"/>
      <c r="J16" s="370"/>
      <c r="N16" s="329"/>
      <c r="O16" s="329"/>
      <c r="P16" s="329"/>
      <c r="Q16" s="329"/>
      <c r="R16" s="329"/>
    </row>
    <row r="17" spans="1:18" ht="14.25">
      <c r="A17" s="55" t="s">
        <v>2426</v>
      </c>
      <c r="B17" s="380" t="s">
        <v>2384</v>
      </c>
      <c r="C17" s="379" t="s">
        <v>2376</v>
      </c>
      <c r="D17" s="379" t="s">
        <v>2377</v>
      </c>
      <c r="E17" s="378"/>
      <c r="F17" s="378" t="s">
        <v>2378</v>
      </c>
      <c r="G17" s="377"/>
      <c r="H17" s="376" t="s">
        <v>2379</v>
      </c>
      <c r="I17" s="370" t="s">
        <v>2411</v>
      </c>
      <c r="J17" s="370"/>
      <c r="N17" s="329"/>
      <c r="O17" s="329"/>
      <c r="P17" s="329"/>
      <c r="Q17" s="329"/>
      <c r="R17" s="329"/>
    </row>
    <row r="18" spans="1:18" ht="14.25">
      <c r="A18" s="55" t="s">
        <v>2425</v>
      </c>
      <c r="B18" s="380" t="s">
        <v>2386</v>
      </c>
      <c r="C18" s="379" t="s">
        <v>2376</v>
      </c>
      <c r="D18" s="379" t="s">
        <v>2377</v>
      </c>
      <c r="E18" s="378"/>
      <c r="F18" s="378" t="s">
        <v>2378</v>
      </c>
      <c r="G18" s="377"/>
      <c r="H18" s="376" t="s">
        <v>2379</v>
      </c>
      <c r="I18" s="370" t="s">
        <v>2411</v>
      </c>
      <c r="J18" s="370"/>
      <c r="N18" s="329"/>
      <c r="O18" s="329"/>
      <c r="P18" s="329"/>
      <c r="Q18" s="329"/>
      <c r="R18" s="329"/>
    </row>
    <row r="19" spans="1:18" ht="14.25">
      <c r="A19" s="55" t="s">
        <v>2426</v>
      </c>
      <c r="B19" s="380" t="s">
        <v>2387</v>
      </c>
      <c r="C19" s="379" t="s">
        <v>2376</v>
      </c>
      <c r="D19" s="379" t="s">
        <v>2377</v>
      </c>
      <c r="E19" s="378"/>
      <c r="F19" s="378" t="s">
        <v>2378</v>
      </c>
      <c r="G19" s="377"/>
      <c r="H19" s="376" t="s">
        <v>2379</v>
      </c>
      <c r="I19" s="370" t="s">
        <v>2411</v>
      </c>
      <c r="J19" s="370"/>
      <c r="N19" s="329"/>
      <c r="O19" s="329"/>
      <c r="P19" s="329"/>
      <c r="Q19" s="329"/>
      <c r="R19" s="329"/>
    </row>
    <row r="20" spans="1:18" ht="14.25">
      <c r="A20" s="55" t="s">
        <v>2424</v>
      </c>
      <c r="B20" s="380" t="s">
        <v>2388</v>
      </c>
      <c r="C20" s="379" t="s">
        <v>2376</v>
      </c>
      <c r="D20" s="379" t="s">
        <v>2377</v>
      </c>
      <c r="E20" s="378"/>
      <c r="F20" s="378" t="s">
        <v>2378</v>
      </c>
      <c r="G20" s="377"/>
      <c r="H20" s="376" t="s">
        <v>2379</v>
      </c>
      <c r="I20" s="370" t="s">
        <v>2411</v>
      </c>
      <c r="J20" s="370"/>
      <c r="N20" s="329"/>
      <c r="O20" s="329"/>
      <c r="P20" s="329"/>
      <c r="Q20" s="329"/>
      <c r="R20" s="329"/>
    </row>
    <row r="21" spans="1:18" ht="15" thickBot="1">
      <c r="A21" s="55" t="s">
        <v>2426</v>
      </c>
      <c r="B21" s="375" t="s">
        <v>2389</v>
      </c>
      <c r="C21" s="374" t="s">
        <v>2376</v>
      </c>
      <c r="D21" s="374" t="s">
        <v>2377</v>
      </c>
      <c r="E21" s="373"/>
      <c r="F21" s="373" t="s">
        <v>2378</v>
      </c>
      <c r="G21" s="372"/>
      <c r="H21" s="371" t="s">
        <v>2379</v>
      </c>
      <c r="I21" s="370" t="s">
        <v>2411</v>
      </c>
      <c r="J21" s="370"/>
      <c r="N21" s="329"/>
      <c r="O21" s="329"/>
      <c r="P21" s="329"/>
      <c r="Q21" s="329"/>
      <c r="R21" s="329"/>
    </row>
    <row r="22" spans="1:18">
      <c r="N22" s="329"/>
      <c r="O22" s="329"/>
      <c r="P22" s="329"/>
      <c r="Q22" s="329"/>
      <c r="R22" s="329"/>
    </row>
    <row r="23" spans="1:18">
      <c r="F23" s="75" t="s">
        <v>2393</v>
      </c>
      <c r="G23" s="76">
        <f>SUM(G14:G22)</f>
        <v>0</v>
      </c>
      <c r="H23" s="57" t="s">
        <v>2379</v>
      </c>
      <c r="N23" s="329"/>
      <c r="O23" s="329"/>
      <c r="P23" s="329"/>
      <c r="Q23" s="329"/>
      <c r="R23" s="329"/>
    </row>
    <row r="24" spans="1:18">
      <c r="B24" s="55">
        <f ca="1">B2:I24</f>
        <v>0</v>
      </c>
    </row>
  </sheetData>
  <phoneticPr fontId="36"/>
  <pageMargins left="0.7" right="0.7" top="0.75" bottom="0.75" header="0.3" footer="0.3"/>
  <pageSetup paperSize="9"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04"/>
  <sheetViews>
    <sheetView workbookViewId="0"/>
  </sheetViews>
  <sheetFormatPr defaultColWidth="9" defaultRowHeight="13.5"/>
  <cols>
    <col min="1" max="1" width="5.125" style="81" customWidth="1"/>
    <col min="2" max="2" width="6.5" style="81" customWidth="1"/>
    <col min="3" max="9" width="1" style="81" hidden="1" customWidth="1"/>
    <col min="10" max="11" width="1" style="82" hidden="1" customWidth="1"/>
    <col min="12" max="13" width="1" style="81" hidden="1" customWidth="1"/>
    <col min="14" max="14" width="12.5" style="81" customWidth="1"/>
    <col min="15" max="15" width="13.875" style="81" customWidth="1"/>
    <col min="16" max="16384" width="9" style="81"/>
  </cols>
  <sheetData>
    <row r="1" spans="1:17">
      <c r="B1" s="83" t="s">
        <v>1363</v>
      </c>
      <c r="C1" s="83"/>
      <c r="D1" s="83"/>
      <c r="G1" s="81" t="s">
        <v>1364</v>
      </c>
      <c r="H1" s="81" t="s">
        <v>1365</v>
      </c>
      <c r="I1" s="101"/>
      <c r="J1" s="962"/>
      <c r="K1" s="962"/>
    </row>
    <row r="2" spans="1:17">
      <c r="B2" s="83" t="s">
        <v>1366</v>
      </c>
      <c r="C2" s="83"/>
      <c r="D2" s="83"/>
      <c r="G2" s="84">
        <f>COUNTIF($M$3:$M$40,"東近江市")</f>
        <v>9</v>
      </c>
      <c r="H2" s="85">
        <f>(G2/RIGHT(F41,2))</f>
        <v>0.23076923076923078</v>
      </c>
      <c r="I2" s="101"/>
      <c r="J2" s="82" t="s">
        <v>1367</v>
      </c>
      <c r="K2" s="82" t="s">
        <v>1368</v>
      </c>
    </row>
    <row r="3" spans="1:17" ht="12" customHeight="1">
      <c r="A3" s="83" t="s">
        <v>1369</v>
      </c>
      <c r="B3" s="86" t="s">
        <v>1370</v>
      </c>
      <c r="C3" s="87" t="s">
        <v>1371</v>
      </c>
      <c r="D3" s="88" t="s">
        <v>1363</v>
      </c>
      <c r="E3" s="89"/>
      <c r="F3" s="83" t="s">
        <v>1369</v>
      </c>
      <c r="G3" s="81" t="str">
        <f t="shared" ref="G3:G41" si="0">B3&amp;C3</f>
        <v>宇尾数行</v>
      </c>
      <c r="H3" s="88" t="s">
        <v>1363</v>
      </c>
      <c r="I3" s="89" t="s">
        <v>277</v>
      </c>
      <c r="J3" s="102">
        <v>1960</v>
      </c>
      <c r="K3" s="103">
        <f t="shared" ref="K3:K41" si="1">IF(J3="","",(2013-J3))</f>
        <v>53</v>
      </c>
      <c r="L3" s="88" t="str">
        <f t="shared" ref="L3:L34" si="2">IF(G3="","",IF(COUNTIF($G$3:$G$613,G3)&gt;1,"2重登録","OK"))</f>
        <v>OK</v>
      </c>
      <c r="M3" s="104" t="s">
        <v>405</v>
      </c>
      <c r="N3" s="89"/>
      <c r="O3" s="89"/>
      <c r="P3" s="89"/>
      <c r="Q3" s="89"/>
    </row>
    <row r="4" spans="1:17" ht="12" customHeight="1">
      <c r="A4" s="83" t="s">
        <v>1372</v>
      </c>
      <c r="B4" s="90" t="s">
        <v>1373</v>
      </c>
      <c r="C4" s="91" t="s">
        <v>1374</v>
      </c>
      <c r="D4" s="88" t="s">
        <v>1363</v>
      </c>
      <c r="E4" s="89"/>
      <c r="F4" s="83" t="s">
        <v>1372</v>
      </c>
      <c r="G4" s="81" t="str">
        <f t="shared" si="0"/>
        <v>徳田昌司</v>
      </c>
      <c r="H4" s="88" t="s">
        <v>1363</v>
      </c>
      <c r="I4" s="89" t="s">
        <v>277</v>
      </c>
      <c r="J4" s="83"/>
      <c r="K4" s="103" t="str">
        <f t="shared" si="1"/>
        <v/>
      </c>
      <c r="L4" s="88" t="str">
        <f t="shared" si="2"/>
        <v>OK</v>
      </c>
      <c r="M4" s="104" t="s">
        <v>405</v>
      </c>
      <c r="N4" s="89"/>
      <c r="O4" s="89"/>
      <c r="P4" s="89"/>
      <c r="Q4" s="89"/>
    </row>
    <row r="5" spans="1:17" ht="12" customHeight="1">
      <c r="A5" s="83" t="s">
        <v>1375</v>
      </c>
      <c r="B5" s="90" t="s">
        <v>1376</v>
      </c>
      <c r="C5" s="91" t="s">
        <v>1377</v>
      </c>
      <c r="D5" s="88" t="s">
        <v>1363</v>
      </c>
      <c r="E5" s="89"/>
      <c r="F5" s="83" t="s">
        <v>1375</v>
      </c>
      <c r="G5" s="81" t="str">
        <f t="shared" si="0"/>
        <v>岡本 智</v>
      </c>
      <c r="H5" s="88" t="s">
        <v>1363</v>
      </c>
      <c r="I5" s="89" t="s">
        <v>277</v>
      </c>
      <c r="J5" s="83"/>
      <c r="K5" s="103" t="str">
        <f t="shared" si="1"/>
        <v/>
      </c>
      <c r="L5" s="88" t="str">
        <f t="shared" si="2"/>
        <v>OK</v>
      </c>
      <c r="M5" s="104" t="s">
        <v>405</v>
      </c>
      <c r="N5" s="89"/>
      <c r="O5" s="89"/>
      <c r="P5" s="89"/>
      <c r="Q5" s="89"/>
    </row>
    <row r="6" spans="1:17" ht="12" customHeight="1">
      <c r="A6" s="83" t="s">
        <v>1378</v>
      </c>
      <c r="B6" s="90" t="s">
        <v>1379</v>
      </c>
      <c r="C6" s="91" t="s">
        <v>1380</v>
      </c>
      <c r="D6" s="88" t="s">
        <v>1363</v>
      </c>
      <c r="E6" s="89"/>
      <c r="F6" s="83" t="s">
        <v>1378</v>
      </c>
      <c r="G6" s="81" t="str">
        <f t="shared" si="0"/>
        <v>小倉俊郎</v>
      </c>
      <c r="H6" s="88" t="s">
        <v>1363</v>
      </c>
      <c r="I6" s="89" t="s">
        <v>277</v>
      </c>
      <c r="J6" s="102">
        <v>1959</v>
      </c>
      <c r="K6" s="103">
        <f t="shared" si="1"/>
        <v>54</v>
      </c>
      <c r="L6" s="88" t="str">
        <f t="shared" si="2"/>
        <v>OK</v>
      </c>
      <c r="M6" s="105"/>
      <c r="N6" s="89"/>
      <c r="O6" s="89"/>
      <c r="P6" s="89"/>
      <c r="Q6" s="89"/>
    </row>
    <row r="7" spans="1:17" ht="12" customHeight="1">
      <c r="A7" s="83" t="s">
        <v>1381</v>
      </c>
      <c r="B7" s="83" t="s">
        <v>1382</v>
      </c>
      <c r="C7" s="92" t="s">
        <v>1383</v>
      </c>
      <c r="D7" s="83" t="s">
        <v>1363</v>
      </c>
      <c r="E7" s="89"/>
      <c r="F7" s="83" t="s">
        <v>1381</v>
      </c>
      <c r="G7" s="81" t="str">
        <f t="shared" si="0"/>
        <v>梅田  隆</v>
      </c>
      <c r="H7" s="83" t="s">
        <v>1363</v>
      </c>
      <c r="I7" s="89" t="s">
        <v>277</v>
      </c>
      <c r="J7" s="83"/>
      <c r="K7" s="103" t="str">
        <f t="shared" si="1"/>
        <v/>
      </c>
      <c r="L7" s="88" t="str">
        <f t="shared" si="2"/>
        <v>OK</v>
      </c>
      <c r="M7" s="105"/>
      <c r="N7" s="89"/>
      <c r="O7" s="89"/>
      <c r="P7" s="89"/>
      <c r="Q7" s="89"/>
    </row>
    <row r="8" spans="1:17" ht="12" customHeight="1">
      <c r="A8" s="83" t="s">
        <v>1384</v>
      </c>
      <c r="B8" s="83" t="s">
        <v>1385</v>
      </c>
      <c r="C8" s="92" t="s">
        <v>1386</v>
      </c>
      <c r="D8" s="83" t="s">
        <v>1363</v>
      </c>
      <c r="E8" s="89"/>
      <c r="F8" s="83" t="s">
        <v>1384</v>
      </c>
      <c r="G8" s="81" t="str">
        <f t="shared" si="0"/>
        <v>羽生田正</v>
      </c>
      <c r="H8" s="83" t="s">
        <v>1363</v>
      </c>
      <c r="I8" s="89" t="s">
        <v>277</v>
      </c>
      <c r="J8" s="83"/>
      <c r="K8" s="103" t="str">
        <f t="shared" si="1"/>
        <v/>
      </c>
      <c r="L8" s="88" t="str">
        <f t="shared" si="2"/>
        <v>OK</v>
      </c>
      <c r="M8" s="105"/>
      <c r="N8" s="89"/>
      <c r="O8" s="89"/>
      <c r="P8" s="89"/>
      <c r="Q8" s="89"/>
    </row>
    <row r="9" spans="1:17" ht="12" customHeight="1">
      <c r="A9" s="83" t="s">
        <v>1387</v>
      </c>
      <c r="B9" s="90" t="s">
        <v>701</v>
      </c>
      <c r="C9" s="91" t="s">
        <v>1388</v>
      </c>
      <c r="D9" s="88" t="s">
        <v>1363</v>
      </c>
      <c r="E9" s="89"/>
      <c r="F9" s="83" t="s">
        <v>1387</v>
      </c>
      <c r="G9" s="81" t="str">
        <f t="shared" si="0"/>
        <v>北野智尋</v>
      </c>
      <c r="H9" s="88" t="s">
        <v>1363</v>
      </c>
      <c r="I9" s="89" t="s">
        <v>277</v>
      </c>
      <c r="J9" s="83"/>
      <c r="K9" s="103" t="str">
        <f t="shared" si="1"/>
        <v/>
      </c>
      <c r="L9" s="88" t="str">
        <f t="shared" si="2"/>
        <v>OK</v>
      </c>
      <c r="M9" s="105"/>
      <c r="N9" s="89"/>
      <c r="O9" s="89"/>
      <c r="P9" s="89"/>
      <c r="Q9" s="89"/>
    </row>
    <row r="10" spans="1:17" ht="12" customHeight="1">
      <c r="A10" s="83" t="s">
        <v>1389</v>
      </c>
      <c r="B10" s="90" t="s">
        <v>1390</v>
      </c>
      <c r="C10" s="93" t="s">
        <v>1391</v>
      </c>
      <c r="D10" s="88" t="s">
        <v>1363</v>
      </c>
      <c r="E10" s="89"/>
      <c r="F10" s="83" t="s">
        <v>1389</v>
      </c>
      <c r="G10" s="81" t="str">
        <f t="shared" si="0"/>
        <v>木森厚志</v>
      </c>
      <c r="H10" s="88" t="s">
        <v>1363</v>
      </c>
      <c r="I10" s="89" t="s">
        <v>277</v>
      </c>
      <c r="J10" s="83"/>
      <c r="K10" s="103" t="str">
        <f t="shared" si="1"/>
        <v/>
      </c>
      <c r="L10" s="88" t="str">
        <f t="shared" si="2"/>
        <v>OK</v>
      </c>
      <c r="M10" s="105"/>
      <c r="N10" s="89"/>
      <c r="O10" s="89"/>
      <c r="P10" s="89"/>
      <c r="Q10" s="89"/>
    </row>
    <row r="11" spans="1:17" ht="12" customHeight="1">
      <c r="A11" s="83" t="s">
        <v>1392</v>
      </c>
      <c r="B11" s="90" t="s">
        <v>1393</v>
      </c>
      <c r="C11" s="91" t="s">
        <v>1394</v>
      </c>
      <c r="D11" s="88" t="s">
        <v>1363</v>
      </c>
      <c r="E11" s="89"/>
      <c r="F11" s="83" t="s">
        <v>1392</v>
      </c>
      <c r="G11" s="81" t="str">
        <f t="shared" si="0"/>
        <v>仰倉隆男</v>
      </c>
      <c r="H11" s="88" t="s">
        <v>1363</v>
      </c>
      <c r="I11" s="89" t="s">
        <v>277</v>
      </c>
      <c r="J11" s="83"/>
      <c r="K11" s="103" t="str">
        <f t="shared" si="1"/>
        <v/>
      </c>
      <c r="L11" s="88" t="str">
        <f t="shared" si="2"/>
        <v>OK</v>
      </c>
      <c r="M11" s="105"/>
      <c r="N11" s="89"/>
      <c r="O11" s="89"/>
      <c r="P11" s="89"/>
      <c r="Q11" s="89"/>
    </row>
    <row r="12" spans="1:17" ht="12" customHeight="1">
      <c r="A12" s="83" t="s">
        <v>1395</v>
      </c>
      <c r="B12" s="90" t="s">
        <v>375</v>
      </c>
      <c r="C12" s="91" t="s">
        <v>1396</v>
      </c>
      <c r="D12" s="88" t="s">
        <v>1363</v>
      </c>
      <c r="E12" s="89"/>
      <c r="F12" s="83" t="s">
        <v>1395</v>
      </c>
      <c r="G12" s="81" t="str">
        <f t="shared" si="0"/>
        <v>佐竹乗映</v>
      </c>
      <c r="H12" s="88" t="s">
        <v>1363</v>
      </c>
      <c r="I12" s="89" t="s">
        <v>277</v>
      </c>
      <c r="J12" s="83"/>
      <c r="K12" s="103" t="str">
        <f t="shared" si="1"/>
        <v/>
      </c>
      <c r="L12" s="88" t="str">
        <f t="shared" si="2"/>
        <v>OK</v>
      </c>
      <c r="M12" s="105"/>
      <c r="N12" s="89"/>
      <c r="O12" s="89"/>
      <c r="P12" s="89"/>
      <c r="Q12" s="89"/>
    </row>
    <row r="13" spans="1:17" ht="12" customHeight="1">
      <c r="A13" s="83" t="s">
        <v>1397</v>
      </c>
      <c r="B13" s="90" t="s">
        <v>510</v>
      </c>
      <c r="C13" s="91" t="s">
        <v>1398</v>
      </c>
      <c r="D13" s="88" t="s">
        <v>1363</v>
      </c>
      <c r="E13" s="89"/>
      <c r="F13" s="83" t="s">
        <v>1397</v>
      </c>
      <c r="G13" s="81" t="str">
        <f t="shared" si="0"/>
        <v>田中宏樹</v>
      </c>
      <c r="H13" s="88" t="s">
        <v>1363</v>
      </c>
      <c r="I13" s="89" t="s">
        <v>277</v>
      </c>
      <c r="J13" s="83"/>
      <c r="K13" s="103" t="str">
        <f t="shared" si="1"/>
        <v/>
      </c>
      <c r="L13" s="88" t="str">
        <f t="shared" si="2"/>
        <v>OK</v>
      </c>
      <c r="M13" s="105"/>
      <c r="N13" s="89"/>
      <c r="O13" s="89"/>
      <c r="P13" s="89"/>
      <c r="Q13" s="89"/>
    </row>
    <row r="14" spans="1:17" ht="12" customHeight="1">
      <c r="A14" s="83" t="s">
        <v>1399</v>
      </c>
      <c r="B14" s="90" t="s">
        <v>1400</v>
      </c>
      <c r="C14" s="91" t="s">
        <v>1286</v>
      </c>
      <c r="D14" s="88" t="s">
        <v>1363</v>
      </c>
      <c r="E14" s="89"/>
      <c r="F14" s="83" t="s">
        <v>1399</v>
      </c>
      <c r="G14" s="81" t="str">
        <f t="shared" si="0"/>
        <v>谷野 功</v>
      </c>
      <c r="H14" s="88" t="s">
        <v>1363</v>
      </c>
      <c r="I14" s="89" t="s">
        <v>277</v>
      </c>
      <c r="J14" s="83"/>
      <c r="K14" s="103" t="str">
        <f t="shared" si="1"/>
        <v/>
      </c>
      <c r="L14" s="88" t="str">
        <f t="shared" si="2"/>
        <v>OK</v>
      </c>
      <c r="M14" s="104" t="s">
        <v>405</v>
      </c>
      <c r="N14" s="89"/>
      <c r="O14" s="89"/>
      <c r="P14" s="89"/>
      <c r="Q14" s="89"/>
    </row>
    <row r="15" spans="1:17" ht="12" customHeight="1">
      <c r="A15" s="83" t="s">
        <v>1401</v>
      </c>
      <c r="B15" s="90" t="s">
        <v>585</v>
      </c>
      <c r="C15" s="91" t="s">
        <v>586</v>
      </c>
      <c r="D15" s="88" t="s">
        <v>1363</v>
      </c>
      <c r="E15" s="89"/>
      <c r="F15" s="83" t="s">
        <v>1401</v>
      </c>
      <c r="G15" s="81" t="str">
        <f t="shared" si="0"/>
        <v>津田原樹</v>
      </c>
      <c r="H15" s="88" t="s">
        <v>1363</v>
      </c>
      <c r="I15" s="89" t="s">
        <v>277</v>
      </c>
      <c r="J15" s="83"/>
      <c r="K15" s="103" t="str">
        <f t="shared" si="1"/>
        <v/>
      </c>
      <c r="L15" s="88" t="str">
        <f t="shared" si="2"/>
        <v>OK</v>
      </c>
      <c r="M15" s="105"/>
      <c r="N15" s="89"/>
      <c r="O15" s="89"/>
      <c r="P15" s="89"/>
      <c r="Q15" s="89"/>
    </row>
    <row r="16" spans="1:17" ht="12" customHeight="1">
      <c r="A16" s="83" t="s">
        <v>1402</v>
      </c>
      <c r="B16" s="90" t="s">
        <v>710</v>
      </c>
      <c r="C16" s="91" t="s">
        <v>1403</v>
      </c>
      <c r="D16" s="88" t="s">
        <v>1363</v>
      </c>
      <c r="E16" s="89"/>
      <c r="F16" s="83" t="s">
        <v>1402</v>
      </c>
      <c r="G16" s="81" t="str">
        <f t="shared" si="0"/>
        <v>坪田敏裕</v>
      </c>
      <c r="H16" s="88" t="s">
        <v>1363</v>
      </c>
      <c r="I16" s="89" t="s">
        <v>277</v>
      </c>
      <c r="J16" s="83"/>
      <c r="K16" s="103" t="str">
        <f t="shared" si="1"/>
        <v/>
      </c>
      <c r="L16" s="88" t="str">
        <f t="shared" si="2"/>
        <v>OK</v>
      </c>
      <c r="M16" s="105"/>
      <c r="N16" s="89"/>
      <c r="O16" s="89"/>
      <c r="P16" s="89"/>
      <c r="Q16" s="89"/>
    </row>
    <row r="17" spans="1:17" ht="12" customHeight="1">
      <c r="A17" s="83" t="s">
        <v>1404</v>
      </c>
      <c r="B17" s="90" t="s">
        <v>291</v>
      </c>
      <c r="C17" s="91" t="s">
        <v>1405</v>
      </c>
      <c r="D17" s="88" t="s">
        <v>1363</v>
      </c>
      <c r="E17" s="89"/>
      <c r="F17" s="83" t="s">
        <v>1404</v>
      </c>
      <c r="G17" s="81" t="str">
        <f t="shared" si="0"/>
        <v>中村和夫</v>
      </c>
      <c r="H17" s="88" t="s">
        <v>1363</v>
      </c>
      <c r="I17" s="89" t="s">
        <v>277</v>
      </c>
      <c r="J17" s="102">
        <v>1960</v>
      </c>
      <c r="K17" s="103">
        <f t="shared" si="1"/>
        <v>53</v>
      </c>
      <c r="L17" s="88" t="str">
        <f t="shared" si="2"/>
        <v>OK</v>
      </c>
      <c r="M17" s="104" t="s">
        <v>405</v>
      </c>
      <c r="N17" s="89"/>
      <c r="O17" s="89"/>
      <c r="P17" s="89"/>
      <c r="Q17" s="89"/>
    </row>
    <row r="18" spans="1:17" ht="12" customHeight="1">
      <c r="A18" s="83" t="s">
        <v>1406</v>
      </c>
      <c r="B18" s="90" t="s">
        <v>901</v>
      </c>
      <c r="C18" s="91" t="s">
        <v>1407</v>
      </c>
      <c r="D18" s="88" t="s">
        <v>1363</v>
      </c>
      <c r="E18" s="89"/>
      <c r="F18" s="83" t="s">
        <v>1406</v>
      </c>
      <c r="G18" s="81" t="str">
        <f t="shared" si="0"/>
        <v>福永有史</v>
      </c>
      <c r="H18" s="88" t="s">
        <v>1363</v>
      </c>
      <c r="I18" s="89" t="s">
        <v>277</v>
      </c>
      <c r="J18" s="83"/>
      <c r="K18" s="103" t="str">
        <f t="shared" si="1"/>
        <v/>
      </c>
      <c r="L18" s="88" t="str">
        <f t="shared" si="2"/>
        <v>OK</v>
      </c>
      <c r="M18" s="105"/>
      <c r="N18" s="89"/>
      <c r="O18" s="89"/>
      <c r="P18" s="89"/>
      <c r="Q18" s="89"/>
    </row>
    <row r="19" spans="1:17" ht="12" customHeight="1">
      <c r="A19" s="83" t="s">
        <v>1408</v>
      </c>
      <c r="B19" s="90" t="s">
        <v>1409</v>
      </c>
      <c r="C19" s="91" t="s">
        <v>1410</v>
      </c>
      <c r="D19" s="88" t="s">
        <v>1363</v>
      </c>
      <c r="E19" s="89"/>
      <c r="F19" s="83" t="s">
        <v>1408</v>
      </c>
      <c r="G19" s="81" t="str">
        <f t="shared" si="0"/>
        <v>浦嶋博邦</v>
      </c>
      <c r="H19" s="88" t="s">
        <v>1363</v>
      </c>
      <c r="I19" s="89" t="s">
        <v>277</v>
      </c>
      <c r="J19" s="83"/>
      <c r="K19" s="103" t="str">
        <f t="shared" si="1"/>
        <v/>
      </c>
      <c r="L19" s="88" t="str">
        <f t="shared" si="2"/>
        <v>OK</v>
      </c>
      <c r="M19" s="105"/>
      <c r="N19" s="89"/>
      <c r="O19" s="89"/>
      <c r="P19" s="89"/>
      <c r="Q19" s="89"/>
    </row>
    <row r="20" spans="1:17" ht="12" customHeight="1">
      <c r="A20" s="83" t="s">
        <v>1411</v>
      </c>
      <c r="B20" s="90" t="s">
        <v>1412</v>
      </c>
      <c r="C20" s="91" t="s">
        <v>1413</v>
      </c>
      <c r="D20" s="88" t="s">
        <v>1363</v>
      </c>
      <c r="E20" s="89"/>
      <c r="F20" s="83" t="s">
        <v>1411</v>
      </c>
      <c r="G20" s="81" t="str">
        <f t="shared" si="0"/>
        <v>生岩寛史</v>
      </c>
      <c r="H20" s="88" t="s">
        <v>1363</v>
      </c>
      <c r="I20" s="89" t="s">
        <v>277</v>
      </c>
      <c r="J20" s="83"/>
      <c r="K20" s="103" t="str">
        <f t="shared" si="1"/>
        <v/>
      </c>
      <c r="L20" s="88" t="str">
        <f t="shared" si="2"/>
        <v>OK</v>
      </c>
      <c r="M20" s="105"/>
      <c r="N20" s="89"/>
      <c r="O20" s="89"/>
      <c r="P20" s="89"/>
      <c r="Q20" s="89"/>
    </row>
    <row r="21" spans="1:17" ht="12" customHeight="1">
      <c r="A21" s="83" t="s">
        <v>1414</v>
      </c>
      <c r="B21" s="90" t="s">
        <v>1415</v>
      </c>
      <c r="C21" s="91" t="s">
        <v>1416</v>
      </c>
      <c r="D21" s="88" t="s">
        <v>1363</v>
      </c>
      <c r="E21" s="89"/>
      <c r="F21" s="83" t="s">
        <v>1414</v>
      </c>
      <c r="G21" s="81" t="str">
        <f t="shared" si="0"/>
        <v>辻本 晃</v>
      </c>
      <c r="H21" s="88" t="s">
        <v>1363</v>
      </c>
      <c r="I21" s="89" t="s">
        <v>277</v>
      </c>
      <c r="J21" s="83"/>
      <c r="K21" s="103" t="str">
        <f t="shared" si="1"/>
        <v/>
      </c>
      <c r="L21" s="88" t="str">
        <f t="shared" si="2"/>
        <v>OK</v>
      </c>
      <c r="M21" s="105"/>
      <c r="N21" s="89"/>
      <c r="O21" s="89"/>
      <c r="P21" s="89"/>
      <c r="Q21" s="89"/>
    </row>
    <row r="22" spans="1:17" ht="12" customHeight="1">
      <c r="A22" s="83" t="s">
        <v>1417</v>
      </c>
      <c r="B22" s="90" t="s">
        <v>1418</v>
      </c>
      <c r="C22" s="91" t="s">
        <v>1419</v>
      </c>
      <c r="D22" s="88" t="s">
        <v>1363</v>
      </c>
      <c r="E22" s="89"/>
      <c r="F22" s="83" t="s">
        <v>1417</v>
      </c>
      <c r="G22" s="81" t="str">
        <f t="shared" si="0"/>
        <v>濱田 毅</v>
      </c>
      <c r="H22" s="88" t="s">
        <v>1363</v>
      </c>
      <c r="I22" s="89" t="s">
        <v>277</v>
      </c>
      <c r="J22" s="83"/>
      <c r="K22" s="103" t="str">
        <f t="shared" si="1"/>
        <v/>
      </c>
      <c r="L22" s="88" t="str">
        <f t="shared" si="2"/>
        <v>OK</v>
      </c>
      <c r="M22" s="105"/>
      <c r="N22" s="89"/>
      <c r="O22" s="89"/>
      <c r="P22" s="89"/>
      <c r="Q22" s="89"/>
    </row>
    <row r="23" spans="1:17" ht="12" customHeight="1">
      <c r="A23" s="83" t="s">
        <v>1420</v>
      </c>
      <c r="B23" s="90" t="s">
        <v>1421</v>
      </c>
      <c r="C23" s="91" t="s">
        <v>1319</v>
      </c>
      <c r="D23" s="88" t="s">
        <v>1363</v>
      </c>
      <c r="E23" s="89"/>
      <c r="F23" s="83" t="s">
        <v>1420</v>
      </c>
      <c r="G23" s="81" t="str">
        <f t="shared" si="0"/>
        <v>田中 淳</v>
      </c>
      <c r="H23" s="88" t="s">
        <v>1363</v>
      </c>
      <c r="I23" s="89" t="s">
        <v>277</v>
      </c>
      <c r="J23" s="102">
        <v>1962</v>
      </c>
      <c r="K23" s="103">
        <f t="shared" si="1"/>
        <v>51</v>
      </c>
      <c r="L23" s="88" t="str">
        <f t="shared" si="2"/>
        <v>OK</v>
      </c>
      <c r="M23" s="105"/>
      <c r="N23" s="89"/>
      <c r="O23" s="89"/>
      <c r="P23" s="89"/>
      <c r="Q23" s="89"/>
    </row>
    <row r="24" spans="1:17" ht="12" customHeight="1">
      <c r="A24" s="83" t="s">
        <v>1422</v>
      </c>
      <c r="B24" s="90" t="s">
        <v>1423</v>
      </c>
      <c r="C24" s="91" t="s">
        <v>1424</v>
      </c>
      <c r="D24" s="88" t="s">
        <v>1363</v>
      </c>
      <c r="E24" s="89"/>
      <c r="F24" s="83" t="s">
        <v>1422</v>
      </c>
      <c r="G24" s="81" t="str">
        <f t="shared" si="0"/>
        <v>別宮敏朗</v>
      </c>
      <c r="H24" s="88" t="s">
        <v>1363</v>
      </c>
      <c r="I24" s="89" t="s">
        <v>277</v>
      </c>
      <c r="J24" s="83">
        <v>1947</v>
      </c>
      <c r="K24" s="103">
        <f t="shared" si="1"/>
        <v>66</v>
      </c>
      <c r="L24" s="88" t="str">
        <f t="shared" si="2"/>
        <v>OK</v>
      </c>
      <c r="M24" s="105"/>
      <c r="N24" s="89"/>
      <c r="O24" s="89"/>
      <c r="P24" s="89"/>
      <c r="Q24" s="89"/>
    </row>
    <row r="25" spans="1:17" ht="12" customHeight="1">
      <c r="A25" s="83" t="s">
        <v>1425</v>
      </c>
      <c r="B25" s="90" t="s">
        <v>1426</v>
      </c>
      <c r="C25" s="91" t="s">
        <v>1427</v>
      </c>
      <c r="D25" s="88" t="s">
        <v>1363</v>
      </c>
      <c r="E25" s="89"/>
      <c r="F25" s="83" t="s">
        <v>1425</v>
      </c>
      <c r="G25" s="81" t="str">
        <f t="shared" si="0"/>
        <v>松岡俊孝</v>
      </c>
      <c r="H25" s="88" t="s">
        <v>1363</v>
      </c>
      <c r="I25" s="89" t="s">
        <v>277</v>
      </c>
      <c r="J25" s="83"/>
      <c r="K25" s="103" t="str">
        <f t="shared" si="1"/>
        <v/>
      </c>
      <c r="L25" s="88" t="str">
        <f t="shared" si="2"/>
        <v>OK</v>
      </c>
      <c r="M25" s="105"/>
      <c r="N25" s="89"/>
      <c r="O25" s="89"/>
      <c r="P25" s="89"/>
      <c r="Q25" s="89"/>
    </row>
    <row r="26" spans="1:17" ht="12" customHeight="1">
      <c r="A26" s="83" t="s">
        <v>1428</v>
      </c>
      <c r="B26" s="90" t="s">
        <v>1429</v>
      </c>
      <c r="C26" s="91" t="s">
        <v>1430</v>
      </c>
      <c r="D26" s="88" t="s">
        <v>1363</v>
      </c>
      <c r="E26" s="89"/>
      <c r="F26" s="83" t="s">
        <v>1428</v>
      </c>
      <c r="G26" s="81" t="str">
        <f t="shared" si="0"/>
        <v>水谷 透</v>
      </c>
      <c r="H26" s="88" t="s">
        <v>1363</v>
      </c>
      <c r="I26" s="89" t="s">
        <v>277</v>
      </c>
      <c r="J26" s="83"/>
      <c r="K26" s="103" t="str">
        <f t="shared" si="1"/>
        <v/>
      </c>
      <c r="L26" s="88" t="str">
        <f t="shared" si="2"/>
        <v>OK</v>
      </c>
      <c r="M26" s="105"/>
      <c r="N26" s="89"/>
      <c r="O26" s="89"/>
      <c r="P26" s="89"/>
      <c r="Q26" s="89"/>
    </row>
    <row r="27" spans="1:17" ht="12" customHeight="1">
      <c r="A27" s="83" t="s">
        <v>1431</v>
      </c>
      <c r="B27" s="90" t="s">
        <v>1432</v>
      </c>
      <c r="C27" s="91" t="s">
        <v>1433</v>
      </c>
      <c r="D27" s="88" t="s">
        <v>1363</v>
      </c>
      <c r="E27" s="89"/>
      <c r="F27" s="83" t="s">
        <v>1431</v>
      </c>
      <c r="G27" s="81" t="str">
        <f t="shared" si="0"/>
        <v>宮本佳明</v>
      </c>
      <c r="H27" s="88" t="s">
        <v>1363</v>
      </c>
      <c r="I27" s="89" t="s">
        <v>277</v>
      </c>
      <c r="J27" s="83"/>
      <c r="K27" s="103" t="str">
        <f t="shared" si="1"/>
        <v/>
      </c>
      <c r="L27" s="88" t="str">
        <f t="shared" si="2"/>
        <v>OK</v>
      </c>
      <c r="M27" s="105"/>
      <c r="N27" s="89"/>
      <c r="O27" s="89"/>
      <c r="P27" s="89"/>
      <c r="Q27" s="89"/>
    </row>
    <row r="28" spans="1:17" ht="12" customHeight="1">
      <c r="A28" s="83" t="s">
        <v>1434</v>
      </c>
      <c r="B28" s="90" t="s">
        <v>1435</v>
      </c>
      <c r="C28" s="91" t="s">
        <v>1436</v>
      </c>
      <c r="D28" s="88" t="s">
        <v>1363</v>
      </c>
      <c r="E28" s="89"/>
      <c r="F28" s="83" t="s">
        <v>1434</v>
      </c>
      <c r="G28" s="81" t="str">
        <f t="shared" si="0"/>
        <v>坂口直也</v>
      </c>
      <c r="H28" s="88" t="s">
        <v>1363</v>
      </c>
      <c r="I28" s="89" t="s">
        <v>277</v>
      </c>
      <c r="J28" s="102">
        <v>1971</v>
      </c>
      <c r="K28" s="103">
        <f t="shared" si="1"/>
        <v>42</v>
      </c>
      <c r="L28" s="88" t="str">
        <f t="shared" si="2"/>
        <v>OK</v>
      </c>
      <c r="M28" s="105"/>
      <c r="N28" s="89"/>
      <c r="O28" s="89"/>
      <c r="P28" s="89"/>
      <c r="Q28" s="89"/>
    </row>
    <row r="29" spans="1:17" ht="12" customHeight="1">
      <c r="A29" s="83" t="s">
        <v>1437</v>
      </c>
      <c r="B29" s="90" t="s">
        <v>288</v>
      </c>
      <c r="C29" s="91" t="s">
        <v>1438</v>
      </c>
      <c r="D29" s="88" t="s">
        <v>1363</v>
      </c>
      <c r="E29" s="89"/>
      <c r="F29" s="83" t="s">
        <v>1437</v>
      </c>
      <c r="G29" s="81" t="str">
        <f t="shared" si="0"/>
        <v>佐藤和弘</v>
      </c>
      <c r="H29" s="88" t="s">
        <v>1363</v>
      </c>
      <c r="I29" s="89" t="s">
        <v>277</v>
      </c>
      <c r="J29" s="102"/>
      <c r="K29" s="103" t="str">
        <f t="shared" si="1"/>
        <v/>
      </c>
      <c r="L29" s="88" t="str">
        <f t="shared" si="2"/>
        <v>OK</v>
      </c>
      <c r="M29" s="105"/>
      <c r="N29" s="89"/>
      <c r="O29" s="89"/>
      <c r="P29" s="89"/>
      <c r="Q29" s="89"/>
    </row>
    <row r="30" spans="1:17" ht="12" customHeight="1">
      <c r="A30" s="83" t="s">
        <v>1439</v>
      </c>
      <c r="B30" s="90" t="s">
        <v>1297</v>
      </c>
      <c r="C30" s="91" t="s">
        <v>1298</v>
      </c>
      <c r="D30" s="88" t="s">
        <v>1363</v>
      </c>
      <c r="E30" s="89"/>
      <c r="F30" s="83" t="s">
        <v>1439</v>
      </c>
      <c r="G30" s="81" t="str">
        <f t="shared" si="0"/>
        <v>中田富憲</v>
      </c>
      <c r="H30" s="88" t="s">
        <v>1363</v>
      </c>
      <c r="I30" s="89" t="s">
        <v>277</v>
      </c>
      <c r="J30" s="102"/>
      <c r="K30" s="103" t="str">
        <f t="shared" si="1"/>
        <v/>
      </c>
      <c r="L30" s="88" t="str">
        <f t="shared" si="2"/>
        <v>OK</v>
      </c>
      <c r="M30" s="105"/>
      <c r="N30" s="89"/>
      <c r="O30" s="89"/>
      <c r="P30" s="89"/>
      <c r="Q30" s="89"/>
    </row>
    <row r="31" spans="1:17" ht="12" customHeight="1">
      <c r="A31" s="83" t="s">
        <v>1440</v>
      </c>
      <c r="B31" s="94" t="s">
        <v>1441</v>
      </c>
      <c r="C31" s="95" t="s">
        <v>1442</v>
      </c>
      <c r="D31" s="88" t="s">
        <v>1363</v>
      </c>
      <c r="E31" s="89"/>
      <c r="F31" s="83" t="s">
        <v>1440</v>
      </c>
      <c r="G31" s="81" t="str">
        <f t="shared" si="0"/>
        <v>梅田陽子</v>
      </c>
      <c r="H31" s="88" t="s">
        <v>1363</v>
      </c>
      <c r="I31" s="89" t="s">
        <v>302</v>
      </c>
      <c r="J31" s="83"/>
      <c r="K31" s="103" t="str">
        <f t="shared" si="1"/>
        <v/>
      </c>
      <c r="L31" s="88" t="str">
        <f t="shared" si="2"/>
        <v>OK</v>
      </c>
      <c r="M31" s="105"/>
      <c r="N31" s="89"/>
      <c r="O31" s="89"/>
      <c r="P31" s="89"/>
      <c r="Q31" s="89"/>
    </row>
    <row r="32" spans="1:17" ht="12" customHeight="1">
      <c r="A32" s="83" t="s">
        <v>1443</v>
      </c>
      <c r="B32" s="94" t="s">
        <v>401</v>
      </c>
      <c r="C32" s="95" t="s">
        <v>1444</v>
      </c>
      <c r="D32" s="88" t="s">
        <v>1363</v>
      </c>
      <c r="E32" s="89"/>
      <c r="F32" s="83" t="s">
        <v>1443</v>
      </c>
      <c r="G32" s="81" t="str">
        <f t="shared" si="0"/>
        <v>片岡すぐる</v>
      </c>
      <c r="H32" s="88" t="s">
        <v>1363</v>
      </c>
      <c r="I32" s="89" t="s">
        <v>302</v>
      </c>
      <c r="J32" s="83"/>
      <c r="K32" s="103" t="str">
        <f t="shared" si="1"/>
        <v/>
      </c>
      <c r="L32" s="88" t="str">
        <f t="shared" si="2"/>
        <v>OK</v>
      </c>
      <c r="M32" s="104" t="s">
        <v>405</v>
      </c>
      <c r="N32" s="89"/>
      <c r="O32" s="89"/>
      <c r="P32" s="89"/>
      <c r="Q32" s="89"/>
    </row>
    <row r="33" spans="1:17" ht="12" customHeight="1">
      <c r="A33" s="83" t="s">
        <v>1445</v>
      </c>
      <c r="B33" s="94" t="s">
        <v>612</v>
      </c>
      <c r="C33" s="95" t="s">
        <v>1446</v>
      </c>
      <c r="D33" s="88" t="s">
        <v>1363</v>
      </c>
      <c r="E33" s="89"/>
      <c r="F33" s="83" t="s">
        <v>1445</v>
      </c>
      <c r="G33" s="81" t="str">
        <f t="shared" si="0"/>
        <v>清水亜紀子</v>
      </c>
      <c r="H33" s="88" t="s">
        <v>1363</v>
      </c>
      <c r="I33" s="89" t="s">
        <v>302</v>
      </c>
      <c r="J33" s="83"/>
      <c r="K33" s="103" t="str">
        <f t="shared" si="1"/>
        <v/>
      </c>
      <c r="L33" s="88" t="str">
        <f t="shared" si="2"/>
        <v>OK</v>
      </c>
      <c r="M33" s="105"/>
      <c r="N33" s="89"/>
      <c r="O33" s="89"/>
      <c r="P33" s="89"/>
      <c r="Q33" s="89"/>
    </row>
    <row r="34" spans="1:17" ht="12" customHeight="1">
      <c r="A34" s="83" t="s">
        <v>1447</v>
      </c>
      <c r="B34" s="94" t="s">
        <v>527</v>
      </c>
      <c r="C34" s="95" t="s">
        <v>1448</v>
      </c>
      <c r="D34" s="88" t="s">
        <v>1363</v>
      </c>
      <c r="E34" s="89"/>
      <c r="F34" s="83" t="s">
        <v>1447</v>
      </c>
      <c r="G34" s="81" t="str">
        <f t="shared" si="0"/>
        <v>桜井美智枝</v>
      </c>
      <c r="H34" s="88" t="s">
        <v>1363</v>
      </c>
      <c r="I34" s="89" t="s">
        <v>302</v>
      </c>
      <c r="J34" s="83"/>
      <c r="K34" s="103" t="str">
        <f t="shared" si="1"/>
        <v/>
      </c>
      <c r="L34" s="88" t="str">
        <f t="shared" si="2"/>
        <v>OK</v>
      </c>
      <c r="M34" s="105"/>
      <c r="N34" s="89"/>
      <c r="O34" s="89"/>
      <c r="P34" s="89"/>
      <c r="Q34" s="89"/>
    </row>
    <row r="35" spans="1:17" ht="12" customHeight="1">
      <c r="A35" s="83" t="s">
        <v>1449</v>
      </c>
      <c r="B35" s="94" t="s">
        <v>597</v>
      </c>
      <c r="C35" s="95" t="s">
        <v>1450</v>
      </c>
      <c r="D35" s="88" t="s">
        <v>1363</v>
      </c>
      <c r="E35" s="89"/>
      <c r="F35" s="83" t="s">
        <v>1449</v>
      </c>
      <c r="G35" s="81" t="str">
        <f t="shared" si="0"/>
        <v>鈴木春美</v>
      </c>
      <c r="H35" s="88" t="s">
        <v>1363</v>
      </c>
      <c r="I35" s="89" t="s">
        <v>302</v>
      </c>
      <c r="J35" s="83"/>
      <c r="K35" s="103" t="str">
        <f t="shared" si="1"/>
        <v/>
      </c>
      <c r="L35" s="88" t="str">
        <f t="shared" ref="L35:L71" si="3">IF(G35="","",IF(COUNTIF($G$3:$G$613,G35)&gt;1,"2重登録","OK"))</f>
        <v>OK</v>
      </c>
      <c r="M35" s="104" t="s">
        <v>405</v>
      </c>
      <c r="N35" s="89"/>
      <c r="O35" s="89"/>
      <c r="P35" s="89"/>
      <c r="Q35" s="89"/>
    </row>
    <row r="36" spans="1:17" ht="12" customHeight="1">
      <c r="A36" s="83" t="s">
        <v>1451</v>
      </c>
      <c r="B36" s="94" t="s">
        <v>585</v>
      </c>
      <c r="C36" s="95" t="s">
        <v>642</v>
      </c>
      <c r="D36" s="88" t="s">
        <v>1363</v>
      </c>
      <c r="E36" s="89"/>
      <c r="F36" s="83" t="s">
        <v>1451</v>
      </c>
      <c r="G36" s="81" t="str">
        <f t="shared" si="0"/>
        <v>津田伸子</v>
      </c>
      <c r="H36" s="88" t="s">
        <v>1363</v>
      </c>
      <c r="I36" s="89" t="s">
        <v>302</v>
      </c>
      <c r="J36" s="83"/>
      <c r="K36" s="103" t="str">
        <f t="shared" si="1"/>
        <v/>
      </c>
      <c r="L36" s="88" t="str">
        <f t="shared" si="3"/>
        <v>OK</v>
      </c>
      <c r="M36" s="105"/>
      <c r="N36" s="89"/>
      <c r="O36" s="89"/>
      <c r="P36" s="89"/>
      <c r="Q36" s="89"/>
    </row>
    <row r="37" spans="1:17" ht="12" customHeight="1">
      <c r="A37" s="83" t="s">
        <v>1452</v>
      </c>
      <c r="B37" s="94" t="s">
        <v>1326</v>
      </c>
      <c r="C37" s="95" t="s">
        <v>1327</v>
      </c>
      <c r="D37" s="88" t="s">
        <v>1363</v>
      </c>
      <c r="E37" s="89"/>
      <c r="F37" s="83" t="s">
        <v>1452</v>
      </c>
      <c r="G37" s="81" t="str">
        <f t="shared" si="0"/>
        <v>植垣貴美子</v>
      </c>
      <c r="H37" s="88" t="s">
        <v>1363</v>
      </c>
      <c r="I37" s="89" t="s">
        <v>302</v>
      </c>
      <c r="J37" s="83"/>
      <c r="K37" s="103" t="str">
        <f t="shared" si="1"/>
        <v/>
      </c>
      <c r="L37" s="88" t="str">
        <f t="shared" si="3"/>
        <v>OK</v>
      </c>
      <c r="M37" s="105"/>
      <c r="N37" s="89"/>
      <c r="O37" s="89"/>
      <c r="P37" s="89"/>
      <c r="Q37" s="89"/>
    </row>
    <row r="38" spans="1:17" ht="12" customHeight="1">
      <c r="A38" s="83" t="s">
        <v>1453</v>
      </c>
      <c r="B38" s="94" t="s">
        <v>392</v>
      </c>
      <c r="C38" s="95" t="s">
        <v>1454</v>
      </c>
      <c r="D38" s="88" t="s">
        <v>1363</v>
      </c>
      <c r="E38" s="89"/>
      <c r="F38" s="83" t="s">
        <v>1453</v>
      </c>
      <c r="G38" s="81" t="str">
        <f t="shared" si="0"/>
        <v>藤原真紀子</v>
      </c>
      <c r="H38" s="88" t="s">
        <v>1363</v>
      </c>
      <c r="I38" s="89" t="s">
        <v>302</v>
      </c>
      <c r="J38" s="83"/>
      <c r="K38" s="103" t="str">
        <f t="shared" si="1"/>
        <v/>
      </c>
      <c r="L38" s="88" t="str">
        <f t="shared" si="3"/>
        <v>OK</v>
      </c>
      <c r="M38" s="104" t="s">
        <v>405</v>
      </c>
      <c r="N38" s="89"/>
      <c r="O38" s="89"/>
      <c r="P38" s="89"/>
      <c r="Q38" s="89"/>
    </row>
    <row r="39" spans="1:17" ht="12" customHeight="1">
      <c r="A39" s="83" t="s">
        <v>1455</v>
      </c>
      <c r="B39" s="94" t="s">
        <v>1100</v>
      </c>
      <c r="C39" s="95" t="s">
        <v>777</v>
      </c>
      <c r="D39" s="88" t="s">
        <v>1363</v>
      </c>
      <c r="E39" s="89"/>
      <c r="F39" s="83" t="s">
        <v>1455</v>
      </c>
      <c r="G39" s="81" t="str">
        <f t="shared" si="0"/>
        <v>松田順子</v>
      </c>
      <c r="H39" s="88" t="s">
        <v>1363</v>
      </c>
      <c r="I39" s="89" t="s">
        <v>302</v>
      </c>
      <c r="J39" s="83"/>
      <c r="K39" s="103" t="str">
        <f t="shared" si="1"/>
        <v/>
      </c>
      <c r="L39" s="88" t="str">
        <f t="shared" si="3"/>
        <v>OK</v>
      </c>
      <c r="M39" s="104" t="s">
        <v>405</v>
      </c>
      <c r="N39" s="89"/>
      <c r="O39" s="89"/>
      <c r="P39" s="89"/>
      <c r="Q39" s="89"/>
    </row>
    <row r="40" spans="1:17" ht="12" customHeight="1">
      <c r="A40" s="83" t="s">
        <v>1456</v>
      </c>
      <c r="B40" s="96" t="s">
        <v>1457</v>
      </c>
      <c r="C40" s="97" t="s">
        <v>1458</v>
      </c>
      <c r="D40" s="88" t="s">
        <v>1363</v>
      </c>
      <c r="E40" s="89"/>
      <c r="F40" s="83" t="s">
        <v>1456</v>
      </c>
      <c r="G40" s="81" t="str">
        <f t="shared" si="0"/>
        <v>更家真佐子</v>
      </c>
      <c r="H40" s="88" t="s">
        <v>1363</v>
      </c>
      <c r="I40" s="89" t="s">
        <v>302</v>
      </c>
      <c r="J40" s="83"/>
      <c r="K40" s="103" t="str">
        <f t="shared" si="1"/>
        <v/>
      </c>
      <c r="L40" s="88" t="str">
        <f t="shared" si="3"/>
        <v>OK</v>
      </c>
      <c r="M40" s="105"/>
      <c r="N40" s="89"/>
      <c r="O40" s="89"/>
      <c r="P40" s="89"/>
      <c r="Q40" s="89"/>
    </row>
    <row r="41" spans="1:17" ht="12" customHeight="1">
      <c r="A41" s="83" t="s">
        <v>1459</v>
      </c>
      <c r="B41" s="98" t="s">
        <v>510</v>
      </c>
      <c r="C41" s="99" t="s">
        <v>1460</v>
      </c>
      <c r="D41" s="88" t="s">
        <v>1363</v>
      </c>
      <c r="E41" s="89"/>
      <c r="F41" s="83" t="s">
        <v>1459</v>
      </c>
      <c r="G41" s="81" t="str">
        <f t="shared" si="0"/>
        <v>田中和幸</v>
      </c>
      <c r="H41" s="88" t="s">
        <v>1363</v>
      </c>
      <c r="I41" s="89" t="s">
        <v>277</v>
      </c>
      <c r="J41" s="83">
        <v>1965</v>
      </c>
      <c r="K41" s="103">
        <f t="shared" si="1"/>
        <v>48</v>
      </c>
      <c r="L41" s="88" t="str">
        <f t="shared" si="3"/>
        <v>OK</v>
      </c>
      <c r="M41" s="105"/>
      <c r="N41" s="89"/>
      <c r="O41" s="89"/>
      <c r="P41" s="89"/>
      <c r="Q41" s="89"/>
    </row>
    <row r="42" spans="1:17" ht="12" customHeight="1">
      <c r="A42" s="83"/>
      <c r="B42" s="98"/>
      <c r="C42" s="99"/>
      <c r="D42" s="88"/>
      <c r="E42" s="89"/>
      <c r="F42" s="83"/>
      <c r="H42" s="88"/>
      <c r="I42" s="89"/>
      <c r="J42" s="83"/>
      <c r="K42" s="103"/>
      <c r="L42" s="88" t="str">
        <f t="shared" si="3"/>
        <v/>
      </c>
      <c r="M42" s="105"/>
      <c r="N42" s="89"/>
      <c r="O42" s="89"/>
      <c r="P42" s="89"/>
      <c r="Q42" s="89"/>
    </row>
    <row r="43" spans="1:17" ht="12" customHeight="1">
      <c r="A43" s="83"/>
      <c r="B43" s="98"/>
      <c r="C43" s="99"/>
      <c r="D43" s="88"/>
      <c r="E43" s="89"/>
      <c r="F43" s="83"/>
      <c r="H43" s="88"/>
      <c r="I43" s="89"/>
      <c r="J43" s="83"/>
      <c r="K43" s="103"/>
      <c r="L43" s="88" t="str">
        <f t="shared" si="3"/>
        <v/>
      </c>
      <c r="M43" s="105"/>
      <c r="N43" s="89"/>
      <c r="O43" s="89"/>
      <c r="P43" s="89"/>
      <c r="Q43" s="89"/>
    </row>
    <row r="44" spans="1:17" ht="12" customHeight="1">
      <c r="A44" s="83"/>
      <c r="B44" s="98"/>
      <c r="C44" s="99"/>
      <c r="D44" s="88"/>
      <c r="E44" s="89"/>
      <c r="F44" s="83"/>
      <c r="H44" s="88"/>
      <c r="I44" s="89"/>
      <c r="J44" s="83"/>
      <c r="K44" s="103"/>
      <c r="L44" s="88" t="str">
        <f t="shared" si="3"/>
        <v/>
      </c>
      <c r="M44" s="105"/>
      <c r="N44" s="89"/>
      <c r="O44" s="89"/>
      <c r="P44" s="89"/>
      <c r="Q44" s="89"/>
    </row>
    <row r="45" spans="1:17" ht="12" customHeight="1">
      <c r="A45" s="83"/>
      <c r="B45" s="98"/>
      <c r="C45" s="99"/>
      <c r="D45" s="88"/>
      <c r="E45" s="89"/>
      <c r="F45" s="83"/>
      <c r="H45" s="88"/>
      <c r="I45" s="89"/>
      <c r="J45" s="83"/>
      <c r="K45" s="103"/>
      <c r="L45" s="88" t="str">
        <f t="shared" si="3"/>
        <v/>
      </c>
      <c r="M45" s="105"/>
      <c r="N45" s="89"/>
      <c r="O45" s="89"/>
      <c r="P45" s="89"/>
      <c r="Q45" s="89"/>
    </row>
    <row r="46" spans="1:17" ht="12" customHeight="1">
      <c r="A46" s="83"/>
      <c r="B46" s="98"/>
      <c r="C46" s="99"/>
      <c r="D46" s="88"/>
      <c r="E46" s="89"/>
      <c r="F46" s="83"/>
      <c r="H46" s="88"/>
      <c r="I46" s="89"/>
      <c r="J46" s="83"/>
      <c r="K46" s="103"/>
      <c r="L46" s="88" t="str">
        <f t="shared" si="3"/>
        <v/>
      </c>
      <c r="M46" s="105"/>
      <c r="N46" s="89"/>
      <c r="O46" s="89"/>
      <c r="P46" s="89"/>
      <c r="Q46" s="89"/>
    </row>
    <row r="47" spans="1:17" ht="12" customHeight="1">
      <c r="A47" s="83"/>
      <c r="B47" s="98"/>
      <c r="C47" s="99"/>
      <c r="D47" s="88"/>
      <c r="E47" s="89"/>
      <c r="F47" s="83"/>
      <c r="H47" s="88"/>
      <c r="I47" s="89"/>
      <c r="J47" s="83"/>
      <c r="K47" s="103"/>
      <c r="L47" s="88" t="str">
        <f t="shared" si="3"/>
        <v/>
      </c>
      <c r="M47" s="105"/>
      <c r="N47" s="89"/>
      <c r="O47" s="89"/>
      <c r="P47" s="89"/>
      <c r="Q47" s="89"/>
    </row>
    <row r="48" spans="1:17" ht="12" customHeight="1">
      <c r="A48" s="83"/>
      <c r="B48" s="98"/>
      <c r="C48" s="99"/>
      <c r="D48" s="88"/>
      <c r="E48" s="89"/>
      <c r="F48" s="83"/>
      <c r="H48" s="88"/>
      <c r="I48" s="89"/>
      <c r="J48" s="83"/>
      <c r="K48" s="103"/>
      <c r="L48" s="88" t="str">
        <f t="shared" si="3"/>
        <v/>
      </c>
      <c r="M48" s="105"/>
      <c r="N48" s="89"/>
      <c r="O48" s="89"/>
      <c r="P48" s="89"/>
      <c r="Q48" s="89"/>
    </row>
    <row r="49" spans="1:17" ht="12" customHeight="1">
      <c r="A49" s="83"/>
      <c r="B49" s="98"/>
      <c r="C49" s="99"/>
      <c r="D49" s="88"/>
      <c r="E49" s="89"/>
      <c r="F49" s="83"/>
      <c r="H49" s="88"/>
      <c r="I49" s="89"/>
      <c r="J49" s="83"/>
      <c r="K49" s="103"/>
      <c r="L49" s="88" t="str">
        <f t="shared" si="3"/>
        <v/>
      </c>
      <c r="M49" s="105"/>
      <c r="N49" s="89"/>
      <c r="O49" s="89"/>
      <c r="P49" s="89"/>
      <c r="Q49" s="89"/>
    </row>
    <row r="50" spans="1:17" ht="12" customHeight="1">
      <c r="A50" s="83"/>
      <c r="B50" s="98"/>
      <c r="C50" s="99"/>
      <c r="D50" s="88"/>
      <c r="E50" s="89"/>
      <c r="F50" s="83"/>
      <c r="H50" s="88"/>
      <c r="I50" s="89"/>
      <c r="J50" s="83"/>
      <c r="K50" s="103"/>
      <c r="L50" s="88" t="str">
        <f t="shared" si="3"/>
        <v/>
      </c>
      <c r="M50" s="105"/>
      <c r="N50" s="89"/>
      <c r="O50" s="89"/>
      <c r="P50" s="89"/>
      <c r="Q50" s="89"/>
    </row>
    <row r="51" spans="1:17" ht="12" customHeight="1">
      <c r="A51" s="83"/>
      <c r="B51" s="98"/>
      <c r="C51" s="99"/>
      <c r="D51" s="88"/>
      <c r="E51" s="89"/>
      <c r="F51" s="83"/>
      <c r="H51" s="88"/>
      <c r="I51" s="89"/>
      <c r="J51" s="83"/>
      <c r="K51" s="103"/>
      <c r="L51" s="88" t="str">
        <f t="shared" si="3"/>
        <v/>
      </c>
      <c r="M51" s="105"/>
      <c r="N51" s="89"/>
      <c r="O51" s="89"/>
      <c r="P51" s="89"/>
      <c r="Q51" s="89"/>
    </row>
    <row r="52" spans="1:17" ht="12" customHeight="1">
      <c r="A52" s="83"/>
      <c r="B52" s="98"/>
      <c r="C52" s="99"/>
      <c r="D52" s="88"/>
      <c r="E52" s="89"/>
      <c r="F52" s="83"/>
      <c r="H52" s="88"/>
      <c r="I52" s="89"/>
      <c r="J52" s="83"/>
      <c r="K52" s="103"/>
      <c r="L52" s="88" t="str">
        <f t="shared" si="3"/>
        <v/>
      </c>
      <c r="M52" s="105"/>
      <c r="N52" s="89"/>
      <c r="O52" s="89"/>
      <c r="P52" s="89"/>
      <c r="Q52" s="89"/>
    </row>
    <row r="53" spans="1:17" ht="12" customHeight="1">
      <c r="A53" s="83"/>
      <c r="B53" s="98"/>
      <c r="C53" s="99"/>
      <c r="D53" s="88"/>
      <c r="E53" s="89"/>
      <c r="F53" s="83"/>
      <c r="H53" s="88"/>
      <c r="I53" s="89"/>
      <c r="J53" s="83"/>
      <c r="K53" s="103"/>
      <c r="L53" s="88" t="str">
        <f t="shared" si="3"/>
        <v/>
      </c>
      <c r="M53" s="105"/>
      <c r="N53" s="89"/>
      <c r="O53" s="89"/>
      <c r="P53" s="89"/>
      <c r="Q53" s="89"/>
    </row>
    <row r="54" spans="1:17" ht="12" customHeight="1">
      <c r="A54" s="83"/>
      <c r="B54" s="98"/>
      <c r="C54" s="99"/>
      <c r="D54" s="88"/>
      <c r="E54" s="89"/>
      <c r="F54" s="83"/>
      <c r="H54" s="88"/>
      <c r="I54" s="89"/>
      <c r="J54" s="83"/>
      <c r="K54" s="103"/>
      <c r="L54" s="88" t="str">
        <f t="shared" si="3"/>
        <v/>
      </c>
      <c r="M54" s="105"/>
      <c r="N54" s="89"/>
      <c r="O54" s="89"/>
      <c r="P54" s="89"/>
      <c r="Q54" s="89"/>
    </row>
    <row r="55" spans="1:17" ht="12" customHeight="1">
      <c r="A55" s="83"/>
      <c r="B55" s="98"/>
      <c r="C55" s="99"/>
      <c r="D55" s="88"/>
      <c r="E55" s="89"/>
      <c r="F55" s="83"/>
      <c r="H55" s="88"/>
      <c r="I55" s="89"/>
      <c r="J55" s="83"/>
      <c r="K55" s="103"/>
      <c r="L55" s="88" t="str">
        <f t="shared" si="3"/>
        <v/>
      </c>
      <c r="M55" s="105"/>
      <c r="N55" s="89"/>
      <c r="O55" s="89"/>
      <c r="P55" s="89"/>
      <c r="Q55" s="89"/>
    </row>
    <row r="56" spans="1:17" ht="12" customHeight="1">
      <c r="A56" s="83"/>
      <c r="B56" s="98"/>
      <c r="C56" s="99"/>
      <c r="D56" s="88"/>
      <c r="E56" s="89"/>
      <c r="F56" s="83"/>
      <c r="H56" s="88"/>
      <c r="I56" s="89"/>
      <c r="J56" s="83"/>
      <c r="K56" s="103"/>
      <c r="L56" s="88" t="str">
        <f t="shared" si="3"/>
        <v/>
      </c>
      <c r="M56" s="105"/>
      <c r="N56" s="89"/>
      <c r="O56" s="89"/>
      <c r="P56" s="89"/>
      <c r="Q56" s="89"/>
    </row>
    <row r="57" spans="1:17" ht="12" customHeight="1">
      <c r="A57" s="83"/>
      <c r="B57" s="98"/>
      <c r="C57" s="99"/>
      <c r="D57" s="88"/>
      <c r="E57" s="89"/>
      <c r="F57" s="83"/>
      <c r="H57" s="88"/>
      <c r="I57" s="89"/>
      <c r="J57" s="83"/>
      <c r="K57" s="103"/>
      <c r="L57" s="88" t="str">
        <f t="shared" si="3"/>
        <v/>
      </c>
      <c r="M57" s="105"/>
      <c r="N57" s="89"/>
      <c r="O57" s="89"/>
      <c r="P57" s="89"/>
      <c r="Q57" s="89"/>
    </row>
    <row r="58" spans="1:17" ht="12" customHeight="1">
      <c r="A58" s="83"/>
      <c r="B58" s="98"/>
      <c r="C58" s="99"/>
      <c r="D58" s="88"/>
      <c r="E58" s="89"/>
      <c r="F58" s="83"/>
      <c r="H58" s="88"/>
      <c r="I58" s="89"/>
      <c r="J58" s="83"/>
      <c r="K58" s="103"/>
      <c r="L58" s="88" t="str">
        <f t="shared" si="3"/>
        <v/>
      </c>
      <c r="M58" s="105"/>
      <c r="N58" s="89"/>
      <c r="O58" s="89"/>
      <c r="P58" s="89"/>
      <c r="Q58" s="89"/>
    </row>
    <row r="59" spans="1:17" ht="12" customHeight="1">
      <c r="A59" s="83"/>
      <c r="B59" s="98"/>
      <c r="C59" s="99"/>
      <c r="D59" s="88"/>
      <c r="E59" s="89"/>
      <c r="F59" s="83"/>
      <c r="H59" s="88"/>
      <c r="I59" s="89"/>
      <c r="J59" s="83"/>
      <c r="K59" s="103"/>
      <c r="L59" s="88" t="str">
        <f t="shared" si="3"/>
        <v/>
      </c>
      <c r="M59" s="105"/>
      <c r="N59" s="89"/>
      <c r="O59" s="89"/>
      <c r="P59" s="89"/>
      <c r="Q59" s="89"/>
    </row>
    <row r="60" spans="1:17" ht="12" customHeight="1">
      <c r="A60" s="83"/>
      <c r="B60" s="98"/>
      <c r="C60" s="99"/>
      <c r="D60" s="88"/>
      <c r="E60" s="89"/>
      <c r="F60" s="83"/>
      <c r="H60" s="88"/>
      <c r="I60" s="89"/>
      <c r="J60" s="83"/>
      <c r="K60" s="103"/>
      <c r="L60" s="88" t="str">
        <f t="shared" si="3"/>
        <v/>
      </c>
      <c r="M60" s="105"/>
      <c r="N60" s="89"/>
      <c r="O60" s="89"/>
      <c r="P60" s="89"/>
      <c r="Q60" s="89"/>
    </row>
    <row r="61" spans="1:17" ht="12" customHeight="1">
      <c r="A61" s="83"/>
      <c r="B61" s="98"/>
      <c r="C61" s="99"/>
      <c r="D61" s="88"/>
      <c r="E61" s="89"/>
      <c r="F61" s="83"/>
      <c r="H61" s="88"/>
      <c r="I61" s="89"/>
      <c r="J61" s="83"/>
      <c r="K61" s="103"/>
      <c r="L61" s="88" t="str">
        <f t="shared" si="3"/>
        <v/>
      </c>
      <c r="M61" s="105"/>
      <c r="N61" s="89"/>
      <c r="O61" s="89"/>
      <c r="P61" s="89"/>
      <c r="Q61" s="89"/>
    </row>
    <row r="62" spans="1:17" ht="12" customHeight="1">
      <c r="A62" s="83"/>
      <c r="B62" s="98"/>
      <c r="C62" s="99"/>
      <c r="D62" s="88"/>
      <c r="E62" s="89"/>
      <c r="F62" s="83"/>
      <c r="H62" s="88"/>
      <c r="I62" s="89"/>
      <c r="J62" s="83"/>
      <c r="K62" s="103"/>
      <c r="L62" s="88" t="str">
        <f t="shared" si="3"/>
        <v/>
      </c>
      <c r="M62" s="105"/>
      <c r="N62" s="89"/>
      <c r="O62" s="89"/>
      <c r="P62" s="89"/>
      <c r="Q62" s="89"/>
    </row>
    <row r="63" spans="1:17" ht="12" customHeight="1">
      <c r="A63" s="83"/>
      <c r="B63" s="98"/>
      <c r="C63" s="99"/>
      <c r="D63" s="88"/>
      <c r="E63" s="89"/>
      <c r="F63" s="83"/>
      <c r="H63" s="88"/>
      <c r="I63" s="89"/>
      <c r="J63" s="83"/>
      <c r="K63" s="103"/>
      <c r="L63" s="88" t="str">
        <f t="shared" si="3"/>
        <v/>
      </c>
      <c r="M63" s="105"/>
      <c r="N63" s="89"/>
      <c r="O63" s="89"/>
      <c r="P63" s="89"/>
      <c r="Q63" s="89"/>
    </row>
    <row r="64" spans="1:17">
      <c r="A64" s="88"/>
      <c r="B64" s="83"/>
      <c r="C64" s="83"/>
      <c r="D64" s="83"/>
      <c r="F64" s="88"/>
      <c r="G64" s="100"/>
      <c r="H64" s="88"/>
      <c r="I64" s="88"/>
      <c r="J64" s="103"/>
      <c r="K64" s="103"/>
      <c r="L64" s="88" t="str">
        <f t="shared" si="3"/>
        <v/>
      </c>
    </row>
    <row r="65" spans="1:17">
      <c r="A65" s="88"/>
      <c r="B65" s="83"/>
      <c r="C65" s="83"/>
      <c r="D65" s="83"/>
      <c r="F65" s="88"/>
      <c r="G65" s="100"/>
      <c r="H65" s="88"/>
      <c r="I65" s="88"/>
      <c r="J65" s="103"/>
      <c r="K65" s="103"/>
      <c r="L65" s="88" t="str">
        <f t="shared" si="3"/>
        <v/>
      </c>
    </row>
    <row r="66" spans="1:17">
      <c r="A66" s="88"/>
      <c r="B66" s="83"/>
      <c r="C66" s="83"/>
      <c r="D66" s="83"/>
      <c r="F66" s="88"/>
      <c r="G66" s="100"/>
      <c r="H66" s="88"/>
      <c r="I66" s="88"/>
      <c r="J66" s="103"/>
      <c r="K66" s="103"/>
      <c r="L66" s="88" t="str">
        <f t="shared" si="3"/>
        <v/>
      </c>
    </row>
    <row r="67" spans="1:17">
      <c r="A67" s="88"/>
      <c r="B67" s="83"/>
      <c r="C67" s="83"/>
      <c r="D67" s="83"/>
      <c r="F67" s="88"/>
      <c r="G67" s="100"/>
      <c r="H67" s="88"/>
      <c r="I67" s="88"/>
      <c r="J67" s="103"/>
      <c r="K67" s="103"/>
      <c r="L67" s="88" t="str">
        <f t="shared" si="3"/>
        <v/>
      </c>
    </row>
    <row r="68" spans="1:17">
      <c r="A68" s="88"/>
      <c r="B68" s="83"/>
      <c r="C68" s="83"/>
      <c r="D68" s="83"/>
      <c r="F68" s="88"/>
      <c r="G68" s="100"/>
      <c r="H68" s="88"/>
      <c r="I68" s="88"/>
      <c r="J68" s="103"/>
      <c r="K68" s="103"/>
      <c r="L68" s="88" t="str">
        <f t="shared" si="3"/>
        <v/>
      </c>
    </row>
    <row r="69" spans="1:17">
      <c r="A69" s="88"/>
      <c r="B69" s="83"/>
      <c r="C69" s="83"/>
      <c r="D69" s="83"/>
      <c r="F69" s="88"/>
      <c r="G69" s="100"/>
      <c r="H69" s="88"/>
      <c r="I69" s="88"/>
      <c r="J69" s="103"/>
      <c r="K69" s="103"/>
      <c r="L69" s="88" t="str">
        <f t="shared" si="3"/>
        <v/>
      </c>
    </row>
    <row r="70" spans="1:17">
      <c r="A70" s="88"/>
      <c r="B70" s="83"/>
      <c r="C70" s="83"/>
      <c r="D70" s="83"/>
      <c r="F70" s="88"/>
      <c r="G70" s="100"/>
      <c r="H70" s="88"/>
      <c r="I70" s="88"/>
      <c r="J70" s="103"/>
      <c r="K70" s="103"/>
      <c r="L70" s="88" t="str">
        <f t="shared" si="3"/>
        <v/>
      </c>
    </row>
    <row r="71" spans="1:17">
      <c r="A71" s="88"/>
      <c r="B71" s="83"/>
      <c r="C71" s="83"/>
      <c r="D71" s="83"/>
      <c r="F71" s="88"/>
      <c r="G71" s="100"/>
      <c r="H71" s="88"/>
      <c r="I71" s="88"/>
      <c r="J71" s="103"/>
      <c r="K71" s="103"/>
      <c r="L71" s="88" t="str">
        <f t="shared" si="3"/>
        <v/>
      </c>
    </row>
    <row r="72" spans="1:17">
      <c r="A72" s="88"/>
      <c r="B72" s="83"/>
      <c r="C72" s="83"/>
      <c r="D72" s="83"/>
      <c r="F72" s="88"/>
      <c r="G72" s="81" t="s">
        <v>1364</v>
      </c>
      <c r="H72" s="81" t="s">
        <v>1365</v>
      </c>
      <c r="I72" s="88"/>
      <c r="J72" s="103"/>
      <c r="K72" s="103"/>
      <c r="L72" s="88"/>
    </row>
    <row r="73" spans="1:17">
      <c r="A73" s="88"/>
      <c r="B73" s="83"/>
      <c r="C73" s="83"/>
      <c r="D73" s="83"/>
      <c r="F73" s="88">
        <f>A73</f>
        <v>0</v>
      </c>
      <c r="G73" s="84">
        <f>COUNTIF(M$75:M$110,"東近江市")</f>
        <v>2</v>
      </c>
      <c r="H73" s="85">
        <f>(G73/RIGHT(F111,2))</f>
        <v>5.4054054054054057E-2</v>
      </c>
      <c r="I73" s="88"/>
      <c r="J73" s="103"/>
      <c r="K73" s="103"/>
      <c r="L73" s="88"/>
    </row>
    <row r="74" spans="1:17" s="77" customFormat="1">
      <c r="A74" s="100"/>
      <c r="B74" s="994" t="s">
        <v>1461</v>
      </c>
      <c r="C74" s="994"/>
      <c r="D74" s="100"/>
      <c r="E74" s="100"/>
      <c r="F74" s="106"/>
      <c r="G74" s="100" t="s">
        <v>331</v>
      </c>
      <c r="H74" s="100"/>
      <c r="I74" s="100"/>
      <c r="J74" s="112"/>
      <c r="K74" s="113"/>
      <c r="L74" s="114" t="str">
        <f>IF(G74="","",IF(COUNTIF($G$3:$G$613,G74)&gt;1,"2重登録","OK"))</f>
        <v>OK</v>
      </c>
      <c r="M74" s="100"/>
      <c r="N74" s="100"/>
      <c r="O74" s="100"/>
      <c r="P74" s="100"/>
      <c r="Q74" s="100"/>
    </row>
    <row r="75" spans="1:17">
      <c r="A75" s="107" t="s">
        <v>1462</v>
      </c>
      <c r="B75" s="107" t="s">
        <v>329</v>
      </c>
      <c r="C75" s="107" t="s">
        <v>330</v>
      </c>
      <c r="D75" s="107" t="s">
        <v>331</v>
      </c>
      <c r="E75" s="108"/>
      <c r="F75" s="88" t="str">
        <f t="shared" ref="F75:F112" si="4">A75</f>
        <v>B01</v>
      </c>
      <c r="G75" s="81" t="str">
        <f t="shared" ref="G75:G112" si="5">B75&amp;C75</f>
        <v>池端誠治</v>
      </c>
      <c r="H75" s="107" t="s">
        <v>331</v>
      </c>
      <c r="I75" s="88" t="s">
        <v>277</v>
      </c>
      <c r="J75" s="83">
        <v>1972</v>
      </c>
      <c r="K75" s="103">
        <f t="shared" ref="K75:K112" si="6">IF(J75="","",(2013-J75))</f>
        <v>41</v>
      </c>
      <c r="L75" s="88" t="str">
        <f t="shared" ref="L75:L112" si="7">IF(G75="","",IF(COUNTIF($G$3:$G$445,G75)&gt;1,"2重登録","OK"))</f>
        <v>OK</v>
      </c>
      <c r="M75" s="83" t="s">
        <v>278</v>
      </c>
      <c r="N75" s="89"/>
      <c r="O75" s="89"/>
      <c r="P75" s="89"/>
      <c r="Q75" s="89"/>
    </row>
    <row r="76" spans="1:17">
      <c r="A76" s="107" t="s">
        <v>1463</v>
      </c>
      <c r="B76" s="107" t="s">
        <v>336</v>
      </c>
      <c r="C76" s="107" t="s">
        <v>337</v>
      </c>
      <c r="D76" s="107" t="s">
        <v>331</v>
      </c>
      <c r="E76" s="108"/>
      <c r="F76" s="88" t="str">
        <f t="shared" si="4"/>
        <v>B02</v>
      </c>
      <c r="G76" s="81" t="str">
        <f t="shared" si="5"/>
        <v>佐野望</v>
      </c>
      <c r="H76" s="107" t="s">
        <v>331</v>
      </c>
      <c r="I76" s="88" t="s">
        <v>277</v>
      </c>
      <c r="J76" s="83">
        <v>1982</v>
      </c>
      <c r="K76" s="103">
        <f t="shared" si="6"/>
        <v>31</v>
      </c>
      <c r="L76" s="88" t="str">
        <f t="shared" si="7"/>
        <v>OK</v>
      </c>
      <c r="M76" s="83" t="s">
        <v>278</v>
      </c>
      <c r="N76" s="89"/>
      <c r="O76" s="89"/>
      <c r="P76" s="89"/>
      <c r="Q76" s="89"/>
    </row>
    <row r="77" spans="1:17">
      <c r="A77" s="107" t="s">
        <v>1464</v>
      </c>
      <c r="B77" s="107" t="s">
        <v>1465</v>
      </c>
      <c r="C77" s="107" t="s">
        <v>1466</v>
      </c>
      <c r="D77" s="107" t="s">
        <v>331</v>
      </c>
      <c r="E77" s="108"/>
      <c r="F77" s="88" t="str">
        <f t="shared" si="4"/>
        <v>B03</v>
      </c>
      <c r="G77" s="81" t="str">
        <f t="shared" si="5"/>
        <v>荻野義之</v>
      </c>
      <c r="H77" s="107" t="s">
        <v>331</v>
      </c>
      <c r="I77" s="88" t="s">
        <v>277</v>
      </c>
      <c r="J77" s="83">
        <v>1983</v>
      </c>
      <c r="K77" s="103">
        <f t="shared" si="6"/>
        <v>30</v>
      </c>
      <c r="L77" s="88" t="str">
        <f t="shared" si="7"/>
        <v>OK</v>
      </c>
      <c r="M77" s="83" t="s">
        <v>382</v>
      </c>
      <c r="N77" s="89"/>
      <c r="O77" s="89"/>
      <c r="P77" s="89"/>
      <c r="Q77" s="89"/>
    </row>
    <row r="78" spans="1:17">
      <c r="A78" s="107" t="s">
        <v>1467</v>
      </c>
      <c r="B78" s="107" t="s">
        <v>816</v>
      </c>
      <c r="C78" s="107" t="s">
        <v>817</v>
      </c>
      <c r="D78" s="107" t="s">
        <v>331</v>
      </c>
      <c r="E78" s="108"/>
      <c r="F78" s="88" t="str">
        <f t="shared" si="4"/>
        <v>B04</v>
      </c>
      <c r="G78" s="81" t="str">
        <f t="shared" si="5"/>
        <v>押谷繁樹</v>
      </c>
      <c r="H78" s="107" t="s">
        <v>331</v>
      </c>
      <c r="I78" s="88" t="s">
        <v>277</v>
      </c>
      <c r="J78" s="83">
        <v>1981</v>
      </c>
      <c r="K78" s="103">
        <f t="shared" si="6"/>
        <v>32</v>
      </c>
      <c r="L78" s="88" t="str">
        <f t="shared" si="7"/>
        <v>OK</v>
      </c>
      <c r="M78" s="83" t="s">
        <v>324</v>
      </c>
      <c r="N78" s="89"/>
      <c r="O78" s="89"/>
      <c r="P78" s="89"/>
      <c r="Q78" s="89"/>
    </row>
    <row r="79" spans="1:17">
      <c r="A79" s="107" t="s">
        <v>1468</v>
      </c>
      <c r="B79" s="107" t="s">
        <v>1469</v>
      </c>
      <c r="C79" s="107" t="s">
        <v>1470</v>
      </c>
      <c r="D79" s="107" t="s">
        <v>331</v>
      </c>
      <c r="E79" s="108"/>
      <c r="F79" s="88" t="str">
        <f t="shared" si="4"/>
        <v>B05</v>
      </c>
      <c r="G79" s="81" t="str">
        <f t="shared" si="5"/>
        <v>金山載亨</v>
      </c>
      <c r="H79" s="107" t="s">
        <v>331</v>
      </c>
      <c r="I79" s="88" t="s">
        <v>277</v>
      </c>
      <c r="J79" s="83">
        <v>1975</v>
      </c>
      <c r="K79" s="103">
        <f t="shared" si="6"/>
        <v>38</v>
      </c>
      <c r="L79" s="88" t="str">
        <f t="shared" si="7"/>
        <v>OK</v>
      </c>
      <c r="M79" s="83" t="s">
        <v>278</v>
      </c>
      <c r="N79" s="89"/>
      <c r="O79" s="89"/>
      <c r="P79" s="89"/>
      <c r="Q79" s="89"/>
    </row>
    <row r="80" spans="1:17">
      <c r="A80" s="107" t="s">
        <v>1471</v>
      </c>
      <c r="B80" s="107" t="s">
        <v>332</v>
      </c>
      <c r="C80" s="107" t="s">
        <v>80</v>
      </c>
      <c r="D80" s="107" t="s">
        <v>331</v>
      </c>
      <c r="E80" s="108"/>
      <c r="F80" s="88" t="str">
        <f t="shared" si="4"/>
        <v>B06</v>
      </c>
      <c r="G80" s="81" t="str">
        <f t="shared" si="5"/>
        <v>金谷太郎</v>
      </c>
      <c r="H80" s="107" t="s">
        <v>331</v>
      </c>
      <c r="I80" s="88" t="s">
        <v>277</v>
      </c>
      <c r="J80" s="83">
        <v>1976</v>
      </c>
      <c r="K80" s="103">
        <f t="shared" si="6"/>
        <v>37</v>
      </c>
      <c r="L80" s="88" t="str">
        <f t="shared" si="7"/>
        <v>OK</v>
      </c>
      <c r="M80" s="83" t="s">
        <v>278</v>
      </c>
      <c r="N80" s="89"/>
      <c r="O80" s="89"/>
      <c r="P80" s="89"/>
      <c r="Q80" s="89"/>
    </row>
    <row r="81" spans="1:17">
      <c r="A81" s="107" t="s">
        <v>1472</v>
      </c>
      <c r="B81" s="107" t="s">
        <v>1473</v>
      </c>
      <c r="C81" s="107" t="s">
        <v>1474</v>
      </c>
      <c r="D81" s="107" t="s">
        <v>331</v>
      </c>
      <c r="E81" s="108"/>
      <c r="F81" s="88" t="str">
        <f t="shared" si="4"/>
        <v>B07</v>
      </c>
      <c r="G81" s="81" t="str">
        <f t="shared" si="5"/>
        <v>小菅真一</v>
      </c>
      <c r="H81" s="107" t="s">
        <v>331</v>
      </c>
      <c r="I81" s="88" t="s">
        <v>277</v>
      </c>
      <c r="J81" s="83">
        <v>1982</v>
      </c>
      <c r="K81" s="103">
        <f t="shared" si="6"/>
        <v>31</v>
      </c>
      <c r="L81" s="88" t="str">
        <f t="shared" si="7"/>
        <v>OK</v>
      </c>
      <c r="M81" s="83" t="s">
        <v>278</v>
      </c>
      <c r="N81" s="89"/>
      <c r="O81" s="89"/>
      <c r="P81" s="89"/>
      <c r="Q81" s="89"/>
    </row>
    <row r="82" spans="1:17">
      <c r="A82" s="107" t="s">
        <v>1475</v>
      </c>
      <c r="B82" s="107" t="s">
        <v>1476</v>
      </c>
      <c r="C82" s="107" t="s">
        <v>1477</v>
      </c>
      <c r="D82" s="107" t="s">
        <v>331</v>
      </c>
      <c r="E82" s="108"/>
      <c r="F82" s="88" t="str">
        <f t="shared" si="4"/>
        <v>B08</v>
      </c>
      <c r="G82" s="81" t="str">
        <f t="shared" si="5"/>
        <v>但中昭三</v>
      </c>
      <c r="H82" s="107" t="s">
        <v>331</v>
      </c>
      <c r="I82" s="88" t="s">
        <v>277</v>
      </c>
      <c r="J82" s="83">
        <v>1955</v>
      </c>
      <c r="K82" s="103">
        <f t="shared" si="6"/>
        <v>58</v>
      </c>
      <c r="L82" s="88" t="str">
        <f t="shared" si="7"/>
        <v>OK</v>
      </c>
      <c r="M82" s="111" t="s">
        <v>405</v>
      </c>
      <c r="N82" s="89"/>
      <c r="O82" s="89"/>
      <c r="P82" s="89"/>
      <c r="Q82" s="89"/>
    </row>
    <row r="83" spans="1:17">
      <c r="A83" s="107" t="s">
        <v>1478</v>
      </c>
      <c r="B83" s="109" t="s">
        <v>339</v>
      </c>
      <c r="C83" s="109" t="s">
        <v>340</v>
      </c>
      <c r="D83" s="107" t="s">
        <v>331</v>
      </c>
      <c r="E83" s="108"/>
      <c r="F83" s="88" t="str">
        <f t="shared" si="4"/>
        <v>B09</v>
      </c>
      <c r="G83" s="81" t="str">
        <f t="shared" si="5"/>
        <v>谷口友宏</v>
      </c>
      <c r="H83" s="107" t="s">
        <v>331</v>
      </c>
      <c r="I83" s="88" t="s">
        <v>277</v>
      </c>
      <c r="J83" s="83">
        <v>1980</v>
      </c>
      <c r="K83" s="103">
        <f t="shared" si="6"/>
        <v>33</v>
      </c>
      <c r="L83" s="88" t="str">
        <f t="shared" si="7"/>
        <v>OK</v>
      </c>
      <c r="M83" s="83" t="s">
        <v>278</v>
      </c>
      <c r="N83" s="89"/>
      <c r="O83" s="89"/>
      <c r="P83" s="89"/>
      <c r="Q83" s="89"/>
    </row>
    <row r="84" spans="1:17">
      <c r="A84" s="107" t="s">
        <v>1479</v>
      </c>
      <c r="B84" s="107" t="s">
        <v>1480</v>
      </c>
      <c r="C84" s="107" t="s">
        <v>1481</v>
      </c>
      <c r="D84" s="107" t="s">
        <v>331</v>
      </c>
      <c r="E84" s="108"/>
      <c r="F84" s="88" t="str">
        <f t="shared" si="4"/>
        <v>B10</v>
      </c>
      <c r="G84" s="81" t="str">
        <f t="shared" si="5"/>
        <v>辻 義規</v>
      </c>
      <c r="H84" s="107" t="s">
        <v>331</v>
      </c>
      <c r="I84" s="88" t="s">
        <v>277</v>
      </c>
      <c r="J84" s="83">
        <v>1973</v>
      </c>
      <c r="K84" s="103">
        <f t="shared" si="6"/>
        <v>40</v>
      </c>
      <c r="L84" s="88" t="str">
        <f t="shared" si="7"/>
        <v>OK</v>
      </c>
      <c r="M84" s="83" t="s">
        <v>278</v>
      </c>
      <c r="N84" s="89"/>
      <c r="O84" s="89"/>
      <c r="P84" s="89"/>
      <c r="Q84" s="89"/>
    </row>
    <row r="85" spans="1:17">
      <c r="A85" s="107" t="s">
        <v>1482</v>
      </c>
      <c r="B85" s="107" t="s">
        <v>346</v>
      </c>
      <c r="C85" s="107" t="s">
        <v>347</v>
      </c>
      <c r="D85" s="107" t="s">
        <v>331</v>
      </c>
      <c r="E85" s="108"/>
      <c r="F85" s="88" t="str">
        <f t="shared" si="4"/>
        <v>B11</v>
      </c>
      <c r="G85" s="81" t="str">
        <f t="shared" si="5"/>
        <v>成宮康弘</v>
      </c>
      <c r="H85" s="107" t="s">
        <v>331</v>
      </c>
      <c r="I85" s="88" t="s">
        <v>277</v>
      </c>
      <c r="J85" s="83">
        <v>1970</v>
      </c>
      <c r="K85" s="103">
        <f t="shared" si="6"/>
        <v>43</v>
      </c>
      <c r="L85" s="88" t="str">
        <f t="shared" si="7"/>
        <v>OK</v>
      </c>
      <c r="M85" s="83" t="s">
        <v>278</v>
      </c>
      <c r="N85" s="89"/>
      <c r="O85" s="89"/>
      <c r="P85" s="89"/>
      <c r="Q85" s="89"/>
    </row>
    <row r="86" spans="1:17">
      <c r="A86" s="107" t="s">
        <v>1483</v>
      </c>
      <c r="B86" s="107" t="s">
        <v>349</v>
      </c>
      <c r="C86" s="107" t="s">
        <v>350</v>
      </c>
      <c r="D86" s="107" t="s">
        <v>331</v>
      </c>
      <c r="E86" s="108"/>
      <c r="F86" s="88" t="str">
        <f t="shared" si="4"/>
        <v>B12</v>
      </c>
      <c r="G86" s="81" t="str">
        <f t="shared" si="5"/>
        <v>西川昌一</v>
      </c>
      <c r="H86" s="107" t="s">
        <v>331</v>
      </c>
      <c r="I86" s="88" t="s">
        <v>277</v>
      </c>
      <c r="J86" s="83">
        <v>1970</v>
      </c>
      <c r="K86" s="103">
        <f t="shared" si="6"/>
        <v>43</v>
      </c>
      <c r="L86" s="88" t="str">
        <f t="shared" si="7"/>
        <v>OK</v>
      </c>
      <c r="M86" s="83" t="s">
        <v>317</v>
      </c>
      <c r="N86" s="89"/>
      <c r="O86" s="89"/>
      <c r="P86" s="89"/>
      <c r="Q86" s="89"/>
    </row>
    <row r="87" spans="1:17">
      <c r="A87" s="107" t="s">
        <v>1484</v>
      </c>
      <c r="B87" s="107" t="s">
        <v>638</v>
      </c>
      <c r="C87" s="107" t="s">
        <v>1485</v>
      </c>
      <c r="D87" s="107" t="s">
        <v>331</v>
      </c>
      <c r="E87" s="108"/>
      <c r="F87" s="88" t="str">
        <f t="shared" si="4"/>
        <v>B13</v>
      </c>
      <c r="G87" s="81" t="str">
        <f t="shared" si="5"/>
        <v>西村康二郎</v>
      </c>
      <c r="H87" s="107" t="s">
        <v>331</v>
      </c>
      <c r="I87" s="88" t="s">
        <v>277</v>
      </c>
      <c r="J87" s="83">
        <v>1957</v>
      </c>
      <c r="K87" s="103">
        <f t="shared" si="6"/>
        <v>56</v>
      </c>
      <c r="L87" s="88" t="str">
        <f t="shared" si="7"/>
        <v>OK</v>
      </c>
      <c r="M87" s="83" t="s">
        <v>317</v>
      </c>
      <c r="N87" s="89"/>
      <c r="O87" s="89"/>
      <c r="P87" s="89"/>
      <c r="Q87" s="89"/>
    </row>
    <row r="88" spans="1:17">
      <c r="A88" s="107" t="s">
        <v>1486</v>
      </c>
      <c r="B88" s="107" t="s">
        <v>386</v>
      </c>
      <c r="C88" s="107" t="s">
        <v>1487</v>
      </c>
      <c r="D88" s="107" t="s">
        <v>331</v>
      </c>
      <c r="E88" s="108"/>
      <c r="F88" s="88" t="str">
        <f t="shared" si="4"/>
        <v>B14</v>
      </c>
      <c r="G88" s="81" t="str">
        <f t="shared" si="5"/>
        <v>橋本一紀</v>
      </c>
      <c r="H88" s="107" t="s">
        <v>331</v>
      </c>
      <c r="I88" s="88" t="s">
        <v>277</v>
      </c>
      <c r="J88" s="83">
        <v>1977</v>
      </c>
      <c r="K88" s="103">
        <f t="shared" si="6"/>
        <v>36</v>
      </c>
      <c r="L88" s="88" t="str">
        <f t="shared" si="7"/>
        <v>OK</v>
      </c>
      <c r="M88" s="83" t="s">
        <v>324</v>
      </c>
      <c r="N88" s="89"/>
      <c r="O88" s="89"/>
      <c r="P88" s="89"/>
      <c r="Q88" s="89"/>
    </row>
    <row r="89" spans="1:17">
      <c r="A89" s="107" t="s">
        <v>1488</v>
      </c>
      <c r="B89" s="107" t="s">
        <v>352</v>
      </c>
      <c r="C89" s="107" t="s">
        <v>353</v>
      </c>
      <c r="D89" s="107" t="s">
        <v>331</v>
      </c>
      <c r="E89" s="108"/>
      <c r="F89" s="88" t="str">
        <f t="shared" si="4"/>
        <v>B15</v>
      </c>
      <c r="G89" s="81" t="str">
        <f t="shared" si="5"/>
        <v>古市卓志</v>
      </c>
      <c r="H89" s="107" t="s">
        <v>331</v>
      </c>
      <c r="I89" s="88" t="s">
        <v>277</v>
      </c>
      <c r="J89" s="83">
        <v>1974</v>
      </c>
      <c r="K89" s="103">
        <f t="shared" si="6"/>
        <v>39</v>
      </c>
      <c r="L89" s="88" t="str">
        <f t="shared" si="7"/>
        <v>OK</v>
      </c>
      <c r="M89" s="83" t="s">
        <v>278</v>
      </c>
      <c r="N89" s="89"/>
      <c r="O89" s="89"/>
      <c r="P89" s="89"/>
      <c r="Q89" s="89"/>
    </row>
    <row r="90" spans="1:17">
      <c r="A90" s="107" t="s">
        <v>1489</v>
      </c>
      <c r="B90" s="107" t="s">
        <v>570</v>
      </c>
      <c r="C90" s="107" t="s">
        <v>1490</v>
      </c>
      <c r="D90" s="107" t="s">
        <v>331</v>
      </c>
      <c r="E90" s="108"/>
      <c r="F90" s="88" t="str">
        <f t="shared" si="4"/>
        <v>B16</v>
      </c>
      <c r="G90" s="81" t="str">
        <f t="shared" si="5"/>
        <v>松本啓吾</v>
      </c>
      <c r="H90" s="107" t="s">
        <v>331</v>
      </c>
      <c r="I90" s="88" t="s">
        <v>277</v>
      </c>
      <c r="J90" s="83">
        <v>1981</v>
      </c>
      <c r="K90" s="103">
        <f t="shared" si="6"/>
        <v>32</v>
      </c>
      <c r="L90" s="88" t="str">
        <f t="shared" si="7"/>
        <v>OK</v>
      </c>
      <c r="M90" s="83" t="s">
        <v>278</v>
      </c>
      <c r="N90" s="89"/>
      <c r="O90" s="89"/>
      <c r="P90" s="89"/>
      <c r="Q90" s="89"/>
    </row>
    <row r="91" spans="1:17">
      <c r="A91" s="107" t="s">
        <v>1491</v>
      </c>
      <c r="B91" s="107" t="s">
        <v>358</v>
      </c>
      <c r="C91" s="107" t="s">
        <v>359</v>
      </c>
      <c r="D91" s="107" t="s">
        <v>331</v>
      </c>
      <c r="E91" s="108"/>
      <c r="F91" s="88" t="str">
        <f t="shared" si="4"/>
        <v>B17</v>
      </c>
      <c r="G91" s="81" t="str">
        <f t="shared" si="5"/>
        <v>村上知孝</v>
      </c>
      <c r="H91" s="107" t="s">
        <v>331</v>
      </c>
      <c r="I91" s="88" t="s">
        <v>277</v>
      </c>
      <c r="J91" s="83"/>
      <c r="K91" s="103" t="str">
        <f t="shared" si="6"/>
        <v/>
      </c>
      <c r="L91" s="88" t="str">
        <f t="shared" si="7"/>
        <v>OK</v>
      </c>
      <c r="M91" s="83" t="s">
        <v>310</v>
      </c>
      <c r="N91" s="89"/>
      <c r="O91" s="89"/>
      <c r="P91" s="89"/>
      <c r="Q91" s="89"/>
    </row>
    <row r="92" spans="1:17">
      <c r="A92" s="107" t="s">
        <v>1492</v>
      </c>
      <c r="B92" s="107" t="s">
        <v>360</v>
      </c>
      <c r="C92" s="107" t="s">
        <v>361</v>
      </c>
      <c r="D92" s="107" t="s">
        <v>331</v>
      </c>
      <c r="E92" s="108"/>
      <c r="F92" s="88" t="str">
        <f t="shared" si="4"/>
        <v>B18</v>
      </c>
      <c r="G92" s="81" t="str">
        <f t="shared" si="5"/>
        <v>八木篤司</v>
      </c>
      <c r="H92" s="107" t="s">
        <v>331</v>
      </c>
      <c r="I92" s="88" t="s">
        <v>277</v>
      </c>
      <c r="J92" s="83">
        <v>1973</v>
      </c>
      <c r="K92" s="103">
        <f t="shared" si="6"/>
        <v>40</v>
      </c>
      <c r="L92" s="88" t="str">
        <f t="shared" si="7"/>
        <v>OK</v>
      </c>
      <c r="M92" s="83" t="s">
        <v>278</v>
      </c>
      <c r="N92" s="89"/>
      <c r="O92" s="89"/>
      <c r="P92" s="89"/>
      <c r="Q92" s="89"/>
    </row>
    <row r="93" spans="1:17">
      <c r="A93" s="107" t="s">
        <v>1493</v>
      </c>
      <c r="B93" s="107" t="s">
        <v>867</v>
      </c>
      <c r="C93" s="107" t="s">
        <v>1494</v>
      </c>
      <c r="D93" s="107" t="s">
        <v>331</v>
      </c>
      <c r="E93" s="108"/>
      <c r="F93" s="88" t="str">
        <f t="shared" si="4"/>
        <v>B19</v>
      </c>
      <c r="G93" s="81" t="str">
        <f t="shared" si="5"/>
        <v>山口和雄</v>
      </c>
      <c r="H93" s="107" t="s">
        <v>331</v>
      </c>
      <c r="I93" s="88" t="s">
        <v>277</v>
      </c>
      <c r="J93" s="83">
        <v>1975</v>
      </c>
      <c r="K93" s="103">
        <f t="shared" si="6"/>
        <v>38</v>
      </c>
      <c r="L93" s="88" t="str">
        <f t="shared" si="7"/>
        <v>OK</v>
      </c>
      <c r="M93" s="83" t="s">
        <v>278</v>
      </c>
      <c r="N93" s="89"/>
      <c r="O93" s="89"/>
      <c r="P93" s="89"/>
      <c r="Q93" s="89"/>
    </row>
    <row r="94" spans="1:17">
      <c r="A94" s="107" t="s">
        <v>1495</v>
      </c>
      <c r="B94" s="107" t="s">
        <v>1496</v>
      </c>
      <c r="C94" s="107" t="s">
        <v>364</v>
      </c>
      <c r="D94" s="107" t="s">
        <v>331</v>
      </c>
      <c r="E94" s="108"/>
      <c r="F94" s="88" t="str">
        <f t="shared" si="4"/>
        <v>B20</v>
      </c>
      <c r="G94" s="81" t="str">
        <f t="shared" si="5"/>
        <v>山﨑正雄</v>
      </c>
      <c r="H94" s="107" t="s">
        <v>331</v>
      </c>
      <c r="I94" s="88" t="s">
        <v>277</v>
      </c>
      <c r="J94" s="83">
        <v>1982</v>
      </c>
      <c r="K94" s="103">
        <f t="shared" si="6"/>
        <v>31</v>
      </c>
      <c r="L94" s="88" t="str">
        <f t="shared" si="7"/>
        <v>OK</v>
      </c>
      <c r="M94" s="83" t="s">
        <v>324</v>
      </c>
      <c r="N94" s="89"/>
      <c r="O94" s="89"/>
      <c r="P94" s="89"/>
      <c r="Q94" s="89"/>
    </row>
    <row r="95" spans="1:17">
      <c r="A95" s="107" t="s">
        <v>1497</v>
      </c>
      <c r="B95" s="107"/>
      <c r="C95" s="107"/>
      <c r="D95" s="107" t="s">
        <v>331</v>
      </c>
      <c r="E95" s="108"/>
      <c r="F95" s="88" t="str">
        <f t="shared" si="4"/>
        <v>B21</v>
      </c>
      <c r="G95" s="81" t="str">
        <f t="shared" si="5"/>
        <v/>
      </c>
      <c r="H95" s="107" t="s">
        <v>331</v>
      </c>
      <c r="I95" s="89"/>
      <c r="J95" s="83"/>
      <c r="K95" s="103" t="str">
        <f t="shared" si="6"/>
        <v/>
      </c>
      <c r="L95" s="88" t="str">
        <f t="shared" si="7"/>
        <v/>
      </c>
      <c r="M95" s="83"/>
      <c r="N95" s="89"/>
      <c r="O95" s="89"/>
      <c r="P95" s="89"/>
      <c r="Q95" s="89"/>
    </row>
    <row r="96" spans="1:17">
      <c r="A96" s="107" t="s">
        <v>1498</v>
      </c>
      <c r="B96" s="110" t="s">
        <v>366</v>
      </c>
      <c r="C96" s="110" t="s">
        <v>367</v>
      </c>
      <c r="D96" s="107" t="s">
        <v>331</v>
      </c>
      <c r="E96" s="108"/>
      <c r="F96" s="88" t="str">
        <f t="shared" si="4"/>
        <v>B22</v>
      </c>
      <c r="G96" s="111" t="str">
        <f t="shared" si="5"/>
        <v>伊吹邦子</v>
      </c>
      <c r="H96" s="107" t="s">
        <v>331</v>
      </c>
      <c r="I96" s="88" t="s">
        <v>302</v>
      </c>
      <c r="J96" s="83">
        <v>1969</v>
      </c>
      <c r="K96" s="103">
        <f t="shared" si="6"/>
        <v>44</v>
      </c>
      <c r="L96" s="88" t="str">
        <f t="shared" si="7"/>
        <v>OK</v>
      </c>
      <c r="M96" s="83" t="s">
        <v>278</v>
      </c>
      <c r="N96" s="89"/>
      <c r="O96" s="89"/>
      <c r="P96" s="89"/>
      <c r="Q96" s="89"/>
    </row>
    <row r="97" spans="1:17">
      <c r="A97" s="107" t="s">
        <v>1499</v>
      </c>
      <c r="B97" s="110" t="s">
        <v>369</v>
      </c>
      <c r="C97" s="110" t="s">
        <v>370</v>
      </c>
      <c r="D97" s="107" t="s">
        <v>331</v>
      </c>
      <c r="E97" s="108"/>
      <c r="F97" s="88" t="str">
        <f t="shared" si="4"/>
        <v>B23</v>
      </c>
      <c r="G97" s="111" t="str">
        <f t="shared" si="5"/>
        <v>木村美香</v>
      </c>
      <c r="H97" s="107" t="s">
        <v>331</v>
      </c>
      <c r="I97" s="88" t="s">
        <v>302</v>
      </c>
      <c r="J97" s="83">
        <v>1962</v>
      </c>
      <c r="K97" s="103">
        <f t="shared" si="6"/>
        <v>51</v>
      </c>
      <c r="L97" s="88" t="str">
        <f t="shared" si="7"/>
        <v>OK</v>
      </c>
      <c r="M97" s="83" t="s">
        <v>317</v>
      </c>
      <c r="N97" s="89"/>
      <c r="O97" s="89"/>
      <c r="P97" s="89"/>
      <c r="Q97" s="89"/>
    </row>
    <row r="98" spans="1:17">
      <c r="A98" s="107" t="s">
        <v>1500</v>
      </c>
      <c r="B98" s="110" t="s">
        <v>372</v>
      </c>
      <c r="C98" s="110" t="s">
        <v>373</v>
      </c>
      <c r="D98" s="107" t="s">
        <v>331</v>
      </c>
      <c r="E98" s="108"/>
      <c r="F98" s="88" t="str">
        <f t="shared" si="4"/>
        <v>B24</v>
      </c>
      <c r="G98" s="111" t="str">
        <f t="shared" si="5"/>
        <v>近藤直美</v>
      </c>
      <c r="H98" s="107" t="s">
        <v>331</v>
      </c>
      <c r="I98" s="88" t="s">
        <v>302</v>
      </c>
      <c r="J98" s="83">
        <v>1963</v>
      </c>
      <c r="K98" s="103">
        <f t="shared" si="6"/>
        <v>50</v>
      </c>
      <c r="L98" s="88" t="str">
        <f t="shared" si="7"/>
        <v>OK</v>
      </c>
      <c r="M98" s="83" t="s">
        <v>278</v>
      </c>
      <c r="N98" s="89"/>
      <c r="O98" s="89"/>
      <c r="P98" s="89"/>
      <c r="Q98" s="89"/>
    </row>
    <row r="99" spans="1:17">
      <c r="A99" s="107" t="s">
        <v>1501</v>
      </c>
      <c r="B99" s="110" t="s">
        <v>375</v>
      </c>
      <c r="C99" s="110" t="s">
        <v>376</v>
      </c>
      <c r="D99" s="107" t="s">
        <v>331</v>
      </c>
      <c r="E99" s="108"/>
      <c r="F99" s="88" t="str">
        <f t="shared" si="4"/>
        <v>B25</v>
      </c>
      <c r="G99" s="111" t="str">
        <f t="shared" si="5"/>
        <v>佐竹昌子</v>
      </c>
      <c r="H99" s="107" t="s">
        <v>331</v>
      </c>
      <c r="I99" s="88" t="s">
        <v>302</v>
      </c>
      <c r="J99" s="83">
        <v>1958</v>
      </c>
      <c r="K99" s="103">
        <f t="shared" si="6"/>
        <v>55</v>
      </c>
      <c r="L99" s="88" t="str">
        <f t="shared" si="7"/>
        <v>OK</v>
      </c>
      <c r="M99" s="83" t="s">
        <v>278</v>
      </c>
      <c r="N99" s="89"/>
      <c r="O99" s="89"/>
      <c r="P99" s="89"/>
      <c r="Q99" s="89"/>
    </row>
    <row r="100" spans="1:17">
      <c r="A100" s="107" t="s">
        <v>1502</v>
      </c>
      <c r="B100" s="110" t="s">
        <v>1503</v>
      </c>
      <c r="C100" s="110" t="s">
        <v>1504</v>
      </c>
      <c r="D100" s="107" t="s">
        <v>331</v>
      </c>
      <c r="E100" s="108"/>
      <c r="F100" s="88" t="str">
        <f t="shared" si="4"/>
        <v>B26</v>
      </c>
      <c r="G100" s="111" t="str">
        <f t="shared" si="5"/>
        <v>茶谷なおみ</v>
      </c>
      <c r="H100" s="107" t="s">
        <v>331</v>
      </c>
      <c r="I100" s="88" t="s">
        <v>302</v>
      </c>
      <c r="J100" s="83">
        <v>1957</v>
      </c>
      <c r="K100" s="103">
        <f t="shared" si="6"/>
        <v>56</v>
      </c>
      <c r="L100" s="88" t="str">
        <f t="shared" si="7"/>
        <v>OK</v>
      </c>
      <c r="M100" s="83" t="s">
        <v>382</v>
      </c>
      <c r="N100" s="89"/>
      <c r="O100" s="89"/>
      <c r="P100" s="89"/>
      <c r="Q100" s="89"/>
    </row>
    <row r="101" spans="1:17">
      <c r="A101" s="107" t="s">
        <v>1505</v>
      </c>
      <c r="B101" s="110" t="s">
        <v>291</v>
      </c>
      <c r="C101" s="110" t="s">
        <v>381</v>
      </c>
      <c r="D101" s="107" t="s">
        <v>331</v>
      </c>
      <c r="E101" s="108"/>
      <c r="F101" s="88" t="str">
        <f t="shared" si="4"/>
        <v>B27</v>
      </c>
      <c r="G101" s="111" t="str">
        <f t="shared" si="5"/>
        <v>中村千春</v>
      </c>
      <c r="H101" s="107" t="s">
        <v>331</v>
      </c>
      <c r="I101" s="88" t="s">
        <v>302</v>
      </c>
      <c r="J101" s="83">
        <v>1961</v>
      </c>
      <c r="K101" s="103">
        <f t="shared" si="6"/>
        <v>52</v>
      </c>
      <c r="L101" s="88" t="str">
        <f t="shared" si="7"/>
        <v>OK</v>
      </c>
      <c r="M101" s="83" t="s">
        <v>382</v>
      </c>
      <c r="N101" s="89"/>
      <c r="O101" s="89"/>
      <c r="P101" s="89"/>
      <c r="Q101" s="89"/>
    </row>
    <row r="102" spans="1:17">
      <c r="A102" s="107" t="s">
        <v>1506</v>
      </c>
      <c r="B102" s="110" t="s">
        <v>1507</v>
      </c>
      <c r="C102" s="110" t="s">
        <v>1508</v>
      </c>
      <c r="D102" s="107" t="s">
        <v>331</v>
      </c>
      <c r="E102" s="108"/>
      <c r="F102" s="88" t="str">
        <f t="shared" si="4"/>
        <v>B28</v>
      </c>
      <c r="G102" s="111" t="str">
        <f t="shared" si="5"/>
        <v>西村 操</v>
      </c>
      <c r="H102" s="107" t="s">
        <v>331</v>
      </c>
      <c r="I102" s="88" t="s">
        <v>302</v>
      </c>
      <c r="J102" s="83">
        <v>1959</v>
      </c>
      <c r="K102" s="103">
        <f t="shared" si="6"/>
        <v>54</v>
      </c>
      <c r="L102" s="88" t="str">
        <f t="shared" si="7"/>
        <v>OK</v>
      </c>
      <c r="M102" s="83" t="s">
        <v>317</v>
      </c>
      <c r="N102" s="89"/>
      <c r="O102" s="89"/>
      <c r="P102" s="89"/>
      <c r="Q102" s="89"/>
    </row>
    <row r="103" spans="1:17">
      <c r="A103" s="107" t="s">
        <v>1509</v>
      </c>
      <c r="B103" s="110" t="s">
        <v>386</v>
      </c>
      <c r="C103" s="110" t="s">
        <v>1510</v>
      </c>
      <c r="D103" s="107" t="s">
        <v>331</v>
      </c>
      <c r="E103" s="108"/>
      <c r="F103" s="88" t="str">
        <f t="shared" si="4"/>
        <v>B29</v>
      </c>
      <c r="G103" s="111" t="str">
        <f t="shared" si="5"/>
        <v>橋本真里</v>
      </c>
      <c r="H103" s="107" t="s">
        <v>331</v>
      </c>
      <c r="I103" s="88" t="s">
        <v>302</v>
      </c>
      <c r="J103" s="83">
        <v>1977</v>
      </c>
      <c r="K103" s="103">
        <f t="shared" si="6"/>
        <v>36</v>
      </c>
      <c r="L103" s="88" t="str">
        <f t="shared" si="7"/>
        <v>OK</v>
      </c>
      <c r="M103" s="83" t="s">
        <v>324</v>
      </c>
      <c r="N103" s="89"/>
      <c r="O103" s="89"/>
      <c r="P103" s="89"/>
      <c r="Q103" s="89"/>
    </row>
    <row r="104" spans="1:17">
      <c r="A104" s="107" t="s">
        <v>1511</v>
      </c>
      <c r="B104" s="110" t="s">
        <v>510</v>
      </c>
      <c r="C104" s="110" t="s">
        <v>1512</v>
      </c>
      <c r="D104" s="107" t="s">
        <v>331</v>
      </c>
      <c r="E104" s="108"/>
      <c r="F104" s="88" t="str">
        <f t="shared" si="4"/>
        <v>B30</v>
      </c>
      <c r="G104" s="111" t="str">
        <f t="shared" si="5"/>
        <v>田中都</v>
      </c>
      <c r="H104" s="107" t="s">
        <v>331</v>
      </c>
      <c r="I104" s="88" t="s">
        <v>302</v>
      </c>
      <c r="J104" s="83">
        <v>1970</v>
      </c>
      <c r="K104" s="103">
        <f t="shared" si="6"/>
        <v>43</v>
      </c>
      <c r="L104" s="88" t="str">
        <f t="shared" si="7"/>
        <v>OK</v>
      </c>
      <c r="M104" s="83" t="s">
        <v>725</v>
      </c>
      <c r="N104" s="89"/>
      <c r="O104" s="89"/>
      <c r="P104" s="89"/>
      <c r="Q104" s="89"/>
    </row>
    <row r="105" spans="1:17">
      <c r="A105" s="107" t="s">
        <v>1513</v>
      </c>
      <c r="B105" s="110" t="s">
        <v>389</v>
      </c>
      <c r="C105" s="110" t="s">
        <v>390</v>
      </c>
      <c r="D105" s="107" t="s">
        <v>331</v>
      </c>
      <c r="E105" s="108"/>
      <c r="F105" s="88" t="str">
        <f t="shared" si="4"/>
        <v>B31</v>
      </c>
      <c r="G105" s="111" t="str">
        <f t="shared" si="5"/>
        <v>藤田博美</v>
      </c>
      <c r="H105" s="107" t="s">
        <v>331</v>
      </c>
      <c r="I105" s="88" t="s">
        <v>302</v>
      </c>
      <c r="J105" s="83">
        <v>1970</v>
      </c>
      <c r="K105" s="103">
        <f t="shared" si="6"/>
        <v>43</v>
      </c>
      <c r="L105" s="88" t="str">
        <f t="shared" si="7"/>
        <v>OK</v>
      </c>
      <c r="M105" s="83" t="s">
        <v>278</v>
      </c>
      <c r="N105" s="89"/>
      <c r="O105" s="89"/>
      <c r="P105" s="89"/>
      <c r="Q105" s="89"/>
    </row>
    <row r="106" spans="1:17">
      <c r="A106" s="107" t="s">
        <v>1514</v>
      </c>
      <c r="B106" s="110" t="s">
        <v>392</v>
      </c>
      <c r="C106" s="110" t="s">
        <v>393</v>
      </c>
      <c r="D106" s="107" t="s">
        <v>331</v>
      </c>
      <c r="E106" s="108"/>
      <c r="F106" s="88" t="str">
        <f t="shared" si="4"/>
        <v>B32</v>
      </c>
      <c r="G106" s="111" t="str">
        <f t="shared" si="5"/>
        <v>藤原泰子</v>
      </c>
      <c r="H106" s="107" t="s">
        <v>331</v>
      </c>
      <c r="I106" s="88" t="s">
        <v>302</v>
      </c>
      <c r="J106" s="83">
        <v>1965</v>
      </c>
      <c r="K106" s="103">
        <f t="shared" si="6"/>
        <v>48</v>
      </c>
      <c r="L106" s="88" t="str">
        <f t="shared" si="7"/>
        <v>OK</v>
      </c>
      <c r="M106" s="83" t="s">
        <v>382</v>
      </c>
      <c r="N106" s="89"/>
      <c r="O106" s="89"/>
      <c r="P106" s="89"/>
      <c r="Q106" s="89"/>
    </row>
    <row r="107" spans="1:17">
      <c r="A107" s="107" t="s">
        <v>1515</v>
      </c>
      <c r="B107" s="110" t="s">
        <v>570</v>
      </c>
      <c r="C107" s="110" t="s">
        <v>1516</v>
      </c>
      <c r="D107" s="107" t="s">
        <v>331</v>
      </c>
      <c r="E107" s="108"/>
      <c r="F107" s="88" t="str">
        <f t="shared" si="4"/>
        <v>B33</v>
      </c>
      <c r="G107" s="111" t="str">
        <f t="shared" si="5"/>
        <v>松本麻由</v>
      </c>
      <c r="H107" s="107" t="s">
        <v>331</v>
      </c>
      <c r="I107" s="88" t="s">
        <v>302</v>
      </c>
      <c r="J107" s="83">
        <v>1983</v>
      </c>
      <c r="K107" s="103">
        <f t="shared" si="6"/>
        <v>30</v>
      </c>
      <c r="L107" s="88" t="str">
        <f t="shared" si="7"/>
        <v>OK</v>
      </c>
      <c r="M107" s="83" t="s">
        <v>421</v>
      </c>
      <c r="N107" s="89"/>
      <c r="O107" s="89"/>
      <c r="P107" s="89"/>
      <c r="Q107" s="89"/>
    </row>
    <row r="108" spans="1:17">
      <c r="A108" s="107" t="s">
        <v>1517</v>
      </c>
      <c r="B108" s="110" t="s">
        <v>994</v>
      </c>
      <c r="C108" s="110" t="s">
        <v>781</v>
      </c>
      <c r="D108" s="107" t="s">
        <v>331</v>
      </c>
      <c r="E108" s="108"/>
      <c r="F108" s="88" t="str">
        <f t="shared" si="4"/>
        <v>B34</v>
      </c>
      <c r="G108" s="111" t="str">
        <f t="shared" si="5"/>
        <v>村田由子</v>
      </c>
      <c r="H108" s="107" t="s">
        <v>331</v>
      </c>
      <c r="I108" s="88" t="s">
        <v>302</v>
      </c>
      <c r="J108" s="83">
        <v>1960</v>
      </c>
      <c r="K108" s="103">
        <f t="shared" si="6"/>
        <v>53</v>
      </c>
      <c r="L108" s="88" t="str">
        <f t="shared" si="7"/>
        <v>OK</v>
      </c>
      <c r="M108" s="111" t="s">
        <v>405</v>
      </c>
      <c r="N108" s="89"/>
      <c r="O108" s="89"/>
      <c r="P108" s="89"/>
      <c r="Q108" s="89"/>
    </row>
    <row r="109" spans="1:17">
      <c r="A109" s="107" t="s">
        <v>1518</v>
      </c>
      <c r="B109" s="110" t="s">
        <v>1519</v>
      </c>
      <c r="C109" s="110" t="s">
        <v>396</v>
      </c>
      <c r="D109" s="107" t="s">
        <v>331</v>
      </c>
      <c r="E109" s="108"/>
      <c r="F109" s="88" t="str">
        <f t="shared" si="4"/>
        <v>B35</v>
      </c>
      <c r="G109" s="111" t="str">
        <f t="shared" si="5"/>
        <v>森 薫吏</v>
      </c>
      <c r="H109" s="107" t="s">
        <v>331</v>
      </c>
      <c r="I109" s="88" t="s">
        <v>302</v>
      </c>
      <c r="J109" s="83">
        <v>1964</v>
      </c>
      <c r="K109" s="103">
        <f t="shared" si="6"/>
        <v>49</v>
      </c>
      <c r="L109" s="88" t="str">
        <f t="shared" si="7"/>
        <v>OK</v>
      </c>
      <c r="M109" s="83" t="s">
        <v>317</v>
      </c>
      <c r="N109" s="89"/>
      <c r="O109" s="89"/>
      <c r="P109" s="89"/>
      <c r="Q109" s="89"/>
    </row>
    <row r="110" spans="1:17">
      <c r="A110" s="107" t="s">
        <v>1520</v>
      </c>
      <c r="B110" s="110" t="s">
        <v>1521</v>
      </c>
      <c r="C110" s="110" t="s">
        <v>1522</v>
      </c>
      <c r="D110" s="107" t="s">
        <v>331</v>
      </c>
      <c r="E110" s="89"/>
      <c r="F110" s="88" t="str">
        <f t="shared" si="4"/>
        <v>B36</v>
      </c>
      <c r="G110" s="111" t="str">
        <f t="shared" si="5"/>
        <v>川端文子</v>
      </c>
      <c r="H110" s="107" t="s">
        <v>331</v>
      </c>
      <c r="I110" s="88" t="s">
        <v>302</v>
      </c>
      <c r="J110" s="83">
        <v>1967</v>
      </c>
      <c r="K110" s="103">
        <f t="shared" si="6"/>
        <v>46</v>
      </c>
      <c r="L110" s="88" t="str">
        <f t="shared" si="7"/>
        <v>OK</v>
      </c>
      <c r="M110" s="83" t="s">
        <v>278</v>
      </c>
      <c r="N110" s="89"/>
      <c r="O110" s="89"/>
      <c r="P110" s="89"/>
      <c r="Q110" s="89"/>
    </row>
    <row r="111" spans="1:17">
      <c r="A111" s="107" t="s">
        <v>1523</v>
      </c>
      <c r="B111" s="110" t="s">
        <v>1524</v>
      </c>
      <c r="C111" s="110" t="s">
        <v>1525</v>
      </c>
      <c r="D111" s="107" t="s">
        <v>331</v>
      </c>
      <c r="E111" s="89"/>
      <c r="F111" s="88" t="str">
        <f t="shared" si="4"/>
        <v>B37</v>
      </c>
      <c r="G111" s="111" t="str">
        <f t="shared" si="5"/>
        <v>日高眞紀子</v>
      </c>
      <c r="H111" s="107" t="s">
        <v>331</v>
      </c>
      <c r="I111" s="88" t="s">
        <v>302</v>
      </c>
      <c r="J111" s="83">
        <v>1963</v>
      </c>
      <c r="K111" s="103">
        <f t="shared" si="6"/>
        <v>50</v>
      </c>
      <c r="L111" s="88" t="str">
        <f t="shared" si="7"/>
        <v>OK</v>
      </c>
      <c r="M111" s="83" t="s">
        <v>324</v>
      </c>
      <c r="N111" s="89"/>
      <c r="O111" s="89"/>
      <c r="P111" s="89"/>
      <c r="Q111" s="89"/>
    </row>
    <row r="112" spans="1:17">
      <c r="A112" s="107" t="s">
        <v>1526</v>
      </c>
      <c r="B112" s="110" t="s">
        <v>1527</v>
      </c>
      <c r="C112" s="110" t="s">
        <v>1528</v>
      </c>
      <c r="D112" s="107" t="s">
        <v>331</v>
      </c>
      <c r="E112" s="89"/>
      <c r="F112" s="88" t="str">
        <f t="shared" si="4"/>
        <v>Ｂ38</v>
      </c>
      <c r="G112" s="111" t="str">
        <f t="shared" si="5"/>
        <v>田端加津子</v>
      </c>
      <c r="H112" s="107" t="s">
        <v>331</v>
      </c>
      <c r="I112" s="88" t="s">
        <v>302</v>
      </c>
      <c r="J112" s="83">
        <v>1972</v>
      </c>
      <c r="K112" s="103">
        <f t="shared" si="6"/>
        <v>41</v>
      </c>
      <c r="L112" s="88" t="str">
        <f t="shared" si="7"/>
        <v>OK</v>
      </c>
      <c r="M112" s="83" t="s">
        <v>278</v>
      </c>
      <c r="N112" s="89"/>
      <c r="O112" s="89"/>
      <c r="P112" s="89"/>
      <c r="Q112" s="89"/>
    </row>
    <row r="113" spans="1:17">
      <c r="A113" s="107"/>
      <c r="B113" s="110"/>
      <c r="C113" s="110"/>
      <c r="D113" s="107"/>
      <c r="E113" s="89"/>
      <c r="F113" s="88"/>
      <c r="G113" s="111"/>
      <c r="H113" s="107"/>
      <c r="I113" s="88"/>
      <c r="J113" s="89"/>
      <c r="K113" s="103"/>
      <c r="L113" s="88" t="str">
        <f t="shared" ref="L113:L136" si="8">IF(G113="","",IF(COUNTIF($G$3:$G$613,G113)&gt;1,"2重登録","OK"))</f>
        <v/>
      </c>
      <c r="M113" s="83"/>
      <c r="P113" s="89"/>
      <c r="Q113" s="89"/>
    </row>
    <row r="114" spans="1:17">
      <c r="A114" s="107"/>
      <c r="B114" s="110"/>
      <c r="C114" s="110"/>
      <c r="D114" s="107"/>
      <c r="E114" s="89"/>
      <c r="F114" s="88"/>
      <c r="G114" s="111"/>
      <c r="H114" s="107"/>
      <c r="I114" s="88"/>
      <c r="J114" s="89"/>
      <c r="K114" s="103"/>
      <c r="L114" s="88" t="str">
        <f t="shared" si="8"/>
        <v/>
      </c>
      <c r="M114" s="83"/>
      <c r="P114" s="89"/>
      <c r="Q114" s="89"/>
    </row>
    <row r="115" spans="1:17">
      <c r="A115" s="107"/>
      <c r="B115" s="110"/>
      <c r="C115" s="110"/>
      <c r="D115" s="107"/>
      <c r="E115" s="89"/>
      <c r="F115" s="88"/>
      <c r="G115" s="111"/>
      <c r="H115" s="107"/>
      <c r="I115" s="88"/>
      <c r="J115" s="89"/>
      <c r="K115" s="103"/>
      <c r="L115" s="88" t="str">
        <f t="shared" si="8"/>
        <v/>
      </c>
      <c r="M115" s="83"/>
      <c r="P115" s="89"/>
      <c r="Q115" s="89"/>
    </row>
    <row r="116" spans="1:17">
      <c r="A116" s="107"/>
      <c r="B116" s="110"/>
      <c r="C116" s="110"/>
      <c r="D116" s="107"/>
      <c r="E116" s="89"/>
      <c r="F116" s="88"/>
      <c r="G116" s="111"/>
      <c r="H116" s="107"/>
      <c r="I116" s="88"/>
      <c r="J116" s="89"/>
      <c r="K116" s="103"/>
      <c r="L116" s="88" t="str">
        <f t="shared" si="8"/>
        <v/>
      </c>
      <c r="M116" s="83"/>
      <c r="P116" s="89"/>
      <c r="Q116" s="89"/>
    </row>
    <row r="117" spans="1:17">
      <c r="A117" s="107"/>
      <c r="B117" s="110"/>
      <c r="C117" s="110"/>
      <c r="D117" s="107"/>
      <c r="E117" s="89"/>
      <c r="F117" s="88"/>
      <c r="G117" s="111"/>
      <c r="H117" s="107"/>
      <c r="I117" s="88"/>
      <c r="J117" s="89"/>
      <c r="K117" s="103"/>
      <c r="L117" s="88" t="str">
        <f t="shared" si="8"/>
        <v/>
      </c>
      <c r="M117" s="83"/>
      <c r="P117" s="89"/>
      <c r="Q117" s="89"/>
    </row>
    <row r="118" spans="1:17">
      <c r="A118" s="107"/>
      <c r="B118" s="110"/>
      <c r="C118" s="110"/>
      <c r="D118" s="107"/>
      <c r="E118" s="89"/>
      <c r="F118" s="88"/>
      <c r="G118" s="111"/>
      <c r="H118" s="107"/>
      <c r="I118" s="88"/>
      <c r="J118" s="89"/>
      <c r="K118" s="103"/>
      <c r="L118" s="88" t="str">
        <f t="shared" si="8"/>
        <v/>
      </c>
      <c r="M118" s="83"/>
      <c r="P118" s="89"/>
      <c r="Q118" s="89"/>
    </row>
    <row r="119" spans="1:17">
      <c r="A119" s="107"/>
      <c r="B119" s="110"/>
      <c r="C119" s="110"/>
      <c r="D119" s="107"/>
      <c r="E119" s="89"/>
      <c r="F119" s="88"/>
      <c r="G119" s="111"/>
      <c r="H119" s="107"/>
      <c r="I119" s="88"/>
      <c r="J119" s="89"/>
      <c r="K119" s="103"/>
      <c r="L119" s="88" t="str">
        <f t="shared" si="8"/>
        <v/>
      </c>
      <c r="M119" s="83"/>
      <c r="P119" s="89"/>
      <c r="Q119" s="89"/>
    </row>
    <row r="120" spans="1:17">
      <c r="A120" s="107"/>
      <c r="B120" s="110"/>
      <c r="C120" s="110"/>
      <c r="D120" s="107"/>
      <c r="E120" s="89"/>
      <c r="F120" s="88"/>
      <c r="G120" s="111"/>
      <c r="H120" s="107"/>
      <c r="I120" s="88"/>
      <c r="J120" s="89"/>
      <c r="K120" s="103"/>
      <c r="L120" s="88" t="str">
        <f t="shared" si="8"/>
        <v/>
      </c>
      <c r="M120" s="83"/>
      <c r="P120" s="89"/>
      <c r="Q120" s="89"/>
    </row>
    <row r="121" spans="1:17">
      <c r="A121" s="107"/>
      <c r="B121" s="110"/>
      <c r="C121" s="110"/>
      <c r="D121" s="107"/>
      <c r="E121" s="89"/>
      <c r="F121" s="88"/>
      <c r="G121" s="111"/>
      <c r="H121" s="107"/>
      <c r="I121" s="88"/>
      <c r="J121" s="89"/>
      <c r="K121" s="103"/>
      <c r="L121" s="88" t="str">
        <f t="shared" si="8"/>
        <v/>
      </c>
      <c r="M121" s="83"/>
      <c r="P121" s="89"/>
      <c r="Q121" s="89"/>
    </row>
    <row r="122" spans="1:17">
      <c r="A122" s="107"/>
      <c r="B122" s="110"/>
      <c r="C122" s="110"/>
      <c r="D122" s="107"/>
      <c r="E122" s="89"/>
      <c r="F122" s="88"/>
      <c r="G122" s="111"/>
      <c r="H122" s="107"/>
      <c r="I122" s="88"/>
      <c r="J122" s="89"/>
      <c r="K122" s="103"/>
      <c r="L122" s="88" t="str">
        <f t="shared" si="8"/>
        <v/>
      </c>
      <c r="M122" s="83"/>
      <c r="P122" s="89"/>
      <c r="Q122" s="89"/>
    </row>
    <row r="123" spans="1:17">
      <c r="A123" s="107"/>
      <c r="B123" s="110"/>
      <c r="C123" s="110"/>
      <c r="D123" s="107"/>
      <c r="E123" s="89"/>
      <c r="F123" s="88"/>
      <c r="G123" s="111"/>
      <c r="H123" s="107"/>
      <c r="I123" s="88"/>
      <c r="J123" s="89"/>
      <c r="K123" s="103"/>
      <c r="L123" s="88" t="str">
        <f t="shared" si="8"/>
        <v/>
      </c>
      <c r="M123" s="83"/>
      <c r="P123" s="89"/>
      <c r="Q123" s="89"/>
    </row>
    <row r="124" spans="1:17">
      <c r="A124" s="107"/>
      <c r="B124" s="110"/>
      <c r="C124" s="110"/>
      <c r="D124" s="107"/>
      <c r="E124" s="89"/>
      <c r="F124" s="88"/>
      <c r="G124" s="111"/>
      <c r="H124" s="107"/>
      <c r="I124" s="88"/>
      <c r="J124" s="89"/>
      <c r="K124" s="103"/>
      <c r="L124" s="88" t="str">
        <f t="shared" si="8"/>
        <v/>
      </c>
      <c r="M124" s="83"/>
      <c r="P124" s="89"/>
      <c r="Q124" s="89"/>
    </row>
    <row r="125" spans="1:17">
      <c r="A125" s="107"/>
      <c r="B125" s="110"/>
      <c r="C125" s="110"/>
      <c r="D125" s="107"/>
      <c r="E125" s="89"/>
      <c r="F125" s="88"/>
      <c r="G125" s="111"/>
      <c r="H125" s="107"/>
      <c r="I125" s="88"/>
      <c r="J125" s="89"/>
      <c r="K125" s="103"/>
      <c r="L125" s="88" t="str">
        <f t="shared" si="8"/>
        <v/>
      </c>
      <c r="M125" s="83"/>
      <c r="P125" s="89"/>
      <c r="Q125" s="89"/>
    </row>
    <row r="126" spans="1:17">
      <c r="A126" s="107"/>
      <c r="B126" s="110"/>
      <c r="C126" s="110"/>
      <c r="D126" s="107"/>
      <c r="E126" s="89"/>
      <c r="F126" s="88"/>
      <c r="G126" s="111"/>
      <c r="H126" s="107"/>
      <c r="I126" s="88"/>
      <c r="J126" s="89"/>
      <c r="K126" s="103"/>
      <c r="L126" s="88" t="str">
        <f t="shared" si="8"/>
        <v/>
      </c>
      <c r="M126" s="83"/>
      <c r="P126" s="89"/>
      <c r="Q126" s="89"/>
    </row>
    <row r="127" spans="1:17">
      <c r="A127" s="107"/>
      <c r="B127" s="110"/>
      <c r="C127" s="110"/>
      <c r="D127" s="107"/>
      <c r="E127" s="89"/>
      <c r="F127" s="88"/>
      <c r="G127" s="111"/>
      <c r="H127" s="107"/>
      <c r="I127" s="88"/>
      <c r="J127" s="89"/>
      <c r="K127" s="103"/>
      <c r="L127" s="88" t="str">
        <f t="shared" si="8"/>
        <v/>
      </c>
      <c r="M127" s="83"/>
      <c r="P127" s="89"/>
      <c r="Q127" s="89"/>
    </row>
    <row r="128" spans="1:17">
      <c r="A128" s="107"/>
      <c r="B128" s="110"/>
      <c r="C128" s="110"/>
      <c r="D128" s="107"/>
      <c r="E128" s="89"/>
      <c r="F128" s="88"/>
      <c r="G128" s="111"/>
      <c r="H128" s="107"/>
      <c r="I128" s="88"/>
      <c r="J128" s="89"/>
      <c r="K128" s="103"/>
      <c r="L128" s="88" t="str">
        <f t="shared" si="8"/>
        <v/>
      </c>
      <c r="M128" s="83"/>
      <c r="P128" s="89"/>
      <c r="Q128" s="89"/>
    </row>
    <row r="129" spans="1:17">
      <c r="A129" s="107"/>
      <c r="B129" s="110"/>
      <c r="C129" s="110"/>
      <c r="D129" s="107"/>
      <c r="E129" s="89"/>
      <c r="F129" s="88"/>
      <c r="G129" s="111"/>
      <c r="H129" s="107"/>
      <c r="I129" s="88"/>
      <c r="J129" s="89"/>
      <c r="K129" s="103"/>
      <c r="L129" s="88" t="str">
        <f t="shared" si="8"/>
        <v/>
      </c>
      <c r="M129" s="83"/>
      <c r="P129" s="89"/>
      <c r="Q129" s="89"/>
    </row>
    <row r="130" spans="1:17">
      <c r="A130" s="107"/>
      <c r="B130" s="110"/>
      <c r="C130" s="110"/>
      <c r="D130" s="107"/>
      <c r="E130" s="89"/>
      <c r="F130" s="88"/>
      <c r="G130" s="111"/>
      <c r="H130" s="107"/>
      <c r="I130" s="88"/>
      <c r="J130" s="89"/>
      <c r="K130" s="103"/>
      <c r="L130" s="88" t="str">
        <f t="shared" si="8"/>
        <v/>
      </c>
      <c r="M130" s="83"/>
      <c r="P130" s="89"/>
      <c r="Q130" s="89"/>
    </row>
    <row r="131" spans="1:17">
      <c r="A131" s="107"/>
      <c r="B131" s="110"/>
      <c r="C131" s="110"/>
      <c r="D131" s="107"/>
      <c r="E131" s="89"/>
      <c r="F131" s="88"/>
      <c r="G131" s="111"/>
      <c r="H131" s="107"/>
      <c r="I131" s="88"/>
      <c r="J131" s="89"/>
      <c r="K131" s="103"/>
      <c r="L131" s="88" t="str">
        <f t="shared" si="8"/>
        <v/>
      </c>
      <c r="M131" s="83"/>
      <c r="P131" s="89"/>
      <c r="Q131" s="89"/>
    </row>
    <row r="132" spans="1:17">
      <c r="A132" s="107"/>
      <c r="B132" s="110"/>
      <c r="C132" s="110"/>
      <c r="D132" s="107"/>
      <c r="E132" s="89"/>
      <c r="F132" s="88"/>
      <c r="G132" s="111"/>
      <c r="H132" s="107"/>
      <c r="I132" s="88"/>
      <c r="J132" s="89"/>
      <c r="K132" s="103"/>
      <c r="L132" s="88" t="str">
        <f t="shared" si="8"/>
        <v/>
      </c>
      <c r="M132" s="83"/>
      <c r="P132" s="89"/>
      <c r="Q132" s="89"/>
    </row>
    <row r="133" spans="1:17">
      <c r="A133" s="107"/>
      <c r="B133" s="110"/>
      <c r="C133" s="110"/>
      <c r="D133" s="107"/>
      <c r="E133" s="89"/>
      <c r="F133" s="88"/>
      <c r="G133" s="111"/>
      <c r="H133" s="107"/>
      <c r="I133" s="88"/>
      <c r="J133" s="89"/>
      <c r="K133" s="103"/>
      <c r="L133" s="88" t="str">
        <f t="shared" si="8"/>
        <v/>
      </c>
      <c r="M133" s="83"/>
      <c r="P133" s="89"/>
      <c r="Q133" s="89"/>
    </row>
    <row r="134" spans="1:17">
      <c r="A134" s="107"/>
      <c r="B134" s="110"/>
      <c r="C134" s="110"/>
      <c r="D134" s="107"/>
      <c r="E134" s="89"/>
      <c r="F134" s="88"/>
      <c r="G134" s="111"/>
      <c r="H134" s="107"/>
      <c r="I134" s="88"/>
      <c r="J134" s="89"/>
      <c r="K134" s="103"/>
      <c r="L134" s="88" t="str">
        <f t="shared" si="8"/>
        <v/>
      </c>
      <c r="M134" s="83"/>
      <c r="P134" s="89"/>
      <c r="Q134" s="89"/>
    </row>
    <row r="135" spans="1:17">
      <c r="A135" s="107"/>
      <c r="B135" s="110"/>
      <c r="C135" s="110"/>
      <c r="D135" s="107"/>
      <c r="E135" s="108"/>
      <c r="F135" s="88"/>
      <c r="H135" s="107"/>
      <c r="I135" s="89"/>
      <c r="J135" s="83"/>
      <c r="K135" s="103"/>
      <c r="L135" s="88" t="str">
        <f t="shared" si="8"/>
        <v/>
      </c>
      <c r="M135" s="89"/>
      <c r="N135" s="89"/>
      <c r="O135" s="89"/>
      <c r="P135" s="89"/>
      <c r="Q135" s="89"/>
    </row>
    <row r="136" spans="1:17">
      <c r="A136" s="107"/>
      <c r="B136" s="110"/>
      <c r="C136" s="110"/>
      <c r="D136" s="107"/>
      <c r="E136" s="108"/>
      <c r="F136" s="88"/>
      <c r="H136" s="107"/>
      <c r="I136" s="89"/>
      <c r="J136" s="83"/>
      <c r="K136" s="103"/>
      <c r="L136" s="88" t="str">
        <f t="shared" si="8"/>
        <v/>
      </c>
      <c r="M136" s="89"/>
      <c r="N136" s="89"/>
      <c r="O136" s="89"/>
      <c r="P136" s="89"/>
      <c r="Q136" s="89"/>
    </row>
    <row r="137" spans="1:17">
      <c r="B137" s="83" t="s">
        <v>404</v>
      </c>
      <c r="C137" s="83"/>
      <c r="D137" s="83"/>
      <c r="F137" s="88">
        <f t="shared" ref="F137:F168" si="9">A137</f>
        <v>0</v>
      </c>
      <c r="G137" s="81" t="s">
        <v>1364</v>
      </c>
      <c r="H137" s="81" t="s">
        <v>1365</v>
      </c>
      <c r="K137" s="103" t="str">
        <f t="shared" ref="K137:K168" si="10">IF(J137="","",(2012-J137))</f>
        <v/>
      </c>
      <c r="L137" s="88"/>
    </row>
    <row r="138" spans="1:17">
      <c r="B138" s="83" t="s">
        <v>1529</v>
      </c>
      <c r="C138" s="83"/>
      <c r="D138" s="83"/>
      <c r="F138" s="88">
        <f t="shared" si="9"/>
        <v>0</v>
      </c>
      <c r="G138" s="84">
        <f>COUNTIF($M$139:$M$199,"東近江市")</f>
        <v>26</v>
      </c>
      <c r="H138" s="85">
        <f>(G138/RIGHT(A190,2))</f>
        <v>0.5</v>
      </c>
      <c r="K138" s="103" t="str">
        <f t="shared" si="10"/>
        <v/>
      </c>
      <c r="L138" s="88"/>
    </row>
    <row r="139" spans="1:17" s="78" customFormat="1">
      <c r="A139" s="81" t="s">
        <v>1530</v>
      </c>
      <c r="B139" s="115" t="s">
        <v>401</v>
      </c>
      <c r="C139" s="116" t="s">
        <v>402</v>
      </c>
      <c r="D139" s="83" t="s">
        <v>403</v>
      </c>
      <c r="E139" s="81"/>
      <c r="F139" s="114" t="str">
        <f t="shared" si="9"/>
        <v>C01</v>
      </c>
      <c r="G139" s="81" t="str">
        <f t="shared" ref="G139:G182" si="11">B139&amp;C139</f>
        <v>片岡春己</v>
      </c>
      <c r="H139" s="83" t="s">
        <v>404</v>
      </c>
      <c r="I139" s="83" t="s">
        <v>277</v>
      </c>
      <c r="J139" s="129">
        <v>1953</v>
      </c>
      <c r="K139" s="113">
        <f t="shared" si="10"/>
        <v>59</v>
      </c>
      <c r="L139" s="114" t="str">
        <f t="shared" ref="L139:L170" si="12">IF(G139="","",IF(COUNTIF($G$3:$G$673,G139)&gt;1,"2重登録","OK"))</f>
        <v>OK</v>
      </c>
      <c r="M139" s="130" t="s">
        <v>405</v>
      </c>
      <c r="N139" s="131"/>
      <c r="O139" s="131"/>
      <c r="P139" s="131"/>
      <c r="Q139" s="131"/>
    </row>
    <row r="140" spans="1:17" s="78" customFormat="1">
      <c r="A140" s="81" t="s">
        <v>1531</v>
      </c>
      <c r="B140" s="115" t="s">
        <v>573</v>
      </c>
      <c r="C140" s="116" t="s">
        <v>574</v>
      </c>
      <c r="D140" s="83" t="s">
        <v>403</v>
      </c>
      <c r="E140" s="81"/>
      <c r="F140" s="114" t="str">
        <f t="shared" si="9"/>
        <v>C02</v>
      </c>
      <c r="G140" s="81" t="str">
        <f t="shared" si="11"/>
        <v>竹村仁志</v>
      </c>
      <c r="H140" s="83" t="s">
        <v>404</v>
      </c>
      <c r="I140" s="83" t="s">
        <v>277</v>
      </c>
      <c r="J140" s="129">
        <v>1962</v>
      </c>
      <c r="K140" s="113">
        <f t="shared" si="10"/>
        <v>50</v>
      </c>
      <c r="L140" s="114" t="str">
        <f t="shared" si="12"/>
        <v>OK</v>
      </c>
      <c r="M140" s="114" t="s">
        <v>310</v>
      </c>
      <c r="N140" s="131"/>
      <c r="O140" s="131"/>
      <c r="P140" s="131"/>
      <c r="Q140" s="131"/>
    </row>
    <row r="141" spans="1:17" s="78" customFormat="1">
      <c r="A141" s="81" t="s">
        <v>1532</v>
      </c>
      <c r="B141" s="115" t="s">
        <v>484</v>
      </c>
      <c r="C141" s="116" t="s">
        <v>485</v>
      </c>
      <c r="D141" s="83" t="s">
        <v>403</v>
      </c>
      <c r="E141" s="81"/>
      <c r="F141" s="114" t="str">
        <f t="shared" si="9"/>
        <v>C03</v>
      </c>
      <c r="G141" s="81" t="str">
        <f t="shared" si="11"/>
        <v>奥田康博</v>
      </c>
      <c r="H141" s="83" t="s">
        <v>404</v>
      </c>
      <c r="I141" s="83" t="s">
        <v>277</v>
      </c>
      <c r="J141" s="129">
        <v>1966</v>
      </c>
      <c r="K141" s="113">
        <f t="shared" si="10"/>
        <v>46</v>
      </c>
      <c r="L141" s="114" t="str">
        <f t="shared" si="12"/>
        <v>OK</v>
      </c>
      <c r="M141" s="130" t="s">
        <v>405</v>
      </c>
      <c r="N141" s="131"/>
      <c r="O141" s="131"/>
      <c r="P141" s="131"/>
      <c r="Q141" s="131"/>
    </row>
    <row r="142" spans="1:17" s="78" customFormat="1">
      <c r="A142" s="81" t="s">
        <v>1533</v>
      </c>
      <c r="B142" s="115" t="s">
        <v>1534</v>
      </c>
      <c r="C142" s="116" t="s">
        <v>1535</v>
      </c>
      <c r="D142" s="83" t="s">
        <v>403</v>
      </c>
      <c r="E142" s="81"/>
      <c r="F142" s="114" t="str">
        <f t="shared" si="9"/>
        <v>C04</v>
      </c>
      <c r="G142" s="81" t="str">
        <f t="shared" si="11"/>
        <v>山村直樹</v>
      </c>
      <c r="H142" s="83" t="s">
        <v>404</v>
      </c>
      <c r="I142" s="83" t="s">
        <v>277</v>
      </c>
      <c r="J142" s="129">
        <v>1986</v>
      </c>
      <c r="K142" s="113">
        <f t="shared" si="10"/>
        <v>26</v>
      </c>
      <c r="L142" s="114" t="str">
        <f t="shared" si="12"/>
        <v>OK</v>
      </c>
      <c r="M142" s="130" t="s">
        <v>405</v>
      </c>
      <c r="N142" s="131"/>
      <c r="O142" s="131"/>
      <c r="P142" s="131"/>
      <c r="Q142" s="131"/>
    </row>
    <row r="143" spans="1:17" s="78" customFormat="1">
      <c r="A143" s="81" t="s">
        <v>1536</v>
      </c>
      <c r="B143" s="115" t="s">
        <v>407</v>
      </c>
      <c r="C143" s="116" t="s">
        <v>408</v>
      </c>
      <c r="D143" s="83" t="s">
        <v>403</v>
      </c>
      <c r="E143" s="81"/>
      <c r="F143" s="114" t="str">
        <f t="shared" si="9"/>
        <v>C05</v>
      </c>
      <c r="G143" s="81" t="str">
        <f t="shared" si="11"/>
        <v>山本　真</v>
      </c>
      <c r="H143" s="83" t="s">
        <v>404</v>
      </c>
      <c r="I143" s="83" t="s">
        <v>277</v>
      </c>
      <c r="J143" s="129">
        <v>1970</v>
      </c>
      <c r="K143" s="113">
        <f t="shared" si="10"/>
        <v>42</v>
      </c>
      <c r="L143" s="114" t="str">
        <f t="shared" si="12"/>
        <v>OK</v>
      </c>
      <c r="M143" s="114" t="s">
        <v>278</v>
      </c>
      <c r="N143" s="131"/>
      <c r="O143" s="131"/>
      <c r="P143" s="131"/>
      <c r="Q143" s="131"/>
    </row>
    <row r="144" spans="1:17" s="78" customFormat="1">
      <c r="A144" s="81" t="s">
        <v>1537</v>
      </c>
      <c r="B144" s="115" t="s">
        <v>1538</v>
      </c>
      <c r="C144" s="116" t="s">
        <v>1539</v>
      </c>
      <c r="D144" s="83" t="s">
        <v>403</v>
      </c>
      <c r="E144" s="81"/>
      <c r="F144" s="114" t="str">
        <f t="shared" si="9"/>
        <v>C06</v>
      </c>
      <c r="G144" s="81" t="str">
        <f t="shared" si="11"/>
        <v>上戸幸次</v>
      </c>
      <c r="H144" s="83" t="s">
        <v>404</v>
      </c>
      <c r="I144" s="83" t="s">
        <v>277</v>
      </c>
      <c r="J144" s="129">
        <v>1963</v>
      </c>
      <c r="K144" s="113">
        <f t="shared" si="10"/>
        <v>49</v>
      </c>
      <c r="L144" s="114" t="str">
        <f t="shared" si="12"/>
        <v>OK</v>
      </c>
      <c r="M144" s="114" t="s">
        <v>278</v>
      </c>
      <c r="N144" s="131"/>
      <c r="O144" s="131"/>
      <c r="P144" s="131"/>
      <c r="Q144" s="131"/>
    </row>
    <row r="145" spans="1:17" s="78" customFormat="1">
      <c r="A145" s="117" t="s">
        <v>1540</v>
      </c>
      <c r="B145" s="118" t="s">
        <v>1541</v>
      </c>
      <c r="C145" s="119" t="s">
        <v>1181</v>
      </c>
      <c r="D145" s="120" t="s">
        <v>403</v>
      </c>
      <c r="E145" s="117"/>
      <c r="F145" s="121" t="str">
        <f t="shared" si="9"/>
        <v>C07</v>
      </c>
      <c r="G145" s="117" t="str">
        <f t="shared" si="11"/>
        <v>潮　義弘</v>
      </c>
      <c r="H145" s="120" t="s">
        <v>404</v>
      </c>
      <c r="I145" s="120" t="s">
        <v>277</v>
      </c>
      <c r="J145" s="132"/>
      <c r="K145" s="133" t="str">
        <f t="shared" si="10"/>
        <v/>
      </c>
      <c r="L145" s="121" t="str">
        <f t="shared" si="12"/>
        <v>OK</v>
      </c>
      <c r="M145" s="134" t="s">
        <v>1542</v>
      </c>
      <c r="N145" s="131"/>
      <c r="O145" s="131"/>
      <c r="P145" s="131"/>
      <c r="Q145" s="131"/>
    </row>
    <row r="146" spans="1:17" s="78" customFormat="1">
      <c r="A146" s="81" t="s">
        <v>1543</v>
      </c>
      <c r="B146" s="115" t="s">
        <v>363</v>
      </c>
      <c r="C146" s="116" t="s">
        <v>487</v>
      </c>
      <c r="D146" s="83" t="s">
        <v>403</v>
      </c>
      <c r="E146" s="81"/>
      <c r="F146" s="114" t="str">
        <f t="shared" si="9"/>
        <v>C08</v>
      </c>
      <c r="G146" s="81" t="str">
        <f t="shared" si="11"/>
        <v>山崎茂智</v>
      </c>
      <c r="H146" s="83" t="s">
        <v>404</v>
      </c>
      <c r="I146" s="83" t="s">
        <v>277</v>
      </c>
      <c r="J146" s="129">
        <v>1963</v>
      </c>
      <c r="K146" s="113">
        <f t="shared" si="10"/>
        <v>49</v>
      </c>
      <c r="L146" s="114" t="str">
        <f t="shared" si="12"/>
        <v>OK</v>
      </c>
      <c r="M146" s="114" t="s">
        <v>488</v>
      </c>
      <c r="N146" s="131"/>
      <c r="O146" s="131"/>
      <c r="P146" s="131"/>
      <c r="Q146" s="131"/>
    </row>
    <row r="147" spans="1:17" s="78" customFormat="1">
      <c r="A147" s="81" t="s">
        <v>1544</v>
      </c>
      <c r="B147" s="115" t="s">
        <v>490</v>
      </c>
      <c r="C147" s="116" t="s">
        <v>491</v>
      </c>
      <c r="D147" s="83" t="s">
        <v>403</v>
      </c>
      <c r="E147" s="81"/>
      <c r="F147" s="114" t="str">
        <f t="shared" si="9"/>
        <v>C09</v>
      </c>
      <c r="G147" s="81" t="str">
        <f t="shared" si="11"/>
        <v>秋山太助</v>
      </c>
      <c r="H147" s="83" t="s">
        <v>404</v>
      </c>
      <c r="I147" s="83" t="s">
        <v>277</v>
      </c>
      <c r="J147" s="129">
        <v>1975</v>
      </c>
      <c r="K147" s="113">
        <f t="shared" si="10"/>
        <v>37</v>
      </c>
      <c r="L147" s="114" t="str">
        <f t="shared" si="12"/>
        <v>OK</v>
      </c>
      <c r="M147" s="130" t="s">
        <v>405</v>
      </c>
      <c r="N147" s="131"/>
      <c r="O147" s="131"/>
      <c r="P147" s="131"/>
      <c r="Q147" s="131"/>
    </row>
    <row r="148" spans="1:17" s="78" customFormat="1">
      <c r="A148" s="81" t="s">
        <v>1545</v>
      </c>
      <c r="B148" s="115" t="s">
        <v>493</v>
      </c>
      <c r="C148" s="116" t="s">
        <v>494</v>
      </c>
      <c r="D148" s="83" t="s">
        <v>403</v>
      </c>
      <c r="E148" s="81"/>
      <c r="F148" s="114" t="str">
        <f t="shared" si="9"/>
        <v>C10</v>
      </c>
      <c r="G148" s="81" t="str">
        <f t="shared" si="11"/>
        <v>廣瀬智也</v>
      </c>
      <c r="H148" s="83" t="s">
        <v>404</v>
      </c>
      <c r="I148" s="83" t="s">
        <v>277</v>
      </c>
      <c r="J148" s="129">
        <v>1977</v>
      </c>
      <c r="K148" s="113">
        <f t="shared" si="10"/>
        <v>35</v>
      </c>
      <c r="L148" s="114" t="str">
        <f t="shared" si="12"/>
        <v>OK</v>
      </c>
      <c r="M148" s="130" t="s">
        <v>405</v>
      </c>
      <c r="N148" s="131"/>
      <c r="O148" s="131"/>
      <c r="P148" s="131"/>
      <c r="Q148" s="131"/>
    </row>
    <row r="149" spans="1:17" s="78" customFormat="1">
      <c r="A149" s="81" t="s">
        <v>1546</v>
      </c>
      <c r="B149" s="115" t="s">
        <v>496</v>
      </c>
      <c r="C149" s="116" t="s">
        <v>497</v>
      </c>
      <c r="D149" s="83" t="s">
        <v>403</v>
      </c>
      <c r="E149" s="81"/>
      <c r="F149" s="114" t="str">
        <f t="shared" si="9"/>
        <v>C11</v>
      </c>
      <c r="G149" s="81" t="str">
        <f t="shared" si="11"/>
        <v>玉川敬三</v>
      </c>
      <c r="H149" s="83" t="s">
        <v>404</v>
      </c>
      <c r="I149" s="83" t="s">
        <v>277</v>
      </c>
      <c r="J149" s="129">
        <v>1969</v>
      </c>
      <c r="K149" s="113">
        <f t="shared" si="10"/>
        <v>43</v>
      </c>
      <c r="L149" s="114" t="str">
        <f t="shared" si="12"/>
        <v>OK</v>
      </c>
      <c r="M149" s="130" t="s">
        <v>405</v>
      </c>
      <c r="N149" s="131"/>
      <c r="O149" s="131"/>
      <c r="P149" s="131"/>
      <c r="Q149" s="131"/>
    </row>
    <row r="150" spans="1:17" s="78" customFormat="1">
      <c r="A150" s="81" t="s">
        <v>1547</v>
      </c>
      <c r="B150" s="115" t="s">
        <v>499</v>
      </c>
      <c r="C150" s="116" t="s">
        <v>500</v>
      </c>
      <c r="D150" s="83" t="s">
        <v>403</v>
      </c>
      <c r="E150" s="81"/>
      <c r="F150" s="114" t="str">
        <f t="shared" si="9"/>
        <v>C12</v>
      </c>
      <c r="G150" s="81" t="str">
        <f t="shared" si="11"/>
        <v>太田圭亮</v>
      </c>
      <c r="H150" s="83" t="s">
        <v>404</v>
      </c>
      <c r="I150" s="83" t="s">
        <v>277</v>
      </c>
      <c r="J150" s="129">
        <v>1981</v>
      </c>
      <c r="K150" s="113">
        <f t="shared" si="10"/>
        <v>31</v>
      </c>
      <c r="L150" s="114" t="str">
        <f t="shared" si="12"/>
        <v>OK</v>
      </c>
      <c r="M150" s="130" t="s">
        <v>405</v>
      </c>
      <c r="N150" s="131"/>
      <c r="O150" s="131"/>
      <c r="P150" s="131"/>
      <c r="Q150" s="131"/>
    </row>
    <row r="151" spans="1:17" s="78" customFormat="1">
      <c r="A151" s="81" t="s">
        <v>1548</v>
      </c>
      <c r="B151" s="115" t="s">
        <v>96</v>
      </c>
      <c r="C151" s="116" t="s">
        <v>1549</v>
      </c>
      <c r="D151" s="83" t="s">
        <v>403</v>
      </c>
      <c r="E151" s="81"/>
      <c r="F151" s="114" t="str">
        <f t="shared" si="9"/>
        <v>C13</v>
      </c>
      <c r="G151" s="81" t="str">
        <f t="shared" si="11"/>
        <v>園田智明</v>
      </c>
      <c r="H151" s="83" t="s">
        <v>404</v>
      </c>
      <c r="I151" s="83" t="s">
        <v>277</v>
      </c>
      <c r="J151" s="129">
        <v>1967</v>
      </c>
      <c r="K151" s="113">
        <f t="shared" si="10"/>
        <v>45</v>
      </c>
      <c r="L151" s="114" t="str">
        <f t="shared" si="12"/>
        <v>OK</v>
      </c>
      <c r="M151" s="114" t="s">
        <v>310</v>
      </c>
      <c r="N151" s="131"/>
      <c r="O151" s="131"/>
      <c r="P151" s="131"/>
      <c r="Q151" s="131"/>
    </row>
    <row r="152" spans="1:17" s="78" customFormat="1">
      <c r="A152" s="81" t="s">
        <v>1550</v>
      </c>
      <c r="B152" s="115" t="s">
        <v>1100</v>
      </c>
      <c r="C152" s="116" t="s">
        <v>1551</v>
      </c>
      <c r="D152" s="83" t="s">
        <v>403</v>
      </c>
      <c r="E152" s="81"/>
      <c r="F152" s="114" t="str">
        <f t="shared" si="9"/>
        <v>C14</v>
      </c>
      <c r="G152" s="81" t="str">
        <f t="shared" si="11"/>
        <v>松田憲次</v>
      </c>
      <c r="H152" s="83" t="s">
        <v>404</v>
      </c>
      <c r="I152" s="83" t="s">
        <v>277</v>
      </c>
      <c r="J152" s="129">
        <v>1964</v>
      </c>
      <c r="K152" s="113">
        <f t="shared" si="10"/>
        <v>48</v>
      </c>
      <c r="L152" s="114" t="str">
        <f t="shared" si="12"/>
        <v>OK</v>
      </c>
      <c r="M152" s="130" t="s">
        <v>405</v>
      </c>
      <c r="N152" s="131"/>
      <c r="O152" s="131"/>
      <c r="P152" s="131"/>
      <c r="Q152" s="131"/>
    </row>
    <row r="153" spans="1:17" s="78" customFormat="1">
      <c r="A153" s="81" t="s">
        <v>1552</v>
      </c>
      <c r="B153" s="115"/>
      <c r="C153" s="116"/>
      <c r="D153" s="83" t="s">
        <v>403</v>
      </c>
      <c r="E153" s="81"/>
      <c r="F153" s="114" t="str">
        <f t="shared" si="9"/>
        <v>C15</v>
      </c>
      <c r="G153" s="81" t="str">
        <f t="shared" si="11"/>
        <v/>
      </c>
      <c r="H153" s="83" t="s">
        <v>404</v>
      </c>
      <c r="I153" s="83" t="s">
        <v>277</v>
      </c>
      <c r="J153" s="129"/>
      <c r="K153" s="113" t="str">
        <f t="shared" si="10"/>
        <v/>
      </c>
      <c r="L153" s="114" t="str">
        <f t="shared" si="12"/>
        <v/>
      </c>
      <c r="M153" s="114"/>
      <c r="N153" s="131"/>
      <c r="O153" s="131"/>
      <c r="P153" s="131"/>
      <c r="Q153" s="131"/>
    </row>
    <row r="154" spans="1:17" s="78" customFormat="1">
      <c r="A154" s="81" t="s">
        <v>1553</v>
      </c>
      <c r="B154" s="115" t="s">
        <v>923</v>
      </c>
      <c r="C154" s="116" t="s">
        <v>408</v>
      </c>
      <c r="D154" s="83" t="s">
        <v>403</v>
      </c>
      <c r="E154" s="81"/>
      <c r="F154" s="114" t="str">
        <f t="shared" si="9"/>
        <v>C16</v>
      </c>
      <c r="G154" s="81" t="str">
        <f t="shared" si="11"/>
        <v>児玉　真</v>
      </c>
      <c r="H154" s="83" t="s">
        <v>404</v>
      </c>
      <c r="I154" s="83" t="s">
        <v>277</v>
      </c>
      <c r="J154" s="129">
        <v>1974</v>
      </c>
      <c r="K154" s="113">
        <f t="shared" si="10"/>
        <v>38</v>
      </c>
      <c r="L154" s="114" t="str">
        <f t="shared" si="12"/>
        <v>OK</v>
      </c>
      <c r="M154" s="114" t="s">
        <v>310</v>
      </c>
      <c r="N154" s="131"/>
      <c r="O154" s="131"/>
      <c r="P154" s="131"/>
      <c r="Q154" s="131"/>
    </row>
    <row r="155" spans="1:17" s="78" customFormat="1">
      <c r="A155" s="81" t="s">
        <v>1554</v>
      </c>
      <c r="B155" s="115" t="s">
        <v>407</v>
      </c>
      <c r="C155" s="116" t="s">
        <v>1555</v>
      </c>
      <c r="D155" s="83" t="s">
        <v>403</v>
      </c>
      <c r="E155" s="81"/>
      <c r="F155" s="114" t="str">
        <f t="shared" si="9"/>
        <v>C17</v>
      </c>
      <c r="G155" s="81" t="str">
        <f t="shared" si="11"/>
        <v>山本　諭</v>
      </c>
      <c r="H155" s="83" t="s">
        <v>404</v>
      </c>
      <c r="I155" s="83" t="s">
        <v>277</v>
      </c>
      <c r="J155" s="129">
        <v>1971</v>
      </c>
      <c r="K155" s="113">
        <f t="shared" si="10"/>
        <v>41</v>
      </c>
      <c r="L155" s="114" t="str">
        <f t="shared" si="12"/>
        <v>OK</v>
      </c>
      <c r="M155" s="130" t="s">
        <v>405</v>
      </c>
      <c r="N155" s="131"/>
      <c r="O155" s="131"/>
      <c r="P155" s="131"/>
      <c r="Q155" s="131"/>
    </row>
    <row r="156" spans="1:17" s="78" customFormat="1">
      <c r="A156" s="81" t="s">
        <v>1556</v>
      </c>
      <c r="B156" s="115" t="s">
        <v>826</v>
      </c>
      <c r="C156" s="116" t="s">
        <v>828</v>
      </c>
      <c r="D156" s="83" t="s">
        <v>403</v>
      </c>
      <c r="E156" s="81"/>
      <c r="F156" s="114" t="str">
        <f t="shared" si="9"/>
        <v>C18</v>
      </c>
      <c r="G156" s="81" t="str">
        <f t="shared" si="11"/>
        <v>上村　武</v>
      </c>
      <c r="H156" s="83" t="s">
        <v>404</v>
      </c>
      <c r="I156" s="83" t="s">
        <v>277</v>
      </c>
      <c r="J156" s="129">
        <v>1977</v>
      </c>
      <c r="K156" s="113">
        <f t="shared" si="10"/>
        <v>35</v>
      </c>
      <c r="L156" s="114" t="str">
        <f t="shared" si="12"/>
        <v>OK</v>
      </c>
      <c r="M156" s="114" t="s">
        <v>278</v>
      </c>
      <c r="N156" s="131"/>
      <c r="O156" s="131"/>
      <c r="P156" s="131"/>
      <c r="Q156" s="131"/>
    </row>
    <row r="157" spans="1:17" s="78" customFormat="1">
      <c r="A157" s="81" t="s">
        <v>1557</v>
      </c>
      <c r="B157" s="115" t="s">
        <v>410</v>
      </c>
      <c r="C157" s="116" t="s">
        <v>411</v>
      </c>
      <c r="D157" s="83" t="s">
        <v>403</v>
      </c>
      <c r="E157" s="81"/>
      <c r="F157" s="114" t="str">
        <f t="shared" si="9"/>
        <v>C19</v>
      </c>
      <c r="G157" s="81" t="str">
        <f t="shared" si="11"/>
        <v>西田裕信</v>
      </c>
      <c r="H157" s="83" t="s">
        <v>404</v>
      </c>
      <c r="I157" s="83" t="s">
        <v>277</v>
      </c>
      <c r="J157" s="129">
        <v>1960</v>
      </c>
      <c r="K157" s="113">
        <f t="shared" si="10"/>
        <v>52</v>
      </c>
      <c r="L157" s="114" t="str">
        <f t="shared" si="12"/>
        <v>OK</v>
      </c>
      <c r="M157" s="114" t="s">
        <v>282</v>
      </c>
      <c r="N157" s="131"/>
      <c r="O157" s="131"/>
      <c r="P157" s="131"/>
      <c r="Q157" s="131"/>
    </row>
    <row r="158" spans="1:17" s="78" customFormat="1">
      <c r="A158" s="81" t="s">
        <v>1558</v>
      </c>
      <c r="B158" s="115" t="s">
        <v>502</v>
      </c>
      <c r="C158" s="116" t="s">
        <v>503</v>
      </c>
      <c r="D158" s="83" t="s">
        <v>403</v>
      </c>
      <c r="E158" s="81"/>
      <c r="F158" s="114" t="str">
        <f t="shared" si="9"/>
        <v>C20</v>
      </c>
      <c r="G158" s="81" t="str">
        <f t="shared" si="11"/>
        <v>馬場英年</v>
      </c>
      <c r="H158" s="83" t="s">
        <v>404</v>
      </c>
      <c r="I158" s="83" t="s">
        <v>277</v>
      </c>
      <c r="J158" s="129">
        <v>1980</v>
      </c>
      <c r="K158" s="113">
        <f t="shared" si="10"/>
        <v>32</v>
      </c>
      <c r="L158" s="114" t="str">
        <f t="shared" si="12"/>
        <v>OK</v>
      </c>
      <c r="M158" s="130" t="s">
        <v>405</v>
      </c>
      <c r="N158" s="131"/>
      <c r="O158" s="131"/>
      <c r="P158" s="131"/>
      <c r="Q158" s="131"/>
    </row>
    <row r="159" spans="1:17" s="78" customFormat="1">
      <c r="A159" s="81" t="s">
        <v>1559</v>
      </c>
      <c r="B159" s="115"/>
      <c r="C159" s="116"/>
      <c r="D159" s="83" t="s">
        <v>403</v>
      </c>
      <c r="E159" s="81"/>
      <c r="F159" s="114" t="str">
        <f t="shared" si="9"/>
        <v>C21</v>
      </c>
      <c r="G159" s="81" t="str">
        <f t="shared" si="11"/>
        <v/>
      </c>
      <c r="H159" s="83" t="s">
        <v>404</v>
      </c>
      <c r="I159" s="83" t="s">
        <v>277</v>
      </c>
      <c r="J159" s="129"/>
      <c r="K159" s="113" t="str">
        <f t="shared" si="10"/>
        <v/>
      </c>
      <c r="L159" s="114" t="str">
        <f t="shared" si="12"/>
        <v/>
      </c>
      <c r="M159" s="114"/>
      <c r="N159" s="131"/>
      <c r="O159" s="131"/>
      <c r="P159" s="131"/>
      <c r="Q159" s="131"/>
    </row>
    <row r="160" spans="1:17" s="78" customFormat="1">
      <c r="A160" s="81" t="s">
        <v>1560</v>
      </c>
      <c r="B160" s="115" t="s">
        <v>413</v>
      </c>
      <c r="C160" s="116" t="s">
        <v>414</v>
      </c>
      <c r="D160" s="83" t="s">
        <v>403</v>
      </c>
      <c r="E160" s="81"/>
      <c r="F160" s="114" t="str">
        <f t="shared" si="9"/>
        <v>C22</v>
      </c>
      <c r="G160" s="81" t="str">
        <f t="shared" si="11"/>
        <v>柴谷義信</v>
      </c>
      <c r="H160" s="83" t="s">
        <v>404</v>
      </c>
      <c r="I160" s="83" t="s">
        <v>277</v>
      </c>
      <c r="J160" s="129">
        <v>1962</v>
      </c>
      <c r="K160" s="113">
        <f t="shared" si="10"/>
        <v>50</v>
      </c>
      <c r="L160" s="114" t="str">
        <f t="shared" si="12"/>
        <v>OK</v>
      </c>
      <c r="M160" s="114" t="s">
        <v>278</v>
      </c>
      <c r="N160" s="131"/>
      <c r="O160" s="131"/>
      <c r="P160" s="131"/>
      <c r="Q160" s="131"/>
    </row>
    <row r="161" spans="1:17" s="78" customFormat="1">
      <c r="A161" s="81" t="s">
        <v>1561</v>
      </c>
      <c r="B161" s="115" t="s">
        <v>1562</v>
      </c>
      <c r="C161" s="116" t="s">
        <v>839</v>
      </c>
      <c r="D161" s="83" t="s">
        <v>403</v>
      </c>
      <c r="E161" s="81"/>
      <c r="F161" s="114" t="str">
        <f t="shared" si="9"/>
        <v>C23</v>
      </c>
      <c r="G161" s="81" t="str">
        <f t="shared" si="11"/>
        <v>井尻善和</v>
      </c>
      <c r="H161" s="83" t="s">
        <v>404</v>
      </c>
      <c r="I161" s="83" t="s">
        <v>277</v>
      </c>
      <c r="J161" s="129">
        <v>1968</v>
      </c>
      <c r="K161" s="113">
        <f t="shared" si="10"/>
        <v>44</v>
      </c>
      <c r="L161" s="114" t="str">
        <f t="shared" si="12"/>
        <v>OK</v>
      </c>
      <c r="M161" s="114" t="s">
        <v>382</v>
      </c>
      <c r="N161" s="131"/>
      <c r="O161" s="131"/>
      <c r="P161" s="131"/>
      <c r="Q161" s="131"/>
    </row>
    <row r="162" spans="1:17" s="78" customFormat="1">
      <c r="A162" s="81" t="s">
        <v>1563</v>
      </c>
      <c r="B162" s="115"/>
      <c r="C162" s="122"/>
      <c r="D162" s="83" t="s">
        <v>403</v>
      </c>
      <c r="E162" s="81"/>
      <c r="F162" s="114" t="str">
        <f t="shared" si="9"/>
        <v>C24</v>
      </c>
      <c r="G162" s="81" t="str">
        <f t="shared" si="11"/>
        <v/>
      </c>
      <c r="H162" s="83" t="s">
        <v>404</v>
      </c>
      <c r="I162" s="83" t="s">
        <v>277</v>
      </c>
      <c r="J162" s="129"/>
      <c r="K162" s="113" t="str">
        <f t="shared" si="10"/>
        <v/>
      </c>
      <c r="L162" s="114" t="str">
        <f t="shared" si="12"/>
        <v/>
      </c>
      <c r="M162" s="114"/>
      <c r="N162" s="131"/>
      <c r="O162" s="131"/>
      <c r="P162" s="131"/>
      <c r="Q162" s="131"/>
    </row>
    <row r="163" spans="1:17" s="78" customFormat="1">
      <c r="A163" s="81" t="s">
        <v>1564</v>
      </c>
      <c r="B163" s="115" t="s">
        <v>530</v>
      </c>
      <c r="C163" s="122" t="s">
        <v>531</v>
      </c>
      <c r="D163" s="83" t="s">
        <v>403</v>
      </c>
      <c r="E163" s="81"/>
      <c r="F163" s="114" t="str">
        <f t="shared" si="9"/>
        <v>C25</v>
      </c>
      <c r="G163" s="81" t="str">
        <f t="shared" si="11"/>
        <v>湯本芳明</v>
      </c>
      <c r="H163" s="83" t="s">
        <v>404</v>
      </c>
      <c r="I163" s="83" t="s">
        <v>277</v>
      </c>
      <c r="J163" s="129">
        <v>1952</v>
      </c>
      <c r="K163" s="113">
        <f t="shared" si="10"/>
        <v>60</v>
      </c>
      <c r="L163" s="114" t="str">
        <f t="shared" si="12"/>
        <v>OK</v>
      </c>
      <c r="M163" s="114" t="s">
        <v>310</v>
      </c>
      <c r="N163" s="131"/>
      <c r="O163" s="131"/>
      <c r="P163" s="131"/>
      <c r="Q163" s="131"/>
    </row>
    <row r="164" spans="1:17" s="78" customFormat="1">
      <c r="A164" s="81" t="s">
        <v>1565</v>
      </c>
      <c r="B164" s="115"/>
      <c r="C164" s="122"/>
      <c r="D164" s="83" t="s">
        <v>403</v>
      </c>
      <c r="E164" s="81"/>
      <c r="F164" s="114" t="str">
        <f t="shared" si="9"/>
        <v>C26</v>
      </c>
      <c r="G164" s="81" t="str">
        <f t="shared" si="11"/>
        <v/>
      </c>
      <c r="H164" s="83" t="s">
        <v>404</v>
      </c>
      <c r="I164" s="83" t="s">
        <v>277</v>
      </c>
      <c r="J164" s="129"/>
      <c r="K164" s="113" t="str">
        <f t="shared" si="10"/>
        <v/>
      </c>
      <c r="L164" s="114" t="str">
        <f t="shared" si="12"/>
        <v/>
      </c>
      <c r="M164" s="114"/>
      <c r="N164" s="131"/>
      <c r="O164" s="131"/>
      <c r="P164" s="131"/>
      <c r="Q164" s="131"/>
    </row>
    <row r="165" spans="1:17" s="78" customFormat="1">
      <c r="A165" s="81" t="s">
        <v>1566</v>
      </c>
      <c r="B165" s="115"/>
      <c r="C165" s="122"/>
      <c r="D165" s="83" t="s">
        <v>403</v>
      </c>
      <c r="E165" s="81"/>
      <c r="F165" s="114" t="str">
        <f t="shared" si="9"/>
        <v>C27</v>
      </c>
      <c r="G165" s="81" t="str">
        <f t="shared" si="11"/>
        <v/>
      </c>
      <c r="H165" s="83" t="s">
        <v>404</v>
      </c>
      <c r="I165" s="83" t="s">
        <v>277</v>
      </c>
      <c r="J165" s="129"/>
      <c r="K165" s="113" t="str">
        <f t="shared" si="10"/>
        <v/>
      </c>
      <c r="L165" s="114" t="str">
        <f t="shared" si="12"/>
        <v/>
      </c>
      <c r="M165" s="114"/>
      <c r="N165" s="131"/>
      <c r="O165" s="131"/>
      <c r="P165" s="131"/>
      <c r="Q165" s="131"/>
    </row>
    <row r="166" spans="1:17" s="78" customFormat="1">
      <c r="A166" s="81" t="s">
        <v>1567</v>
      </c>
      <c r="B166" s="115" t="s">
        <v>416</v>
      </c>
      <c r="C166" s="122" t="s">
        <v>417</v>
      </c>
      <c r="D166" s="83" t="s">
        <v>403</v>
      </c>
      <c r="E166" s="81"/>
      <c r="F166" s="114" t="str">
        <f t="shared" si="9"/>
        <v>C28</v>
      </c>
      <c r="G166" s="81" t="str">
        <f t="shared" si="11"/>
        <v>坂元智成</v>
      </c>
      <c r="H166" s="83" t="s">
        <v>404</v>
      </c>
      <c r="I166" s="83" t="s">
        <v>277</v>
      </c>
      <c r="J166" s="129">
        <v>1975</v>
      </c>
      <c r="K166" s="113">
        <f t="shared" si="10"/>
        <v>37</v>
      </c>
      <c r="L166" s="114" t="str">
        <f t="shared" si="12"/>
        <v>OK</v>
      </c>
      <c r="M166" s="130" t="s">
        <v>405</v>
      </c>
      <c r="N166" s="131"/>
      <c r="O166" s="131"/>
      <c r="P166" s="131"/>
      <c r="Q166" s="131"/>
    </row>
    <row r="167" spans="1:17" s="78" customFormat="1">
      <c r="A167" s="81" t="s">
        <v>1568</v>
      </c>
      <c r="B167" s="115"/>
      <c r="C167" s="122"/>
      <c r="D167" s="83" t="s">
        <v>403</v>
      </c>
      <c r="E167" s="81"/>
      <c r="F167" s="114" t="str">
        <f t="shared" si="9"/>
        <v>C29</v>
      </c>
      <c r="G167" s="81" t="str">
        <f t="shared" si="11"/>
        <v/>
      </c>
      <c r="H167" s="83" t="s">
        <v>404</v>
      </c>
      <c r="I167" s="83" t="s">
        <v>277</v>
      </c>
      <c r="J167" s="129"/>
      <c r="K167" s="113" t="str">
        <f t="shared" si="10"/>
        <v/>
      </c>
      <c r="L167" s="114" t="str">
        <f t="shared" si="12"/>
        <v/>
      </c>
      <c r="M167" s="114"/>
      <c r="N167" s="131"/>
      <c r="O167" s="131"/>
      <c r="P167" s="131"/>
      <c r="Q167" s="131"/>
    </row>
    <row r="168" spans="1:17" s="78" customFormat="1">
      <c r="A168" s="81" t="s">
        <v>1569</v>
      </c>
      <c r="B168" s="115" t="s">
        <v>539</v>
      </c>
      <c r="C168" s="122" t="s">
        <v>540</v>
      </c>
      <c r="D168" s="83" t="s">
        <v>403</v>
      </c>
      <c r="E168" s="81"/>
      <c r="F168" s="114" t="str">
        <f t="shared" si="9"/>
        <v>C30</v>
      </c>
      <c r="G168" s="81" t="str">
        <f t="shared" si="11"/>
        <v>村尾彰了</v>
      </c>
      <c r="H168" s="83" t="s">
        <v>404</v>
      </c>
      <c r="I168" s="83" t="s">
        <v>277</v>
      </c>
      <c r="J168" s="129">
        <v>1982</v>
      </c>
      <c r="K168" s="113">
        <f t="shared" si="10"/>
        <v>30</v>
      </c>
      <c r="L168" s="114" t="str">
        <f t="shared" si="12"/>
        <v>OK</v>
      </c>
      <c r="M168" s="114" t="s">
        <v>689</v>
      </c>
      <c r="N168" s="131"/>
      <c r="O168" s="131"/>
      <c r="P168" s="131"/>
      <c r="Q168" s="131"/>
    </row>
    <row r="169" spans="1:17" s="78" customFormat="1">
      <c r="A169" s="81" t="s">
        <v>1570</v>
      </c>
      <c r="B169" s="115" t="s">
        <v>1571</v>
      </c>
      <c r="C169" s="122" t="s">
        <v>420</v>
      </c>
      <c r="D169" s="83" t="s">
        <v>403</v>
      </c>
      <c r="E169" s="81"/>
      <c r="F169" s="114" t="str">
        <f t="shared" ref="F169:F199" si="13">A169</f>
        <v>C31</v>
      </c>
      <c r="G169" s="81" t="str">
        <f t="shared" si="11"/>
        <v>荒波順次</v>
      </c>
      <c r="H169" s="83" t="s">
        <v>404</v>
      </c>
      <c r="I169" s="83" t="s">
        <v>277</v>
      </c>
      <c r="J169" s="129">
        <v>1977</v>
      </c>
      <c r="K169" s="113">
        <f t="shared" ref="K169:K199" si="14">IF(J169="","",(2012-J169))</f>
        <v>35</v>
      </c>
      <c r="L169" s="114" t="str">
        <f t="shared" si="12"/>
        <v>OK</v>
      </c>
      <c r="M169" s="114" t="s">
        <v>421</v>
      </c>
      <c r="N169" s="131"/>
      <c r="O169" s="131"/>
      <c r="P169" s="131"/>
      <c r="Q169" s="131"/>
    </row>
    <row r="170" spans="1:17" s="78" customFormat="1">
      <c r="A170" s="81" t="s">
        <v>1572</v>
      </c>
      <c r="B170" s="115" t="s">
        <v>423</v>
      </c>
      <c r="C170" s="122" t="s">
        <v>424</v>
      </c>
      <c r="D170" s="83" t="s">
        <v>403</v>
      </c>
      <c r="E170" s="81"/>
      <c r="F170" s="114" t="str">
        <f t="shared" si="13"/>
        <v>C32</v>
      </c>
      <c r="G170" s="81" t="str">
        <f t="shared" si="11"/>
        <v>中本隆司</v>
      </c>
      <c r="H170" s="83" t="s">
        <v>404</v>
      </c>
      <c r="I170" s="83" t="s">
        <v>277</v>
      </c>
      <c r="J170" s="129">
        <v>1968</v>
      </c>
      <c r="K170" s="113">
        <f t="shared" si="14"/>
        <v>44</v>
      </c>
      <c r="L170" s="114" t="str">
        <f t="shared" si="12"/>
        <v>OK</v>
      </c>
      <c r="M170" s="130" t="s">
        <v>405</v>
      </c>
      <c r="N170" s="131"/>
      <c r="O170" s="131"/>
      <c r="P170" s="131"/>
      <c r="Q170" s="131"/>
    </row>
    <row r="171" spans="1:17" s="78" customFormat="1">
      <c r="A171" s="81" t="s">
        <v>1573</v>
      </c>
      <c r="B171" s="115" t="s">
        <v>549</v>
      </c>
      <c r="C171" s="122" t="s">
        <v>550</v>
      </c>
      <c r="D171" s="83" t="s">
        <v>403</v>
      </c>
      <c r="E171" s="81"/>
      <c r="F171" s="114" t="str">
        <f t="shared" si="13"/>
        <v>C33</v>
      </c>
      <c r="G171" s="81" t="str">
        <f t="shared" si="11"/>
        <v>住谷岳司</v>
      </c>
      <c r="H171" s="83" t="s">
        <v>404</v>
      </c>
      <c r="I171" s="83" t="s">
        <v>277</v>
      </c>
      <c r="J171" s="129">
        <v>1967</v>
      </c>
      <c r="K171" s="113">
        <f t="shared" si="14"/>
        <v>45</v>
      </c>
      <c r="L171" s="114" t="str">
        <f t="shared" ref="L171:L199" si="15">IF(G171="","",IF(COUNTIF($G$3:$G$673,G171)&gt;1,"2重登録","OK"))</f>
        <v>OK</v>
      </c>
      <c r="M171" s="114" t="s">
        <v>551</v>
      </c>
      <c r="N171" s="131"/>
      <c r="O171" s="131"/>
      <c r="P171" s="131"/>
      <c r="Q171" s="131"/>
    </row>
    <row r="172" spans="1:17" s="78" customFormat="1">
      <c r="A172" s="81" t="s">
        <v>1574</v>
      </c>
      <c r="B172" s="115" t="s">
        <v>553</v>
      </c>
      <c r="C172" s="122" t="s">
        <v>554</v>
      </c>
      <c r="D172" s="83" t="s">
        <v>403</v>
      </c>
      <c r="E172" s="81"/>
      <c r="F172" s="114" t="str">
        <f t="shared" si="13"/>
        <v>C34</v>
      </c>
      <c r="G172" s="81" t="str">
        <f t="shared" si="11"/>
        <v>永田寛教</v>
      </c>
      <c r="H172" s="83" t="s">
        <v>404</v>
      </c>
      <c r="I172" s="83" t="s">
        <v>277</v>
      </c>
      <c r="J172" s="129">
        <v>1981</v>
      </c>
      <c r="K172" s="113">
        <f t="shared" si="14"/>
        <v>31</v>
      </c>
      <c r="L172" s="114" t="str">
        <f t="shared" si="15"/>
        <v>OK</v>
      </c>
      <c r="M172" s="114" t="s">
        <v>482</v>
      </c>
      <c r="N172" s="131"/>
      <c r="O172" s="131"/>
      <c r="P172" s="131"/>
      <c r="Q172" s="131"/>
    </row>
    <row r="173" spans="1:17" s="78" customFormat="1">
      <c r="A173" s="81" t="s">
        <v>1575</v>
      </c>
      <c r="B173" s="115" t="s">
        <v>1576</v>
      </c>
      <c r="C173" s="122" t="s">
        <v>1577</v>
      </c>
      <c r="D173" s="83" t="s">
        <v>403</v>
      </c>
      <c r="E173" s="81"/>
      <c r="F173" s="114" t="str">
        <f t="shared" si="13"/>
        <v>C35</v>
      </c>
      <c r="G173" s="81" t="str">
        <f t="shared" si="11"/>
        <v>小山　嶺</v>
      </c>
      <c r="H173" s="83" t="s">
        <v>404</v>
      </c>
      <c r="I173" s="83" t="s">
        <v>277</v>
      </c>
      <c r="J173" s="129">
        <v>1986</v>
      </c>
      <c r="K173" s="113">
        <f t="shared" si="14"/>
        <v>26</v>
      </c>
      <c r="L173" s="114" t="str">
        <f t="shared" si="15"/>
        <v>OK</v>
      </c>
      <c r="M173" s="130" t="s">
        <v>405</v>
      </c>
      <c r="N173" s="131"/>
      <c r="O173" s="131"/>
      <c r="P173" s="131"/>
      <c r="Q173" s="131"/>
    </row>
    <row r="174" spans="1:17" s="78" customFormat="1">
      <c r="A174" s="81" t="s">
        <v>1578</v>
      </c>
      <c r="B174" s="115" t="s">
        <v>426</v>
      </c>
      <c r="C174" s="122" t="s">
        <v>427</v>
      </c>
      <c r="D174" s="83" t="s">
        <v>403</v>
      </c>
      <c r="E174" s="81"/>
      <c r="F174" s="114" t="str">
        <f t="shared" si="13"/>
        <v>C36</v>
      </c>
      <c r="G174" s="81" t="str">
        <f t="shared" si="11"/>
        <v>鉄川聡志</v>
      </c>
      <c r="H174" s="83" t="s">
        <v>404</v>
      </c>
      <c r="I174" s="83" t="s">
        <v>277</v>
      </c>
      <c r="J174" s="129">
        <v>1986</v>
      </c>
      <c r="K174" s="113">
        <f t="shared" si="14"/>
        <v>26</v>
      </c>
      <c r="L174" s="114" t="str">
        <f t="shared" si="15"/>
        <v>OK</v>
      </c>
      <c r="M174" s="114" t="s">
        <v>310</v>
      </c>
      <c r="N174" s="131"/>
      <c r="O174" s="131"/>
      <c r="P174" s="131"/>
      <c r="Q174" s="131"/>
    </row>
    <row r="175" spans="1:17" s="78" customFormat="1">
      <c r="A175" s="81" t="s">
        <v>1579</v>
      </c>
      <c r="B175" s="115"/>
      <c r="C175" s="122"/>
      <c r="D175" s="83" t="s">
        <v>403</v>
      </c>
      <c r="E175" s="81"/>
      <c r="F175" s="114" t="str">
        <f t="shared" si="13"/>
        <v>C37</v>
      </c>
      <c r="G175" s="81" t="str">
        <f t="shared" si="11"/>
        <v/>
      </c>
      <c r="H175" s="83" t="s">
        <v>404</v>
      </c>
      <c r="I175" s="83" t="s">
        <v>277</v>
      </c>
      <c r="J175" s="129"/>
      <c r="K175" s="113" t="str">
        <f t="shared" si="14"/>
        <v/>
      </c>
      <c r="L175" s="114" t="str">
        <f t="shared" si="15"/>
        <v/>
      </c>
      <c r="M175" s="114"/>
      <c r="N175" s="131"/>
      <c r="O175" s="131"/>
      <c r="P175" s="131"/>
      <c r="Q175" s="131"/>
    </row>
    <row r="176" spans="1:17" s="78" customFormat="1">
      <c r="A176" s="81" t="s">
        <v>1580</v>
      </c>
      <c r="B176" s="115" t="s">
        <v>1581</v>
      </c>
      <c r="C176" s="122" t="s">
        <v>1582</v>
      </c>
      <c r="D176" s="83" t="s">
        <v>403</v>
      </c>
      <c r="E176" s="81"/>
      <c r="F176" s="114" t="str">
        <f t="shared" si="13"/>
        <v>C38</v>
      </c>
      <c r="G176" s="81" t="str">
        <f t="shared" si="11"/>
        <v>牟田真人</v>
      </c>
      <c r="H176" s="83" t="s">
        <v>404</v>
      </c>
      <c r="I176" s="83" t="s">
        <v>277</v>
      </c>
      <c r="J176" s="129">
        <v>1987</v>
      </c>
      <c r="K176" s="113">
        <f t="shared" si="14"/>
        <v>25</v>
      </c>
      <c r="L176" s="114" t="str">
        <f t="shared" si="15"/>
        <v>OK</v>
      </c>
      <c r="M176" s="130" t="s">
        <v>405</v>
      </c>
      <c r="N176" s="131"/>
      <c r="O176" s="131"/>
      <c r="P176" s="131"/>
      <c r="Q176" s="131"/>
    </row>
    <row r="177" spans="1:17" s="78" customFormat="1">
      <c r="A177" s="81" t="s">
        <v>1583</v>
      </c>
      <c r="B177" s="115" t="s">
        <v>533</v>
      </c>
      <c r="C177" s="122" t="s">
        <v>534</v>
      </c>
      <c r="D177" s="83" t="s">
        <v>403</v>
      </c>
      <c r="E177" s="81"/>
      <c r="F177" s="114" t="str">
        <f t="shared" si="13"/>
        <v>C39</v>
      </c>
      <c r="G177" s="81" t="str">
        <f t="shared" si="11"/>
        <v>高橋雄祐</v>
      </c>
      <c r="H177" s="83" t="s">
        <v>404</v>
      </c>
      <c r="I177" s="83" t="s">
        <v>277</v>
      </c>
      <c r="J177" s="129">
        <v>1985</v>
      </c>
      <c r="K177" s="113">
        <f t="shared" si="14"/>
        <v>27</v>
      </c>
      <c r="L177" s="114" t="str">
        <f t="shared" si="15"/>
        <v>OK</v>
      </c>
      <c r="M177" s="114" t="s">
        <v>482</v>
      </c>
      <c r="N177" s="131"/>
      <c r="O177" s="131"/>
      <c r="P177" s="131"/>
      <c r="Q177" s="131"/>
    </row>
    <row r="178" spans="1:17" s="78" customFormat="1">
      <c r="A178" s="81" t="s">
        <v>1584</v>
      </c>
      <c r="B178" s="115" t="s">
        <v>536</v>
      </c>
      <c r="C178" s="122" t="s">
        <v>537</v>
      </c>
      <c r="D178" s="83" t="s">
        <v>403</v>
      </c>
      <c r="E178" s="81"/>
      <c r="F178" s="114" t="str">
        <f t="shared" si="13"/>
        <v>C40</v>
      </c>
      <c r="G178" s="81" t="str">
        <f t="shared" si="11"/>
        <v>吉本泰二</v>
      </c>
      <c r="H178" s="83" t="s">
        <v>404</v>
      </c>
      <c r="I178" s="83" t="s">
        <v>277</v>
      </c>
      <c r="J178" s="129">
        <v>1976</v>
      </c>
      <c r="K178" s="113">
        <f t="shared" si="14"/>
        <v>36</v>
      </c>
      <c r="L178" s="114" t="str">
        <f t="shared" si="15"/>
        <v>OK</v>
      </c>
      <c r="M178" s="130" t="s">
        <v>405</v>
      </c>
      <c r="N178" s="131"/>
      <c r="O178" s="131"/>
      <c r="P178" s="131"/>
      <c r="Q178" s="131"/>
    </row>
    <row r="179" spans="1:17" s="78" customFormat="1">
      <c r="A179" s="81" t="s">
        <v>1585</v>
      </c>
      <c r="B179" s="115" t="s">
        <v>1586</v>
      </c>
      <c r="C179" s="122" t="s">
        <v>1587</v>
      </c>
      <c r="D179" s="83" t="s">
        <v>403</v>
      </c>
      <c r="E179" s="81"/>
      <c r="F179" s="114" t="str">
        <f t="shared" si="13"/>
        <v>C41</v>
      </c>
      <c r="G179" s="81" t="str">
        <f t="shared" si="11"/>
        <v>名合佑介</v>
      </c>
      <c r="H179" s="83" t="s">
        <v>404</v>
      </c>
      <c r="I179" s="83" t="s">
        <v>277</v>
      </c>
      <c r="J179" s="129">
        <v>1986</v>
      </c>
      <c r="K179" s="113">
        <f t="shared" si="14"/>
        <v>26</v>
      </c>
      <c r="L179" s="114" t="str">
        <f t="shared" si="15"/>
        <v>OK</v>
      </c>
      <c r="M179" s="130" t="s">
        <v>405</v>
      </c>
      <c r="N179" s="131"/>
      <c r="O179" s="131"/>
      <c r="P179" s="131"/>
      <c r="Q179" s="131"/>
    </row>
    <row r="180" spans="1:17" s="78" customFormat="1">
      <c r="A180" s="81" t="s">
        <v>1588</v>
      </c>
      <c r="B180" s="115" t="s">
        <v>429</v>
      </c>
      <c r="C180" s="122" t="s">
        <v>430</v>
      </c>
      <c r="D180" s="83" t="s">
        <v>403</v>
      </c>
      <c r="E180" s="81"/>
      <c r="F180" s="114" t="str">
        <f t="shared" si="13"/>
        <v>C42</v>
      </c>
      <c r="G180" s="81" t="str">
        <f t="shared" si="11"/>
        <v>宮道祐介</v>
      </c>
      <c r="H180" s="83" t="s">
        <v>404</v>
      </c>
      <c r="I180" s="83" t="s">
        <v>277</v>
      </c>
      <c r="J180" s="129">
        <v>1983</v>
      </c>
      <c r="K180" s="113">
        <f t="shared" si="14"/>
        <v>29</v>
      </c>
      <c r="L180" s="114" t="str">
        <f t="shared" si="15"/>
        <v>OK</v>
      </c>
      <c r="M180" s="114" t="s">
        <v>278</v>
      </c>
      <c r="N180" s="131"/>
      <c r="O180" s="131"/>
      <c r="P180" s="131"/>
      <c r="Q180" s="131"/>
    </row>
    <row r="181" spans="1:17" s="78" customFormat="1">
      <c r="A181" s="81" t="s">
        <v>1589</v>
      </c>
      <c r="B181" s="115" t="s">
        <v>456</v>
      </c>
      <c r="C181" s="122" t="s">
        <v>457</v>
      </c>
      <c r="D181" s="83" t="s">
        <v>403</v>
      </c>
      <c r="E181" s="81"/>
      <c r="F181" s="114" t="str">
        <f t="shared" si="13"/>
        <v>C43</v>
      </c>
      <c r="G181" s="81" t="str">
        <f t="shared" si="11"/>
        <v>曽我卓矢</v>
      </c>
      <c r="H181" s="83" t="s">
        <v>404</v>
      </c>
      <c r="I181" s="83" t="s">
        <v>277</v>
      </c>
      <c r="J181" s="129">
        <v>1986</v>
      </c>
      <c r="K181" s="113">
        <f t="shared" si="14"/>
        <v>26</v>
      </c>
      <c r="L181" s="114" t="str">
        <f t="shared" si="15"/>
        <v>OK</v>
      </c>
      <c r="M181" s="130" t="s">
        <v>405</v>
      </c>
      <c r="N181" s="131"/>
      <c r="O181" s="131"/>
      <c r="P181" s="131"/>
      <c r="Q181" s="131"/>
    </row>
    <row r="182" spans="1:17" s="78" customFormat="1">
      <c r="A182" s="81" t="s">
        <v>1590</v>
      </c>
      <c r="B182" s="115"/>
      <c r="C182" s="122"/>
      <c r="D182" s="83" t="s">
        <v>403</v>
      </c>
      <c r="E182" s="81"/>
      <c r="F182" s="114" t="str">
        <f t="shared" si="13"/>
        <v>C44</v>
      </c>
      <c r="G182" s="81" t="str">
        <f t="shared" si="11"/>
        <v/>
      </c>
      <c r="H182" s="83" t="s">
        <v>404</v>
      </c>
      <c r="I182" s="83" t="s">
        <v>277</v>
      </c>
      <c r="J182" s="129"/>
      <c r="K182" s="113" t="str">
        <f t="shared" si="14"/>
        <v/>
      </c>
      <c r="L182" s="114" t="str">
        <f t="shared" si="15"/>
        <v/>
      </c>
      <c r="M182" s="114"/>
      <c r="N182" s="131"/>
      <c r="O182" s="131"/>
      <c r="P182" s="131"/>
      <c r="Q182" s="131"/>
    </row>
    <row r="183" spans="1:17" s="78" customFormat="1">
      <c r="A183" s="81" t="s">
        <v>1591</v>
      </c>
      <c r="B183" s="115"/>
      <c r="C183" s="122"/>
      <c r="D183" s="83" t="s">
        <v>403</v>
      </c>
      <c r="E183" s="81"/>
      <c r="F183" s="114" t="str">
        <f t="shared" si="13"/>
        <v>C45</v>
      </c>
      <c r="G183" s="81"/>
      <c r="H183" s="83" t="s">
        <v>404</v>
      </c>
      <c r="I183" s="83" t="s">
        <v>277</v>
      </c>
      <c r="J183" s="129"/>
      <c r="K183" s="113" t="str">
        <f t="shared" si="14"/>
        <v/>
      </c>
      <c r="L183" s="114" t="str">
        <f t="shared" si="15"/>
        <v/>
      </c>
      <c r="M183" s="114"/>
      <c r="N183" s="131"/>
      <c r="O183" s="131"/>
      <c r="P183" s="131"/>
      <c r="Q183" s="131"/>
    </row>
    <row r="184" spans="1:17" s="78" customFormat="1">
      <c r="A184" s="81" t="s">
        <v>1592</v>
      </c>
      <c r="B184" s="115" t="s">
        <v>432</v>
      </c>
      <c r="C184" s="122" t="s">
        <v>433</v>
      </c>
      <c r="D184" s="83" t="s">
        <v>403</v>
      </c>
      <c r="E184" s="81"/>
      <c r="F184" s="114" t="str">
        <f t="shared" si="13"/>
        <v>C46</v>
      </c>
      <c r="G184" s="81" t="str">
        <f t="shared" ref="G184:G199" si="16">B184&amp;C184</f>
        <v>本間靖教</v>
      </c>
      <c r="H184" s="83" t="s">
        <v>404</v>
      </c>
      <c r="I184" s="83" t="s">
        <v>277</v>
      </c>
      <c r="J184" s="129">
        <v>1985</v>
      </c>
      <c r="K184" s="113">
        <f t="shared" si="14"/>
        <v>27</v>
      </c>
      <c r="L184" s="114" t="str">
        <f t="shared" si="15"/>
        <v>OK</v>
      </c>
      <c r="M184" s="130" t="s">
        <v>405</v>
      </c>
      <c r="N184" s="131"/>
      <c r="O184" s="131"/>
      <c r="P184" s="131"/>
      <c r="Q184" s="131"/>
    </row>
    <row r="185" spans="1:17" s="78" customFormat="1">
      <c r="A185" s="81" t="s">
        <v>1593</v>
      </c>
      <c r="B185" s="123" t="s">
        <v>510</v>
      </c>
      <c r="C185" s="122" t="s">
        <v>511</v>
      </c>
      <c r="D185" s="83" t="s">
        <v>403</v>
      </c>
      <c r="E185" s="81"/>
      <c r="F185" s="114" t="str">
        <f t="shared" si="13"/>
        <v>C47</v>
      </c>
      <c r="G185" s="81" t="str">
        <f t="shared" si="16"/>
        <v>田中正行</v>
      </c>
      <c r="H185" s="83" t="s">
        <v>404</v>
      </c>
      <c r="I185" s="83" t="s">
        <v>277</v>
      </c>
      <c r="J185" s="129">
        <v>1980</v>
      </c>
      <c r="K185" s="113">
        <f t="shared" si="14"/>
        <v>32</v>
      </c>
      <c r="L185" s="114" t="str">
        <f t="shared" si="15"/>
        <v>OK</v>
      </c>
      <c r="M185" s="114" t="s">
        <v>310</v>
      </c>
      <c r="N185" s="131"/>
      <c r="O185" s="131"/>
      <c r="P185" s="131"/>
      <c r="Q185" s="131"/>
    </row>
    <row r="186" spans="1:17" s="78" customFormat="1">
      <c r="A186" s="81" t="s">
        <v>1594</v>
      </c>
      <c r="B186" s="124" t="s">
        <v>435</v>
      </c>
      <c r="C186" s="125" t="s">
        <v>436</v>
      </c>
      <c r="D186" s="83" t="s">
        <v>403</v>
      </c>
      <c r="E186" s="81"/>
      <c r="F186" s="114" t="str">
        <f t="shared" si="13"/>
        <v>C48</v>
      </c>
      <c r="G186" s="111" t="str">
        <f t="shared" si="16"/>
        <v>並河智加</v>
      </c>
      <c r="H186" s="83" t="s">
        <v>404</v>
      </c>
      <c r="I186" s="83" t="s">
        <v>302</v>
      </c>
      <c r="J186" s="129">
        <v>1979</v>
      </c>
      <c r="K186" s="113">
        <f t="shared" si="14"/>
        <v>33</v>
      </c>
      <c r="L186" s="114" t="str">
        <f t="shared" si="15"/>
        <v>OK</v>
      </c>
      <c r="M186" s="114" t="s">
        <v>278</v>
      </c>
      <c r="N186" s="131"/>
      <c r="O186" s="131"/>
      <c r="P186" s="131"/>
      <c r="Q186" s="131"/>
    </row>
    <row r="187" spans="1:17" s="78" customFormat="1">
      <c r="A187" s="81" t="s">
        <v>1595</v>
      </c>
      <c r="B187" s="126" t="s">
        <v>1596</v>
      </c>
      <c r="C187" s="127" t="s">
        <v>1597</v>
      </c>
      <c r="D187" s="83" t="s">
        <v>403</v>
      </c>
      <c r="E187" s="81"/>
      <c r="F187" s="114" t="str">
        <f t="shared" si="13"/>
        <v>C49</v>
      </c>
      <c r="G187" s="81" t="str">
        <f t="shared" si="16"/>
        <v>坂居優介</v>
      </c>
      <c r="H187" s="83" t="s">
        <v>404</v>
      </c>
      <c r="I187" s="83" t="s">
        <v>277</v>
      </c>
      <c r="J187" s="129">
        <v>1982</v>
      </c>
      <c r="K187" s="113">
        <f t="shared" si="14"/>
        <v>30</v>
      </c>
      <c r="L187" s="114" t="str">
        <f t="shared" si="15"/>
        <v>OK</v>
      </c>
      <c r="M187" s="114" t="s">
        <v>482</v>
      </c>
      <c r="N187" s="131"/>
      <c r="O187" s="131"/>
      <c r="P187" s="131"/>
      <c r="Q187" s="131"/>
    </row>
    <row r="188" spans="1:17" s="78" customFormat="1">
      <c r="A188" s="81" t="s">
        <v>1598</v>
      </c>
      <c r="B188" s="126"/>
      <c r="C188" s="128"/>
      <c r="D188" s="83" t="s">
        <v>403</v>
      </c>
      <c r="E188" s="81"/>
      <c r="F188" s="114" t="str">
        <f t="shared" si="13"/>
        <v>C50</v>
      </c>
      <c r="G188" s="81" t="str">
        <f t="shared" si="16"/>
        <v/>
      </c>
      <c r="H188" s="83" t="s">
        <v>404</v>
      </c>
      <c r="I188" s="83" t="s">
        <v>277</v>
      </c>
      <c r="J188" s="129"/>
      <c r="K188" s="113" t="str">
        <f t="shared" si="14"/>
        <v/>
      </c>
      <c r="L188" s="114" t="str">
        <f t="shared" si="15"/>
        <v/>
      </c>
      <c r="M188" s="114"/>
      <c r="N188" s="131"/>
      <c r="O188" s="131"/>
      <c r="P188" s="131"/>
      <c r="Q188" s="131"/>
    </row>
    <row r="189" spans="1:17" s="78" customFormat="1">
      <c r="A189" s="81" t="s">
        <v>1599</v>
      </c>
      <c r="B189" s="83" t="s">
        <v>1600</v>
      </c>
      <c r="C189" s="83" t="s">
        <v>439</v>
      </c>
      <c r="D189" s="83" t="s">
        <v>403</v>
      </c>
      <c r="E189" s="81"/>
      <c r="F189" s="114" t="str">
        <f t="shared" si="13"/>
        <v>C51</v>
      </c>
      <c r="G189" s="81" t="str">
        <f t="shared" si="16"/>
        <v>橘崇博</v>
      </c>
      <c r="H189" s="83" t="s">
        <v>404</v>
      </c>
      <c r="I189" s="83" t="s">
        <v>277</v>
      </c>
      <c r="J189" s="129">
        <v>1980</v>
      </c>
      <c r="K189" s="113">
        <f t="shared" si="14"/>
        <v>32</v>
      </c>
      <c r="L189" s="114" t="str">
        <f t="shared" si="15"/>
        <v>OK</v>
      </c>
      <c r="M189" s="130" t="s">
        <v>405</v>
      </c>
      <c r="N189" s="131"/>
      <c r="O189" s="131"/>
      <c r="P189" s="131"/>
      <c r="Q189" s="131"/>
    </row>
    <row r="190" spans="1:17" s="78" customFormat="1">
      <c r="A190" s="81" t="s">
        <v>1601</v>
      </c>
      <c r="B190" s="109" t="s">
        <v>441</v>
      </c>
      <c r="C190" s="109" t="s">
        <v>442</v>
      </c>
      <c r="D190" s="83" t="s">
        <v>403</v>
      </c>
      <c r="E190" s="81"/>
      <c r="F190" s="114" t="str">
        <f t="shared" si="13"/>
        <v>C52</v>
      </c>
      <c r="G190" s="81" t="str">
        <f t="shared" si="16"/>
        <v>岡本　彰</v>
      </c>
      <c r="H190" s="83" t="s">
        <v>404</v>
      </c>
      <c r="I190" s="83" t="s">
        <v>277</v>
      </c>
      <c r="J190" s="129">
        <v>1986</v>
      </c>
      <c r="K190" s="113">
        <f t="shared" si="14"/>
        <v>26</v>
      </c>
      <c r="L190" s="114" t="str">
        <f t="shared" si="15"/>
        <v>OK</v>
      </c>
      <c r="M190" s="114" t="s">
        <v>310</v>
      </c>
      <c r="N190" s="131"/>
      <c r="O190" s="131"/>
      <c r="P190" s="131"/>
      <c r="Q190" s="131"/>
    </row>
    <row r="191" spans="1:17" s="78" customFormat="1">
      <c r="A191" s="81" t="s">
        <v>1602</v>
      </c>
      <c r="B191" s="109" t="s">
        <v>444</v>
      </c>
      <c r="C191" s="109" t="s">
        <v>445</v>
      </c>
      <c r="D191" s="83" t="s">
        <v>403</v>
      </c>
      <c r="E191" s="81"/>
      <c r="F191" s="114" t="str">
        <f t="shared" si="13"/>
        <v>C53</v>
      </c>
      <c r="G191" s="81" t="str">
        <f t="shared" si="16"/>
        <v>辻井貴大</v>
      </c>
      <c r="H191" s="83" t="s">
        <v>404</v>
      </c>
      <c r="I191" s="83" t="s">
        <v>277</v>
      </c>
      <c r="J191" s="129">
        <v>1992</v>
      </c>
      <c r="K191" s="113">
        <f t="shared" si="14"/>
        <v>20</v>
      </c>
      <c r="L191" s="114" t="str">
        <f t="shared" si="15"/>
        <v>OK</v>
      </c>
      <c r="M191" s="130" t="s">
        <v>405</v>
      </c>
      <c r="N191" s="131"/>
      <c r="O191" s="131"/>
      <c r="P191" s="131"/>
      <c r="Q191" s="131"/>
    </row>
    <row r="192" spans="1:17" s="78" customFormat="1">
      <c r="A192" s="81" t="s">
        <v>1603</v>
      </c>
      <c r="B192" s="109" t="s">
        <v>465</v>
      </c>
      <c r="C192" s="109" t="s">
        <v>466</v>
      </c>
      <c r="D192" s="83" t="s">
        <v>403</v>
      </c>
      <c r="E192" s="81"/>
      <c r="F192" s="114" t="str">
        <f t="shared" si="13"/>
        <v>C54</v>
      </c>
      <c r="G192" s="81" t="str">
        <f t="shared" si="16"/>
        <v>松島理和</v>
      </c>
      <c r="H192" s="83" t="s">
        <v>404</v>
      </c>
      <c r="I192" s="83" t="s">
        <v>277</v>
      </c>
      <c r="J192" s="129">
        <v>1981</v>
      </c>
      <c r="K192" s="113">
        <f t="shared" si="14"/>
        <v>31</v>
      </c>
      <c r="L192" s="114" t="str">
        <f t="shared" si="15"/>
        <v>OK</v>
      </c>
      <c r="M192" s="114" t="s">
        <v>286</v>
      </c>
      <c r="N192" s="131"/>
      <c r="O192" s="131"/>
      <c r="P192" s="131"/>
      <c r="Q192" s="131"/>
    </row>
    <row r="193" spans="1:17" s="78" customFormat="1">
      <c r="A193" s="81" t="s">
        <v>507</v>
      </c>
      <c r="B193" s="109" t="s">
        <v>447</v>
      </c>
      <c r="C193" s="109" t="s">
        <v>448</v>
      </c>
      <c r="D193" s="83" t="s">
        <v>403</v>
      </c>
      <c r="E193" s="81"/>
      <c r="F193" s="114" t="str">
        <f t="shared" si="13"/>
        <v>C55</v>
      </c>
      <c r="G193" s="81" t="str">
        <f t="shared" si="16"/>
        <v>寺岡淳平</v>
      </c>
      <c r="H193" s="83" t="s">
        <v>404</v>
      </c>
      <c r="I193" s="83" t="s">
        <v>277</v>
      </c>
      <c r="J193" s="129">
        <v>1990</v>
      </c>
      <c r="K193" s="113">
        <f t="shared" si="14"/>
        <v>22</v>
      </c>
      <c r="L193" s="114" t="str">
        <f t="shared" si="15"/>
        <v>OK</v>
      </c>
      <c r="M193" s="130" t="s">
        <v>405</v>
      </c>
      <c r="N193" s="131"/>
      <c r="O193" s="131"/>
      <c r="P193" s="131"/>
      <c r="Q193" s="131"/>
    </row>
    <row r="194" spans="1:17" s="78" customFormat="1">
      <c r="A194" s="81" t="s">
        <v>1604</v>
      </c>
      <c r="B194" s="109" t="s">
        <v>1605</v>
      </c>
      <c r="C194" s="109" t="s">
        <v>1606</v>
      </c>
      <c r="D194" s="83" t="s">
        <v>403</v>
      </c>
      <c r="E194" s="81"/>
      <c r="F194" s="114" t="str">
        <f t="shared" si="13"/>
        <v>C56</v>
      </c>
      <c r="G194" s="81" t="str">
        <f t="shared" si="16"/>
        <v>宮林由充</v>
      </c>
      <c r="H194" s="83" t="s">
        <v>404</v>
      </c>
      <c r="I194" s="83" t="s">
        <v>277</v>
      </c>
      <c r="J194" s="129">
        <v>1988</v>
      </c>
      <c r="K194" s="113">
        <f t="shared" si="14"/>
        <v>24</v>
      </c>
      <c r="L194" s="114" t="str">
        <f t="shared" si="15"/>
        <v>OK</v>
      </c>
      <c r="M194" s="130" t="s">
        <v>405</v>
      </c>
      <c r="N194" s="131"/>
      <c r="O194" s="131"/>
      <c r="P194" s="131"/>
      <c r="Q194" s="131"/>
    </row>
    <row r="195" spans="1:17" s="78" customFormat="1">
      <c r="A195" s="81" t="s">
        <v>480</v>
      </c>
      <c r="B195" s="109" t="s">
        <v>450</v>
      </c>
      <c r="C195" s="109" t="s">
        <v>451</v>
      </c>
      <c r="D195" s="83" t="s">
        <v>403</v>
      </c>
      <c r="E195" s="81"/>
      <c r="F195" s="114" t="str">
        <f t="shared" si="13"/>
        <v>C57</v>
      </c>
      <c r="G195" s="81" t="str">
        <f t="shared" si="16"/>
        <v>牛尾紳之介</v>
      </c>
      <c r="H195" s="83" t="s">
        <v>404</v>
      </c>
      <c r="I195" s="83" t="s">
        <v>277</v>
      </c>
      <c r="J195" s="129">
        <v>1984</v>
      </c>
      <c r="K195" s="113">
        <f t="shared" si="14"/>
        <v>28</v>
      </c>
      <c r="L195" s="114" t="str">
        <f t="shared" si="15"/>
        <v>OK</v>
      </c>
      <c r="M195" s="130" t="s">
        <v>405</v>
      </c>
      <c r="N195" s="131"/>
      <c r="O195" s="131"/>
      <c r="P195" s="131"/>
      <c r="Q195" s="131"/>
    </row>
    <row r="196" spans="1:17" s="78" customFormat="1">
      <c r="A196" s="81" t="s">
        <v>1607</v>
      </c>
      <c r="B196" s="109" t="s">
        <v>1426</v>
      </c>
      <c r="C196" s="109" t="s">
        <v>1608</v>
      </c>
      <c r="D196" s="83" t="s">
        <v>403</v>
      </c>
      <c r="E196" s="81"/>
      <c r="F196" s="114" t="str">
        <f t="shared" si="13"/>
        <v>C58</v>
      </c>
      <c r="G196" s="81" t="str">
        <f t="shared" si="16"/>
        <v>松岡　遼</v>
      </c>
      <c r="H196" s="83" t="s">
        <v>404</v>
      </c>
      <c r="I196" s="83" t="s">
        <v>277</v>
      </c>
      <c r="J196" s="129">
        <v>1983</v>
      </c>
      <c r="K196" s="113">
        <f t="shared" si="14"/>
        <v>29</v>
      </c>
      <c r="L196" s="114" t="str">
        <f t="shared" si="15"/>
        <v>OK</v>
      </c>
      <c r="M196" s="130" t="s">
        <v>405</v>
      </c>
      <c r="N196" s="131"/>
      <c r="O196" s="131"/>
      <c r="P196" s="131"/>
      <c r="Q196" s="131"/>
    </row>
    <row r="197" spans="1:17" s="78" customFormat="1">
      <c r="A197" s="81" t="s">
        <v>1609</v>
      </c>
      <c r="B197" s="109" t="s">
        <v>1610</v>
      </c>
      <c r="C197" s="109" t="s">
        <v>1611</v>
      </c>
      <c r="D197" s="83" t="s">
        <v>403</v>
      </c>
      <c r="E197" s="81"/>
      <c r="F197" s="114" t="str">
        <f t="shared" si="13"/>
        <v>C59</v>
      </c>
      <c r="G197" s="81" t="str">
        <f t="shared" si="16"/>
        <v>西裕紀</v>
      </c>
      <c r="H197" s="83" t="s">
        <v>404</v>
      </c>
      <c r="I197" s="83" t="s">
        <v>277</v>
      </c>
      <c r="J197" s="129">
        <v>1974</v>
      </c>
      <c r="K197" s="113">
        <f t="shared" si="14"/>
        <v>38</v>
      </c>
      <c r="L197" s="114" t="str">
        <f t="shared" si="15"/>
        <v>OK</v>
      </c>
      <c r="M197" s="130" t="s">
        <v>405</v>
      </c>
      <c r="N197" s="131"/>
      <c r="O197" s="131"/>
      <c r="P197" s="131"/>
      <c r="Q197" s="131"/>
    </row>
    <row r="198" spans="1:17" s="78" customFormat="1">
      <c r="A198" s="81" t="s">
        <v>1612</v>
      </c>
      <c r="B198" s="109" t="s">
        <v>505</v>
      </c>
      <c r="C198" s="109" t="s">
        <v>1613</v>
      </c>
      <c r="D198" s="83" t="s">
        <v>403</v>
      </c>
      <c r="E198" s="81"/>
      <c r="F198" s="114" t="str">
        <f t="shared" si="13"/>
        <v>C60</v>
      </c>
      <c r="G198" s="81" t="str">
        <f t="shared" si="16"/>
        <v>石田恵二</v>
      </c>
      <c r="H198" s="83" t="s">
        <v>404</v>
      </c>
      <c r="I198" s="83" t="s">
        <v>277</v>
      </c>
      <c r="J198" s="129">
        <v>1972</v>
      </c>
      <c r="K198" s="113">
        <f t="shared" si="14"/>
        <v>40</v>
      </c>
      <c r="L198" s="114" t="str">
        <f t="shared" si="15"/>
        <v>OK</v>
      </c>
      <c r="M198" s="130" t="s">
        <v>405</v>
      </c>
      <c r="N198" s="131"/>
      <c r="O198" s="131"/>
      <c r="P198" s="131"/>
      <c r="Q198" s="131"/>
    </row>
    <row r="199" spans="1:17" s="78" customFormat="1">
      <c r="A199" s="81" t="s">
        <v>1614</v>
      </c>
      <c r="B199" s="135" t="s">
        <v>524</v>
      </c>
      <c r="C199" s="135" t="s">
        <v>544</v>
      </c>
      <c r="D199" s="83" t="s">
        <v>403</v>
      </c>
      <c r="E199" s="81"/>
      <c r="F199" s="114" t="str">
        <f t="shared" si="13"/>
        <v>C61</v>
      </c>
      <c r="G199" s="111" t="str">
        <f t="shared" si="16"/>
        <v>浅田亜祐子</v>
      </c>
      <c r="H199" s="83" t="s">
        <v>404</v>
      </c>
      <c r="I199" s="83" t="s">
        <v>302</v>
      </c>
      <c r="J199" s="129">
        <v>1984</v>
      </c>
      <c r="K199" s="113">
        <f t="shared" si="14"/>
        <v>28</v>
      </c>
      <c r="L199" s="114" t="str">
        <f t="shared" si="15"/>
        <v>OK</v>
      </c>
      <c r="M199" s="114" t="s">
        <v>421</v>
      </c>
      <c r="N199" s="131"/>
      <c r="O199" s="131"/>
      <c r="P199" s="131"/>
      <c r="Q199" s="131"/>
    </row>
    <row r="200" spans="1:17" s="78" customFormat="1">
      <c r="A200" s="81"/>
      <c r="B200" s="135"/>
      <c r="C200" s="135"/>
      <c r="D200" s="83"/>
      <c r="E200" s="81"/>
      <c r="F200" s="114"/>
      <c r="G200" s="81"/>
      <c r="H200" s="83"/>
      <c r="I200" s="83"/>
      <c r="J200" s="129"/>
      <c r="K200" s="113"/>
      <c r="L200" s="114" t="str">
        <f>IF(G200="","",IF(COUNTIF($G$3:$G$613,G200)&gt;1,"2重登録","OK"))</f>
        <v/>
      </c>
      <c r="M200" s="131"/>
      <c r="N200" s="131"/>
      <c r="O200" s="131"/>
      <c r="P200" s="131"/>
      <c r="Q200" s="131"/>
    </row>
    <row r="201" spans="1:17">
      <c r="B201" s="135"/>
      <c r="C201" s="111"/>
      <c r="D201" s="83"/>
      <c r="F201" s="88">
        <f>A201</f>
        <v>0</v>
      </c>
      <c r="G201" s="81" t="s">
        <v>1364</v>
      </c>
      <c r="H201" s="81" t="s">
        <v>1365</v>
      </c>
      <c r="I201" s="83"/>
      <c r="J201" s="129"/>
      <c r="K201" s="103" t="str">
        <f>IF(J201="","",(2012-J201))</f>
        <v/>
      </c>
      <c r="L201" s="88"/>
    </row>
    <row r="202" spans="1:17">
      <c r="F202" s="88">
        <f>A202</f>
        <v>0</v>
      </c>
      <c r="G202" s="84">
        <f>COUNTIF($M$204:$M$260,"東近江市")</f>
        <v>5</v>
      </c>
      <c r="H202" s="85">
        <f>(G202/RIGHT(A260,2))</f>
        <v>8.771929824561403E-2</v>
      </c>
      <c r="I202" s="83"/>
      <c r="J202" s="129"/>
      <c r="K202" s="103" t="str">
        <f>IF(J202="","",(2012-J202))</f>
        <v/>
      </c>
      <c r="L202" s="88"/>
    </row>
    <row r="203" spans="1:17">
      <c r="B203" s="81" t="s">
        <v>1615</v>
      </c>
      <c r="G203" s="81" t="str">
        <f t="shared" ref="G203:G234" si="17">B203&amp;C203</f>
        <v>ﾌﾚﾝｽﾞ</v>
      </c>
      <c r="K203" s="103" t="str">
        <f>IF(J203="","",(2012-J203))</f>
        <v/>
      </c>
      <c r="L203" s="88" t="str">
        <f t="shared" ref="L203:L234" si="18">IF(G203="","",IF(COUNTIF($G$3:$G$613,G203)&gt;1,"2重登録","OK"))</f>
        <v>OK</v>
      </c>
    </row>
    <row r="204" spans="1:17">
      <c r="A204" s="80" t="s">
        <v>580</v>
      </c>
      <c r="B204" s="136" t="s">
        <v>1616</v>
      </c>
      <c r="C204" s="137" t="s">
        <v>1046</v>
      </c>
      <c r="D204" s="80" t="s">
        <v>1615</v>
      </c>
      <c r="E204" s="80"/>
      <c r="F204" s="80" t="str">
        <f t="shared" ref="F204:F235" si="19">A204</f>
        <v>F01</v>
      </c>
      <c r="G204" s="81" t="str">
        <f t="shared" si="17"/>
        <v>佐藤 潤</v>
      </c>
      <c r="H204" s="80" t="s">
        <v>1615</v>
      </c>
      <c r="I204" s="81" t="s">
        <v>277</v>
      </c>
      <c r="J204" s="82">
        <v>1985</v>
      </c>
      <c r="K204" s="103">
        <f t="shared" ref="K204:K235" si="20">IF(J204="","",(2013-J204))</f>
        <v>28</v>
      </c>
      <c r="L204" s="88" t="str">
        <f t="shared" si="18"/>
        <v>OK</v>
      </c>
      <c r="M204" s="81" t="s">
        <v>1617</v>
      </c>
    </row>
    <row r="205" spans="1:17">
      <c r="A205" s="80" t="s">
        <v>1618</v>
      </c>
      <c r="B205" s="138" t="s">
        <v>582</v>
      </c>
      <c r="C205" s="139" t="s">
        <v>583</v>
      </c>
      <c r="D205" s="80" t="s">
        <v>1615</v>
      </c>
      <c r="E205" s="80"/>
      <c r="F205" s="80" t="str">
        <f t="shared" si="19"/>
        <v>F02</v>
      </c>
      <c r="G205" s="81" t="str">
        <f t="shared" si="17"/>
        <v>大島巧也</v>
      </c>
      <c r="H205" s="80" t="s">
        <v>1615</v>
      </c>
      <c r="I205" s="81" t="s">
        <v>277</v>
      </c>
      <c r="J205" s="82">
        <v>1989</v>
      </c>
      <c r="K205" s="103">
        <f t="shared" si="20"/>
        <v>24</v>
      </c>
      <c r="L205" s="88" t="str">
        <f t="shared" si="18"/>
        <v>OK</v>
      </c>
      <c r="M205" s="81" t="s">
        <v>482</v>
      </c>
    </row>
    <row r="206" spans="1:17">
      <c r="A206" s="80" t="s">
        <v>1619</v>
      </c>
      <c r="B206" s="138" t="s">
        <v>1620</v>
      </c>
      <c r="C206" s="139" t="s">
        <v>1621</v>
      </c>
      <c r="D206" s="80" t="s">
        <v>1615</v>
      </c>
      <c r="E206" s="80"/>
      <c r="F206" s="80" t="str">
        <f t="shared" si="19"/>
        <v>F03</v>
      </c>
      <c r="G206" s="81" t="str">
        <f t="shared" si="17"/>
        <v>上田 哲</v>
      </c>
      <c r="H206" s="80" t="s">
        <v>1615</v>
      </c>
      <c r="I206" s="81" t="s">
        <v>277</v>
      </c>
      <c r="J206" s="82">
        <v>1960</v>
      </c>
      <c r="K206" s="103">
        <f t="shared" si="20"/>
        <v>53</v>
      </c>
      <c r="L206" s="88" t="str">
        <f t="shared" si="18"/>
        <v>OK</v>
      </c>
      <c r="M206" s="111" t="s">
        <v>405</v>
      </c>
    </row>
    <row r="207" spans="1:17" s="79" customFormat="1">
      <c r="A207" s="80" t="s">
        <v>1622</v>
      </c>
      <c r="B207" s="138" t="s">
        <v>588</v>
      </c>
      <c r="C207" s="139" t="s">
        <v>589</v>
      </c>
      <c r="D207" s="80" t="s">
        <v>1615</v>
      </c>
      <c r="E207" s="80"/>
      <c r="F207" s="80" t="str">
        <f t="shared" si="19"/>
        <v>F04</v>
      </c>
      <c r="G207" s="81" t="str">
        <f t="shared" si="17"/>
        <v>土肥将博</v>
      </c>
      <c r="H207" s="80" t="s">
        <v>1615</v>
      </c>
      <c r="I207" s="81" t="s">
        <v>277</v>
      </c>
      <c r="J207" s="82">
        <v>1964</v>
      </c>
      <c r="K207" s="113">
        <f t="shared" si="20"/>
        <v>49</v>
      </c>
      <c r="L207" s="114" t="str">
        <f t="shared" si="18"/>
        <v>OK</v>
      </c>
      <c r="M207" s="100" t="s">
        <v>310</v>
      </c>
      <c r="N207" s="106"/>
      <c r="O207" s="106"/>
      <c r="P207" s="106"/>
      <c r="Q207" s="106"/>
    </row>
    <row r="208" spans="1:17" s="79" customFormat="1">
      <c r="A208" s="80" t="s">
        <v>1623</v>
      </c>
      <c r="B208" s="138" t="s">
        <v>1624</v>
      </c>
      <c r="C208" s="139" t="s">
        <v>1625</v>
      </c>
      <c r="D208" s="80" t="s">
        <v>1615</v>
      </c>
      <c r="E208" s="80"/>
      <c r="F208" s="80" t="str">
        <f t="shared" si="19"/>
        <v>F05</v>
      </c>
      <c r="G208" s="81" t="str">
        <f t="shared" si="17"/>
        <v>大竹秀典</v>
      </c>
      <c r="H208" s="80" t="s">
        <v>1615</v>
      </c>
      <c r="I208" s="81" t="s">
        <v>277</v>
      </c>
      <c r="J208" s="82">
        <v>1986</v>
      </c>
      <c r="K208" s="113">
        <f t="shared" si="20"/>
        <v>27</v>
      </c>
      <c r="L208" s="114" t="str">
        <f t="shared" si="18"/>
        <v>OK</v>
      </c>
      <c r="M208" s="100" t="s">
        <v>324</v>
      </c>
      <c r="N208" s="106"/>
      <c r="O208" s="106"/>
      <c r="P208" s="106"/>
      <c r="Q208" s="106"/>
    </row>
    <row r="209" spans="1:17" s="79" customFormat="1">
      <c r="A209" s="80" t="s">
        <v>1626</v>
      </c>
      <c r="B209" s="138" t="s">
        <v>1627</v>
      </c>
      <c r="C209" s="139" t="s">
        <v>1628</v>
      </c>
      <c r="D209" s="80" t="s">
        <v>1615</v>
      </c>
      <c r="E209" s="80"/>
      <c r="F209" s="80" t="str">
        <f t="shared" si="19"/>
        <v>F06</v>
      </c>
      <c r="G209" s="81" t="str">
        <f t="shared" si="17"/>
        <v>軽部純一</v>
      </c>
      <c r="H209" s="80" t="s">
        <v>1615</v>
      </c>
      <c r="I209" s="81" t="s">
        <v>277</v>
      </c>
      <c r="J209" s="82">
        <v>1984</v>
      </c>
      <c r="K209" s="113">
        <f t="shared" si="20"/>
        <v>29</v>
      </c>
      <c r="L209" s="114" t="str">
        <f t="shared" si="18"/>
        <v>OK</v>
      </c>
      <c r="M209" s="100" t="s">
        <v>689</v>
      </c>
      <c r="N209" s="106"/>
      <c r="O209" s="106"/>
      <c r="P209" s="106"/>
      <c r="Q209" s="106"/>
    </row>
    <row r="210" spans="1:17" s="79" customFormat="1">
      <c r="A210" s="80" t="s">
        <v>1629</v>
      </c>
      <c r="B210" s="138" t="s">
        <v>597</v>
      </c>
      <c r="C210" s="139" t="s">
        <v>598</v>
      </c>
      <c r="D210" s="80" t="s">
        <v>1615</v>
      </c>
      <c r="E210" s="80"/>
      <c r="F210" s="80" t="str">
        <f t="shared" si="19"/>
        <v>F07</v>
      </c>
      <c r="G210" s="81" t="str">
        <f t="shared" si="17"/>
        <v>鈴木英夫</v>
      </c>
      <c r="H210" s="80" t="s">
        <v>1615</v>
      </c>
      <c r="I210" s="81" t="s">
        <v>277</v>
      </c>
      <c r="J210" s="82">
        <v>1955</v>
      </c>
      <c r="K210" s="113">
        <f t="shared" si="20"/>
        <v>58</v>
      </c>
      <c r="L210" s="114" t="str">
        <f t="shared" si="18"/>
        <v>OK</v>
      </c>
      <c r="M210" s="142" t="s">
        <v>405</v>
      </c>
      <c r="N210" s="106"/>
      <c r="O210" s="106"/>
      <c r="P210" s="106"/>
      <c r="Q210" s="106"/>
    </row>
    <row r="211" spans="1:17" s="79" customFormat="1">
      <c r="A211" s="80" t="s">
        <v>1630</v>
      </c>
      <c r="B211" s="138" t="s">
        <v>600</v>
      </c>
      <c r="C211" s="139" t="s">
        <v>1631</v>
      </c>
      <c r="D211" s="80" t="s">
        <v>1615</v>
      </c>
      <c r="E211" s="80"/>
      <c r="F211" s="80" t="str">
        <f t="shared" si="19"/>
        <v>F08</v>
      </c>
      <c r="G211" s="81" t="str">
        <f t="shared" si="17"/>
        <v>長谷出浩</v>
      </c>
      <c r="H211" s="80" t="s">
        <v>1615</v>
      </c>
      <c r="I211" s="81" t="s">
        <v>277</v>
      </c>
      <c r="J211" s="82">
        <v>1960</v>
      </c>
      <c r="K211" s="113">
        <f t="shared" si="20"/>
        <v>53</v>
      </c>
      <c r="L211" s="114" t="str">
        <f t="shared" si="18"/>
        <v>OK</v>
      </c>
      <c r="M211" s="142" t="s">
        <v>405</v>
      </c>
      <c r="N211" s="106"/>
      <c r="O211" s="106"/>
      <c r="P211" s="106"/>
      <c r="Q211" s="106"/>
    </row>
    <row r="212" spans="1:17" s="79" customFormat="1">
      <c r="A212" s="80" t="s">
        <v>1632</v>
      </c>
      <c r="B212" s="138" t="s">
        <v>602</v>
      </c>
      <c r="C212" s="139" t="s">
        <v>1633</v>
      </c>
      <c r="D212" s="80" t="s">
        <v>1615</v>
      </c>
      <c r="E212" s="80"/>
      <c r="F212" s="80" t="str">
        <f t="shared" si="19"/>
        <v>F09</v>
      </c>
      <c r="G212" s="81" t="str">
        <f t="shared" si="17"/>
        <v>山崎 豊</v>
      </c>
      <c r="H212" s="80" t="s">
        <v>1615</v>
      </c>
      <c r="I212" s="81" t="s">
        <v>277</v>
      </c>
      <c r="J212" s="82">
        <v>1975</v>
      </c>
      <c r="K212" s="113">
        <f t="shared" si="20"/>
        <v>38</v>
      </c>
      <c r="L212" s="114" t="str">
        <f t="shared" si="18"/>
        <v>OK</v>
      </c>
      <c r="M212" s="142" t="s">
        <v>405</v>
      </c>
      <c r="N212" s="106"/>
      <c r="O212" s="106"/>
      <c r="P212" s="106"/>
      <c r="Q212" s="106"/>
    </row>
    <row r="213" spans="1:17" s="79" customFormat="1">
      <c r="A213" s="80" t="s">
        <v>1634</v>
      </c>
      <c r="B213" s="138" t="s">
        <v>510</v>
      </c>
      <c r="C213" s="139" t="s">
        <v>1635</v>
      </c>
      <c r="D213" s="80" t="s">
        <v>1615</v>
      </c>
      <c r="E213" s="80"/>
      <c r="F213" s="80" t="str">
        <f t="shared" si="19"/>
        <v>F10</v>
      </c>
      <c r="G213" s="81" t="str">
        <f t="shared" si="17"/>
        <v>田中伸一</v>
      </c>
      <c r="H213" s="80" t="s">
        <v>1615</v>
      </c>
      <c r="I213" s="81" t="s">
        <v>277</v>
      </c>
      <c r="J213" s="82">
        <v>1964</v>
      </c>
      <c r="K213" s="113">
        <f t="shared" si="20"/>
        <v>49</v>
      </c>
      <c r="L213" s="114" t="str">
        <f t="shared" si="18"/>
        <v>OK</v>
      </c>
      <c r="M213" s="100" t="s">
        <v>324</v>
      </c>
      <c r="N213" s="106"/>
      <c r="O213" s="106"/>
      <c r="P213" s="106"/>
      <c r="Q213" s="106"/>
    </row>
    <row r="214" spans="1:17" s="79" customFormat="1">
      <c r="A214" s="80" t="s">
        <v>1636</v>
      </c>
      <c r="B214" s="138" t="s">
        <v>1637</v>
      </c>
      <c r="C214" s="139" t="s">
        <v>1638</v>
      </c>
      <c r="D214" s="80" t="s">
        <v>1615</v>
      </c>
      <c r="E214" s="80"/>
      <c r="F214" s="80" t="str">
        <f t="shared" si="19"/>
        <v>F11</v>
      </c>
      <c r="G214" s="81" t="str">
        <f t="shared" si="17"/>
        <v>米田 靖</v>
      </c>
      <c r="H214" s="80" t="s">
        <v>1615</v>
      </c>
      <c r="I214" s="81" t="s">
        <v>277</v>
      </c>
      <c r="J214" s="82">
        <v>1963</v>
      </c>
      <c r="K214" s="113">
        <f t="shared" si="20"/>
        <v>50</v>
      </c>
      <c r="L214" s="114" t="str">
        <f t="shared" si="18"/>
        <v>OK</v>
      </c>
      <c r="M214" s="100" t="s">
        <v>324</v>
      </c>
      <c r="N214" s="106"/>
      <c r="O214" s="106"/>
      <c r="P214" s="106"/>
      <c r="Q214" s="106"/>
    </row>
    <row r="215" spans="1:17" s="79" customFormat="1">
      <c r="A215" s="80" t="s">
        <v>1639</v>
      </c>
      <c r="B215" s="138" t="s">
        <v>1640</v>
      </c>
      <c r="C215" s="139" t="s">
        <v>1641</v>
      </c>
      <c r="D215" s="80" t="s">
        <v>1615</v>
      </c>
      <c r="E215" s="80"/>
      <c r="F215" s="80" t="str">
        <f t="shared" si="19"/>
        <v>F12</v>
      </c>
      <c r="G215" s="81" t="str">
        <f t="shared" si="17"/>
        <v>小路  貴</v>
      </c>
      <c r="H215" s="80" t="s">
        <v>1615</v>
      </c>
      <c r="I215" s="81" t="s">
        <v>277</v>
      </c>
      <c r="J215" s="82">
        <v>1970</v>
      </c>
      <c r="K215" s="113">
        <f t="shared" si="20"/>
        <v>43</v>
      </c>
      <c r="L215" s="114" t="str">
        <f t="shared" si="18"/>
        <v>OK</v>
      </c>
      <c r="M215" s="100" t="s">
        <v>317</v>
      </c>
      <c r="N215" s="106"/>
      <c r="O215" s="106"/>
      <c r="P215" s="106"/>
      <c r="Q215" s="106"/>
    </row>
    <row r="216" spans="1:17" s="79" customFormat="1">
      <c r="A216" s="80" t="s">
        <v>1642</v>
      </c>
      <c r="B216" s="138" t="s">
        <v>1643</v>
      </c>
      <c r="C216" s="139" t="s">
        <v>1644</v>
      </c>
      <c r="D216" s="80" t="s">
        <v>1615</v>
      </c>
      <c r="E216" s="80"/>
      <c r="F216" s="80" t="str">
        <f t="shared" si="19"/>
        <v>F13</v>
      </c>
      <c r="G216" s="81" t="str">
        <f t="shared" si="17"/>
        <v>木嶋健太</v>
      </c>
      <c r="H216" s="80" t="s">
        <v>1615</v>
      </c>
      <c r="I216" s="81" t="s">
        <v>277</v>
      </c>
      <c r="J216" s="82">
        <v>1986</v>
      </c>
      <c r="K216" s="113">
        <f t="shared" si="20"/>
        <v>27</v>
      </c>
      <c r="L216" s="114" t="str">
        <f t="shared" si="18"/>
        <v>OK</v>
      </c>
      <c r="M216" s="100" t="s">
        <v>278</v>
      </c>
      <c r="N216" s="106"/>
      <c r="O216" s="106"/>
      <c r="P216" s="106"/>
      <c r="Q216" s="106"/>
    </row>
    <row r="217" spans="1:17" s="79" customFormat="1">
      <c r="A217" s="80" t="s">
        <v>1645</v>
      </c>
      <c r="B217" s="138" t="s">
        <v>612</v>
      </c>
      <c r="C217" s="139" t="s">
        <v>613</v>
      </c>
      <c r="D217" s="80" t="s">
        <v>1615</v>
      </c>
      <c r="E217" s="80"/>
      <c r="F217" s="80" t="str">
        <f t="shared" si="19"/>
        <v>F14</v>
      </c>
      <c r="G217" s="81" t="str">
        <f t="shared" si="17"/>
        <v>清水善弘</v>
      </c>
      <c r="H217" s="80" t="s">
        <v>1615</v>
      </c>
      <c r="I217" s="81" t="s">
        <v>277</v>
      </c>
      <c r="J217" s="82">
        <v>1952</v>
      </c>
      <c r="K217" s="113">
        <f t="shared" si="20"/>
        <v>61</v>
      </c>
      <c r="L217" s="114" t="str">
        <f t="shared" si="18"/>
        <v>OK</v>
      </c>
      <c r="M217" s="100" t="s">
        <v>310</v>
      </c>
      <c r="N217" s="106"/>
      <c r="O217" s="106"/>
      <c r="P217" s="106"/>
      <c r="Q217" s="106"/>
    </row>
    <row r="218" spans="1:17" s="79" customFormat="1">
      <c r="A218" s="80" t="s">
        <v>1646</v>
      </c>
      <c r="B218" s="138" t="s">
        <v>1647</v>
      </c>
      <c r="C218" s="139" t="s">
        <v>1631</v>
      </c>
      <c r="D218" s="80" t="s">
        <v>1615</v>
      </c>
      <c r="E218" s="80"/>
      <c r="F218" s="80" t="str">
        <f t="shared" si="19"/>
        <v>F15</v>
      </c>
      <c r="G218" s="81" t="str">
        <f t="shared" si="17"/>
        <v>田村浩</v>
      </c>
      <c r="H218" s="80" t="s">
        <v>1615</v>
      </c>
      <c r="I218" s="81" t="s">
        <v>277</v>
      </c>
      <c r="J218" s="82">
        <v>1960</v>
      </c>
      <c r="K218" s="113">
        <f t="shared" si="20"/>
        <v>53</v>
      </c>
      <c r="L218" s="114" t="str">
        <f t="shared" si="18"/>
        <v>OK</v>
      </c>
      <c r="M218" s="100" t="s">
        <v>278</v>
      </c>
      <c r="N218" s="106"/>
      <c r="O218" s="106"/>
      <c r="P218" s="106"/>
      <c r="Q218" s="106"/>
    </row>
    <row r="219" spans="1:17" s="79" customFormat="1">
      <c r="A219" s="80" t="s">
        <v>1648</v>
      </c>
      <c r="B219" s="138" t="s">
        <v>1649</v>
      </c>
      <c r="C219" s="139" t="s">
        <v>1650</v>
      </c>
      <c r="D219" s="80" t="s">
        <v>1615</v>
      </c>
      <c r="E219" s="80"/>
      <c r="F219" s="80" t="str">
        <f t="shared" si="19"/>
        <v>F16</v>
      </c>
      <c r="G219" s="81" t="str">
        <f t="shared" si="17"/>
        <v>辻野泰宏</v>
      </c>
      <c r="H219" s="80" t="s">
        <v>1615</v>
      </c>
      <c r="I219" s="81" t="s">
        <v>277</v>
      </c>
      <c r="J219" s="82">
        <v>1945</v>
      </c>
      <c r="K219" s="113">
        <f t="shared" si="20"/>
        <v>68</v>
      </c>
      <c r="L219" s="114" t="str">
        <f t="shared" si="18"/>
        <v>OK</v>
      </c>
      <c r="M219" s="100" t="s">
        <v>725</v>
      </c>
      <c r="N219" s="106"/>
      <c r="O219" s="106"/>
      <c r="P219" s="106"/>
      <c r="Q219" s="106"/>
    </row>
    <row r="220" spans="1:17" s="79" customFormat="1">
      <c r="A220" s="80" t="s">
        <v>1651</v>
      </c>
      <c r="B220" s="138" t="s">
        <v>604</v>
      </c>
      <c r="C220" s="139" t="s">
        <v>605</v>
      </c>
      <c r="D220" s="80" t="s">
        <v>1615</v>
      </c>
      <c r="E220" s="80"/>
      <c r="F220" s="80" t="str">
        <f t="shared" si="19"/>
        <v>F17</v>
      </c>
      <c r="G220" s="81" t="str">
        <f t="shared" si="17"/>
        <v>三代康成</v>
      </c>
      <c r="H220" s="80" t="s">
        <v>1615</v>
      </c>
      <c r="I220" s="81" t="s">
        <v>277</v>
      </c>
      <c r="J220" s="82">
        <v>1968</v>
      </c>
      <c r="K220" s="113">
        <f t="shared" si="20"/>
        <v>45</v>
      </c>
      <c r="L220" s="114" t="str">
        <f t="shared" si="18"/>
        <v>OK</v>
      </c>
      <c r="M220" s="100" t="s">
        <v>310</v>
      </c>
      <c r="N220" s="106"/>
      <c r="O220" s="106"/>
      <c r="P220" s="106"/>
      <c r="Q220" s="106"/>
    </row>
    <row r="221" spans="1:17" s="79" customFormat="1">
      <c r="A221" s="80" t="s">
        <v>1652</v>
      </c>
      <c r="B221" s="138" t="s">
        <v>577</v>
      </c>
      <c r="C221" s="139" t="s">
        <v>606</v>
      </c>
      <c r="D221" s="80" t="s">
        <v>1615</v>
      </c>
      <c r="E221" s="80"/>
      <c r="F221" s="80" t="str">
        <f t="shared" si="19"/>
        <v>F18</v>
      </c>
      <c r="G221" s="81" t="str">
        <f t="shared" si="17"/>
        <v>水本淳史</v>
      </c>
      <c r="H221" s="80" t="s">
        <v>1615</v>
      </c>
      <c r="I221" s="81" t="s">
        <v>277</v>
      </c>
      <c r="J221" s="82">
        <v>1970</v>
      </c>
      <c r="K221" s="113">
        <f t="shared" si="20"/>
        <v>43</v>
      </c>
      <c r="L221" s="114" t="str">
        <f t="shared" si="18"/>
        <v>OK</v>
      </c>
      <c r="M221" s="77" t="s">
        <v>278</v>
      </c>
      <c r="N221" s="106"/>
      <c r="O221" s="106"/>
      <c r="P221" s="106"/>
      <c r="Q221" s="106"/>
    </row>
    <row r="222" spans="1:17" s="79" customFormat="1">
      <c r="A222" s="80" t="s">
        <v>1653</v>
      </c>
      <c r="B222" s="138" t="s">
        <v>410</v>
      </c>
      <c r="C222" s="139" t="s">
        <v>861</v>
      </c>
      <c r="D222" s="80" t="s">
        <v>1615</v>
      </c>
      <c r="E222" s="80"/>
      <c r="F222" s="80" t="str">
        <f t="shared" si="19"/>
        <v>F19</v>
      </c>
      <c r="G222" s="81" t="str">
        <f t="shared" si="17"/>
        <v>西田和教</v>
      </c>
      <c r="H222" s="80" t="s">
        <v>1615</v>
      </c>
      <c r="I222" s="81" t="s">
        <v>277</v>
      </c>
      <c r="J222" s="82">
        <v>1962</v>
      </c>
      <c r="K222" s="113">
        <f t="shared" si="20"/>
        <v>51</v>
      </c>
      <c r="L222" s="114" t="str">
        <f t="shared" si="18"/>
        <v>OK</v>
      </c>
      <c r="M222" s="100" t="s">
        <v>278</v>
      </c>
      <c r="N222" s="106"/>
      <c r="O222" s="106"/>
      <c r="P222" s="106"/>
      <c r="Q222" s="106"/>
    </row>
    <row r="223" spans="1:17" s="79" customFormat="1">
      <c r="A223" s="80" t="s">
        <v>1654</v>
      </c>
      <c r="B223" s="138" t="s">
        <v>737</v>
      </c>
      <c r="C223" s="139" t="s">
        <v>1655</v>
      </c>
      <c r="D223" s="80" t="s">
        <v>1615</v>
      </c>
      <c r="E223" s="80"/>
      <c r="F223" s="80" t="str">
        <f t="shared" si="19"/>
        <v>F20</v>
      </c>
      <c r="G223" s="81" t="str">
        <f t="shared" si="17"/>
        <v>久保貴史</v>
      </c>
      <c r="H223" s="80" t="s">
        <v>1615</v>
      </c>
      <c r="I223" s="81" t="s">
        <v>277</v>
      </c>
      <c r="J223" s="82">
        <v>1984</v>
      </c>
      <c r="K223" s="113">
        <f t="shared" si="20"/>
        <v>29</v>
      </c>
      <c r="L223" s="114" t="str">
        <f t="shared" si="18"/>
        <v>OK</v>
      </c>
      <c r="M223" s="100" t="s">
        <v>324</v>
      </c>
      <c r="N223" s="106"/>
      <c r="O223" s="106"/>
      <c r="P223" s="106"/>
      <c r="Q223" s="106"/>
    </row>
    <row r="224" spans="1:17" s="79" customFormat="1">
      <c r="A224" s="80" t="s">
        <v>1656</v>
      </c>
      <c r="B224" s="138" t="s">
        <v>1657</v>
      </c>
      <c r="C224" s="139" t="s">
        <v>1658</v>
      </c>
      <c r="D224" s="80" t="s">
        <v>1615</v>
      </c>
      <c r="E224" s="80"/>
      <c r="F224" s="80" t="str">
        <f t="shared" si="19"/>
        <v>F21</v>
      </c>
      <c r="G224" s="81" t="str">
        <f t="shared" si="17"/>
        <v>中谷健志</v>
      </c>
      <c r="H224" s="80" t="s">
        <v>1615</v>
      </c>
      <c r="I224" s="81" t="s">
        <v>277</v>
      </c>
      <c r="J224" s="82">
        <v>1981</v>
      </c>
      <c r="K224" s="113">
        <f t="shared" si="20"/>
        <v>32</v>
      </c>
      <c r="L224" s="114" t="str">
        <f t="shared" si="18"/>
        <v>OK</v>
      </c>
      <c r="M224" s="100" t="s">
        <v>324</v>
      </c>
      <c r="N224" s="106"/>
      <c r="O224" s="106"/>
      <c r="P224" s="106"/>
      <c r="Q224" s="106"/>
    </row>
    <row r="225" spans="1:17" s="79" customFormat="1">
      <c r="A225" s="80" t="s">
        <v>1659</v>
      </c>
      <c r="B225" s="138" t="s">
        <v>1660</v>
      </c>
      <c r="C225" s="139" t="s">
        <v>1661</v>
      </c>
      <c r="D225" s="80" t="s">
        <v>1615</v>
      </c>
      <c r="E225" s="80"/>
      <c r="F225" s="80" t="str">
        <f t="shared" si="19"/>
        <v>F22</v>
      </c>
      <c r="G225" s="81" t="str">
        <f t="shared" si="17"/>
        <v>福岡　孝文</v>
      </c>
      <c r="H225" s="80" t="s">
        <v>1615</v>
      </c>
      <c r="I225" s="81" t="s">
        <v>277</v>
      </c>
      <c r="J225" s="82">
        <v>1974</v>
      </c>
      <c r="K225" s="113">
        <f t="shared" si="20"/>
        <v>39</v>
      </c>
      <c r="L225" s="114" t="str">
        <f t="shared" si="18"/>
        <v>OK</v>
      </c>
      <c r="M225" s="100" t="s">
        <v>286</v>
      </c>
      <c r="N225" s="106"/>
      <c r="O225" s="106"/>
      <c r="P225" s="106"/>
      <c r="Q225" s="106"/>
    </row>
    <row r="226" spans="1:17" s="79" customFormat="1">
      <c r="A226" s="80" t="s">
        <v>1662</v>
      </c>
      <c r="B226" s="138" t="s">
        <v>621</v>
      </c>
      <c r="C226" s="139" t="s">
        <v>622</v>
      </c>
      <c r="D226" s="80" t="s">
        <v>1615</v>
      </c>
      <c r="E226" s="80"/>
      <c r="F226" s="80" t="str">
        <f t="shared" si="19"/>
        <v>F23</v>
      </c>
      <c r="G226" s="81" t="str">
        <f t="shared" si="17"/>
        <v>森本進太郎</v>
      </c>
      <c r="H226" s="80" t="s">
        <v>1615</v>
      </c>
      <c r="I226" s="81" t="s">
        <v>277</v>
      </c>
      <c r="J226" s="82">
        <v>1971</v>
      </c>
      <c r="K226" s="113">
        <f t="shared" si="20"/>
        <v>42</v>
      </c>
      <c r="L226" s="114" t="str">
        <f t="shared" si="18"/>
        <v>OK</v>
      </c>
      <c r="M226" s="100" t="s">
        <v>566</v>
      </c>
      <c r="N226" s="106"/>
      <c r="O226" s="106"/>
      <c r="P226" s="106"/>
      <c r="Q226" s="106"/>
    </row>
    <row r="227" spans="1:17" s="79" customFormat="1">
      <c r="A227" s="80" t="s">
        <v>1663</v>
      </c>
      <c r="B227" s="138" t="s">
        <v>1664</v>
      </c>
      <c r="C227" s="139" t="s">
        <v>1665</v>
      </c>
      <c r="D227" s="80" t="s">
        <v>1615</v>
      </c>
      <c r="E227" s="80"/>
      <c r="F227" s="80" t="str">
        <f t="shared" si="19"/>
        <v>F24</v>
      </c>
      <c r="G227" s="81" t="str">
        <f t="shared" si="17"/>
        <v>用田政晴</v>
      </c>
      <c r="H227" s="80" t="s">
        <v>1615</v>
      </c>
      <c r="I227" s="81" t="s">
        <v>277</v>
      </c>
      <c r="J227" s="82">
        <v>1955</v>
      </c>
      <c r="K227" s="113">
        <f t="shared" si="20"/>
        <v>58</v>
      </c>
      <c r="L227" s="114" t="str">
        <f t="shared" si="18"/>
        <v>OK</v>
      </c>
      <c r="M227" s="100" t="s">
        <v>278</v>
      </c>
      <c r="N227" s="106"/>
      <c r="O227" s="106"/>
      <c r="P227" s="106"/>
      <c r="Q227" s="106"/>
    </row>
    <row r="228" spans="1:17" s="79" customFormat="1">
      <c r="A228" s="80" t="s">
        <v>1666</v>
      </c>
      <c r="B228" s="138" t="s">
        <v>1199</v>
      </c>
      <c r="C228" s="139" t="s">
        <v>1667</v>
      </c>
      <c r="D228" s="80" t="s">
        <v>1615</v>
      </c>
      <c r="E228" s="80"/>
      <c r="F228" s="80" t="str">
        <f t="shared" si="19"/>
        <v>F25</v>
      </c>
      <c r="G228" s="81" t="str">
        <f t="shared" si="17"/>
        <v>北村茂樹</v>
      </c>
      <c r="H228" s="80" t="s">
        <v>1615</v>
      </c>
      <c r="I228" s="81" t="s">
        <v>277</v>
      </c>
      <c r="J228" s="82">
        <v>1951</v>
      </c>
      <c r="K228" s="113">
        <f t="shared" si="20"/>
        <v>62</v>
      </c>
      <c r="L228" s="114" t="str">
        <f t="shared" si="18"/>
        <v>OK</v>
      </c>
      <c r="M228" s="100" t="s">
        <v>278</v>
      </c>
      <c r="N228" s="106"/>
      <c r="O228" s="106"/>
      <c r="P228" s="106"/>
      <c r="Q228" s="106"/>
    </row>
    <row r="229" spans="1:17" s="79" customFormat="1">
      <c r="A229" s="80" t="s">
        <v>1668</v>
      </c>
      <c r="B229" s="140" t="s">
        <v>1669</v>
      </c>
      <c r="C229" s="141" t="s">
        <v>1670</v>
      </c>
      <c r="D229" s="80" t="s">
        <v>1615</v>
      </c>
      <c r="E229" s="80"/>
      <c r="F229" s="80" t="str">
        <f t="shared" si="19"/>
        <v>F26</v>
      </c>
      <c r="G229" s="81" t="str">
        <f t="shared" si="17"/>
        <v>朝比奈真美</v>
      </c>
      <c r="H229" s="80" t="s">
        <v>1615</v>
      </c>
      <c r="I229" s="81" t="s">
        <v>302</v>
      </c>
      <c r="J229" s="82">
        <v>1962</v>
      </c>
      <c r="K229" s="113">
        <f t="shared" si="20"/>
        <v>51</v>
      </c>
      <c r="L229" s="114" t="str">
        <f t="shared" si="18"/>
        <v>OK</v>
      </c>
      <c r="M229" s="100" t="s">
        <v>278</v>
      </c>
      <c r="N229" s="106"/>
      <c r="O229" s="106"/>
      <c r="P229" s="106"/>
      <c r="Q229" s="106"/>
    </row>
    <row r="230" spans="1:17" s="79" customFormat="1">
      <c r="A230" s="80" t="s">
        <v>1671</v>
      </c>
      <c r="B230" s="140" t="s">
        <v>644</v>
      </c>
      <c r="C230" s="141" t="s">
        <v>777</v>
      </c>
      <c r="D230" s="80" t="s">
        <v>1615</v>
      </c>
      <c r="E230" s="80"/>
      <c r="F230" s="80" t="str">
        <f t="shared" si="19"/>
        <v>F27</v>
      </c>
      <c r="G230" s="81" t="str">
        <f t="shared" si="17"/>
        <v>岩崎順子</v>
      </c>
      <c r="H230" s="80" t="s">
        <v>1615</v>
      </c>
      <c r="I230" s="81" t="s">
        <v>302</v>
      </c>
      <c r="J230" s="82">
        <v>1977</v>
      </c>
      <c r="K230" s="113">
        <f t="shared" si="20"/>
        <v>36</v>
      </c>
      <c r="L230" s="114" t="str">
        <f t="shared" si="18"/>
        <v>OK</v>
      </c>
      <c r="M230" s="100" t="s">
        <v>286</v>
      </c>
      <c r="N230" s="106"/>
      <c r="O230" s="106"/>
      <c r="P230" s="106"/>
      <c r="Q230" s="106"/>
    </row>
    <row r="231" spans="1:17" s="79" customFormat="1">
      <c r="A231" s="80" t="s">
        <v>1672</v>
      </c>
      <c r="B231" s="140" t="s">
        <v>1673</v>
      </c>
      <c r="C231" s="141" t="s">
        <v>1674</v>
      </c>
      <c r="D231" s="80" t="s">
        <v>1615</v>
      </c>
      <c r="E231" s="80"/>
      <c r="F231" s="80" t="str">
        <f t="shared" si="19"/>
        <v>F28</v>
      </c>
      <c r="G231" s="81" t="str">
        <f t="shared" si="17"/>
        <v>我孫子幹</v>
      </c>
      <c r="H231" s="80" t="s">
        <v>1615</v>
      </c>
      <c r="I231" s="81" t="s">
        <v>302</v>
      </c>
      <c r="J231" s="82">
        <v>1959</v>
      </c>
      <c r="K231" s="113">
        <f t="shared" si="20"/>
        <v>54</v>
      </c>
      <c r="L231" s="114" t="str">
        <f t="shared" si="18"/>
        <v>OK</v>
      </c>
      <c r="M231" s="100" t="s">
        <v>278</v>
      </c>
      <c r="N231" s="106"/>
      <c r="O231" s="106"/>
      <c r="P231" s="106"/>
      <c r="Q231" s="106"/>
    </row>
    <row r="232" spans="1:17" s="79" customFormat="1">
      <c r="A232" s="80" t="s">
        <v>1675</v>
      </c>
      <c r="B232" s="140" t="s">
        <v>1676</v>
      </c>
      <c r="C232" s="141" t="s">
        <v>1677</v>
      </c>
      <c r="D232" s="80" t="s">
        <v>1615</v>
      </c>
      <c r="E232" s="80"/>
      <c r="F232" s="80" t="str">
        <f t="shared" si="19"/>
        <v>F29</v>
      </c>
      <c r="G232" s="81" t="str">
        <f t="shared" si="17"/>
        <v>諫早計子</v>
      </c>
      <c r="H232" s="80" t="s">
        <v>1615</v>
      </c>
      <c r="I232" s="81" t="s">
        <v>302</v>
      </c>
      <c r="J232" s="82">
        <v>1960</v>
      </c>
      <c r="K232" s="113">
        <f t="shared" si="20"/>
        <v>53</v>
      </c>
      <c r="L232" s="114" t="str">
        <f t="shared" si="18"/>
        <v>OK</v>
      </c>
      <c r="M232" s="100" t="s">
        <v>482</v>
      </c>
      <c r="N232" s="106"/>
      <c r="O232" s="106"/>
      <c r="P232" s="106"/>
      <c r="Q232" s="106"/>
    </row>
    <row r="233" spans="1:17" s="79" customFormat="1">
      <c r="A233" s="80" t="s">
        <v>1678</v>
      </c>
      <c r="B233" s="140" t="s">
        <v>644</v>
      </c>
      <c r="C233" s="141" t="s">
        <v>645</v>
      </c>
      <c r="D233" s="80" t="s">
        <v>1615</v>
      </c>
      <c r="E233" s="80"/>
      <c r="F233" s="80" t="str">
        <f t="shared" si="19"/>
        <v>F30</v>
      </c>
      <c r="G233" s="81" t="str">
        <f t="shared" si="17"/>
        <v>岩崎ひとみ</v>
      </c>
      <c r="H233" s="80" t="s">
        <v>1615</v>
      </c>
      <c r="I233" s="81" t="s">
        <v>302</v>
      </c>
      <c r="J233" s="82">
        <v>1976</v>
      </c>
      <c r="K233" s="113">
        <f t="shared" si="20"/>
        <v>37</v>
      </c>
      <c r="L233" s="114" t="str">
        <f t="shared" si="18"/>
        <v>OK</v>
      </c>
      <c r="M233" s="100" t="s">
        <v>278</v>
      </c>
      <c r="N233" s="106"/>
      <c r="O233" s="106"/>
      <c r="P233" s="106"/>
      <c r="Q233" s="106"/>
    </row>
    <row r="234" spans="1:17" s="79" customFormat="1">
      <c r="A234" s="80" t="s">
        <v>1679</v>
      </c>
      <c r="B234" s="140" t="s">
        <v>1680</v>
      </c>
      <c r="C234" s="141" t="s">
        <v>1681</v>
      </c>
      <c r="D234" s="80" t="s">
        <v>1615</v>
      </c>
      <c r="E234" s="80"/>
      <c r="F234" s="80" t="str">
        <f t="shared" si="19"/>
        <v>F31</v>
      </c>
      <c r="G234" s="81" t="str">
        <f t="shared" si="17"/>
        <v>上田きよみ</v>
      </c>
      <c r="H234" s="80" t="s">
        <v>1615</v>
      </c>
      <c r="I234" s="81" t="s">
        <v>302</v>
      </c>
      <c r="J234" s="82">
        <v>1960</v>
      </c>
      <c r="K234" s="113">
        <f t="shared" si="20"/>
        <v>53</v>
      </c>
      <c r="L234" s="114" t="str">
        <f t="shared" si="18"/>
        <v>OK</v>
      </c>
      <c r="M234" s="142" t="s">
        <v>405</v>
      </c>
      <c r="N234" s="106"/>
      <c r="O234" s="106"/>
      <c r="P234" s="106"/>
      <c r="Q234" s="106"/>
    </row>
    <row r="235" spans="1:17" s="79" customFormat="1">
      <c r="A235" s="80" t="s">
        <v>1682</v>
      </c>
      <c r="B235" s="140" t="s">
        <v>1199</v>
      </c>
      <c r="C235" s="141" t="s">
        <v>1344</v>
      </c>
      <c r="D235" s="80" t="s">
        <v>1615</v>
      </c>
      <c r="E235" s="80"/>
      <c r="F235" s="80" t="str">
        <f t="shared" si="19"/>
        <v>F32</v>
      </c>
      <c r="G235" s="81" t="str">
        <f t="shared" ref="G235:G261" si="21">B235&amp;C235</f>
        <v>北村佳子</v>
      </c>
      <c r="H235" s="80" t="s">
        <v>1615</v>
      </c>
      <c r="I235" s="81" t="s">
        <v>302</v>
      </c>
      <c r="J235" s="82">
        <v>1955</v>
      </c>
      <c r="K235" s="113">
        <f t="shared" si="20"/>
        <v>58</v>
      </c>
      <c r="L235" s="114" t="str">
        <f t="shared" ref="L235:L264" si="22">IF(G235="","",IF(COUNTIF($G$3:$G$613,G235)&gt;1,"2重登録","OK"))</f>
        <v>OK</v>
      </c>
      <c r="M235" s="100" t="s">
        <v>278</v>
      </c>
      <c r="N235" s="106"/>
      <c r="O235" s="106"/>
      <c r="P235" s="106"/>
      <c r="Q235" s="106"/>
    </row>
    <row r="236" spans="1:17" s="79" customFormat="1">
      <c r="A236" s="80" t="s">
        <v>1683</v>
      </c>
      <c r="B236" s="140" t="s">
        <v>1684</v>
      </c>
      <c r="C236" s="141" t="s">
        <v>1685</v>
      </c>
      <c r="D236" s="80" t="s">
        <v>1615</v>
      </c>
      <c r="E236" s="80"/>
      <c r="F236" s="80" t="str">
        <f t="shared" ref="F236:F261" si="23">A236</f>
        <v>F33</v>
      </c>
      <c r="G236" s="81" t="str">
        <f t="shared" si="21"/>
        <v>酒居美代子</v>
      </c>
      <c r="H236" s="80" t="s">
        <v>1615</v>
      </c>
      <c r="I236" s="81" t="s">
        <v>302</v>
      </c>
      <c r="J236" s="82">
        <v>1957</v>
      </c>
      <c r="K236" s="113">
        <f t="shared" ref="K236:K261" si="24">IF(J236="","",(2013-J236))</f>
        <v>56</v>
      </c>
      <c r="L236" s="114" t="str">
        <f t="shared" si="22"/>
        <v>OK</v>
      </c>
      <c r="M236" s="100" t="s">
        <v>317</v>
      </c>
      <c r="N236" s="106"/>
      <c r="O236" s="106"/>
      <c r="P236" s="106"/>
      <c r="Q236" s="106"/>
    </row>
    <row r="237" spans="1:17" s="79" customFormat="1">
      <c r="A237" s="80" t="s">
        <v>1686</v>
      </c>
      <c r="B237" s="140" t="s">
        <v>378</v>
      </c>
      <c r="C237" s="141" t="s">
        <v>379</v>
      </c>
      <c r="D237" s="80" t="s">
        <v>1615</v>
      </c>
      <c r="E237" s="80"/>
      <c r="F237" s="80" t="str">
        <f t="shared" si="23"/>
        <v>F34</v>
      </c>
      <c r="G237" s="81" t="str">
        <f t="shared" si="21"/>
        <v>筒井珠世</v>
      </c>
      <c r="H237" s="80" t="s">
        <v>1615</v>
      </c>
      <c r="I237" s="81" t="s">
        <v>302</v>
      </c>
      <c r="J237" s="82">
        <v>1967</v>
      </c>
      <c r="K237" s="113">
        <f t="shared" si="24"/>
        <v>46</v>
      </c>
      <c r="L237" s="114" t="str">
        <f t="shared" si="22"/>
        <v>OK</v>
      </c>
      <c r="M237" s="100" t="s">
        <v>317</v>
      </c>
      <c r="N237" s="106"/>
      <c r="O237" s="106"/>
      <c r="P237" s="106"/>
      <c r="Q237" s="106"/>
    </row>
    <row r="238" spans="1:17" s="79" customFormat="1">
      <c r="A238" s="80" t="s">
        <v>1687</v>
      </c>
      <c r="B238" s="140" t="s">
        <v>638</v>
      </c>
      <c r="C238" s="141" t="s">
        <v>998</v>
      </c>
      <c r="D238" s="80" t="s">
        <v>1615</v>
      </c>
      <c r="E238" s="80"/>
      <c r="F238" s="80" t="str">
        <f t="shared" si="23"/>
        <v>F35</v>
      </c>
      <c r="G238" s="81" t="str">
        <f t="shared" si="21"/>
        <v>西村文代</v>
      </c>
      <c r="H238" s="80" t="s">
        <v>1615</v>
      </c>
      <c r="I238" s="81" t="s">
        <v>302</v>
      </c>
      <c r="J238" s="82">
        <v>1964</v>
      </c>
      <c r="K238" s="113">
        <f t="shared" si="24"/>
        <v>49</v>
      </c>
      <c r="L238" s="114" t="str">
        <f t="shared" si="22"/>
        <v>OK</v>
      </c>
      <c r="M238" s="100" t="s">
        <v>278</v>
      </c>
      <c r="N238" s="106"/>
      <c r="O238" s="106"/>
      <c r="P238" s="106"/>
      <c r="Q238" s="106"/>
    </row>
    <row r="239" spans="1:17" s="79" customFormat="1">
      <c r="A239" s="80" t="s">
        <v>1688</v>
      </c>
      <c r="B239" s="140" t="s">
        <v>904</v>
      </c>
      <c r="C239" s="141" t="s">
        <v>905</v>
      </c>
      <c r="D239" s="80" t="s">
        <v>1615</v>
      </c>
      <c r="E239" s="80"/>
      <c r="F239" s="80" t="str">
        <f t="shared" si="23"/>
        <v>F36</v>
      </c>
      <c r="G239" s="81" t="str">
        <f t="shared" si="21"/>
        <v>布藤江実子</v>
      </c>
      <c r="H239" s="80" t="s">
        <v>1615</v>
      </c>
      <c r="I239" s="81" t="s">
        <v>302</v>
      </c>
      <c r="J239" s="82">
        <v>1965</v>
      </c>
      <c r="K239" s="113">
        <f t="shared" si="24"/>
        <v>48</v>
      </c>
      <c r="L239" s="114" t="str">
        <f t="shared" si="22"/>
        <v>OK</v>
      </c>
      <c r="M239" s="100" t="s">
        <v>278</v>
      </c>
      <c r="N239" s="106"/>
      <c r="O239" s="106"/>
      <c r="P239" s="106"/>
      <c r="Q239" s="106"/>
    </row>
    <row r="240" spans="1:17" s="79" customFormat="1">
      <c r="A240" s="80" t="s">
        <v>1689</v>
      </c>
      <c r="B240" s="140" t="s">
        <v>656</v>
      </c>
      <c r="C240" s="141" t="s">
        <v>657</v>
      </c>
      <c r="D240" s="80" t="s">
        <v>1615</v>
      </c>
      <c r="E240" s="80"/>
      <c r="F240" s="80" t="str">
        <f t="shared" si="23"/>
        <v>F37</v>
      </c>
      <c r="G240" s="81" t="str">
        <f t="shared" si="21"/>
        <v>廣部節恵</v>
      </c>
      <c r="H240" s="80" t="s">
        <v>1615</v>
      </c>
      <c r="I240" s="81" t="s">
        <v>302</v>
      </c>
      <c r="J240" s="82">
        <v>1961</v>
      </c>
      <c r="K240" s="113">
        <f t="shared" si="24"/>
        <v>52</v>
      </c>
      <c r="L240" s="114" t="str">
        <f t="shared" si="22"/>
        <v>OK</v>
      </c>
      <c r="M240" s="100" t="s">
        <v>278</v>
      </c>
      <c r="N240" s="106"/>
      <c r="O240" s="106"/>
      <c r="P240" s="106"/>
      <c r="Q240" s="106"/>
    </row>
    <row r="241" spans="1:17" s="79" customFormat="1">
      <c r="A241" s="80" t="s">
        <v>1690</v>
      </c>
      <c r="B241" s="140" t="s">
        <v>1691</v>
      </c>
      <c r="C241" s="141" t="s">
        <v>1692</v>
      </c>
      <c r="D241" s="80" t="s">
        <v>1615</v>
      </c>
      <c r="E241" s="80"/>
      <c r="F241" s="80" t="str">
        <f t="shared" si="23"/>
        <v>F38</v>
      </c>
      <c r="G241" s="81" t="str">
        <f t="shared" si="21"/>
        <v>平岩とも江</v>
      </c>
      <c r="H241" s="80" t="s">
        <v>1615</v>
      </c>
      <c r="I241" s="81" t="s">
        <v>302</v>
      </c>
      <c r="J241" s="82">
        <v>1962</v>
      </c>
      <c r="K241" s="113">
        <f t="shared" si="24"/>
        <v>51</v>
      </c>
      <c r="L241" s="114" t="str">
        <f t="shared" si="22"/>
        <v>OK</v>
      </c>
      <c r="M241" s="100" t="s">
        <v>640</v>
      </c>
      <c r="N241" s="106"/>
      <c r="O241" s="106"/>
      <c r="P241" s="106"/>
      <c r="Q241" s="106"/>
    </row>
    <row r="242" spans="1:17" s="79" customFormat="1">
      <c r="A242" s="80" t="s">
        <v>1693</v>
      </c>
      <c r="B242" s="140" t="s">
        <v>1694</v>
      </c>
      <c r="C242" s="141" t="s">
        <v>1098</v>
      </c>
      <c r="D242" s="80" t="s">
        <v>1615</v>
      </c>
      <c r="E242" s="80"/>
      <c r="F242" s="80" t="str">
        <f t="shared" si="23"/>
        <v>F39</v>
      </c>
      <c r="G242" s="81" t="str">
        <f t="shared" si="21"/>
        <v>田邊俊子</v>
      </c>
      <c r="H242" s="80" t="s">
        <v>1615</v>
      </c>
      <c r="I242" s="81" t="s">
        <v>302</v>
      </c>
      <c r="J242" s="82">
        <v>1958</v>
      </c>
      <c r="K242" s="113">
        <f t="shared" si="24"/>
        <v>55</v>
      </c>
      <c r="L242" s="114" t="str">
        <f t="shared" si="22"/>
        <v>OK</v>
      </c>
      <c r="M242" s="100" t="s">
        <v>278</v>
      </c>
      <c r="N242" s="106"/>
      <c r="O242" s="106"/>
      <c r="P242" s="106"/>
      <c r="Q242" s="106"/>
    </row>
    <row r="243" spans="1:17" s="79" customFormat="1">
      <c r="A243" s="80" t="s">
        <v>1695</v>
      </c>
      <c r="B243" s="140" t="s">
        <v>1696</v>
      </c>
      <c r="C243" s="141" t="s">
        <v>1697</v>
      </c>
      <c r="D243" s="80" t="s">
        <v>1615</v>
      </c>
      <c r="E243" s="80"/>
      <c r="F243" s="80" t="str">
        <f t="shared" si="23"/>
        <v>F40</v>
      </c>
      <c r="G243" s="81" t="str">
        <f t="shared" si="21"/>
        <v>藤村加代子</v>
      </c>
      <c r="H243" s="80" t="s">
        <v>1615</v>
      </c>
      <c r="I243" s="81" t="s">
        <v>302</v>
      </c>
      <c r="J243" s="82">
        <v>1963</v>
      </c>
      <c r="K243" s="113">
        <f t="shared" si="24"/>
        <v>50</v>
      </c>
      <c r="L243" s="114" t="str">
        <f t="shared" si="22"/>
        <v>OK</v>
      </c>
      <c r="M243" s="100" t="s">
        <v>278</v>
      </c>
      <c r="N243" s="106"/>
      <c r="O243" s="106"/>
      <c r="P243" s="106"/>
      <c r="Q243" s="106"/>
    </row>
    <row r="244" spans="1:17" s="79" customFormat="1">
      <c r="A244" s="80" t="s">
        <v>1698</v>
      </c>
      <c r="B244" s="140" t="s">
        <v>355</v>
      </c>
      <c r="C244" s="141" t="s">
        <v>632</v>
      </c>
      <c r="D244" s="80" t="s">
        <v>1615</v>
      </c>
      <c r="E244" s="80"/>
      <c r="F244" s="80" t="str">
        <f t="shared" si="23"/>
        <v>F41</v>
      </c>
      <c r="G244" s="81" t="str">
        <f t="shared" si="21"/>
        <v>松井美和子</v>
      </c>
      <c r="H244" s="80" t="s">
        <v>1615</v>
      </c>
      <c r="I244" s="81" t="s">
        <v>302</v>
      </c>
      <c r="J244" s="82">
        <v>1969</v>
      </c>
      <c r="K244" s="113">
        <f t="shared" si="24"/>
        <v>44</v>
      </c>
      <c r="L244" s="114" t="str">
        <f t="shared" si="22"/>
        <v>OK</v>
      </c>
      <c r="M244" s="100" t="s">
        <v>324</v>
      </c>
      <c r="N244" s="106"/>
      <c r="O244" s="106"/>
      <c r="P244" s="106"/>
      <c r="Q244" s="106"/>
    </row>
    <row r="245" spans="1:17" s="79" customFormat="1">
      <c r="A245" s="80" t="s">
        <v>1699</v>
      </c>
      <c r="B245" s="140" t="s">
        <v>604</v>
      </c>
      <c r="C245" s="141" t="s">
        <v>634</v>
      </c>
      <c r="D245" s="80" t="s">
        <v>1615</v>
      </c>
      <c r="E245" s="80"/>
      <c r="F245" s="80" t="str">
        <f t="shared" si="23"/>
        <v>F42</v>
      </c>
      <c r="G245" s="81" t="str">
        <f t="shared" si="21"/>
        <v>三代梨絵</v>
      </c>
      <c r="H245" s="80" t="s">
        <v>1615</v>
      </c>
      <c r="I245" s="81" t="s">
        <v>302</v>
      </c>
      <c r="J245" s="82">
        <v>1976</v>
      </c>
      <c r="K245" s="113">
        <f t="shared" si="24"/>
        <v>37</v>
      </c>
      <c r="L245" s="114" t="str">
        <f t="shared" si="22"/>
        <v>OK</v>
      </c>
      <c r="M245" s="100" t="s">
        <v>310</v>
      </c>
      <c r="N245" s="106"/>
      <c r="O245" s="106"/>
      <c r="P245" s="106"/>
      <c r="Q245" s="106"/>
    </row>
    <row r="246" spans="1:17" s="79" customFormat="1">
      <c r="A246" s="80" t="s">
        <v>1700</v>
      </c>
      <c r="B246" s="140" t="s">
        <v>1346</v>
      </c>
      <c r="C246" s="141" t="s">
        <v>1347</v>
      </c>
      <c r="D246" s="80" t="s">
        <v>1615</v>
      </c>
      <c r="E246" s="80"/>
      <c r="F246" s="80" t="str">
        <f t="shared" si="23"/>
        <v>F43</v>
      </c>
      <c r="G246" s="81" t="str">
        <f t="shared" si="21"/>
        <v>西崎友香</v>
      </c>
      <c r="H246" s="80" t="s">
        <v>1615</v>
      </c>
      <c r="I246" s="81" t="s">
        <v>302</v>
      </c>
      <c r="J246" s="82">
        <v>1980</v>
      </c>
      <c r="K246" s="113">
        <f t="shared" si="24"/>
        <v>33</v>
      </c>
      <c r="L246" s="114" t="str">
        <f t="shared" si="22"/>
        <v>OK</v>
      </c>
      <c r="M246" s="100" t="s">
        <v>278</v>
      </c>
      <c r="N246" s="106"/>
      <c r="O246" s="106"/>
      <c r="P246" s="106"/>
      <c r="Q246" s="106"/>
    </row>
    <row r="247" spans="1:17" s="79" customFormat="1">
      <c r="A247" s="80" t="s">
        <v>1701</v>
      </c>
      <c r="B247" s="140" t="s">
        <v>447</v>
      </c>
      <c r="C247" s="141" t="s">
        <v>1356</v>
      </c>
      <c r="D247" s="80" t="s">
        <v>1615</v>
      </c>
      <c r="E247" s="80"/>
      <c r="F247" s="80" t="str">
        <f t="shared" si="23"/>
        <v>F44</v>
      </c>
      <c r="G247" s="81" t="str">
        <f t="shared" si="21"/>
        <v>寺岡由美子</v>
      </c>
      <c r="H247" s="80" t="s">
        <v>1615</v>
      </c>
      <c r="I247" s="81" t="s">
        <v>302</v>
      </c>
      <c r="J247" s="82">
        <v>1972</v>
      </c>
      <c r="K247" s="113">
        <f t="shared" si="24"/>
        <v>41</v>
      </c>
      <c r="L247" s="114" t="str">
        <f t="shared" si="22"/>
        <v>OK</v>
      </c>
      <c r="M247" s="100" t="s">
        <v>278</v>
      </c>
      <c r="N247" s="106"/>
      <c r="O247" s="106"/>
      <c r="P247" s="106"/>
      <c r="Q247" s="106"/>
    </row>
    <row r="248" spans="1:17" s="79" customFormat="1">
      <c r="A248" s="80" t="s">
        <v>1702</v>
      </c>
      <c r="B248" s="140" t="s">
        <v>588</v>
      </c>
      <c r="C248" s="141" t="s">
        <v>636</v>
      </c>
      <c r="D248" s="80" t="s">
        <v>1615</v>
      </c>
      <c r="E248" s="80"/>
      <c r="F248" s="80" t="str">
        <f t="shared" si="23"/>
        <v>F45</v>
      </c>
      <c r="G248" s="81" t="str">
        <f t="shared" si="21"/>
        <v>土肥祐子</v>
      </c>
      <c r="H248" s="80" t="s">
        <v>1615</v>
      </c>
      <c r="I248" s="81" t="s">
        <v>302</v>
      </c>
      <c r="J248" s="82">
        <v>1971</v>
      </c>
      <c r="K248" s="113">
        <f t="shared" si="24"/>
        <v>42</v>
      </c>
      <c r="L248" s="114" t="str">
        <f t="shared" si="22"/>
        <v>OK</v>
      </c>
      <c r="M248" s="100" t="s">
        <v>310</v>
      </c>
      <c r="N248" s="106"/>
      <c r="O248" s="106"/>
      <c r="P248" s="106"/>
      <c r="Q248" s="106"/>
    </row>
    <row r="249" spans="1:17" s="79" customFormat="1">
      <c r="A249" s="80" t="s">
        <v>1703</v>
      </c>
      <c r="B249" s="140" t="s">
        <v>1102</v>
      </c>
      <c r="C249" s="141" t="s">
        <v>1103</v>
      </c>
      <c r="D249" s="80" t="s">
        <v>1615</v>
      </c>
      <c r="E249" s="80"/>
      <c r="F249" s="80" t="str">
        <f t="shared" si="23"/>
        <v>F46</v>
      </c>
      <c r="G249" s="81" t="str">
        <f t="shared" si="21"/>
        <v>本池清子</v>
      </c>
      <c r="H249" s="80" t="s">
        <v>1615</v>
      </c>
      <c r="I249" s="81" t="s">
        <v>302</v>
      </c>
      <c r="J249" s="82">
        <v>1967</v>
      </c>
      <c r="K249" s="113">
        <f t="shared" si="24"/>
        <v>46</v>
      </c>
      <c r="L249" s="114" t="str">
        <f t="shared" si="22"/>
        <v>OK</v>
      </c>
      <c r="M249" s="100" t="s">
        <v>840</v>
      </c>
      <c r="N249" s="106"/>
      <c r="O249" s="106"/>
      <c r="P249" s="106"/>
      <c r="Q249" s="106"/>
    </row>
    <row r="250" spans="1:17" s="79" customFormat="1">
      <c r="A250" s="80" t="s">
        <v>1704</v>
      </c>
      <c r="B250" s="140" t="s">
        <v>1154</v>
      </c>
      <c r="C250" s="141" t="s">
        <v>1705</v>
      </c>
      <c r="D250" s="80" t="s">
        <v>1615</v>
      </c>
      <c r="E250" s="80"/>
      <c r="F250" s="80" t="str">
        <f t="shared" si="23"/>
        <v>F47</v>
      </c>
      <c r="G250" s="81" t="str">
        <f t="shared" si="21"/>
        <v>中川由紀子</v>
      </c>
      <c r="H250" s="80" t="s">
        <v>1615</v>
      </c>
      <c r="I250" s="81" t="s">
        <v>302</v>
      </c>
      <c r="J250" s="82">
        <v>1965</v>
      </c>
      <c r="K250" s="113">
        <f t="shared" si="24"/>
        <v>48</v>
      </c>
      <c r="L250" s="114" t="str">
        <f t="shared" si="22"/>
        <v>OK</v>
      </c>
      <c r="M250" s="100" t="s">
        <v>278</v>
      </c>
      <c r="N250" s="106"/>
      <c r="O250" s="106"/>
      <c r="P250" s="106"/>
      <c r="Q250" s="106"/>
    </row>
    <row r="251" spans="1:17" s="79" customFormat="1">
      <c r="A251" s="80" t="s">
        <v>1706</v>
      </c>
      <c r="B251" s="140" t="s">
        <v>1707</v>
      </c>
      <c r="C251" s="141" t="s">
        <v>891</v>
      </c>
      <c r="D251" s="80" t="s">
        <v>1615</v>
      </c>
      <c r="E251" s="80"/>
      <c r="F251" s="80" t="str">
        <f t="shared" si="23"/>
        <v>F48</v>
      </c>
      <c r="G251" s="81" t="str">
        <f t="shared" si="21"/>
        <v>家倉美弥子</v>
      </c>
      <c r="H251" s="80" t="s">
        <v>1615</v>
      </c>
      <c r="I251" s="81" t="s">
        <v>302</v>
      </c>
      <c r="J251" s="82">
        <v>1977</v>
      </c>
      <c r="K251" s="113">
        <f t="shared" si="24"/>
        <v>36</v>
      </c>
      <c r="L251" s="114" t="str">
        <f t="shared" si="22"/>
        <v>OK</v>
      </c>
      <c r="M251" s="100" t="s">
        <v>324</v>
      </c>
      <c r="N251" s="106"/>
      <c r="O251" s="106"/>
      <c r="P251" s="106"/>
      <c r="Q251" s="106"/>
    </row>
    <row r="252" spans="1:17" s="79" customFormat="1">
      <c r="A252" s="80" t="s">
        <v>1708</v>
      </c>
      <c r="B252" s="140" t="s">
        <v>1664</v>
      </c>
      <c r="C252" s="141" t="s">
        <v>1442</v>
      </c>
      <c r="D252" s="80" t="s">
        <v>1615</v>
      </c>
      <c r="E252" s="80"/>
      <c r="F252" s="80" t="str">
        <f t="shared" si="23"/>
        <v>F49</v>
      </c>
      <c r="G252" s="81" t="str">
        <f t="shared" si="21"/>
        <v>用田陽子</v>
      </c>
      <c r="H252" s="80" t="s">
        <v>1615</v>
      </c>
      <c r="I252" s="81" t="s">
        <v>302</v>
      </c>
      <c r="J252" s="82">
        <v>1957</v>
      </c>
      <c r="K252" s="113">
        <f t="shared" si="24"/>
        <v>56</v>
      </c>
      <c r="L252" s="114" t="str">
        <f t="shared" si="22"/>
        <v>OK</v>
      </c>
      <c r="M252" s="100" t="s">
        <v>278</v>
      </c>
      <c r="N252" s="106"/>
      <c r="O252" s="106"/>
      <c r="P252" s="106"/>
      <c r="Q252" s="106"/>
    </row>
    <row r="253" spans="1:17" s="79" customFormat="1">
      <c r="A253" s="80" t="s">
        <v>1709</v>
      </c>
      <c r="B253" s="140" t="s">
        <v>659</v>
      </c>
      <c r="C253" s="141" t="s">
        <v>660</v>
      </c>
      <c r="D253" s="80" t="s">
        <v>1615</v>
      </c>
      <c r="E253" s="80"/>
      <c r="F253" s="80" t="str">
        <f t="shared" si="23"/>
        <v>F50</v>
      </c>
      <c r="G253" s="81" t="str">
        <f t="shared" si="21"/>
        <v>吉岡京子</v>
      </c>
      <c r="H253" s="80" t="s">
        <v>1615</v>
      </c>
      <c r="I253" s="81" t="s">
        <v>302</v>
      </c>
      <c r="J253" s="82">
        <v>1959</v>
      </c>
      <c r="K253" s="113">
        <f t="shared" si="24"/>
        <v>54</v>
      </c>
      <c r="L253" s="114" t="str">
        <f t="shared" si="22"/>
        <v>OK</v>
      </c>
      <c r="M253" s="100" t="s">
        <v>725</v>
      </c>
      <c r="N253" s="106"/>
      <c r="O253" s="106"/>
      <c r="P253" s="106"/>
      <c r="Q253" s="106"/>
    </row>
    <row r="254" spans="1:17" s="79" customFormat="1">
      <c r="A254" s="80" t="s">
        <v>1710</v>
      </c>
      <c r="B254" s="140" t="s">
        <v>1711</v>
      </c>
      <c r="C254" s="141" t="s">
        <v>301</v>
      </c>
      <c r="D254" s="80" t="s">
        <v>1615</v>
      </c>
      <c r="E254" s="80"/>
      <c r="F254" s="80" t="str">
        <f t="shared" si="23"/>
        <v>Ｆ51</v>
      </c>
      <c r="G254" s="81" t="str">
        <f t="shared" si="21"/>
        <v>斎田優子</v>
      </c>
      <c r="H254" s="80" t="s">
        <v>1615</v>
      </c>
      <c r="I254" s="81" t="s">
        <v>302</v>
      </c>
      <c r="J254" s="82">
        <v>1970</v>
      </c>
      <c r="K254" s="113">
        <f t="shared" si="24"/>
        <v>43</v>
      </c>
      <c r="L254" s="114" t="str">
        <f t="shared" si="22"/>
        <v>OK</v>
      </c>
      <c r="M254" s="100" t="s">
        <v>278</v>
      </c>
      <c r="N254" s="106"/>
      <c r="O254" s="106"/>
      <c r="P254" s="106"/>
      <c r="Q254" s="106"/>
    </row>
    <row r="255" spans="1:17" s="79" customFormat="1">
      <c r="A255" s="80" t="s">
        <v>1712</v>
      </c>
      <c r="B255" s="140" t="s">
        <v>319</v>
      </c>
      <c r="C255" s="141" t="s">
        <v>320</v>
      </c>
      <c r="D255" s="80" t="s">
        <v>1615</v>
      </c>
      <c r="E255" s="80"/>
      <c r="F255" s="80" t="str">
        <f t="shared" si="23"/>
        <v>Ｆ52</v>
      </c>
      <c r="G255" s="81" t="str">
        <f t="shared" si="21"/>
        <v>三原啓子</v>
      </c>
      <c r="H255" s="80" t="s">
        <v>1615</v>
      </c>
      <c r="I255" s="81" t="s">
        <v>302</v>
      </c>
      <c r="J255" s="82">
        <v>1964</v>
      </c>
      <c r="K255" s="113">
        <f t="shared" si="24"/>
        <v>49</v>
      </c>
      <c r="L255" s="114" t="str">
        <f t="shared" si="22"/>
        <v>OK</v>
      </c>
      <c r="M255" s="100" t="s">
        <v>278</v>
      </c>
      <c r="N255" s="106"/>
      <c r="O255" s="106"/>
      <c r="P255" s="106"/>
      <c r="Q255" s="106"/>
    </row>
    <row r="256" spans="1:17" s="79" customFormat="1">
      <c r="A256" s="80" t="s">
        <v>1713</v>
      </c>
      <c r="B256" s="140" t="s">
        <v>1714</v>
      </c>
      <c r="C256" s="141" t="s">
        <v>1715</v>
      </c>
      <c r="D256" s="80" t="s">
        <v>1615</v>
      </c>
      <c r="E256" s="80"/>
      <c r="F256" s="80" t="str">
        <f t="shared" si="23"/>
        <v>Ｆ53</v>
      </c>
      <c r="G256" s="81" t="str">
        <f t="shared" si="21"/>
        <v>宮田幸子</v>
      </c>
      <c r="H256" s="80" t="s">
        <v>1615</v>
      </c>
      <c r="I256" s="81" t="s">
        <v>302</v>
      </c>
      <c r="J256" s="82">
        <v>1960</v>
      </c>
      <c r="K256" s="113">
        <f t="shared" si="24"/>
        <v>53</v>
      </c>
      <c r="L256" s="114" t="str">
        <f t="shared" si="22"/>
        <v>OK</v>
      </c>
      <c r="M256" s="100" t="s">
        <v>488</v>
      </c>
      <c r="N256" s="106"/>
      <c r="O256" s="106"/>
      <c r="P256" s="106"/>
      <c r="Q256" s="106"/>
    </row>
    <row r="257" spans="1:17" s="79" customFormat="1">
      <c r="A257" s="80" t="s">
        <v>1716</v>
      </c>
      <c r="B257" s="140" t="s">
        <v>1717</v>
      </c>
      <c r="C257" s="141" t="s">
        <v>390</v>
      </c>
      <c r="D257" s="80" t="s">
        <v>1615</v>
      </c>
      <c r="E257" s="80"/>
      <c r="F257" s="80" t="str">
        <f t="shared" si="23"/>
        <v>Ｆ54</v>
      </c>
      <c r="G257" s="81" t="str">
        <f t="shared" si="21"/>
        <v>松嶋博美</v>
      </c>
      <c r="H257" s="80" t="s">
        <v>1615</v>
      </c>
      <c r="I257" s="81" t="s">
        <v>302</v>
      </c>
      <c r="J257" s="82">
        <v>1970</v>
      </c>
      <c r="K257" s="113">
        <f t="shared" si="24"/>
        <v>43</v>
      </c>
      <c r="L257" s="114" t="str">
        <f t="shared" si="22"/>
        <v>OK</v>
      </c>
      <c r="M257" s="100" t="s">
        <v>324</v>
      </c>
      <c r="N257" s="106"/>
      <c r="O257" s="106"/>
      <c r="P257" s="106"/>
      <c r="Q257" s="106"/>
    </row>
    <row r="258" spans="1:17" s="79" customFormat="1">
      <c r="A258" s="80" t="s">
        <v>1718</v>
      </c>
      <c r="B258" s="140" t="s">
        <v>1657</v>
      </c>
      <c r="C258" s="141" t="s">
        <v>1719</v>
      </c>
      <c r="D258" s="80" t="s">
        <v>1615</v>
      </c>
      <c r="E258" s="80"/>
      <c r="F258" s="80" t="str">
        <f t="shared" si="23"/>
        <v>Ｆ55</v>
      </c>
      <c r="G258" s="81" t="str">
        <f t="shared" si="21"/>
        <v>中谷美奈子</v>
      </c>
      <c r="H258" s="80" t="s">
        <v>1615</v>
      </c>
      <c r="I258" s="81" t="s">
        <v>302</v>
      </c>
      <c r="J258" s="82">
        <v>1962</v>
      </c>
      <c r="K258" s="113">
        <f t="shared" si="24"/>
        <v>51</v>
      </c>
      <c r="L258" s="114" t="str">
        <f t="shared" si="22"/>
        <v>OK</v>
      </c>
      <c r="M258" s="100" t="s">
        <v>324</v>
      </c>
      <c r="N258" s="106"/>
      <c r="O258" s="106"/>
      <c r="P258" s="106"/>
      <c r="Q258" s="106"/>
    </row>
    <row r="259" spans="1:17" s="79" customFormat="1">
      <c r="A259" s="81" t="s">
        <v>1720</v>
      </c>
      <c r="B259" s="143" t="s">
        <v>1480</v>
      </c>
      <c r="C259" s="144" t="s">
        <v>1344</v>
      </c>
      <c r="D259" s="81" t="s">
        <v>1615</v>
      </c>
      <c r="E259" s="81"/>
      <c r="F259" s="80" t="str">
        <f t="shared" si="23"/>
        <v>Ｆ56</v>
      </c>
      <c r="G259" s="81" t="str">
        <f t="shared" si="21"/>
        <v>辻 佳子</v>
      </c>
      <c r="H259" s="81" t="s">
        <v>1615</v>
      </c>
      <c r="I259" s="81" t="s">
        <v>302</v>
      </c>
      <c r="J259" s="82">
        <v>1973</v>
      </c>
      <c r="K259" s="113">
        <f t="shared" si="24"/>
        <v>40</v>
      </c>
      <c r="L259" s="114" t="str">
        <f t="shared" si="22"/>
        <v>OK</v>
      </c>
      <c r="M259" s="100" t="s">
        <v>278</v>
      </c>
      <c r="N259" s="106"/>
      <c r="O259" s="106"/>
      <c r="P259" s="106"/>
      <c r="Q259" s="106"/>
    </row>
    <row r="260" spans="1:17" s="79" customFormat="1">
      <c r="A260" s="81" t="s">
        <v>1721</v>
      </c>
      <c r="B260" s="143" t="s">
        <v>1722</v>
      </c>
      <c r="C260" s="144" t="s">
        <v>1723</v>
      </c>
      <c r="D260" s="81" t="s">
        <v>1615</v>
      </c>
      <c r="E260" s="81"/>
      <c r="F260" s="80" t="str">
        <f t="shared" si="23"/>
        <v>Ｆ57</v>
      </c>
      <c r="G260" s="81" t="str">
        <f t="shared" si="21"/>
        <v>藤川和美</v>
      </c>
      <c r="H260" s="81" t="s">
        <v>1615</v>
      </c>
      <c r="I260" s="81" t="s">
        <v>302</v>
      </c>
      <c r="J260" s="82">
        <v>1973</v>
      </c>
      <c r="K260" s="113">
        <f t="shared" si="24"/>
        <v>40</v>
      </c>
      <c r="L260" s="114" t="str">
        <f t="shared" si="22"/>
        <v>OK</v>
      </c>
      <c r="M260" s="100" t="s">
        <v>840</v>
      </c>
      <c r="N260" s="106"/>
      <c r="O260" s="106"/>
      <c r="P260" s="106"/>
      <c r="Q260" s="106"/>
    </row>
    <row r="261" spans="1:17" ht="13.5" customHeight="1">
      <c r="A261" s="145" t="s">
        <v>1724</v>
      </c>
      <c r="B261" s="146" t="s">
        <v>659</v>
      </c>
      <c r="C261" s="147" t="s">
        <v>1725</v>
      </c>
      <c r="D261" s="81" t="s">
        <v>1615</v>
      </c>
      <c r="F261" s="81" t="str">
        <f t="shared" si="23"/>
        <v>F58</v>
      </c>
      <c r="G261" s="81" t="str">
        <f t="shared" si="21"/>
        <v>吉岡くみ子</v>
      </c>
      <c r="H261" s="81" t="s">
        <v>1615</v>
      </c>
      <c r="I261" s="81" t="s">
        <v>302</v>
      </c>
      <c r="J261" s="82">
        <v>1971</v>
      </c>
      <c r="K261" s="103">
        <f t="shared" si="24"/>
        <v>42</v>
      </c>
      <c r="L261" s="88" t="str">
        <f t="shared" si="22"/>
        <v>OK</v>
      </c>
      <c r="M261" s="81" t="s">
        <v>488</v>
      </c>
    </row>
    <row r="262" spans="1:17" ht="13.5" customHeight="1">
      <c r="L262" s="88" t="str">
        <f t="shared" si="22"/>
        <v/>
      </c>
    </row>
    <row r="263" spans="1:17" ht="13.5" customHeight="1">
      <c r="L263" s="88" t="str">
        <f t="shared" si="22"/>
        <v/>
      </c>
    </row>
    <row r="264" spans="1:17" ht="13.5" customHeight="1">
      <c r="L264" s="88" t="str">
        <f t="shared" si="22"/>
        <v/>
      </c>
    </row>
    <row r="265" spans="1:17" s="79" customFormat="1">
      <c r="A265" s="81"/>
      <c r="B265" s="142"/>
      <c r="C265" s="142"/>
      <c r="D265" s="81"/>
      <c r="E265" s="81"/>
      <c r="F265" s="114"/>
      <c r="G265" s="81" t="s">
        <v>1364</v>
      </c>
      <c r="H265" s="81" t="s">
        <v>1365</v>
      </c>
      <c r="I265" s="81"/>
      <c r="J265" s="82"/>
      <c r="K265" s="113"/>
      <c r="L265" s="114"/>
      <c r="M265" s="106"/>
      <c r="N265" s="106"/>
      <c r="O265" s="106"/>
      <c r="P265" s="106"/>
      <c r="Q265" s="106"/>
    </row>
    <row r="266" spans="1:17" s="79" customFormat="1">
      <c r="A266" s="81"/>
      <c r="B266" s="142"/>
      <c r="C266" s="142"/>
      <c r="D266" s="81"/>
      <c r="E266" s="81"/>
      <c r="F266" s="114"/>
      <c r="G266" s="84">
        <f>COUNTIF($M$268:$M$305,"東近江市")</f>
        <v>5</v>
      </c>
      <c r="H266" s="85">
        <f>(G266/RIGHT(F305,2))</f>
        <v>0.13157894736842105</v>
      </c>
      <c r="I266" s="81"/>
      <c r="J266" s="82"/>
      <c r="K266" s="113"/>
      <c r="L266" s="114"/>
      <c r="M266" s="106"/>
      <c r="N266" s="106"/>
      <c r="O266" s="106"/>
      <c r="P266" s="106"/>
      <c r="Q266" s="106"/>
    </row>
    <row r="267" spans="1:17">
      <c r="B267" s="148" t="s">
        <v>664</v>
      </c>
      <c r="C267" s="148"/>
      <c r="F267" s="88"/>
      <c r="G267" s="81" t="str">
        <f t="shared" ref="G267:G313" si="25">B267&amp;C267</f>
        <v>グリフィンズ</v>
      </c>
      <c r="K267" s="103"/>
      <c r="L267" s="88"/>
      <c r="M267" s="89"/>
      <c r="N267" s="89"/>
      <c r="O267" s="89"/>
      <c r="P267" s="89"/>
      <c r="Q267" s="89"/>
    </row>
    <row r="268" spans="1:17">
      <c r="A268" s="81" t="s">
        <v>1726</v>
      </c>
      <c r="B268" s="149" t="s">
        <v>1135</v>
      </c>
      <c r="C268" s="150" t="s">
        <v>1727</v>
      </c>
      <c r="D268" s="151" t="s">
        <v>664</v>
      </c>
      <c r="F268" s="88" t="str">
        <f t="shared" ref="F268:F313" si="26">A268</f>
        <v>G01</v>
      </c>
      <c r="G268" s="81" t="str">
        <f t="shared" si="25"/>
        <v>池田宗晃</v>
      </c>
      <c r="H268" s="148" t="str">
        <f t="shared" ref="H268:H313" si="27">D268</f>
        <v>グリフィンズ</v>
      </c>
      <c r="I268" s="148" t="s">
        <v>277</v>
      </c>
      <c r="J268" s="159">
        <v>1978</v>
      </c>
      <c r="K268" s="103">
        <f t="shared" ref="K268:K274" si="28">IF(J268="","",(2012-J268))</f>
        <v>34</v>
      </c>
      <c r="L268" s="88" t="str">
        <f t="shared" ref="L268:L279" si="29">IF(G268="","",IF(COUNTIF($G$3:$G$651,G268)&gt;1,"2重登録","OK"))</f>
        <v>OK</v>
      </c>
      <c r="M268" s="83" t="s">
        <v>382</v>
      </c>
      <c r="N268" s="89"/>
      <c r="O268" s="89"/>
      <c r="P268" s="89"/>
      <c r="Q268" s="89"/>
    </row>
    <row r="269" spans="1:17">
      <c r="A269" s="81" t="s">
        <v>1728</v>
      </c>
      <c r="B269" s="152" t="s">
        <v>667</v>
      </c>
      <c r="C269" s="153" t="s">
        <v>668</v>
      </c>
      <c r="D269" s="154" t="s">
        <v>664</v>
      </c>
      <c r="F269" s="88" t="str">
        <f t="shared" si="26"/>
        <v>G02</v>
      </c>
      <c r="G269" s="81" t="str">
        <f t="shared" si="25"/>
        <v>石橋和基</v>
      </c>
      <c r="H269" s="148" t="str">
        <f t="shared" si="27"/>
        <v>グリフィンズ</v>
      </c>
      <c r="I269" s="148" t="s">
        <v>277</v>
      </c>
      <c r="J269" s="159">
        <v>1985</v>
      </c>
      <c r="K269" s="103">
        <f t="shared" si="28"/>
        <v>27</v>
      </c>
      <c r="L269" s="88" t="str">
        <f t="shared" si="29"/>
        <v>OK</v>
      </c>
      <c r="M269" s="83" t="s">
        <v>382</v>
      </c>
      <c r="N269" s="89"/>
      <c r="O269" s="89"/>
      <c r="P269" s="89"/>
      <c r="Q269" s="89"/>
    </row>
    <row r="270" spans="1:17">
      <c r="A270" s="81" t="s">
        <v>1729</v>
      </c>
      <c r="B270" s="152" t="s">
        <v>1730</v>
      </c>
      <c r="C270" s="153" t="s">
        <v>1731</v>
      </c>
      <c r="D270" s="154" t="s">
        <v>664</v>
      </c>
      <c r="F270" s="88" t="str">
        <f t="shared" si="26"/>
        <v>G03</v>
      </c>
      <c r="G270" s="81" t="str">
        <f t="shared" si="25"/>
        <v>稲場啓太</v>
      </c>
      <c r="H270" s="148" t="str">
        <f t="shared" si="27"/>
        <v>グリフィンズ</v>
      </c>
      <c r="I270" s="148" t="s">
        <v>277</v>
      </c>
      <c r="J270" s="159">
        <v>1980</v>
      </c>
      <c r="K270" s="103">
        <f t="shared" si="28"/>
        <v>32</v>
      </c>
      <c r="L270" s="88" t="str">
        <f t="shared" si="29"/>
        <v>OK</v>
      </c>
      <c r="M270" s="83" t="s">
        <v>421</v>
      </c>
      <c r="N270" s="89"/>
      <c r="O270" s="89"/>
      <c r="P270" s="89"/>
      <c r="Q270" s="89"/>
    </row>
    <row r="271" spans="1:17" ht="13.5" customHeight="1">
      <c r="A271" s="81" t="s">
        <v>1732</v>
      </c>
      <c r="B271" s="152" t="s">
        <v>675</v>
      </c>
      <c r="C271" s="153" t="s">
        <v>676</v>
      </c>
      <c r="D271" s="154" t="s">
        <v>664</v>
      </c>
      <c r="F271" s="88" t="str">
        <f t="shared" si="26"/>
        <v>G04</v>
      </c>
      <c r="G271" s="81" t="str">
        <f t="shared" si="25"/>
        <v>梅本彬充</v>
      </c>
      <c r="H271" s="148" t="str">
        <f t="shared" si="27"/>
        <v>グリフィンズ</v>
      </c>
      <c r="I271" s="148" t="s">
        <v>277</v>
      </c>
      <c r="J271" s="159">
        <v>1986</v>
      </c>
      <c r="K271" s="103">
        <f t="shared" si="28"/>
        <v>26</v>
      </c>
      <c r="L271" s="88" t="str">
        <f t="shared" si="29"/>
        <v>OK</v>
      </c>
      <c r="M271" s="83" t="s">
        <v>310</v>
      </c>
      <c r="N271" s="89"/>
      <c r="O271" s="89"/>
      <c r="P271" s="89"/>
      <c r="Q271" s="89"/>
    </row>
    <row r="272" spans="1:17" ht="13.5" customHeight="1">
      <c r="A272" s="81" t="s">
        <v>1733</v>
      </c>
      <c r="B272" s="152" t="s">
        <v>678</v>
      </c>
      <c r="C272" s="153" t="s">
        <v>679</v>
      </c>
      <c r="D272" s="154" t="s">
        <v>664</v>
      </c>
      <c r="F272" s="88" t="str">
        <f t="shared" si="26"/>
        <v>G05</v>
      </c>
      <c r="G272" s="81" t="str">
        <f t="shared" si="25"/>
        <v>浦崎康平</v>
      </c>
      <c r="H272" s="148" t="str">
        <f t="shared" si="27"/>
        <v>グリフィンズ</v>
      </c>
      <c r="I272" s="148" t="s">
        <v>277</v>
      </c>
      <c r="J272" s="159">
        <v>1991</v>
      </c>
      <c r="K272" s="103">
        <f t="shared" si="28"/>
        <v>21</v>
      </c>
      <c r="L272" s="88" t="str">
        <f t="shared" si="29"/>
        <v>OK</v>
      </c>
      <c r="M272" s="83" t="s">
        <v>278</v>
      </c>
      <c r="N272" s="89"/>
      <c r="O272" s="89"/>
      <c r="P272" s="89"/>
      <c r="Q272" s="89"/>
    </row>
    <row r="273" spans="1:17">
      <c r="A273" s="81" t="s">
        <v>1734</v>
      </c>
      <c r="B273" s="152" t="s">
        <v>441</v>
      </c>
      <c r="C273" s="153" t="s">
        <v>815</v>
      </c>
      <c r="D273" s="154" t="s">
        <v>664</v>
      </c>
      <c r="F273" s="88" t="str">
        <f t="shared" si="26"/>
        <v>G06</v>
      </c>
      <c r="G273" s="81" t="str">
        <f t="shared" si="25"/>
        <v>岡本大樹</v>
      </c>
      <c r="H273" s="148" t="str">
        <f t="shared" si="27"/>
        <v>グリフィンズ</v>
      </c>
      <c r="I273" s="148" t="s">
        <v>277</v>
      </c>
      <c r="J273" s="159">
        <v>1982</v>
      </c>
      <c r="K273" s="103">
        <f t="shared" si="28"/>
        <v>30</v>
      </c>
      <c r="L273" s="88" t="str">
        <f t="shared" si="29"/>
        <v>OK</v>
      </c>
      <c r="M273" s="83" t="s">
        <v>640</v>
      </c>
      <c r="N273" s="89"/>
      <c r="O273" s="89"/>
      <c r="P273" s="89"/>
      <c r="Q273" s="89"/>
    </row>
    <row r="274" spans="1:17" ht="13.5" customHeight="1">
      <c r="A274" s="81" t="s">
        <v>1735</v>
      </c>
      <c r="B274" s="152" t="s">
        <v>691</v>
      </c>
      <c r="C274" s="153" t="s">
        <v>692</v>
      </c>
      <c r="D274" s="154" t="s">
        <v>664</v>
      </c>
      <c r="F274" s="88" t="str">
        <f t="shared" si="26"/>
        <v>G07</v>
      </c>
      <c r="G274" s="81" t="str">
        <f t="shared" si="25"/>
        <v>鍵谷浩太</v>
      </c>
      <c r="H274" s="148" t="str">
        <f t="shared" si="27"/>
        <v>グリフィンズ</v>
      </c>
      <c r="I274" s="148" t="s">
        <v>277</v>
      </c>
      <c r="J274" s="159">
        <v>1992</v>
      </c>
      <c r="K274" s="103">
        <f t="shared" si="28"/>
        <v>20</v>
      </c>
      <c r="L274" s="88" t="str">
        <f t="shared" si="29"/>
        <v>OK</v>
      </c>
      <c r="M274" s="83" t="str">
        <f>M272</f>
        <v>彦根市</v>
      </c>
      <c r="N274" s="89"/>
      <c r="O274" s="89"/>
      <c r="P274" s="89"/>
      <c r="Q274" s="89"/>
    </row>
    <row r="275" spans="1:17">
      <c r="A275" s="81" t="s">
        <v>1736</v>
      </c>
      <c r="B275" s="152" t="s">
        <v>701</v>
      </c>
      <c r="C275" s="153" t="s">
        <v>702</v>
      </c>
      <c r="D275" s="154" t="s">
        <v>664</v>
      </c>
      <c r="F275" s="88" t="str">
        <f t="shared" si="26"/>
        <v>G08</v>
      </c>
      <c r="G275" s="81" t="str">
        <f t="shared" si="25"/>
        <v>北野照幸</v>
      </c>
      <c r="H275" s="148" t="str">
        <f t="shared" si="27"/>
        <v>グリフィンズ</v>
      </c>
      <c r="I275" s="148" t="s">
        <v>277</v>
      </c>
      <c r="J275" s="159">
        <v>1985</v>
      </c>
      <c r="K275" s="103">
        <v>27</v>
      </c>
      <c r="L275" s="88" t="str">
        <f t="shared" si="29"/>
        <v>OK</v>
      </c>
      <c r="M275" s="83" t="str">
        <f>M291</f>
        <v>草津市</v>
      </c>
      <c r="N275" s="89"/>
      <c r="O275" s="89"/>
      <c r="P275" s="89"/>
      <c r="Q275" s="89"/>
    </row>
    <row r="276" spans="1:17">
      <c r="A276" s="81" t="s">
        <v>1737</v>
      </c>
      <c r="B276" s="152" t="s">
        <v>704</v>
      </c>
      <c r="C276" s="153" t="s">
        <v>705</v>
      </c>
      <c r="D276" s="154" t="s">
        <v>664</v>
      </c>
      <c r="F276" s="88" t="str">
        <f t="shared" si="26"/>
        <v>G09</v>
      </c>
      <c r="G276" s="81" t="str">
        <f t="shared" si="25"/>
        <v>北村　健</v>
      </c>
      <c r="H276" s="148" t="str">
        <f t="shared" si="27"/>
        <v>グリフィンズ</v>
      </c>
      <c r="I276" s="148" t="s">
        <v>277</v>
      </c>
      <c r="J276" s="159">
        <v>1987</v>
      </c>
      <c r="K276" s="103">
        <f t="shared" ref="K276:K281" si="30">IF(J276="","",(2012-J276))</f>
        <v>25</v>
      </c>
      <c r="L276" s="88" t="str">
        <f t="shared" si="29"/>
        <v>OK</v>
      </c>
      <c r="M276" s="83" t="str">
        <f>M306</f>
        <v>栗東市</v>
      </c>
      <c r="N276" s="89"/>
      <c r="O276" s="89"/>
      <c r="P276" s="89"/>
      <c r="Q276" s="89"/>
    </row>
    <row r="277" spans="1:17">
      <c r="A277" s="81" t="s">
        <v>1738</v>
      </c>
      <c r="B277" s="152" t="s">
        <v>1739</v>
      </c>
      <c r="C277" s="153" t="s">
        <v>1740</v>
      </c>
      <c r="D277" s="154" t="s">
        <v>664</v>
      </c>
      <c r="F277" s="88" t="str">
        <f t="shared" si="26"/>
        <v>G10</v>
      </c>
      <c r="G277" s="81" t="str">
        <f t="shared" si="25"/>
        <v>桐畑省太</v>
      </c>
      <c r="H277" s="148" t="str">
        <f t="shared" si="27"/>
        <v>グリフィンズ</v>
      </c>
      <c r="I277" s="148" t="s">
        <v>277</v>
      </c>
      <c r="J277" s="159">
        <v>1993</v>
      </c>
      <c r="K277" s="103">
        <f t="shared" si="30"/>
        <v>19</v>
      </c>
      <c r="L277" s="88" t="str">
        <f t="shared" si="29"/>
        <v>OK</v>
      </c>
      <c r="M277" s="83" t="str">
        <f>M272</f>
        <v>彦根市</v>
      </c>
      <c r="N277" s="89"/>
      <c r="O277" s="89"/>
      <c r="P277" s="89"/>
      <c r="Q277" s="89"/>
    </row>
    <row r="278" spans="1:17" ht="13.5" customHeight="1">
      <c r="A278" s="81" t="s">
        <v>1741</v>
      </c>
      <c r="B278" s="152" t="s">
        <v>1742</v>
      </c>
      <c r="C278" s="153" t="s">
        <v>1743</v>
      </c>
      <c r="D278" s="154" t="s">
        <v>664</v>
      </c>
      <c r="F278" s="88" t="str">
        <f t="shared" si="26"/>
        <v>G11</v>
      </c>
      <c r="G278" s="81" t="str">
        <f t="shared" si="25"/>
        <v>菰口雄一</v>
      </c>
      <c r="H278" s="148" t="str">
        <f t="shared" si="27"/>
        <v>グリフィンズ</v>
      </c>
      <c r="I278" s="148" t="s">
        <v>277</v>
      </c>
      <c r="J278" s="159">
        <v>1985</v>
      </c>
      <c r="K278" s="103">
        <f t="shared" si="30"/>
        <v>27</v>
      </c>
      <c r="L278" s="88" t="str">
        <f t="shared" si="29"/>
        <v>OK</v>
      </c>
      <c r="M278" s="83" t="s">
        <v>405</v>
      </c>
      <c r="N278" s="89"/>
      <c r="O278" s="89"/>
      <c r="P278" s="89"/>
      <c r="Q278" s="89"/>
    </row>
    <row r="279" spans="1:17">
      <c r="A279" s="81" t="s">
        <v>1744</v>
      </c>
      <c r="B279" s="152" t="s">
        <v>710</v>
      </c>
      <c r="C279" s="153" t="s">
        <v>711</v>
      </c>
      <c r="D279" s="154" t="s">
        <v>664</v>
      </c>
      <c r="F279" s="88" t="str">
        <f t="shared" si="26"/>
        <v>G12</v>
      </c>
      <c r="G279" s="81" t="str">
        <f t="shared" si="25"/>
        <v>坪田英樹</v>
      </c>
      <c r="H279" s="148" t="str">
        <f t="shared" si="27"/>
        <v>グリフィンズ</v>
      </c>
      <c r="I279" s="148" t="s">
        <v>277</v>
      </c>
      <c r="J279" s="159">
        <v>1988</v>
      </c>
      <c r="K279" s="103">
        <f t="shared" si="30"/>
        <v>24</v>
      </c>
      <c r="L279" s="88" t="str">
        <f t="shared" si="29"/>
        <v>OK</v>
      </c>
      <c r="M279" s="83" t="str">
        <f>M272</f>
        <v>彦根市</v>
      </c>
      <c r="N279" s="89"/>
      <c r="O279" s="89"/>
      <c r="P279" s="89"/>
      <c r="Q279" s="89"/>
    </row>
    <row r="280" spans="1:17">
      <c r="A280" s="81" t="s">
        <v>1745</v>
      </c>
      <c r="B280" s="152" t="s">
        <v>1746</v>
      </c>
      <c r="C280" s="153" t="s">
        <v>1747</v>
      </c>
      <c r="D280" s="154" t="s">
        <v>664</v>
      </c>
      <c r="E280" s="89"/>
      <c r="F280" s="88" t="str">
        <f t="shared" si="26"/>
        <v>G13</v>
      </c>
      <c r="G280" s="81" t="str">
        <f t="shared" si="25"/>
        <v>辻本まさし</v>
      </c>
      <c r="H280" s="148" t="str">
        <f t="shared" si="27"/>
        <v>グリフィンズ</v>
      </c>
      <c r="I280" s="148" t="s">
        <v>277</v>
      </c>
      <c r="J280" s="159">
        <v>1986</v>
      </c>
      <c r="K280" s="103">
        <f t="shared" si="30"/>
        <v>26</v>
      </c>
      <c r="L280" s="88" t="str">
        <f>IF(G280="","",IF(COUNTIF($G$3:$G$642,G280)&gt;1,"2重登録","OK"))</f>
        <v>OK</v>
      </c>
      <c r="M280" s="83" t="str">
        <f>M290</f>
        <v>湖南市</v>
      </c>
      <c r="N280" s="89"/>
      <c r="O280" s="89"/>
      <c r="P280" s="89"/>
      <c r="Q280" s="89"/>
    </row>
    <row r="281" spans="1:17">
      <c r="A281" s="81" t="s">
        <v>1748</v>
      </c>
      <c r="B281" s="152" t="s">
        <v>1109</v>
      </c>
      <c r="C281" s="153" t="s">
        <v>1749</v>
      </c>
      <c r="D281" s="154" t="s">
        <v>664</v>
      </c>
      <c r="F281" s="88" t="str">
        <f t="shared" si="26"/>
        <v>G14</v>
      </c>
      <c r="G281" s="81" t="str">
        <f t="shared" si="25"/>
        <v>鶴田大地</v>
      </c>
      <c r="H281" s="148" t="str">
        <f t="shared" si="27"/>
        <v>グリフィンズ</v>
      </c>
      <c r="I281" s="148" t="s">
        <v>277</v>
      </c>
      <c r="J281" s="159">
        <v>1992</v>
      </c>
      <c r="K281" s="103">
        <f t="shared" si="30"/>
        <v>20</v>
      </c>
      <c r="L281" s="88" t="str">
        <f t="shared" ref="L281:L288" si="31">IF(G281="","",IF(COUNTIF($G$3:$G$651,G281)&gt;1,"2重登録","OK"))</f>
        <v>OK</v>
      </c>
      <c r="M281" s="83" t="str">
        <f>M278</f>
        <v>東近江市</v>
      </c>
      <c r="N281" s="89"/>
      <c r="O281" s="89"/>
      <c r="P281" s="89"/>
      <c r="Q281" s="89"/>
    </row>
    <row r="282" spans="1:17">
      <c r="A282" s="81" t="s">
        <v>1750</v>
      </c>
      <c r="B282" s="152" t="s">
        <v>1751</v>
      </c>
      <c r="C282" s="153" t="s">
        <v>714</v>
      </c>
      <c r="D282" s="154" t="s">
        <v>664</v>
      </c>
      <c r="F282" s="88" t="str">
        <f t="shared" si="26"/>
        <v>G15</v>
      </c>
      <c r="G282" s="81" t="str">
        <f t="shared" si="25"/>
        <v>遠地建介</v>
      </c>
      <c r="H282" s="148" t="str">
        <f t="shared" si="27"/>
        <v>グリフィンズ</v>
      </c>
      <c r="I282" s="148" t="s">
        <v>277</v>
      </c>
      <c r="J282" s="159">
        <v>1982</v>
      </c>
      <c r="K282" s="103">
        <v>30</v>
      </c>
      <c r="L282" s="88" t="str">
        <f t="shared" si="31"/>
        <v>OK</v>
      </c>
      <c r="M282" s="83" t="str">
        <f>M268</f>
        <v>守山市</v>
      </c>
      <c r="N282" s="89"/>
      <c r="O282" s="89"/>
      <c r="P282" s="89"/>
      <c r="Q282" s="89"/>
    </row>
    <row r="283" spans="1:17">
      <c r="A283" s="81" t="s">
        <v>1752</v>
      </c>
      <c r="B283" s="152" t="s">
        <v>1753</v>
      </c>
      <c r="C283" s="153" t="s">
        <v>1754</v>
      </c>
      <c r="D283" s="154" t="s">
        <v>664</v>
      </c>
      <c r="F283" s="88" t="str">
        <f t="shared" si="26"/>
        <v>G16</v>
      </c>
      <c r="G283" s="81" t="str">
        <f t="shared" si="25"/>
        <v>中澤拓馬</v>
      </c>
      <c r="H283" s="148" t="str">
        <f t="shared" si="27"/>
        <v>グリフィンズ</v>
      </c>
      <c r="I283" s="148" t="s">
        <v>277</v>
      </c>
      <c r="J283" s="159">
        <v>1986</v>
      </c>
      <c r="K283" s="103">
        <f>IF(J283="","",(2012-J283))</f>
        <v>26</v>
      </c>
      <c r="L283" s="88" t="str">
        <f t="shared" si="31"/>
        <v>OK</v>
      </c>
      <c r="M283" s="83" t="str">
        <f>M276</f>
        <v>栗東市</v>
      </c>
      <c r="N283" s="89"/>
      <c r="O283" s="89"/>
      <c r="P283" s="89"/>
      <c r="Q283" s="89"/>
    </row>
    <row r="284" spans="1:17">
      <c r="A284" s="81" t="s">
        <v>1755</v>
      </c>
      <c r="B284" s="152" t="s">
        <v>1756</v>
      </c>
      <c r="C284" s="153" t="s">
        <v>1757</v>
      </c>
      <c r="D284" s="154" t="s">
        <v>664</v>
      </c>
      <c r="F284" s="88" t="str">
        <f t="shared" si="26"/>
        <v>G17</v>
      </c>
      <c r="G284" s="81" t="str">
        <f t="shared" si="25"/>
        <v>羽月　秀</v>
      </c>
      <c r="H284" s="148" t="str">
        <f t="shared" si="27"/>
        <v>グリフィンズ</v>
      </c>
      <c r="I284" s="148" t="s">
        <v>277</v>
      </c>
      <c r="J284" s="159">
        <v>1987</v>
      </c>
      <c r="K284" s="103">
        <f>IF(J284="","",(2012-J284))</f>
        <v>25</v>
      </c>
      <c r="L284" s="88" t="str">
        <f t="shared" si="31"/>
        <v>OK</v>
      </c>
      <c r="M284" s="83" t="str">
        <f>M278</f>
        <v>東近江市</v>
      </c>
      <c r="N284" s="89"/>
      <c r="O284" s="89"/>
      <c r="P284" s="89"/>
      <c r="Q284" s="89"/>
    </row>
    <row r="285" spans="1:17">
      <c r="A285" s="81" t="s">
        <v>1758</v>
      </c>
      <c r="B285" s="152" t="s">
        <v>1759</v>
      </c>
      <c r="C285" s="153" t="s">
        <v>1760</v>
      </c>
      <c r="D285" s="154" t="s">
        <v>664</v>
      </c>
      <c r="F285" s="88" t="str">
        <f t="shared" si="26"/>
        <v>G18</v>
      </c>
      <c r="G285" s="81" t="str">
        <f t="shared" si="25"/>
        <v>林　和生</v>
      </c>
      <c r="H285" s="148" t="str">
        <f t="shared" si="27"/>
        <v>グリフィンズ</v>
      </c>
      <c r="I285" s="148" t="s">
        <v>277</v>
      </c>
      <c r="J285" s="159">
        <v>1986</v>
      </c>
      <c r="K285" s="103">
        <f>IF(J285="","",(2012-J285))</f>
        <v>26</v>
      </c>
      <c r="L285" s="88" t="str">
        <f t="shared" si="31"/>
        <v>OK</v>
      </c>
      <c r="M285" s="83" t="str">
        <f>M282</f>
        <v>守山市</v>
      </c>
      <c r="N285" s="89"/>
      <c r="O285" s="89"/>
      <c r="P285" s="89"/>
      <c r="Q285" s="89"/>
    </row>
    <row r="286" spans="1:17">
      <c r="A286" s="81" t="s">
        <v>1761</v>
      </c>
      <c r="B286" s="152" t="s">
        <v>727</v>
      </c>
      <c r="C286" s="153" t="s">
        <v>728</v>
      </c>
      <c r="D286" s="154" t="s">
        <v>664</v>
      </c>
      <c r="F286" s="88" t="str">
        <f t="shared" si="26"/>
        <v>G19</v>
      </c>
      <c r="G286" s="81" t="str">
        <f t="shared" si="25"/>
        <v>飛鷹強志</v>
      </c>
      <c r="H286" s="148" t="str">
        <f t="shared" si="27"/>
        <v>グリフィンズ</v>
      </c>
      <c r="I286" s="148" t="s">
        <v>277</v>
      </c>
      <c r="J286" s="159">
        <v>1987</v>
      </c>
      <c r="K286" s="103">
        <f>IF(J286="","",(2012-J286))</f>
        <v>25</v>
      </c>
      <c r="L286" s="88" t="str">
        <f t="shared" si="31"/>
        <v>OK</v>
      </c>
      <c r="M286" s="83" t="s">
        <v>296</v>
      </c>
      <c r="N286" s="89"/>
      <c r="O286" s="89"/>
      <c r="P286" s="89"/>
      <c r="Q286" s="89"/>
    </row>
    <row r="287" spans="1:17">
      <c r="A287" s="81" t="s">
        <v>1762</v>
      </c>
      <c r="B287" s="152" t="s">
        <v>358</v>
      </c>
      <c r="C287" s="153" t="s">
        <v>1763</v>
      </c>
      <c r="D287" s="154" t="s">
        <v>664</v>
      </c>
      <c r="F287" s="88" t="str">
        <f t="shared" si="26"/>
        <v>G20</v>
      </c>
      <c r="G287" s="81" t="str">
        <f t="shared" si="25"/>
        <v>村上朋也</v>
      </c>
      <c r="H287" s="148" t="str">
        <f t="shared" si="27"/>
        <v>グリフィンズ</v>
      </c>
      <c r="I287" s="148" t="s">
        <v>277</v>
      </c>
      <c r="J287" s="159">
        <v>1982</v>
      </c>
      <c r="K287" s="103">
        <v>30</v>
      </c>
      <c r="L287" s="88" t="str">
        <f t="shared" si="31"/>
        <v>OK</v>
      </c>
      <c r="M287" s="83" t="str">
        <f>M291</f>
        <v>草津市</v>
      </c>
      <c r="N287" s="89"/>
      <c r="O287" s="89"/>
      <c r="P287" s="89"/>
      <c r="Q287" s="89"/>
    </row>
    <row r="288" spans="1:17">
      <c r="A288" s="81" t="s">
        <v>1764</v>
      </c>
      <c r="B288" s="152" t="s">
        <v>363</v>
      </c>
      <c r="C288" s="153" t="s">
        <v>735</v>
      </c>
      <c r="D288" s="154" t="s">
        <v>664</v>
      </c>
      <c r="F288" s="88" t="str">
        <f t="shared" si="26"/>
        <v>G21</v>
      </c>
      <c r="G288" s="81" t="str">
        <f t="shared" si="25"/>
        <v>山崎俊輔</v>
      </c>
      <c r="H288" s="148" t="str">
        <f t="shared" si="27"/>
        <v>グリフィンズ</v>
      </c>
      <c r="I288" s="148" t="s">
        <v>277</v>
      </c>
      <c r="J288" s="159">
        <v>1982</v>
      </c>
      <c r="K288" s="103">
        <f t="shared" ref="K288:K296" si="32">IF(J288="","",(2012-J288))</f>
        <v>30</v>
      </c>
      <c r="L288" s="88" t="str">
        <f t="shared" si="31"/>
        <v>OK</v>
      </c>
      <c r="M288" s="83" t="str">
        <f>M270</f>
        <v>大津市</v>
      </c>
      <c r="N288" s="89"/>
      <c r="O288" s="89"/>
      <c r="P288" s="89"/>
      <c r="Q288" s="89"/>
    </row>
    <row r="289" spans="1:17">
      <c r="A289" s="81" t="s">
        <v>1765</v>
      </c>
      <c r="B289" s="152" t="s">
        <v>723</v>
      </c>
      <c r="C289" s="153" t="s">
        <v>1633</v>
      </c>
      <c r="D289" s="154" t="s">
        <v>664</v>
      </c>
      <c r="E289" s="89"/>
      <c r="F289" s="88" t="str">
        <f t="shared" si="26"/>
        <v>G22</v>
      </c>
      <c r="G289" s="81" t="str">
        <f t="shared" si="25"/>
        <v>浜田豊</v>
      </c>
      <c r="H289" s="148" t="str">
        <f t="shared" si="27"/>
        <v>グリフィンズ</v>
      </c>
      <c r="I289" s="148" t="s">
        <v>277</v>
      </c>
      <c r="J289" s="159">
        <v>1985</v>
      </c>
      <c r="K289" s="103">
        <f t="shared" si="32"/>
        <v>27</v>
      </c>
      <c r="L289" s="88" t="str">
        <f t="shared" ref="L289:L299" si="33">IF(G289="","",IF(COUNTIF($G$3:$G$642,G289)&gt;1,"2重登録","OK"))</f>
        <v>OK</v>
      </c>
      <c r="M289" s="83" t="str">
        <f>M271</f>
        <v>近江八幡市</v>
      </c>
      <c r="N289" s="89"/>
      <c r="O289" s="89"/>
      <c r="P289" s="89"/>
      <c r="Q289" s="89"/>
    </row>
    <row r="290" spans="1:17">
      <c r="A290" s="81" t="s">
        <v>1766</v>
      </c>
      <c r="B290" s="152" t="s">
        <v>1767</v>
      </c>
      <c r="C290" s="153" t="s">
        <v>1768</v>
      </c>
      <c r="D290" s="154" t="s">
        <v>664</v>
      </c>
      <c r="E290" s="89"/>
      <c r="F290" s="88" t="str">
        <f t="shared" si="26"/>
        <v>G23</v>
      </c>
      <c r="G290" s="81" t="str">
        <f t="shared" si="25"/>
        <v>越智友希</v>
      </c>
      <c r="H290" s="148" t="str">
        <f t="shared" si="27"/>
        <v>グリフィンズ</v>
      </c>
      <c r="I290" s="148" t="s">
        <v>277</v>
      </c>
      <c r="J290" s="159">
        <v>1987</v>
      </c>
      <c r="K290" s="103">
        <f t="shared" si="32"/>
        <v>25</v>
      </c>
      <c r="L290" s="88" t="str">
        <f t="shared" si="33"/>
        <v>OK</v>
      </c>
      <c r="M290" s="83" t="s">
        <v>488</v>
      </c>
      <c r="N290" s="89"/>
      <c r="O290" s="89"/>
      <c r="P290" s="89"/>
      <c r="Q290" s="89"/>
    </row>
    <row r="291" spans="1:17">
      <c r="A291" s="81" t="s">
        <v>1769</v>
      </c>
      <c r="B291" s="152" t="s">
        <v>769</v>
      </c>
      <c r="C291" s="153" t="s">
        <v>682</v>
      </c>
      <c r="D291" s="154" t="s">
        <v>664</v>
      </c>
      <c r="E291" s="89"/>
      <c r="F291" s="88" t="str">
        <f t="shared" si="26"/>
        <v>G24</v>
      </c>
      <c r="G291" s="81" t="str">
        <f t="shared" si="25"/>
        <v>岡仁史</v>
      </c>
      <c r="H291" s="148" t="str">
        <f t="shared" si="27"/>
        <v>グリフィンズ</v>
      </c>
      <c r="I291" s="148" t="s">
        <v>277</v>
      </c>
      <c r="J291" s="159">
        <v>1976</v>
      </c>
      <c r="K291" s="103">
        <f t="shared" si="32"/>
        <v>36</v>
      </c>
      <c r="L291" s="88" t="str">
        <f t="shared" si="33"/>
        <v>OK</v>
      </c>
      <c r="M291" s="83" t="s">
        <v>282</v>
      </c>
      <c r="N291" s="89"/>
      <c r="O291" s="89"/>
      <c r="P291" s="89"/>
      <c r="Q291" s="89"/>
    </row>
    <row r="292" spans="1:17">
      <c r="A292" s="81" t="s">
        <v>1770</v>
      </c>
      <c r="B292" s="152" t="s">
        <v>288</v>
      </c>
      <c r="C292" s="153" t="s">
        <v>1771</v>
      </c>
      <c r="D292" s="154" t="s">
        <v>664</v>
      </c>
      <c r="E292" s="89"/>
      <c r="F292" s="88" t="str">
        <f t="shared" si="26"/>
        <v>G25</v>
      </c>
      <c r="G292" s="81" t="str">
        <f t="shared" si="25"/>
        <v>佐藤真司</v>
      </c>
      <c r="H292" s="148" t="str">
        <f t="shared" si="27"/>
        <v>グリフィンズ</v>
      </c>
      <c r="I292" s="148" t="s">
        <v>277</v>
      </c>
      <c r="J292" s="159">
        <v>1975</v>
      </c>
      <c r="K292" s="103">
        <f t="shared" si="32"/>
        <v>37</v>
      </c>
      <c r="L292" s="88" t="str">
        <f t="shared" si="33"/>
        <v>OK</v>
      </c>
      <c r="M292" s="83" t="s">
        <v>1772</v>
      </c>
      <c r="N292" s="89"/>
      <c r="O292" s="89"/>
      <c r="P292" s="89"/>
      <c r="Q292" s="89"/>
    </row>
    <row r="293" spans="1:17">
      <c r="A293" s="81" t="s">
        <v>1773</v>
      </c>
      <c r="B293" s="152" t="s">
        <v>372</v>
      </c>
      <c r="C293" s="153" t="s">
        <v>1436</v>
      </c>
      <c r="D293" s="154" t="s">
        <v>664</v>
      </c>
      <c r="E293" s="89"/>
      <c r="F293" s="88" t="str">
        <f t="shared" si="26"/>
        <v>G26</v>
      </c>
      <c r="G293" s="81" t="str">
        <f t="shared" si="25"/>
        <v>近藤直也</v>
      </c>
      <c r="H293" s="148" t="str">
        <f t="shared" si="27"/>
        <v>グリフィンズ</v>
      </c>
      <c r="I293" s="148" t="s">
        <v>277</v>
      </c>
      <c r="J293" s="159">
        <v>1981</v>
      </c>
      <c r="K293" s="103">
        <f t="shared" si="32"/>
        <v>31</v>
      </c>
      <c r="L293" s="88" t="str">
        <f t="shared" si="33"/>
        <v>OK</v>
      </c>
      <c r="M293" s="83" t="str">
        <f>M291</f>
        <v>草津市</v>
      </c>
      <c r="N293" s="89"/>
      <c r="O293" s="89"/>
      <c r="P293" s="89"/>
      <c r="Q293" s="89"/>
    </row>
    <row r="294" spans="1:17">
      <c r="A294" s="81" t="s">
        <v>1774</v>
      </c>
      <c r="B294" s="152" t="s">
        <v>720</v>
      </c>
      <c r="C294" s="153" t="s">
        <v>721</v>
      </c>
      <c r="D294" s="154" t="s">
        <v>664</v>
      </c>
      <c r="F294" s="88" t="str">
        <f t="shared" si="26"/>
        <v>G27</v>
      </c>
      <c r="G294" s="81" t="str">
        <f t="shared" si="25"/>
        <v>長谷川俊二</v>
      </c>
      <c r="H294" s="148" t="str">
        <f t="shared" si="27"/>
        <v>グリフィンズ</v>
      </c>
      <c r="I294" s="148" t="s">
        <v>277</v>
      </c>
      <c r="J294" s="159">
        <v>1976</v>
      </c>
      <c r="K294" s="103">
        <f t="shared" si="32"/>
        <v>36</v>
      </c>
      <c r="L294" s="88" t="str">
        <f t="shared" si="33"/>
        <v>OK</v>
      </c>
      <c r="M294" s="83" t="s">
        <v>282</v>
      </c>
      <c r="N294" s="89"/>
      <c r="O294" s="89"/>
      <c r="P294" s="89"/>
      <c r="Q294" s="89"/>
    </row>
    <row r="295" spans="1:17">
      <c r="A295" s="81" t="s">
        <v>1775</v>
      </c>
      <c r="B295" s="152" t="s">
        <v>1776</v>
      </c>
      <c r="C295" s="153" t="s">
        <v>1777</v>
      </c>
      <c r="D295" s="154" t="s">
        <v>664</v>
      </c>
      <c r="F295" s="88" t="str">
        <f t="shared" si="26"/>
        <v>G28</v>
      </c>
      <c r="G295" s="81" t="str">
        <f t="shared" si="25"/>
        <v>中路優作</v>
      </c>
      <c r="H295" s="148" t="str">
        <f t="shared" si="27"/>
        <v>グリフィンズ</v>
      </c>
      <c r="I295" s="148" t="s">
        <v>277</v>
      </c>
      <c r="J295" s="159">
        <v>1986</v>
      </c>
      <c r="K295" s="103">
        <f t="shared" si="32"/>
        <v>26</v>
      </c>
      <c r="L295" s="88" t="str">
        <f t="shared" si="33"/>
        <v>OK</v>
      </c>
      <c r="M295" s="83" t="s">
        <v>405</v>
      </c>
      <c r="N295" s="89"/>
      <c r="O295" s="89"/>
      <c r="P295" s="89"/>
      <c r="Q295" s="89"/>
    </row>
    <row r="296" spans="1:17">
      <c r="A296" s="81" t="s">
        <v>1778</v>
      </c>
      <c r="B296" s="152" t="s">
        <v>687</v>
      </c>
      <c r="C296" s="153" t="s">
        <v>688</v>
      </c>
      <c r="D296" s="154" t="s">
        <v>664</v>
      </c>
      <c r="F296" s="88" t="str">
        <f t="shared" si="26"/>
        <v>G29</v>
      </c>
      <c r="G296" s="81" t="str">
        <f t="shared" si="25"/>
        <v>奥村隆広</v>
      </c>
      <c r="H296" s="148" t="str">
        <f t="shared" si="27"/>
        <v>グリフィンズ</v>
      </c>
      <c r="I296" s="148" t="s">
        <v>277</v>
      </c>
      <c r="J296" s="159">
        <v>1976</v>
      </c>
      <c r="K296" s="103">
        <f t="shared" si="32"/>
        <v>36</v>
      </c>
      <c r="L296" s="88" t="str">
        <f t="shared" si="33"/>
        <v>OK</v>
      </c>
      <c r="M296" s="83" t="s">
        <v>282</v>
      </c>
      <c r="N296" s="89"/>
      <c r="O296" s="89"/>
      <c r="P296" s="89"/>
      <c r="Q296" s="89"/>
    </row>
    <row r="297" spans="1:17">
      <c r="A297" s="81" t="s">
        <v>1779</v>
      </c>
      <c r="B297" s="152" t="s">
        <v>1780</v>
      </c>
      <c r="C297" s="153" t="s">
        <v>1781</v>
      </c>
      <c r="D297" s="154" t="s">
        <v>664</v>
      </c>
      <c r="F297" s="88" t="str">
        <f t="shared" si="26"/>
        <v>G30</v>
      </c>
      <c r="G297" s="81" t="str">
        <f t="shared" si="25"/>
        <v>井上聖哉</v>
      </c>
      <c r="H297" s="148" t="str">
        <f t="shared" si="27"/>
        <v>グリフィンズ</v>
      </c>
      <c r="I297" s="148" t="s">
        <v>277</v>
      </c>
      <c r="J297" s="159">
        <v>1994</v>
      </c>
      <c r="K297" s="83">
        <v>18</v>
      </c>
      <c r="L297" s="88" t="str">
        <f t="shared" si="33"/>
        <v>OK</v>
      </c>
      <c r="M297" s="83" t="s">
        <v>405</v>
      </c>
      <c r="N297" s="89"/>
      <c r="O297" s="89"/>
      <c r="P297" s="89"/>
      <c r="Q297" s="89"/>
    </row>
    <row r="298" spans="1:17">
      <c r="A298" s="81" t="s">
        <v>1782</v>
      </c>
      <c r="B298" s="152" t="s">
        <v>1783</v>
      </c>
      <c r="C298" s="153" t="s">
        <v>1784</v>
      </c>
      <c r="D298" s="154" t="s">
        <v>664</v>
      </c>
      <c r="F298" s="88" t="str">
        <f t="shared" si="26"/>
        <v>G31</v>
      </c>
      <c r="G298" s="81" t="str">
        <f t="shared" si="25"/>
        <v>河内滋人</v>
      </c>
      <c r="H298" s="148" t="str">
        <f t="shared" si="27"/>
        <v>グリフィンズ</v>
      </c>
      <c r="I298" s="148" t="s">
        <v>277</v>
      </c>
      <c r="J298" s="159">
        <v>1986</v>
      </c>
      <c r="K298" s="83">
        <v>26</v>
      </c>
      <c r="L298" s="88" t="str">
        <f t="shared" si="33"/>
        <v>OK</v>
      </c>
      <c r="M298" s="83" t="s">
        <v>640</v>
      </c>
      <c r="N298" s="89"/>
      <c r="O298" s="89"/>
      <c r="P298" s="89"/>
      <c r="Q298" s="89"/>
    </row>
    <row r="299" spans="1:17">
      <c r="A299" s="81" t="s">
        <v>1785</v>
      </c>
      <c r="B299" s="155" t="s">
        <v>1786</v>
      </c>
      <c r="C299" s="92" t="s">
        <v>1787</v>
      </c>
      <c r="D299" s="154" t="s">
        <v>664</v>
      </c>
      <c r="E299" s="89"/>
      <c r="F299" s="88" t="str">
        <f t="shared" si="26"/>
        <v>G32</v>
      </c>
      <c r="G299" s="81" t="str">
        <f t="shared" si="25"/>
        <v>神谷栄一</v>
      </c>
      <c r="H299" s="148" t="str">
        <f t="shared" si="27"/>
        <v>グリフィンズ</v>
      </c>
      <c r="I299" s="148" t="s">
        <v>277</v>
      </c>
      <c r="J299" s="89"/>
      <c r="K299" s="89"/>
      <c r="L299" s="88" t="str">
        <f t="shared" si="33"/>
        <v>OK</v>
      </c>
      <c r="M299" s="83" t="s">
        <v>421</v>
      </c>
      <c r="N299" s="89"/>
      <c r="O299" s="89"/>
      <c r="P299" s="89"/>
      <c r="Q299" s="89"/>
    </row>
    <row r="300" spans="1:17">
      <c r="A300" s="81" t="s">
        <v>1788</v>
      </c>
      <c r="B300" s="156" t="s">
        <v>1789</v>
      </c>
      <c r="C300" s="157" t="s">
        <v>1790</v>
      </c>
      <c r="D300" s="154" t="s">
        <v>664</v>
      </c>
      <c r="F300" s="88" t="str">
        <f t="shared" si="26"/>
        <v>G33</v>
      </c>
      <c r="G300" s="81" t="str">
        <f t="shared" si="25"/>
        <v>小椋奈津美</v>
      </c>
      <c r="H300" s="148" t="str">
        <f t="shared" si="27"/>
        <v>グリフィンズ</v>
      </c>
      <c r="I300" s="148" t="s">
        <v>302</v>
      </c>
      <c r="J300" s="159">
        <v>1986</v>
      </c>
      <c r="K300" s="103">
        <f>IF(J300="","",(2012-J300))</f>
        <v>26</v>
      </c>
      <c r="L300" s="88" t="str">
        <f>IF(G300="","",IF(COUNTIF($G$3:$G$651,G300)&gt;1,"2重登録","OK"))</f>
        <v>OK</v>
      </c>
      <c r="M300" s="83" t="str">
        <f>M279</f>
        <v>彦根市</v>
      </c>
      <c r="N300" s="89"/>
      <c r="O300" s="89"/>
      <c r="P300" s="89"/>
      <c r="Q300" s="89"/>
    </row>
    <row r="301" spans="1:17">
      <c r="A301" s="81" t="s">
        <v>1791</v>
      </c>
      <c r="B301" s="158" t="s">
        <v>1792</v>
      </c>
      <c r="C301" s="147" t="s">
        <v>1793</v>
      </c>
      <c r="D301" s="154" t="s">
        <v>664</v>
      </c>
      <c r="F301" s="88" t="str">
        <f t="shared" si="26"/>
        <v>G34</v>
      </c>
      <c r="G301" s="81" t="str">
        <f t="shared" si="25"/>
        <v>小西真岐子</v>
      </c>
      <c r="H301" s="148" t="str">
        <f t="shared" si="27"/>
        <v>グリフィンズ</v>
      </c>
      <c r="I301" s="148" t="s">
        <v>302</v>
      </c>
      <c r="J301" s="159">
        <v>1980</v>
      </c>
      <c r="K301" s="103">
        <v>32</v>
      </c>
      <c r="L301" s="88" t="str">
        <f>IF(G301="","",IF(COUNTIF($G$3:$G$651,G301)&gt;1,"2重登録","OK"))</f>
        <v>OK</v>
      </c>
      <c r="M301" s="83" t="str">
        <f>M291</f>
        <v>草津市</v>
      </c>
      <c r="N301" s="89"/>
      <c r="O301" s="89"/>
      <c r="P301" s="89"/>
      <c r="Q301" s="89"/>
    </row>
    <row r="302" spans="1:17">
      <c r="A302" s="81" t="s">
        <v>1794</v>
      </c>
      <c r="B302" s="158" t="s">
        <v>533</v>
      </c>
      <c r="C302" s="147" t="s">
        <v>1795</v>
      </c>
      <c r="D302" s="154" t="s">
        <v>664</v>
      </c>
      <c r="F302" s="88" t="str">
        <f t="shared" si="26"/>
        <v>G35</v>
      </c>
      <c r="G302" s="81" t="str">
        <f t="shared" si="25"/>
        <v>高橋知子</v>
      </c>
      <c r="H302" s="148" t="str">
        <f t="shared" si="27"/>
        <v>グリフィンズ</v>
      </c>
      <c r="I302" s="148" t="s">
        <v>302</v>
      </c>
      <c r="J302" s="159">
        <v>1987</v>
      </c>
      <c r="K302" s="103">
        <f>IF(J302="","",(2012-J302))</f>
        <v>25</v>
      </c>
      <c r="L302" s="88" t="str">
        <f>IF(G302="","",IF(COUNTIF($G$3:$G$651,G302)&gt;1,"2重登録","OK"))</f>
        <v>OK</v>
      </c>
      <c r="M302" s="83" t="str">
        <f>M288</f>
        <v>大津市</v>
      </c>
      <c r="N302" s="89"/>
      <c r="O302" s="89"/>
      <c r="P302" s="89"/>
      <c r="Q302" s="89"/>
    </row>
    <row r="303" spans="1:17">
      <c r="A303" s="81" t="s">
        <v>1796</v>
      </c>
      <c r="B303" s="158" t="s">
        <v>675</v>
      </c>
      <c r="C303" s="147" t="s">
        <v>1797</v>
      </c>
      <c r="D303" s="154" t="s">
        <v>664</v>
      </c>
      <c r="F303" s="88" t="str">
        <f t="shared" si="26"/>
        <v>G36</v>
      </c>
      <c r="G303" s="81" t="str">
        <f t="shared" si="25"/>
        <v>梅本有香里</v>
      </c>
      <c r="H303" s="148" t="str">
        <f t="shared" si="27"/>
        <v>グリフィンズ</v>
      </c>
      <c r="I303" s="148" t="s">
        <v>302</v>
      </c>
      <c r="J303" s="159">
        <v>1987</v>
      </c>
      <c r="K303" s="103">
        <f>IF(J303="","",(2012-J303))</f>
        <v>25</v>
      </c>
      <c r="L303" s="88" t="str">
        <f>IF(G303="","",IF(COUNTIF($G$3:$G$651,G303)&gt;1,"2重登録","OK"))</f>
        <v>OK</v>
      </c>
      <c r="M303" s="83" t="str">
        <f>M268</f>
        <v>守山市</v>
      </c>
      <c r="N303" s="89"/>
      <c r="O303" s="89"/>
      <c r="P303" s="89"/>
      <c r="Q303" s="89"/>
    </row>
    <row r="304" spans="1:17">
      <c r="A304" s="81" t="s">
        <v>1798</v>
      </c>
      <c r="B304" s="158" t="s">
        <v>1799</v>
      </c>
      <c r="C304" s="147" t="s">
        <v>798</v>
      </c>
      <c r="D304" s="154" t="s">
        <v>664</v>
      </c>
      <c r="E304" s="89"/>
      <c r="F304" s="88" t="str">
        <f t="shared" si="26"/>
        <v>G37</v>
      </c>
      <c r="G304" s="81" t="str">
        <f t="shared" si="25"/>
        <v>遠藤直子</v>
      </c>
      <c r="H304" s="148" t="str">
        <f t="shared" si="27"/>
        <v>グリフィンズ</v>
      </c>
      <c r="I304" s="148" t="s">
        <v>302</v>
      </c>
      <c r="J304" s="159">
        <v>1992</v>
      </c>
      <c r="K304" s="103">
        <v>21</v>
      </c>
      <c r="L304" s="88" t="str">
        <f t="shared" ref="L304:L313" si="34">IF(G304="","",IF(COUNTIF($G$3:$G$642,G304)&gt;1,"2重登録","OK"))</f>
        <v>OK</v>
      </c>
      <c r="M304" s="83" t="s">
        <v>488</v>
      </c>
      <c r="N304" s="89"/>
      <c r="O304" s="89"/>
      <c r="P304" s="89"/>
      <c r="Q304" s="89"/>
    </row>
    <row r="305" spans="1:17">
      <c r="A305" s="81" t="s">
        <v>1800</v>
      </c>
      <c r="B305" s="158" t="s">
        <v>1801</v>
      </c>
      <c r="C305" s="147" t="s">
        <v>773</v>
      </c>
      <c r="D305" s="154" t="s">
        <v>664</v>
      </c>
      <c r="E305" s="89"/>
      <c r="F305" s="88" t="str">
        <f t="shared" si="26"/>
        <v>G38</v>
      </c>
      <c r="G305" s="81" t="str">
        <f t="shared" si="25"/>
        <v>三崎真依</v>
      </c>
      <c r="H305" s="148" t="str">
        <f t="shared" si="27"/>
        <v>グリフィンズ</v>
      </c>
      <c r="I305" s="148" t="s">
        <v>302</v>
      </c>
      <c r="J305" s="159">
        <v>1991</v>
      </c>
      <c r="K305" s="103">
        <f t="shared" ref="K305:K314" si="35">IF(J305="","",(2012-J305))</f>
        <v>21</v>
      </c>
      <c r="L305" s="88" t="str">
        <f t="shared" si="34"/>
        <v>OK</v>
      </c>
      <c r="M305" s="83" t="s">
        <v>482</v>
      </c>
      <c r="N305" s="89"/>
      <c r="O305" s="89"/>
      <c r="P305" s="89"/>
      <c r="Q305" s="89"/>
    </row>
    <row r="306" spans="1:17">
      <c r="A306" s="81" t="s">
        <v>1802</v>
      </c>
      <c r="B306" s="158" t="s">
        <v>704</v>
      </c>
      <c r="C306" s="147" t="s">
        <v>1803</v>
      </c>
      <c r="D306" s="154" t="s">
        <v>664</v>
      </c>
      <c r="E306" s="89"/>
      <c r="F306" s="88" t="str">
        <f t="shared" si="26"/>
        <v>G39</v>
      </c>
      <c r="G306" s="81" t="str">
        <f t="shared" si="25"/>
        <v>北村　由紀</v>
      </c>
      <c r="H306" s="148" t="str">
        <f t="shared" si="27"/>
        <v>グリフィンズ</v>
      </c>
      <c r="I306" s="148" t="s">
        <v>302</v>
      </c>
      <c r="J306" s="159">
        <v>1986</v>
      </c>
      <c r="K306" s="103">
        <f t="shared" si="35"/>
        <v>26</v>
      </c>
      <c r="L306" s="88" t="str">
        <f t="shared" si="34"/>
        <v>OK</v>
      </c>
      <c r="M306" s="83" t="s">
        <v>689</v>
      </c>
      <c r="N306" s="89"/>
      <c r="O306" s="89"/>
      <c r="P306" s="89"/>
      <c r="Q306" s="89"/>
    </row>
    <row r="307" spans="1:17">
      <c r="A307" s="81" t="s">
        <v>1804</v>
      </c>
      <c r="B307" s="158" t="s">
        <v>1805</v>
      </c>
      <c r="C307" s="147" t="s">
        <v>1806</v>
      </c>
      <c r="D307" s="154" t="s">
        <v>664</v>
      </c>
      <c r="E307" s="89"/>
      <c r="F307" s="88" t="str">
        <f t="shared" si="26"/>
        <v>G40</v>
      </c>
      <c r="G307" s="81" t="str">
        <f t="shared" si="25"/>
        <v>寒出麻奈未</v>
      </c>
      <c r="H307" s="148" t="str">
        <f t="shared" si="27"/>
        <v>グリフィンズ</v>
      </c>
      <c r="I307" s="148" t="s">
        <v>302</v>
      </c>
      <c r="J307" s="159">
        <v>1988</v>
      </c>
      <c r="K307" s="103">
        <f t="shared" si="35"/>
        <v>24</v>
      </c>
      <c r="L307" s="88" t="str">
        <f t="shared" si="34"/>
        <v>OK</v>
      </c>
      <c r="M307" s="83" t="str">
        <f>M309</f>
        <v>大津市</v>
      </c>
      <c r="N307" s="89"/>
      <c r="O307" s="89"/>
      <c r="P307" s="89"/>
      <c r="Q307" s="89"/>
    </row>
    <row r="308" spans="1:17">
      <c r="A308" s="81" t="s">
        <v>1807</v>
      </c>
      <c r="B308" s="158" t="s">
        <v>1808</v>
      </c>
      <c r="C308" s="147" t="s">
        <v>770</v>
      </c>
      <c r="D308" s="154" t="s">
        <v>664</v>
      </c>
      <c r="E308" s="89"/>
      <c r="F308" s="88" t="str">
        <f t="shared" si="26"/>
        <v>G41</v>
      </c>
      <c r="G308" s="81" t="str">
        <f t="shared" si="25"/>
        <v>福島麻公</v>
      </c>
      <c r="H308" s="148" t="str">
        <f t="shared" si="27"/>
        <v>グリフィンズ</v>
      </c>
      <c r="I308" s="148" t="s">
        <v>302</v>
      </c>
      <c r="J308" s="159">
        <v>1991</v>
      </c>
      <c r="K308" s="103">
        <f t="shared" si="35"/>
        <v>21</v>
      </c>
      <c r="L308" s="88" t="str">
        <f t="shared" si="34"/>
        <v>OK</v>
      </c>
      <c r="M308" s="83" t="str">
        <f>M280</f>
        <v>湖南市</v>
      </c>
      <c r="N308" s="89"/>
      <c r="O308" s="89"/>
      <c r="P308" s="89"/>
      <c r="Q308" s="89"/>
    </row>
    <row r="309" spans="1:17">
      <c r="A309" s="81" t="s">
        <v>1809</v>
      </c>
      <c r="B309" s="158" t="s">
        <v>407</v>
      </c>
      <c r="C309" s="147" t="s">
        <v>775</v>
      </c>
      <c r="D309" s="154" t="s">
        <v>664</v>
      </c>
      <c r="E309" s="89"/>
      <c r="F309" s="88" t="str">
        <f t="shared" si="26"/>
        <v>G42</v>
      </c>
      <c r="G309" s="81" t="str">
        <f t="shared" si="25"/>
        <v>山本あづさ</v>
      </c>
      <c r="H309" s="148" t="str">
        <f t="shared" si="27"/>
        <v>グリフィンズ</v>
      </c>
      <c r="I309" s="148" t="s">
        <v>302</v>
      </c>
      <c r="J309" s="159">
        <v>1982</v>
      </c>
      <c r="K309" s="103">
        <f t="shared" si="35"/>
        <v>30</v>
      </c>
      <c r="L309" s="88" t="str">
        <f t="shared" si="34"/>
        <v>OK</v>
      </c>
      <c r="M309" s="83" t="str">
        <f>M270</f>
        <v>大津市</v>
      </c>
      <c r="N309" s="89"/>
      <c r="O309" s="89"/>
      <c r="P309" s="89"/>
      <c r="Q309" s="89"/>
    </row>
    <row r="310" spans="1:17">
      <c r="A310" s="81" t="s">
        <v>1810</v>
      </c>
      <c r="B310" s="158" t="s">
        <v>1811</v>
      </c>
      <c r="C310" s="147" t="s">
        <v>1812</v>
      </c>
      <c r="D310" s="154" t="s">
        <v>664</v>
      </c>
      <c r="E310" s="89"/>
      <c r="F310" s="88" t="str">
        <f t="shared" si="26"/>
        <v>G43</v>
      </c>
      <c r="G310" s="81" t="str">
        <f t="shared" si="25"/>
        <v>玉井良枝</v>
      </c>
      <c r="H310" s="148" t="str">
        <f t="shared" si="27"/>
        <v>グリフィンズ</v>
      </c>
      <c r="I310" s="148" t="s">
        <v>302</v>
      </c>
      <c r="J310" s="159">
        <v>1992</v>
      </c>
      <c r="K310" s="103">
        <f t="shared" si="35"/>
        <v>20</v>
      </c>
      <c r="L310" s="88" t="str">
        <f t="shared" si="34"/>
        <v>OK</v>
      </c>
      <c r="M310" s="83" t="str">
        <f>M285</f>
        <v>守山市</v>
      </c>
      <c r="N310" s="89"/>
      <c r="O310" s="89"/>
      <c r="P310" s="89"/>
      <c r="Q310" s="89"/>
    </row>
    <row r="311" spans="1:17">
      <c r="A311" s="81" t="s">
        <v>1813</v>
      </c>
      <c r="B311" s="158" t="s">
        <v>1814</v>
      </c>
      <c r="C311" s="147" t="s">
        <v>1715</v>
      </c>
      <c r="D311" s="154" t="s">
        <v>664</v>
      </c>
      <c r="E311" s="89"/>
      <c r="F311" s="88" t="str">
        <f t="shared" si="26"/>
        <v>G44</v>
      </c>
      <c r="G311" s="81" t="str">
        <f t="shared" si="25"/>
        <v>吹田幸子</v>
      </c>
      <c r="H311" s="148" t="str">
        <f t="shared" si="27"/>
        <v>グリフィンズ</v>
      </c>
      <c r="I311" s="148" t="s">
        <v>302</v>
      </c>
      <c r="J311" s="159">
        <v>1982</v>
      </c>
      <c r="K311" s="103">
        <f t="shared" si="35"/>
        <v>30</v>
      </c>
      <c r="L311" s="88" t="str">
        <f t="shared" si="34"/>
        <v>OK</v>
      </c>
      <c r="M311" s="83" t="s">
        <v>1772</v>
      </c>
      <c r="N311" s="89"/>
      <c r="O311" s="89"/>
      <c r="P311" s="89"/>
      <c r="Q311" s="89"/>
    </row>
    <row r="312" spans="1:17">
      <c r="A312" s="81" t="s">
        <v>1815</v>
      </c>
      <c r="B312" s="158" t="s">
        <v>766</v>
      </c>
      <c r="C312" s="147" t="s">
        <v>767</v>
      </c>
      <c r="D312" s="154" t="s">
        <v>664</v>
      </c>
      <c r="E312" s="89"/>
      <c r="F312" s="88" t="str">
        <f t="shared" si="26"/>
        <v>G45</v>
      </c>
      <c r="G312" s="81" t="str">
        <f t="shared" si="25"/>
        <v>深尾純子</v>
      </c>
      <c r="H312" s="148" t="str">
        <f t="shared" si="27"/>
        <v>グリフィンズ</v>
      </c>
      <c r="I312" s="148" t="s">
        <v>302</v>
      </c>
      <c r="J312" s="159">
        <v>1982</v>
      </c>
      <c r="K312" s="103">
        <f t="shared" si="35"/>
        <v>30</v>
      </c>
      <c r="L312" s="88" t="str">
        <f t="shared" si="34"/>
        <v>OK</v>
      </c>
      <c r="M312" s="83" t="s">
        <v>282</v>
      </c>
      <c r="N312" s="89"/>
      <c r="O312" s="89"/>
      <c r="P312" s="89"/>
      <c r="Q312" s="89"/>
    </row>
    <row r="313" spans="1:17">
      <c r="A313" s="81" t="s">
        <v>1816</v>
      </c>
      <c r="B313" s="158" t="s">
        <v>401</v>
      </c>
      <c r="C313" s="147" t="s">
        <v>773</v>
      </c>
      <c r="D313" s="154" t="s">
        <v>664</v>
      </c>
      <c r="E313" s="89"/>
      <c r="F313" s="88" t="str">
        <f t="shared" si="26"/>
        <v>G46</v>
      </c>
      <c r="G313" s="81" t="str">
        <f t="shared" si="25"/>
        <v>片岡真依</v>
      </c>
      <c r="H313" s="148" t="str">
        <f t="shared" si="27"/>
        <v>グリフィンズ</v>
      </c>
      <c r="I313" s="148" t="s">
        <v>302</v>
      </c>
      <c r="J313" s="159">
        <v>1992</v>
      </c>
      <c r="K313" s="103">
        <f t="shared" si="35"/>
        <v>20</v>
      </c>
      <c r="L313" s="88" t="str">
        <f t="shared" si="34"/>
        <v>OK</v>
      </c>
      <c r="M313" s="83" t="s">
        <v>689</v>
      </c>
      <c r="N313" s="89"/>
      <c r="O313" s="89"/>
      <c r="P313" s="89"/>
      <c r="Q313" s="89"/>
    </row>
    <row r="314" spans="1:17">
      <c r="B314" s="89"/>
      <c r="C314" s="89"/>
      <c r="D314" s="89"/>
      <c r="E314" s="89"/>
      <c r="F314" s="88"/>
      <c r="H314" s="89"/>
      <c r="I314" s="89"/>
      <c r="J314" s="89"/>
      <c r="K314" s="103" t="str">
        <f t="shared" si="35"/>
        <v/>
      </c>
      <c r="L314" s="88" t="str">
        <f>IF(G314="","",IF(COUNTIF($G$3:$G$613,G314)&gt;1,"2重登録","OK"))</f>
        <v/>
      </c>
      <c r="M314" s="89"/>
      <c r="P314" s="89"/>
      <c r="Q314" s="89"/>
    </row>
    <row r="315" spans="1:17" ht="13.5" customHeight="1"/>
    <row r="316" spans="1:17" ht="13.5" customHeight="1"/>
    <row r="317" spans="1:17" ht="13.5" customHeight="1"/>
    <row r="318" spans="1:17" ht="13.5" customHeight="1"/>
    <row r="319" spans="1:17" ht="13.5" customHeight="1"/>
    <row r="320" spans="1:17" ht="13.5" customHeight="1"/>
    <row r="321" spans="1:13" ht="13.5" customHeight="1"/>
    <row r="322" spans="1:13" ht="13.5" customHeight="1"/>
    <row r="323" spans="1:13" ht="13.5" customHeight="1">
      <c r="L323" s="88" t="str">
        <f t="shared" ref="L323:L354" si="36">IF(G323="","",IF(COUNTIF($G$3:$G$613,G323)&gt;1,"2重登録","OK"))</f>
        <v/>
      </c>
    </row>
    <row r="324" spans="1:13" ht="13.5" customHeight="1">
      <c r="L324" s="88" t="str">
        <f t="shared" si="36"/>
        <v/>
      </c>
    </row>
    <row r="325" spans="1:13" ht="13.5" customHeight="1">
      <c r="L325" s="88" t="str">
        <f t="shared" si="36"/>
        <v/>
      </c>
    </row>
    <row r="326" spans="1:13" ht="13.5" customHeight="1">
      <c r="L326" s="88" t="str">
        <f t="shared" si="36"/>
        <v/>
      </c>
    </row>
    <row r="327" spans="1:13" ht="13.5" customHeight="1">
      <c r="L327" s="88" t="str">
        <f t="shared" si="36"/>
        <v/>
      </c>
    </row>
    <row r="328" spans="1:13" ht="13.5" customHeight="1">
      <c r="L328" s="88" t="str">
        <f t="shared" si="36"/>
        <v/>
      </c>
    </row>
    <row r="329" spans="1:13">
      <c r="B329" s="83"/>
      <c r="C329" s="83"/>
      <c r="D329" s="83"/>
      <c r="F329" s="88">
        <f>A329</f>
        <v>0</v>
      </c>
      <c r="K329" s="103" t="str">
        <f>IF(J329="","",(2012-J329))</f>
        <v/>
      </c>
      <c r="L329" s="88" t="str">
        <f t="shared" si="36"/>
        <v/>
      </c>
    </row>
    <row r="330" spans="1:13">
      <c r="B330" s="967" t="s">
        <v>1817</v>
      </c>
      <c r="C330" s="967"/>
      <c r="D330" s="993" t="s">
        <v>1818</v>
      </c>
      <c r="E330" s="993"/>
      <c r="F330" s="993"/>
      <c r="G330" s="993"/>
      <c r="H330" s="81" t="s">
        <v>1364</v>
      </c>
      <c r="I330" s="962" t="s">
        <v>1365</v>
      </c>
      <c r="J330" s="962"/>
      <c r="K330" s="962"/>
      <c r="L330" s="88" t="str">
        <f t="shared" si="36"/>
        <v/>
      </c>
    </row>
    <row r="331" spans="1:13">
      <c r="B331" s="967"/>
      <c r="C331" s="967"/>
      <c r="D331" s="993"/>
      <c r="E331" s="993"/>
      <c r="F331" s="993"/>
      <c r="G331" s="993"/>
      <c r="H331" s="84">
        <f>COUNTIF($M$334:$M$368,"東近江市")</f>
        <v>22</v>
      </c>
      <c r="I331" s="963">
        <f>(H331/RIGHT(F368,2))</f>
        <v>0.62857142857142856</v>
      </c>
      <c r="J331" s="963"/>
      <c r="K331" s="963"/>
      <c r="L331" s="88" t="str">
        <f t="shared" si="36"/>
        <v/>
      </c>
    </row>
    <row r="332" spans="1:13">
      <c r="B332" s="83" t="s">
        <v>1819</v>
      </c>
      <c r="C332" s="83"/>
      <c r="D332" s="83"/>
      <c r="F332" s="88">
        <f t="shared" ref="F332:F368" si="37">A332</f>
        <v>0</v>
      </c>
      <c r="K332" s="103" t="str">
        <f>IF(J332="","",(2012-J332))</f>
        <v/>
      </c>
      <c r="L332" s="88" t="str">
        <f t="shared" si="36"/>
        <v/>
      </c>
    </row>
    <row r="333" spans="1:13">
      <c r="B333" s="983" t="s">
        <v>1820</v>
      </c>
      <c r="C333" s="983"/>
      <c r="F333" s="88">
        <f t="shared" si="37"/>
        <v>0</v>
      </c>
      <c r="G333" s="81" t="str">
        <f t="shared" ref="G333:G368" si="38">B333&amp;C333</f>
        <v>Ｋ　テニス　カレッジ</v>
      </c>
      <c r="K333" s="103" t="str">
        <f>IF(J333="","",(2012-J333))</f>
        <v/>
      </c>
      <c r="L333" s="88" t="str">
        <f t="shared" si="36"/>
        <v>OK</v>
      </c>
    </row>
    <row r="334" spans="1:13">
      <c r="A334" s="81" t="s">
        <v>1821</v>
      </c>
      <c r="B334" s="160" t="s">
        <v>803</v>
      </c>
      <c r="C334" s="153" t="s">
        <v>804</v>
      </c>
      <c r="D334" s="81" t="s">
        <v>805</v>
      </c>
      <c r="F334" s="88" t="str">
        <f t="shared" si="37"/>
        <v>K01</v>
      </c>
      <c r="G334" s="81" t="str">
        <f t="shared" si="38"/>
        <v>稲岡和紀</v>
      </c>
      <c r="H334" s="109" t="s">
        <v>806</v>
      </c>
      <c r="I334" s="109" t="s">
        <v>277</v>
      </c>
      <c r="J334" s="129">
        <v>1978</v>
      </c>
      <c r="K334" s="103">
        <f t="shared" ref="K334:K368" si="39">IF(J334="","",(2013-J334))</f>
        <v>35</v>
      </c>
      <c r="L334" s="88" t="str">
        <f t="shared" si="36"/>
        <v>OK</v>
      </c>
      <c r="M334" s="111" t="s">
        <v>405</v>
      </c>
    </row>
    <row r="335" spans="1:13">
      <c r="A335" s="81" t="s">
        <v>1822</v>
      </c>
      <c r="B335" s="81" t="s">
        <v>1823</v>
      </c>
      <c r="C335" s="81" t="s">
        <v>1824</v>
      </c>
      <c r="D335" s="81" t="s">
        <v>805</v>
      </c>
      <c r="F335" s="81" t="str">
        <f t="shared" si="37"/>
        <v>K02</v>
      </c>
      <c r="G335" s="81" t="str">
        <f t="shared" si="38"/>
        <v>大坪謙太</v>
      </c>
      <c r="H335" s="109" t="s">
        <v>806</v>
      </c>
      <c r="I335" s="109" t="s">
        <v>277</v>
      </c>
      <c r="J335" s="82">
        <v>2001</v>
      </c>
      <c r="K335" s="103">
        <f t="shared" si="39"/>
        <v>12</v>
      </c>
      <c r="L335" s="88" t="str">
        <f t="shared" si="36"/>
        <v>OK</v>
      </c>
      <c r="M335" s="111" t="s">
        <v>405</v>
      </c>
    </row>
    <row r="336" spans="1:13">
      <c r="A336" s="81" t="s">
        <v>1825</v>
      </c>
      <c r="B336" s="161" t="s">
        <v>819</v>
      </c>
      <c r="C336" s="150" t="s">
        <v>820</v>
      </c>
      <c r="D336" s="81" t="s">
        <v>805</v>
      </c>
      <c r="F336" s="88" t="str">
        <f t="shared" si="37"/>
        <v>K03</v>
      </c>
      <c r="G336" s="81" t="str">
        <f t="shared" si="38"/>
        <v>小笠原光雄</v>
      </c>
      <c r="H336" s="109" t="s">
        <v>806</v>
      </c>
      <c r="I336" s="109" t="s">
        <v>277</v>
      </c>
      <c r="J336" s="129">
        <v>1963</v>
      </c>
      <c r="K336" s="103">
        <f t="shared" si="39"/>
        <v>50</v>
      </c>
      <c r="L336" s="88" t="str">
        <f t="shared" si="36"/>
        <v>OK</v>
      </c>
      <c r="M336" s="111" t="s">
        <v>405</v>
      </c>
    </row>
    <row r="337" spans="1:13">
      <c r="A337" s="81" t="s">
        <v>1826</v>
      </c>
      <c r="B337" s="100" t="s">
        <v>824</v>
      </c>
      <c r="C337" s="100" t="s">
        <v>830</v>
      </c>
      <c r="D337" s="81" t="s">
        <v>805</v>
      </c>
      <c r="F337" s="88" t="str">
        <f t="shared" si="37"/>
        <v>K04</v>
      </c>
      <c r="G337" s="81" t="str">
        <f t="shared" si="38"/>
        <v>川上悠作</v>
      </c>
      <c r="H337" s="109" t="s">
        <v>806</v>
      </c>
      <c r="I337" s="109" t="s">
        <v>277</v>
      </c>
      <c r="J337" s="129">
        <v>2000</v>
      </c>
      <c r="K337" s="103">
        <f t="shared" si="39"/>
        <v>13</v>
      </c>
      <c r="L337" s="88" t="str">
        <f t="shared" si="36"/>
        <v>OK</v>
      </c>
      <c r="M337" s="111" t="s">
        <v>405</v>
      </c>
    </row>
    <row r="338" spans="1:13">
      <c r="A338" s="81" t="s">
        <v>1827</v>
      </c>
      <c r="B338" s="161" t="s">
        <v>831</v>
      </c>
      <c r="C338" s="150" t="s">
        <v>832</v>
      </c>
      <c r="D338" s="81" t="s">
        <v>805</v>
      </c>
      <c r="F338" s="88" t="str">
        <f t="shared" si="37"/>
        <v>K05</v>
      </c>
      <c r="G338" s="81" t="str">
        <f t="shared" si="38"/>
        <v>川並和之</v>
      </c>
      <c r="H338" s="109" t="s">
        <v>806</v>
      </c>
      <c r="I338" s="109" t="s">
        <v>277</v>
      </c>
      <c r="J338" s="129">
        <v>1959</v>
      </c>
      <c r="K338" s="103">
        <f t="shared" si="39"/>
        <v>54</v>
      </c>
      <c r="L338" s="88" t="str">
        <f t="shared" si="36"/>
        <v>OK</v>
      </c>
      <c r="M338" s="111" t="s">
        <v>405</v>
      </c>
    </row>
    <row r="339" spans="1:13">
      <c r="A339" s="81" t="s">
        <v>1828</v>
      </c>
      <c r="B339" s="160" t="s">
        <v>836</v>
      </c>
      <c r="C339" s="153" t="s">
        <v>837</v>
      </c>
      <c r="D339" s="81" t="s">
        <v>805</v>
      </c>
      <c r="F339" s="88" t="str">
        <f t="shared" si="37"/>
        <v>K06</v>
      </c>
      <c r="G339" s="81" t="str">
        <f t="shared" si="38"/>
        <v>菊居龍之介</v>
      </c>
      <c r="H339" s="109" t="s">
        <v>806</v>
      </c>
      <c r="I339" s="109" t="s">
        <v>277</v>
      </c>
      <c r="J339" s="129">
        <v>1997</v>
      </c>
      <c r="K339" s="103">
        <f t="shared" si="39"/>
        <v>16</v>
      </c>
      <c r="L339" s="88" t="str">
        <f t="shared" si="36"/>
        <v>OK</v>
      </c>
      <c r="M339" s="81" t="s">
        <v>310</v>
      </c>
    </row>
    <row r="340" spans="1:13">
      <c r="A340" s="81" t="s">
        <v>1829</v>
      </c>
      <c r="B340" s="160" t="s">
        <v>369</v>
      </c>
      <c r="C340" s="153" t="s">
        <v>839</v>
      </c>
      <c r="D340" s="81" t="s">
        <v>805</v>
      </c>
      <c r="F340" s="88" t="str">
        <f t="shared" si="37"/>
        <v>K07</v>
      </c>
      <c r="G340" s="81" t="str">
        <f t="shared" si="38"/>
        <v>木村善和</v>
      </c>
      <c r="H340" s="109" t="s">
        <v>806</v>
      </c>
      <c r="I340" s="109" t="s">
        <v>277</v>
      </c>
      <c r="J340" s="129">
        <v>1962</v>
      </c>
      <c r="K340" s="103">
        <f t="shared" si="39"/>
        <v>51</v>
      </c>
      <c r="L340" s="88" t="str">
        <f t="shared" si="36"/>
        <v>OK</v>
      </c>
      <c r="M340" s="81" t="s">
        <v>840</v>
      </c>
    </row>
    <row r="341" spans="1:13">
      <c r="A341" s="81" t="s">
        <v>1830</v>
      </c>
      <c r="B341" s="160" t="s">
        <v>1261</v>
      </c>
      <c r="C341" s="153" t="s">
        <v>1831</v>
      </c>
      <c r="D341" s="81" t="s">
        <v>805</v>
      </c>
      <c r="F341" s="88" t="str">
        <f t="shared" si="37"/>
        <v>K08</v>
      </c>
      <c r="G341" s="81" t="str">
        <f t="shared" si="38"/>
        <v>久保田敬司</v>
      </c>
      <c r="H341" s="109" t="s">
        <v>806</v>
      </c>
      <c r="I341" s="109" t="s">
        <v>277</v>
      </c>
      <c r="J341" s="129">
        <v>1963</v>
      </c>
      <c r="K341" s="103">
        <f t="shared" si="39"/>
        <v>50</v>
      </c>
      <c r="L341" s="88" t="str">
        <f t="shared" si="36"/>
        <v>OK</v>
      </c>
      <c r="M341" s="81" t="s">
        <v>661</v>
      </c>
    </row>
    <row r="342" spans="1:13">
      <c r="A342" s="81" t="s">
        <v>1832</v>
      </c>
      <c r="B342" s="100" t="s">
        <v>1833</v>
      </c>
      <c r="C342" s="100" t="s">
        <v>1834</v>
      </c>
      <c r="D342" s="81" t="s">
        <v>805</v>
      </c>
      <c r="F342" s="88" t="str">
        <f t="shared" si="37"/>
        <v>K09</v>
      </c>
      <c r="G342" s="81" t="str">
        <f t="shared" si="38"/>
        <v>小澤藤信</v>
      </c>
      <c r="H342" s="109" t="s">
        <v>806</v>
      </c>
      <c r="I342" s="109" t="s">
        <v>277</v>
      </c>
      <c r="J342" s="129">
        <v>1964</v>
      </c>
      <c r="K342" s="103">
        <f t="shared" si="39"/>
        <v>49</v>
      </c>
      <c r="L342" s="88" t="str">
        <f t="shared" si="36"/>
        <v>OK</v>
      </c>
      <c r="M342" s="81" t="s">
        <v>278</v>
      </c>
    </row>
    <row r="343" spans="1:13">
      <c r="A343" s="81" t="s">
        <v>1835</v>
      </c>
      <c r="B343" s="161" t="s">
        <v>573</v>
      </c>
      <c r="C343" s="150" t="s">
        <v>842</v>
      </c>
      <c r="D343" s="81" t="s">
        <v>805</v>
      </c>
      <c r="F343" s="88" t="str">
        <f t="shared" si="37"/>
        <v>K10</v>
      </c>
      <c r="G343" s="81" t="str">
        <f t="shared" si="38"/>
        <v>竹村　治</v>
      </c>
      <c r="H343" s="109" t="s">
        <v>806</v>
      </c>
      <c r="I343" s="109" t="s">
        <v>277</v>
      </c>
      <c r="J343" s="129">
        <v>1961</v>
      </c>
      <c r="K343" s="103">
        <f t="shared" si="39"/>
        <v>52</v>
      </c>
      <c r="L343" s="88" t="str">
        <f t="shared" si="36"/>
        <v>OK</v>
      </c>
      <c r="M343" s="81" t="s">
        <v>843</v>
      </c>
    </row>
    <row r="344" spans="1:13">
      <c r="A344" s="81" t="s">
        <v>1836</v>
      </c>
      <c r="B344" s="160" t="s">
        <v>710</v>
      </c>
      <c r="C344" s="153" t="s">
        <v>846</v>
      </c>
      <c r="D344" s="81" t="s">
        <v>805</v>
      </c>
      <c r="F344" s="88" t="str">
        <f t="shared" si="37"/>
        <v>K11</v>
      </c>
      <c r="G344" s="81" t="str">
        <f t="shared" si="38"/>
        <v>坪田真嘉</v>
      </c>
      <c r="H344" s="109" t="s">
        <v>806</v>
      </c>
      <c r="I344" s="109" t="s">
        <v>277</v>
      </c>
      <c r="J344" s="129">
        <v>1976</v>
      </c>
      <c r="K344" s="103">
        <f t="shared" si="39"/>
        <v>37</v>
      </c>
      <c r="L344" s="88" t="str">
        <f t="shared" si="36"/>
        <v>OK</v>
      </c>
      <c r="M344" s="111" t="s">
        <v>405</v>
      </c>
    </row>
    <row r="345" spans="1:13">
      <c r="A345" s="81" t="s">
        <v>1837</v>
      </c>
      <c r="B345" s="160" t="s">
        <v>1838</v>
      </c>
      <c r="C345" s="153" t="s">
        <v>1839</v>
      </c>
      <c r="D345" s="81" t="s">
        <v>805</v>
      </c>
      <c r="F345" s="88" t="str">
        <f t="shared" si="37"/>
        <v>K12</v>
      </c>
      <c r="G345" s="81" t="str">
        <f t="shared" si="38"/>
        <v>寺川義廣</v>
      </c>
      <c r="H345" s="109" t="s">
        <v>806</v>
      </c>
      <c r="I345" s="109" t="s">
        <v>277</v>
      </c>
      <c r="J345" s="129">
        <v>1956</v>
      </c>
      <c r="K345" s="103">
        <f t="shared" si="39"/>
        <v>57</v>
      </c>
      <c r="L345" s="88" t="str">
        <f t="shared" si="36"/>
        <v>OK</v>
      </c>
      <c r="M345" s="111" t="s">
        <v>405</v>
      </c>
    </row>
    <row r="346" spans="1:13">
      <c r="A346" s="81" t="s">
        <v>1840</v>
      </c>
      <c r="B346" s="160" t="s">
        <v>848</v>
      </c>
      <c r="C346" s="153" t="s">
        <v>849</v>
      </c>
      <c r="D346" s="81" t="s">
        <v>805</v>
      </c>
      <c r="F346" s="88" t="str">
        <f t="shared" si="37"/>
        <v>K13</v>
      </c>
      <c r="G346" s="81" t="str">
        <f t="shared" si="38"/>
        <v>永里裕次</v>
      </c>
      <c r="H346" s="109" t="s">
        <v>806</v>
      </c>
      <c r="I346" s="109" t="s">
        <v>277</v>
      </c>
      <c r="J346" s="129">
        <v>1979</v>
      </c>
      <c r="K346" s="103">
        <f t="shared" si="39"/>
        <v>34</v>
      </c>
      <c r="L346" s="88" t="str">
        <f t="shared" si="36"/>
        <v>OK</v>
      </c>
      <c r="M346" s="81" t="s">
        <v>850</v>
      </c>
    </row>
    <row r="347" spans="1:13">
      <c r="A347" s="81" t="s">
        <v>1841</v>
      </c>
      <c r="B347" s="160" t="s">
        <v>291</v>
      </c>
      <c r="C347" s="153" t="s">
        <v>857</v>
      </c>
      <c r="D347" s="81" t="s">
        <v>805</v>
      </c>
      <c r="F347" s="88" t="str">
        <f t="shared" si="37"/>
        <v>K14</v>
      </c>
      <c r="G347" s="81" t="str">
        <f t="shared" si="38"/>
        <v>中村喜彦</v>
      </c>
      <c r="H347" s="109" t="s">
        <v>806</v>
      </c>
      <c r="I347" s="109" t="s">
        <v>277</v>
      </c>
      <c r="J347" s="129">
        <v>1957</v>
      </c>
      <c r="K347" s="103">
        <f t="shared" si="39"/>
        <v>56</v>
      </c>
      <c r="L347" s="88" t="str">
        <f t="shared" si="36"/>
        <v>OK</v>
      </c>
      <c r="M347" s="111" t="s">
        <v>405</v>
      </c>
    </row>
    <row r="348" spans="1:13">
      <c r="A348" s="81" t="s">
        <v>1842</v>
      </c>
      <c r="B348" s="160" t="s">
        <v>291</v>
      </c>
      <c r="C348" s="153" t="s">
        <v>859</v>
      </c>
      <c r="D348" s="81" t="s">
        <v>805</v>
      </c>
      <c r="F348" s="88" t="str">
        <f t="shared" si="37"/>
        <v>K15</v>
      </c>
      <c r="G348" s="81" t="str">
        <f t="shared" si="38"/>
        <v>中村浩之</v>
      </c>
      <c r="H348" s="109" t="s">
        <v>806</v>
      </c>
      <c r="I348" s="109" t="s">
        <v>277</v>
      </c>
      <c r="J348" s="129">
        <v>1981</v>
      </c>
      <c r="K348" s="103">
        <f t="shared" si="39"/>
        <v>32</v>
      </c>
      <c r="L348" s="88" t="str">
        <f t="shared" si="36"/>
        <v>OK</v>
      </c>
      <c r="M348" s="111" t="s">
        <v>405</v>
      </c>
    </row>
    <row r="349" spans="1:13">
      <c r="A349" s="81" t="s">
        <v>1843</v>
      </c>
      <c r="B349" s="160" t="s">
        <v>1844</v>
      </c>
      <c r="C349" s="153" t="s">
        <v>733</v>
      </c>
      <c r="D349" s="81" t="s">
        <v>805</v>
      </c>
      <c r="F349" s="88" t="str">
        <f t="shared" si="37"/>
        <v>K16</v>
      </c>
      <c r="G349" s="81" t="str">
        <f t="shared" si="38"/>
        <v>中村　卓</v>
      </c>
      <c r="H349" s="109" t="s">
        <v>806</v>
      </c>
      <c r="I349" s="109" t="s">
        <v>277</v>
      </c>
      <c r="J349" s="129">
        <v>1982</v>
      </c>
      <c r="K349" s="103">
        <f t="shared" si="39"/>
        <v>31</v>
      </c>
      <c r="L349" s="88" t="str">
        <f t="shared" si="36"/>
        <v>OK</v>
      </c>
      <c r="M349" s="111" t="s">
        <v>405</v>
      </c>
    </row>
    <row r="350" spans="1:13">
      <c r="A350" s="81" t="s">
        <v>1845</v>
      </c>
      <c r="B350" s="160" t="s">
        <v>1846</v>
      </c>
      <c r="C350" s="153" t="s">
        <v>1847</v>
      </c>
      <c r="D350" s="81" t="s">
        <v>805</v>
      </c>
      <c r="F350" s="88" t="str">
        <f t="shared" si="37"/>
        <v>K17</v>
      </c>
      <c r="G350" s="81" t="str">
        <f t="shared" si="38"/>
        <v>疋田之宏</v>
      </c>
      <c r="H350" s="109" t="s">
        <v>806</v>
      </c>
      <c r="I350" s="109" t="s">
        <v>277</v>
      </c>
      <c r="J350" s="129">
        <v>1960</v>
      </c>
      <c r="K350" s="103">
        <f t="shared" si="39"/>
        <v>53</v>
      </c>
      <c r="L350" s="88" t="str">
        <f t="shared" si="36"/>
        <v>OK</v>
      </c>
      <c r="M350" s="111" t="s">
        <v>405</v>
      </c>
    </row>
    <row r="351" spans="1:13">
      <c r="A351" s="81" t="s">
        <v>1848</v>
      </c>
      <c r="B351" s="160" t="s">
        <v>1849</v>
      </c>
      <c r="C351" s="153" t="s">
        <v>1850</v>
      </c>
      <c r="D351" s="81" t="s">
        <v>805</v>
      </c>
      <c r="F351" s="88" t="str">
        <f t="shared" si="37"/>
        <v>K18</v>
      </c>
      <c r="G351" s="81" t="str">
        <f t="shared" si="38"/>
        <v>見並耕介</v>
      </c>
      <c r="H351" s="109" t="s">
        <v>806</v>
      </c>
      <c r="I351" s="109" t="s">
        <v>277</v>
      </c>
      <c r="J351" s="129">
        <v>1985</v>
      </c>
      <c r="K351" s="103">
        <f t="shared" si="39"/>
        <v>28</v>
      </c>
      <c r="L351" s="88" t="str">
        <f t="shared" si="36"/>
        <v>OK</v>
      </c>
      <c r="M351" s="111" t="s">
        <v>405</v>
      </c>
    </row>
    <row r="352" spans="1:13">
      <c r="A352" s="81" t="s">
        <v>1851</v>
      </c>
      <c r="B352" s="160" t="s">
        <v>864</v>
      </c>
      <c r="C352" s="153" t="s">
        <v>865</v>
      </c>
      <c r="D352" s="81" t="s">
        <v>805</v>
      </c>
      <c r="F352" s="88" t="str">
        <f t="shared" si="37"/>
        <v>K19</v>
      </c>
      <c r="G352" s="81" t="str">
        <f t="shared" si="38"/>
        <v>宮嶋利行</v>
      </c>
      <c r="H352" s="109" t="s">
        <v>806</v>
      </c>
      <c r="I352" s="109" t="s">
        <v>277</v>
      </c>
      <c r="J352" s="129">
        <v>1961</v>
      </c>
      <c r="K352" s="103">
        <f t="shared" si="39"/>
        <v>52</v>
      </c>
      <c r="L352" s="88" t="str">
        <f t="shared" si="36"/>
        <v>OK</v>
      </c>
      <c r="M352" s="81" t="s">
        <v>310</v>
      </c>
    </row>
    <row r="353" spans="1:13">
      <c r="A353" s="81" t="s">
        <v>1852</v>
      </c>
      <c r="B353" s="160" t="s">
        <v>867</v>
      </c>
      <c r="C353" s="153" t="s">
        <v>868</v>
      </c>
      <c r="D353" s="81" t="s">
        <v>805</v>
      </c>
      <c r="F353" s="88" t="str">
        <f t="shared" si="37"/>
        <v>K20</v>
      </c>
      <c r="G353" s="81" t="str">
        <f t="shared" si="38"/>
        <v>山口直彦</v>
      </c>
      <c r="H353" s="109" t="s">
        <v>806</v>
      </c>
      <c r="I353" s="109" t="s">
        <v>277</v>
      </c>
      <c r="J353" s="129">
        <v>1986</v>
      </c>
      <c r="K353" s="103">
        <f t="shared" si="39"/>
        <v>27</v>
      </c>
      <c r="L353" s="88" t="str">
        <f t="shared" si="36"/>
        <v>OK</v>
      </c>
      <c r="M353" s="111" t="s">
        <v>405</v>
      </c>
    </row>
    <row r="354" spans="1:13">
      <c r="A354" s="81" t="s">
        <v>1853</v>
      </c>
      <c r="B354" s="160" t="s">
        <v>867</v>
      </c>
      <c r="C354" s="153" t="s">
        <v>870</v>
      </c>
      <c r="D354" s="81" t="s">
        <v>805</v>
      </c>
      <c r="F354" s="88" t="str">
        <f t="shared" si="37"/>
        <v>K21</v>
      </c>
      <c r="G354" s="81" t="str">
        <f t="shared" si="38"/>
        <v>山口真彦</v>
      </c>
      <c r="H354" s="109" t="s">
        <v>806</v>
      </c>
      <c r="I354" s="109" t="s">
        <v>277</v>
      </c>
      <c r="J354" s="129">
        <v>1988</v>
      </c>
      <c r="K354" s="103">
        <f t="shared" si="39"/>
        <v>25</v>
      </c>
      <c r="L354" s="88" t="str">
        <f t="shared" si="36"/>
        <v>OK</v>
      </c>
      <c r="M354" s="111" t="s">
        <v>405</v>
      </c>
    </row>
    <row r="355" spans="1:13">
      <c r="A355" s="81" t="s">
        <v>1854</v>
      </c>
      <c r="B355" s="160" t="s">
        <v>95</v>
      </c>
      <c r="C355" s="153" t="s">
        <v>1065</v>
      </c>
      <c r="D355" s="81" t="s">
        <v>805</v>
      </c>
      <c r="F355" s="88" t="str">
        <f t="shared" si="37"/>
        <v>K22</v>
      </c>
      <c r="G355" s="81" t="str">
        <f t="shared" si="38"/>
        <v>山田直八</v>
      </c>
      <c r="H355" s="109" t="s">
        <v>806</v>
      </c>
      <c r="I355" s="109" t="s">
        <v>277</v>
      </c>
      <c r="J355" s="129">
        <v>1972</v>
      </c>
      <c r="K355" s="103">
        <f t="shared" si="39"/>
        <v>41</v>
      </c>
      <c r="L355" s="88" t="str">
        <f t="shared" ref="L355:L391" si="40">IF(G355="","",IF(COUNTIF($G$3:$G$613,G355)&gt;1,"2重登録","OK"))</f>
        <v>OK</v>
      </c>
      <c r="M355" s="81" t="s">
        <v>661</v>
      </c>
    </row>
    <row r="356" spans="1:13">
      <c r="A356" s="81" t="s">
        <v>1855</v>
      </c>
      <c r="B356" s="160" t="s">
        <v>407</v>
      </c>
      <c r="C356" s="153" t="s">
        <v>1856</v>
      </c>
      <c r="D356" s="81" t="s">
        <v>805</v>
      </c>
      <c r="F356" s="88" t="str">
        <f t="shared" si="37"/>
        <v>K23</v>
      </c>
      <c r="G356" s="81" t="str">
        <f t="shared" si="38"/>
        <v>山本修平</v>
      </c>
      <c r="H356" s="109" t="s">
        <v>806</v>
      </c>
      <c r="I356" s="109" t="s">
        <v>302</v>
      </c>
      <c r="J356" s="129">
        <v>1978</v>
      </c>
      <c r="K356" s="103">
        <f t="shared" si="39"/>
        <v>35</v>
      </c>
      <c r="L356" s="88" t="str">
        <f t="shared" si="40"/>
        <v>OK</v>
      </c>
      <c r="M356" s="111" t="s">
        <v>405</v>
      </c>
    </row>
    <row r="357" spans="1:13">
      <c r="A357" s="81" t="s">
        <v>1857</v>
      </c>
      <c r="B357" s="142" t="s">
        <v>1858</v>
      </c>
      <c r="C357" s="142" t="s">
        <v>1859</v>
      </c>
      <c r="D357" s="81" t="s">
        <v>805</v>
      </c>
      <c r="F357" s="88" t="str">
        <f t="shared" si="37"/>
        <v>K24</v>
      </c>
      <c r="G357" s="81" t="str">
        <f t="shared" si="38"/>
        <v>浅野木奈子</v>
      </c>
      <c r="H357" s="109" t="s">
        <v>806</v>
      </c>
      <c r="I357" s="109" t="s">
        <v>302</v>
      </c>
      <c r="J357" s="129">
        <v>1969</v>
      </c>
      <c r="K357" s="103">
        <f t="shared" si="39"/>
        <v>44</v>
      </c>
      <c r="L357" s="88" t="str">
        <f t="shared" si="40"/>
        <v>OK</v>
      </c>
      <c r="M357" s="81" t="s">
        <v>1860</v>
      </c>
    </row>
    <row r="358" spans="1:13">
      <c r="A358" s="81" t="s">
        <v>1861</v>
      </c>
      <c r="B358" s="162" t="s">
        <v>876</v>
      </c>
      <c r="C358" s="157" t="s">
        <v>877</v>
      </c>
      <c r="D358" s="81" t="s">
        <v>805</v>
      </c>
      <c r="F358" s="88" t="str">
        <f t="shared" si="37"/>
        <v>K25</v>
      </c>
      <c r="G358" s="81" t="str">
        <f t="shared" si="38"/>
        <v>石原はる美</v>
      </c>
      <c r="H358" s="109" t="s">
        <v>806</v>
      </c>
      <c r="I358" s="109" t="s">
        <v>302</v>
      </c>
      <c r="J358" s="129">
        <v>1964</v>
      </c>
      <c r="K358" s="103">
        <f t="shared" si="39"/>
        <v>49</v>
      </c>
      <c r="L358" s="88" t="str">
        <f t="shared" si="40"/>
        <v>OK</v>
      </c>
      <c r="M358" s="111" t="s">
        <v>405</v>
      </c>
    </row>
    <row r="359" spans="1:13">
      <c r="A359" s="81" t="s">
        <v>1862</v>
      </c>
      <c r="B359" s="163" t="s">
        <v>1863</v>
      </c>
      <c r="C359" s="147" t="s">
        <v>1864</v>
      </c>
      <c r="D359" s="81" t="s">
        <v>805</v>
      </c>
      <c r="F359" s="88" t="str">
        <f t="shared" si="37"/>
        <v>K26</v>
      </c>
      <c r="G359" s="81" t="str">
        <f t="shared" si="38"/>
        <v>伊東祐希子</v>
      </c>
      <c r="H359" s="109" t="s">
        <v>806</v>
      </c>
      <c r="I359" s="109" t="s">
        <v>302</v>
      </c>
      <c r="J359" s="82">
        <v>1980</v>
      </c>
      <c r="K359" s="103">
        <f t="shared" si="39"/>
        <v>33</v>
      </c>
      <c r="L359" s="88" t="str">
        <f t="shared" si="40"/>
        <v>OK</v>
      </c>
      <c r="M359" s="81" t="s">
        <v>850</v>
      </c>
    </row>
    <row r="360" spans="1:13">
      <c r="A360" s="81" t="s">
        <v>1865</v>
      </c>
      <c r="B360" s="163" t="s">
        <v>819</v>
      </c>
      <c r="C360" s="147" t="s">
        <v>887</v>
      </c>
      <c r="D360" s="81" t="s">
        <v>805</v>
      </c>
      <c r="F360" s="88" t="str">
        <f t="shared" si="37"/>
        <v>K27</v>
      </c>
      <c r="G360" s="81" t="str">
        <f t="shared" si="38"/>
        <v>小笠原容子</v>
      </c>
      <c r="H360" s="109" t="s">
        <v>806</v>
      </c>
      <c r="I360" s="109" t="s">
        <v>302</v>
      </c>
      <c r="J360" s="129">
        <v>1964</v>
      </c>
      <c r="K360" s="103">
        <f t="shared" si="39"/>
        <v>49</v>
      </c>
      <c r="L360" s="88" t="str">
        <f t="shared" si="40"/>
        <v>OK</v>
      </c>
      <c r="M360" s="111" t="s">
        <v>405</v>
      </c>
    </row>
    <row r="361" spans="1:13">
      <c r="A361" s="81" t="s">
        <v>1866</v>
      </c>
      <c r="B361" s="163" t="s">
        <v>889</v>
      </c>
      <c r="C361" s="147" t="s">
        <v>890</v>
      </c>
      <c r="D361" s="81" t="s">
        <v>805</v>
      </c>
      <c r="F361" s="88" t="str">
        <f t="shared" si="37"/>
        <v>K28</v>
      </c>
      <c r="G361" s="81" t="str">
        <f t="shared" si="38"/>
        <v>梶木和子</v>
      </c>
      <c r="H361" s="109" t="s">
        <v>806</v>
      </c>
      <c r="I361" s="109" t="s">
        <v>302</v>
      </c>
      <c r="J361" s="129">
        <v>1960</v>
      </c>
      <c r="K361" s="103">
        <f t="shared" si="39"/>
        <v>53</v>
      </c>
      <c r="L361" s="88" t="str">
        <f t="shared" si="40"/>
        <v>OK</v>
      </c>
      <c r="M361" s="81" t="s">
        <v>278</v>
      </c>
    </row>
    <row r="362" spans="1:13">
      <c r="A362" s="81" t="s">
        <v>1867</v>
      </c>
      <c r="B362" s="163" t="s">
        <v>510</v>
      </c>
      <c r="C362" s="147" t="s">
        <v>894</v>
      </c>
      <c r="D362" s="81" t="s">
        <v>805</v>
      </c>
      <c r="F362" s="88" t="str">
        <f t="shared" si="37"/>
        <v>K29</v>
      </c>
      <c r="G362" s="81" t="str">
        <f t="shared" si="38"/>
        <v>田中和枝</v>
      </c>
      <c r="H362" s="109" t="s">
        <v>806</v>
      </c>
      <c r="I362" s="109" t="s">
        <v>302</v>
      </c>
      <c r="J362" s="129">
        <v>1965</v>
      </c>
      <c r="K362" s="103">
        <f t="shared" si="39"/>
        <v>48</v>
      </c>
      <c r="L362" s="88" t="str">
        <f t="shared" si="40"/>
        <v>OK</v>
      </c>
      <c r="M362" s="111" t="s">
        <v>405</v>
      </c>
    </row>
    <row r="363" spans="1:13">
      <c r="A363" s="81" t="s">
        <v>1868</v>
      </c>
      <c r="B363" s="163" t="s">
        <v>1869</v>
      </c>
      <c r="C363" s="147" t="s">
        <v>1870</v>
      </c>
      <c r="D363" s="81" t="s">
        <v>805</v>
      </c>
      <c r="F363" s="88" t="str">
        <f t="shared" si="37"/>
        <v>K30</v>
      </c>
      <c r="G363" s="81" t="str">
        <f t="shared" si="38"/>
        <v>谷　寿子</v>
      </c>
      <c r="H363" s="109" t="s">
        <v>806</v>
      </c>
      <c r="I363" s="109" t="s">
        <v>302</v>
      </c>
      <c r="J363" s="129">
        <v>1960</v>
      </c>
      <c r="K363" s="103">
        <f t="shared" si="39"/>
        <v>53</v>
      </c>
      <c r="L363" s="88" t="str">
        <f t="shared" si="40"/>
        <v>OK</v>
      </c>
      <c r="M363" s="111" t="s">
        <v>405</v>
      </c>
    </row>
    <row r="364" spans="1:13">
      <c r="A364" s="81" t="s">
        <v>1871</v>
      </c>
      <c r="B364" s="163" t="s">
        <v>899</v>
      </c>
      <c r="C364" s="147" t="s">
        <v>900</v>
      </c>
      <c r="D364" s="81" t="s">
        <v>805</v>
      </c>
      <c r="F364" s="88" t="str">
        <f t="shared" si="37"/>
        <v>K31</v>
      </c>
      <c r="G364" s="81" t="str">
        <f t="shared" si="38"/>
        <v>永松貴子</v>
      </c>
      <c r="H364" s="109" t="s">
        <v>806</v>
      </c>
      <c r="I364" s="109" t="s">
        <v>302</v>
      </c>
      <c r="J364" s="129">
        <v>1962</v>
      </c>
      <c r="K364" s="103">
        <f t="shared" si="39"/>
        <v>51</v>
      </c>
      <c r="L364" s="88" t="str">
        <f t="shared" si="40"/>
        <v>OK</v>
      </c>
      <c r="M364" s="81" t="s">
        <v>278</v>
      </c>
    </row>
    <row r="365" spans="1:13">
      <c r="A365" s="81" t="s">
        <v>1872</v>
      </c>
      <c r="B365" s="163" t="s">
        <v>901</v>
      </c>
      <c r="C365" s="147" t="s">
        <v>902</v>
      </c>
      <c r="D365" s="81" t="s">
        <v>805</v>
      </c>
      <c r="F365" s="88" t="str">
        <f t="shared" si="37"/>
        <v>K32</v>
      </c>
      <c r="G365" s="81" t="str">
        <f t="shared" si="38"/>
        <v>福永裕美</v>
      </c>
      <c r="H365" s="109" t="s">
        <v>806</v>
      </c>
      <c r="I365" s="109" t="s">
        <v>302</v>
      </c>
      <c r="J365" s="129">
        <v>1963</v>
      </c>
      <c r="K365" s="103">
        <f t="shared" si="39"/>
        <v>50</v>
      </c>
      <c r="L365" s="88" t="str">
        <f t="shared" si="40"/>
        <v>OK</v>
      </c>
      <c r="M365" s="111" t="s">
        <v>405</v>
      </c>
    </row>
    <row r="366" spans="1:13">
      <c r="A366" s="81" t="s">
        <v>1873</v>
      </c>
      <c r="B366" s="163" t="s">
        <v>95</v>
      </c>
      <c r="C366" s="147" t="s">
        <v>1874</v>
      </c>
      <c r="D366" s="81" t="s">
        <v>805</v>
      </c>
      <c r="F366" s="88" t="str">
        <f t="shared" si="37"/>
        <v>K33</v>
      </c>
      <c r="G366" s="81" t="str">
        <f t="shared" si="38"/>
        <v>山田昌枝</v>
      </c>
      <c r="H366" s="109" t="s">
        <v>806</v>
      </c>
      <c r="I366" s="109" t="s">
        <v>302</v>
      </c>
      <c r="J366" s="129">
        <v>1972</v>
      </c>
      <c r="K366" s="103">
        <f t="shared" si="39"/>
        <v>41</v>
      </c>
      <c r="L366" s="88" t="str">
        <f t="shared" si="40"/>
        <v>OK</v>
      </c>
      <c r="M366" s="81" t="s">
        <v>661</v>
      </c>
    </row>
    <row r="367" spans="1:13">
      <c r="A367" s="81" t="s">
        <v>1875</v>
      </c>
      <c r="B367" s="111" t="s">
        <v>867</v>
      </c>
      <c r="C367" s="111" t="s">
        <v>907</v>
      </c>
      <c r="D367" s="81" t="s">
        <v>805</v>
      </c>
      <c r="F367" s="88" t="str">
        <f t="shared" si="37"/>
        <v>K34</v>
      </c>
      <c r="G367" s="81" t="str">
        <f t="shared" si="38"/>
        <v>山口美由希</v>
      </c>
      <c r="H367" s="109" t="s">
        <v>806</v>
      </c>
      <c r="I367" s="109" t="s">
        <v>302</v>
      </c>
      <c r="J367" s="82">
        <v>1989</v>
      </c>
      <c r="K367" s="82">
        <f t="shared" si="39"/>
        <v>24</v>
      </c>
      <c r="L367" s="88" t="str">
        <f t="shared" si="40"/>
        <v>OK</v>
      </c>
      <c r="M367" s="111" t="s">
        <v>405</v>
      </c>
    </row>
    <row r="368" spans="1:13">
      <c r="A368" s="81" t="s">
        <v>1876</v>
      </c>
      <c r="B368" s="111" t="s">
        <v>994</v>
      </c>
      <c r="C368" s="111" t="s">
        <v>995</v>
      </c>
      <c r="D368" s="81" t="s">
        <v>805</v>
      </c>
      <c r="F368" s="88" t="str">
        <f t="shared" si="37"/>
        <v>K35</v>
      </c>
      <c r="G368" s="81" t="str">
        <f t="shared" si="38"/>
        <v>村田朋子</v>
      </c>
      <c r="H368" s="109" t="s">
        <v>806</v>
      </c>
      <c r="I368" s="109" t="s">
        <v>302</v>
      </c>
      <c r="J368" s="82">
        <v>1959</v>
      </c>
      <c r="K368" s="82">
        <f t="shared" si="39"/>
        <v>54</v>
      </c>
      <c r="L368" s="88" t="str">
        <f t="shared" si="40"/>
        <v>OK</v>
      </c>
      <c r="M368" s="111" t="s">
        <v>405</v>
      </c>
    </row>
    <row r="369" spans="2:12">
      <c r="B369" s="111"/>
      <c r="C369" s="111"/>
      <c r="F369" s="88"/>
      <c r="H369" s="109"/>
      <c r="I369" s="109"/>
      <c r="L369" s="88" t="str">
        <f t="shared" si="40"/>
        <v/>
      </c>
    </row>
    <row r="370" spans="2:12">
      <c r="F370" s="88"/>
      <c r="H370" s="109"/>
      <c r="I370" s="109"/>
      <c r="L370" s="88" t="str">
        <f t="shared" si="40"/>
        <v/>
      </c>
    </row>
    <row r="371" spans="2:12">
      <c r="F371" s="88"/>
      <c r="H371" s="109"/>
      <c r="I371" s="109"/>
      <c r="L371" s="88" t="str">
        <f t="shared" si="40"/>
        <v/>
      </c>
    </row>
    <row r="372" spans="2:12">
      <c r="F372" s="88"/>
      <c r="H372" s="109"/>
      <c r="I372" s="109"/>
      <c r="L372" s="88" t="str">
        <f t="shared" si="40"/>
        <v/>
      </c>
    </row>
    <row r="373" spans="2:12">
      <c r="F373" s="88"/>
      <c r="H373" s="109"/>
      <c r="I373" s="109"/>
      <c r="L373" s="88" t="str">
        <f t="shared" si="40"/>
        <v/>
      </c>
    </row>
    <row r="374" spans="2:12">
      <c r="F374" s="88"/>
      <c r="H374" s="109"/>
      <c r="I374" s="109"/>
      <c r="L374" s="88" t="str">
        <f t="shared" si="40"/>
        <v/>
      </c>
    </row>
    <row r="375" spans="2:12">
      <c r="F375" s="88"/>
      <c r="H375" s="109"/>
      <c r="I375" s="109"/>
      <c r="L375" s="88" t="str">
        <f t="shared" si="40"/>
        <v/>
      </c>
    </row>
    <row r="376" spans="2:12">
      <c r="F376" s="88"/>
      <c r="H376" s="109"/>
      <c r="I376" s="109"/>
      <c r="L376" s="88" t="str">
        <f t="shared" si="40"/>
        <v/>
      </c>
    </row>
    <row r="377" spans="2:12">
      <c r="F377" s="88"/>
      <c r="H377" s="109"/>
      <c r="I377" s="109"/>
      <c r="L377" s="88" t="str">
        <f t="shared" si="40"/>
        <v/>
      </c>
    </row>
    <row r="378" spans="2:12">
      <c r="F378" s="88"/>
      <c r="H378" s="109"/>
      <c r="I378" s="109"/>
      <c r="L378" s="88" t="str">
        <f t="shared" si="40"/>
        <v/>
      </c>
    </row>
    <row r="379" spans="2:12">
      <c r="F379" s="88"/>
      <c r="H379" s="109"/>
      <c r="I379" s="109"/>
      <c r="L379" s="88" t="str">
        <f t="shared" si="40"/>
        <v/>
      </c>
    </row>
    <row r="380" spans="2:12">
      <c r="F380" s="88"/>
      <c r="H380" s="109"/>
      <c r="I380" s="109"/>
      <c r="L380" s="88" t="str">
        <f t="shared" si="40"/>
        <v/>
      </c>
    </row>
    <row r="381" spans="2:12">
      <c r="F381" s="88"/>
      <c r="H381" s="109"/>
      <c r="I381" s="109"/>
      <c r="L381" s="88" t="str">
        <f t="shared" si="40"/>
        <v/>
      </c>
    </row>
    <row r="382" spans="2:12">
      <c r="F382" s="88"/>
      <c r="H382" s="109"/>
      <c r="I382" s="109"/>
      <c r="L382" s="88" t="str">
        <f t="shared" si="40"/>
        <v/>
      </c>
    </row>
    <row r="383" spans="2:12">
      <c r="F383" s="88"/>
      <c r="H383" s="109"/>
      <c r="I383" s="109"/>
      <c r="L383" s="88" t="str">
        <f t="shared" si="40"/>
        <v/>
      </c>
    </row>
    <row r="384" spans="2:12">
      <c r="F384" s="88"/>
      <c r="H384" s="109"/>
      <c r="I384" s="109"/>
      <c r="L384" s="88" t="str">
        <f t="shared" si="40"/>
        <v/>
      </c>
    </row>
    <row r="385" spans="1:13">
      <c r="F385" s="88"/>
      <c r="H385" s="109"/>
      <c r="I385" s="109"/>
      <c r="L385" s="88" t="str">
        <f t="shared" si="40"/>
        <v/>
      </c>
    </row>
    <row r="386" spans="1:13">
      <c r="F386" s="88"/>
      <c r="H386" s="109"/>
      <c r="I386" s="109"/>
      <c r="L386" s="88" t="str">
        <f t="shared" si="40"/>
        <v/>
      </c>
    </row>
    <row r="387" spans="1:13">
      <c r="F387" s="88"/>
      <c r="H387" s="109"/>
      <c r="I387" s="109"/>
      <c r="L387" s="88" t="str">
        <f t="shared" si="40"/>
        <v/>
      </c>
    </row>
    <row r="388" spans="1:13">
      <c r="F388" s="88"/>
      <c r="H388" s="109"/>
      <c r="I388" s="109"/>
      <c r="L388" s="88" t="str">
        <f t="shared" si="40"/>
        <v/>
      </c>
    </row>
    <row r="389" spans="1:13">
      <c r="F389" s="88"/>
      <c r="H389" s="109"/>
      <c r="I389" s="109"/>
      <c r="L389" s="88" t="str">
        <f t="shared" si="40"/>
        <v/>
      </c>
    </row>
    <row r="390" spans="1:13">
      <c r="F390" s="88"/>
      <c r="H390" s="109"/>
      <c r="I390" s="109"/>
      <c r="L390" s="88" t="str">
        <f t="shared" si="40"/>
        <v/>
      </c>
    </row>
    <row r="391" spans="1:13">
      <c r="F391" s="88"/>
      <c r="H391" s="109"/>
      <c r="I391" s="109"/>
      <c r="L391" s="88" t="str">
        <f t="shared" si="40"/>
        <v/>
      </c>
    </row>
    <row r="392" spans="1:13">
      <c r="F392" s="88"/>
      <c r="H392" s="109"/>
      <c r="I392" s="109"/>
      <c r="L392" s="88"/>
    </row>
    <row r="393" spans="1:13">
      <c r="F393" s="88"/>
      <c r="H393" s="109"/>
      <c r="I393" s="109"/>
      <c r="L393" s="88" t="str">
        <f>IF(G393="","",IF(COUNTIF($G$3:$G$613,G393)&gt;1,"2重登録","OK"))</f>
        <v/>
      </c>
    </row>
    <row r="394" spans="1:13">
      <c r="F394" s="88"/>
      <c r="G394" s="81" t="s">
        <v>1364</v>
      </c>
      <c r="H394" s="81" t="s">
        <v>1365</v>
      </c>
      <c r="I394" s="109"/>
      <c r="L394" s="88"/>
    </row>
    <row r="395" spans="1:13">
      <c r="F395" s="88"/>
      <c r="G395" s="84">
        <f>COUNTIF($M$397:$M$440,"東近江市")</f>
        <v>14</v>
      </c>
      <c r="H395" s="85">
        <f>(G395/RIGHT(F440,2))</f>
        <v>0.31818181818181818</v>
      </c>
      <c r="I395" s="109"/>
      <c r="L395" s="88"/>
    </row>
    <row r="396" spans="1:13">
      <c r="B396" s="100" t="s">
        <v>1877</v>
      </c>
      <c r="C396" s="100"/>
      <c r="F396" s="88">
        <f>A396</f>
        <v>0</v>
      </c>
      <c r="G396" s="81" t="str">
        <f t="shared" ref="G396:G441" si="41">B396&amp;C396</f>
        <v>村田八日市</v>
      </c>
      <c r="I396" s="109"/>
      <c r="K396" s="103"/>
      <c r="L396" s="88"/>
    </row>
    <row r="397" spans="1:13" s="80" customFormat="1">
      <c r="A397" s="164" t="s">
        <v>1878</v>
      </c>
      <c r="B397" s="165" t="s">
        <v>912</v>
      </c>
      <c r="C397" s="165" t="s">
        <v>913</v>
      </c>
      <c r="D397" s="100" t="s">
        <v>1877</v>
      </c>
      <c r="F397" s="164" t="s">
        <v>1878</v>
      </c>
      <c r="G397" s="81" t="str">
        <f t="shared" si="41"/>
        <v>安久智之</v>
      </c>
      <c r="H397" s="100" t="s">
        <v>1877</v>
      </c>
      <c r="I397" s="80" t="s">
        <v>277</v>
      </c>
      <c r="J397" s="164">
        <v>1982</v>
      </c>
      <c r="K397" s="176">
        <f t="shared" ref="K397:K441" si="42">IF(J397="","",(2013-J397))</f>
        <v>31</v>
      </c>
      <c r="L397" s="177" t="str">
        <f t="shared" ref="L397:L432" si="43">IF(G397="","",IF(COUNTIF($G$3:$G$613,G397)&gt;1,"2重登録","OK"))</f>
        <v>OK</v>
      </c>
      <c r="M397" s="178" t="s">
        <v>405</v>
      </c>
    </row>
    <row r="398" spans="1:13" s="80" customFormat="1">
      <c r="A398" s="166" t="s">
        <v>1879</v>
      </c>
      <c r="B398" s="167" t="s">
        <v>783</v>
      </c>
      <c r="C398" s="167" t="s">
        <v>1880</v>
      </c>
      <c r="D398" s="100" t="s">
        <v>1877</v>
      </c>
      <c r="F398" s="166" t="s">
        <v>1879</v>
      </c>
      <c r="G398" s="81" t="str">
        <f t="shared" si="41"/>
        <v>伊藤弘将</v>
      </c>
      <c r="H398" s="100" t="s">
        <v>1877</v>
      </c>
      <c r="I398" s="80" t="s">
        <v>277</v>
      </c>
      <c r="J398" s="166">
        <v>1975</v>
      </c>
      <c r="K398" s="176">
        <f t="shared" si="42"/>
        <v>38</v>
      </c>
      <c r="L398" s="177" t="str">
        <f t="shared" si="43"/>
        <v>OK</v>
      </c>
      <c r="M398" s="179" t="s">
        <v>405</v>
      </c>
    </row>
    <row r="399" spans="1:13" s="80" customFormat="1">
      <c r="A399" s="166" t="s">
        <v>1881</v>
      </c>
      <c r="B399" s="167" t="s">
        <v>917</v>
      </c>
      <c r="C399" s="167" t="s">
        <v>918</v>
      </c>
      <c r="D399" s="100" t="s">
        <v>1877</v>
      </c>
      <c r="F399" s="166" t="s">
        <v>1881</v>
      </c>
      <c r="G399" s="81" t="str">
        <f t="shared" si="41"/>
        <v>稲泉　聡</v>
      </c>
      <c r="H399" s="100" t="s">
        <v>1877</v>
      </c>
      <c r="I399" s="80" t="s">
        <v>277</v>
      </c>
      <c r="J399" s="166">
        <v>1967</v>
      </c>
      <c r="K399" s="176">
        <f t="shared" si="42"/>
        <v>46</v>
      </c>
      <c r="L399" s="177" t="str">
        <f t="shared" si="43"/>
        <v>OK</v>
      </c>
      <c r="M399" s="166" t="s">
        <v>310</v>
      </c>
    </row>
    <row r="400" spans="1:13" s="80" customFormat="1">
      <c r="A400" s="166" t="s">
        <v>1882</v>
      </c>
      <c r="B400" s="167" t="s">
        <v>920</v>
      </c>
      <c r="C400" s="167" t="s">
        <v>921</v>
      </c>
      <c r="D400" s="100" t="s">
        <v>1877</v>
      </c>
      <c r="F400" s="166" t="s">
        <v>1882</v>
      </c>
      <c r="G400" s="81" t="str">
        <f t="shared" si="41"/>
        <v>岡川謙二</v>
      </c>
      <c r="H400" s="100" t="s">
        <v>1877</v>
      </c>
      <c r="I400" s="80" t="s">
        <v>277</v>
      </c>
      <c r="J400" s="166">
        <v>1967</v>
      </c>
      <c r="K400" s="176">
        <f t="shared" si="42"/>
        <v>46</v>
      </c>
      <c r="L400" s="177" t="str">
        <f t="shared" si="43"/>
        <v>OK</v>
      </c>
      <c r="M400" s="166" t="s">
        <v>310</v>
      </c>
    </row>
    <row r="401" spans="1:13" s="80" customFormat="1">
      <c r="A401" s="166" t="s">
        <v>1883</v>
      </c>
      <c r="B401" s="167" t="s">
        <v>684</v>
      </c>
      <c r="C401" s="167" t="s">
        <v>1884</v>
      </c>
      <c r="D401" s="100" t="s">
        <v>1877</v>
      </c>
      <c r="F401" s="166" t="s">
        <v>1883</v>
      </c>
      <c r="G401" s="81" t="str">
        <f t="shared" si="41"/>
        <v>岡田貴行</v>
      </c>
      <c r="H401" s="100" t="s">
        <v>1877</v>
      </c>
      <c r="I401" s="80" t="s">
        <v>277</v>
      </c>
      <c r="J401" s="166">
        <v>1983</v>
      </c>
      <c r="K401" s="176">
        <f t="shared" si="42"/>
        <v>30</v>
      </c>
      <c r="L401" s="177" t="str">
        <f t="shared" si="43"/>
        <v>OK</v>
      </c>
      <c r="M401" s="166" t="s">
        <v>310</v>
      </c>
    </row>
    <row r="402" spans="1:13" s="80" customFormat="1">
      <c r="A402" s="166" t="s">
        <v>1885</v>
      </c>
      <c r="B402" s="167" t="s">
        <v>952</v>
      </c>
      <c r="C402" s="167" t="s">
        <v>1886</v>
      </c>
      <c r="D402" s="100" t="s">
        <v>1877</v>
      </c>
      <c r="F402" s="166" t="s">
        <v>1885</v>
      </c>
      <c r="G402" s="81" t="str">
        <f t="shared" si="41"/>
        <v>河野浩一</v>
      </c>
      <c r="H402" s="100" t="s">
        <v>1877</v>
      </c>
      <c r="I402" s="80" t="s">
        <v>277</v>
      </c>
      <c r="J402" s="166">
        <v>1968</v>
      </c>
      <c r="K402" s="176">
        <f t="shared" si="42"/>
        <v>45</v>
      </c>
      <c r="L402" s="177" t="str">
        <f t="shared" si="43"/>
        <v>OK</v>
      </c>
      <c r="M402" s="179" t="s">
        <v>405</v>
      </c>
    </row>
    <row r="403" spans="1:13" s="80" customFormat="1">
      <c r="A403" s="166" t="s">
        <v>1887</v>
      </c>
      <c r="B403" s="167" t="s">
        <v>923</v>
      </c>
      <c r="C403" s="167" t="s">
        <v>924</v>
      </c>
      <c r="D403" s="100" t="s">
        <v>1877</v>
      </c>
      <c r="F403" s="166" t="s">
        <v>1887</v>
      </c>
      <c r="G403" s="81" t="str">
        <f t="shared" si="41"/>
        <v>児玉雅弘</v>
      </c>
      <c r="H403" s="100" t="s">
        <v>1877</v>
      </c>
      <c r="I403" s="80" t="s">
        <v>277</v>
      </c>
      <c r="J403" s="166">
        <v>1965</v>
      </c>
      <c r="K403" s="176">
        <f t="shared" si="42"/>
        <v>48</v>
      </c>
      <c r="L403" s="177" t="str">
        <f t="shared" si="43"/>
        <v>OK</v>
      </c>
      <c r="M403" s="166" t="s">
        <v>282</v>
      </c>
    </row>
    <row r="404" spans="1:13" s="80" customFormat="1">
      <c r="A404" s="166" t="s">
        <v>1888</v>
      </c>
      <c r="B404" s="167" t="s">
        <v>334</v>
      </c>
      <c r="C404" s="167" t="s">
        <v>1889</v>
      </c>
      <c r="D404" s="100" t="s">
        <v>1877</v>
      </c>
      <c r="F404" s="166" t="s">
        <v>1888</v>
      </c>
      <c r="G404" s="81" t="str">
        <f t="shared" si="41"/>
        <v>小林健夫</v>
      </c>
      <c r="H404" s="100" t="s">
        <v>1877</v>
      </c>
      <c r="I404" s="80" t="s">
        <v>277</v>
      </c>
      <c r="J404" s="166">
        <v>1975</v>
      </c>
      <c r="K404" s="176">
        <f t="shared" si="42"/>
        <v>38</v>
      </c>
      <c r="L404" s="177" t="str">
        <f t="shared" si="43"/>
        <v>OK</v>
      </c>
      <c r="M404" s="166" t="s">
        <v>310</v>
      </c>
    </row>
    <row r="405" spans="1:13" s="80" customFormat="1">
      <c r="A405" s="166" t="s">
        <v>1890</v>
      </c>
      <c r="B405" s="167" t="s">
        <v>1891</v>
      </c>
      <c r="C405" s="167" t="s">
        <v>1892</v>
      </c>
      <c r="D405" s="100" t="s">
        <v>1877</v>
      </c>
      <c r="F405" s="166" t="s">
        <v>1890</v>
      </c>
      <c r="G405" s="81" t="str">
        <f t="shared" si="41"/>
        <v>水戸賢吾</v>
      </c>
      <c r="H405" s="100" t="s">
        <v>1877</v>
      </c>
      <c r="I405" s="80" t="s">
        <v>277</v>
      </c>
      <c r="J405" s="166">
        <v>1983</v>
      </c>
      <c r="K405" s="176">
        <f t="shared" si="42"/>
        <v>30</v>
      </c>
      <c r="L405" s="177" t="str">
        <f t="shared" si="43"/>
        <v>OK</v>
      </c>
      <c r="M405" s="179" t="s">
        <v>405</v>
      </c>
    </row>
    <row r="406" spans="1:13" s="80" customFormat="1">
      <c r="A406" s="166" t="s">
        <v>1893</v>
      </c>
      <c r="B406" s="167" t="s">
        <v>5</v>
      </c>
      <c r="C406" s="167" t="s">
        <v>6</v>
      </c>
      <c r="D406" s="100" t="s">
        <v>1877</v>
      </c>
      <c r="F406" s="166" t="s">
        <v>1893</v>
      </c>
      <c r="G406" s="81" t="str">
        <f t="shared" si="41"/>
        <v>杉山邦夫</v>
      </c>
      <c r="H406" s="100" t="s">
        <v>1877</v>
      </c>
      <c r="I406" s="80" t="s">
        <v>277</v>
      </c>
      <c r="J406" s="166">
        <v>1950</v>
      </c>
      <c r="K406" s="176">
        <f t="shared" si="42"/>
        <v>63</v>
      </c>
      <c r="L406" s="177" t="str">
        <f t="shared" si="43"/>
        <v>OK</v>
      </c>
      <c r="M406" s="166" t="s">
        <v>840</v>
      </c>
    </row>
    <row r="407" spans="1:13" s="80" customFormat="1">
      <c r="A407" s="166" t="s">
        <v>1894</v>
      </c>
      <c r="B407" s="167" t="s">
        <v>928</v>
      </c>
      <c r="C407" s="167" t="s">
        <v>929</v>
      </c>
      <c r="D407" s="100" t="s">
        <v>1877</v>
      </c>
      <c r="F407" s="166" t="s">
        <v>1894</v>
      </c>
      <c r="G407" s="81" t="str">
        <f t="shared" si="41"/>
        <v>杉本龍平</v>
      </c>
      <c r="H407" s="100" t="s">
        <v>1877</v>
      </c>
      <c r="I407" s="80" t="s">
        <v>277</v>
      </c>
      <c r="J407" s="166">
        <v>1976</v>
      </c>
      <c r="K407" s="176">
        <f t="shared" si="42"/>
        <v>37</v>
      </c>
      <c r="L407" s="177" t="str">
        <f t="shared" si="43"/>
        <v>OK</v>
      </c>
      <c r="M407" s="166" t="s">
        <v>278</v>
      </c>
    </row>
    <row r="408" spans="1:13" s="80" customFormat="1">
      <c r="A408" s="166" t="s">
        <v>1895</v>
      </c>
      <c r="B408" s="167" t="s">
        <v>1896</v>
      </c>
      <c r="C408" s="167" t="s">
        <v>759</v>
      </c>
      <c r="D408" s="100" t="s">
        <v>1877</v>
      </c>
      <c r="F408" s="166" t="s">
        <v>1895</v>
      </c>
      <c r="G408" s="81" t="str">
        <f t="shared" si="41"/>
        <v>西内友也</v>
      </c>
      <c r="H408" s="100" t="s">
        <v>1877</v>
      </c>
      <c r="I408" s="80" t="s">
        <v>277</v>
      </c>
      <c r="J408" s="166">
        <v>1981</v>
      </c>
      <c r="K408" s="176">
        <f t="shared" si="42"/>
        <v>32</v>
      </c>
      <c r="L408" s="177" t="str">
        <f t="shared" si="43"/>
        <v>OK</v>
      </c>
      <c r="M408" s="166" t="s">
        <v>1897</v>
      </c>
    </row>
    <row r="409" spans="1:13" s="80" customFormat="1">
      <c r="A409" s="166" t="s">
        <v>1898</v>
      </c>
      <c r="B409" s="167" t="s">
        <v>1899</v>
      </c>
      <c r="C409" s="167" t="s">
        <v>1900</v>
      </c>
      <c r="D409" s="100" t="s">
        <v>1877</v>
      </c>
      <c r="F409" s="166" t="s">
        <v>1898</v>
      </c>
      <c r="G409" s="81" t="str">
        <f t="shared" si="41"/>
        <v>川原慎洋</v>
      </c>
      <c r="H409" s="100" t="s">
        <v>1877</v>
      </c>
      <c r="I409" s="80" t="s">
        <v>277</v>
      </c>
      <c r="J409" s="166">
        <v>1985</v>
      </c>
      <c r="K409" s="176">
        <f t="shared" si="42"/>
        <v>28</v>
      </c>
      <c r="L409" s="177" t="str">
        <f t="shared" si="43"/>
        <v>OK</v>
      </c>
      <c r="M409" s="166" t="s">
        <v>482</v>
      </c>
    </row>
    <row r="410" spans="1:13" s="80" customFormat="1">
      <c r="A410" s="166" t="s">
        <v>1901</v>
      </c>
      <c r="B410" s="167" t="s">
        <v>824</v>
      </c>
      <c r="C410" s="167" t="s">
        <v>930</v>
      </c>
      <c r="D410" s="100" t="s">
        <v>1877</v>
      </c>
      <c r="F410" s="166" t="s">
        <v>1901</v>
      </c>
      <c r="G410" s="81" t="str">
        <f t="shared" si="41"/>
        <v>川上英二</v>
      </c>
      <c r="H410" s="100" t="s">
        <v>1877</v>
      </c>
      <c r="I410" s="80" t="s">
        <v>277</v>
      </c>
      <c r="J410" s="166">
        <v>1963</v>
      </c>
      <c r="K410" s="176">
        <f t="shared" si="42"/>
        <v>50</v>
      </c>
      <c r="L410" s="177" t="str">
        <f t="shared" si="43"/>
        <v>OK</v>
      </c>
      <c r="M410" s="179" t="s">
        <v>405</v>
      </c>
    </row>
    <row r="411" spans="1:13" s="80" customFormat="1">
      <c r="A411" s="166" t="s">
        <v>1902</v>
      </c>
      <c r="B411" s="167" t="s">
        <v>932</v>
      </c>
      <c r="C411" s="167" t="s">
        <v>933</v>
      </c>
      <c r="D411" s="100" t="s">
        <v>1877</v>
      </c>
      <c r="F411" s="166" t="s">
        <v>1902</v>
      </c>
      <c r="G411" s="81" t="str">
        <f t="shared" si="41"/>
        <v>泉谷純也</v>
      </c>
      <c r="H411" s="100" t="s">
        <v>1877</v>
      </c>
      <c r="I411" s="80" t="s">
        <v>277</v>
      </c>
      <c r="J411" s="166">
        <v>1982</v>
      </c>
      <c r="K411" s="176">
        <f t="shared" si="42"/>
        <v>31</v>
      </c>
      <c r="L411" s="177" t="str">
        <f t="shared" si="43"/>
        <v>OK</v>
      </c>
      <c r="M411" s="179" t="s">
        <v>405</v>
      </c>
    </row>
    <row r="412" spans="1:13" s="80" customFormat="1">
      <c r="A412" s="166" t="s">
        <v>1903</v>
      </c>
      <c r="B412" s="167" t="s">
        <v>524</v>
      </c>
      <c r="C412" s="167" t="s">
        <v>935</v>
      </c>
      <c r="D412" s="100" t="s">
        <v>1877</v>
      </c>
      <c r="F412" s="166" t="s">
        <v>1903</v>
      </c>
      <c r="G412" s="81" t="str">
        <f t="shared" si="41"/>
        <v>浅田隆昭</v>
      </c>
      <c r="H412" s="100" t="s">
        <v>1877</v>
      </c>
      <c r="I412" s="80" t="s">
        <v>277</v>
      </c>
      <c r="J412" s="166">
        <v>1964</v>
      </c>
      <c r="K412" s="176">
        <f t="shared" si="42"/>
        <v>49</v>
      </c>
      <c r="L412" s="177" t="str">
        <f t="shared" si="43"/>
        <v>OK</v>
      </c>
      <c r="M412" s="166" t="s">
        <v>382</v>
      </c>
    </row>
    <row r="413" spans="1:13" s="80" customFormat="1">
      <c r="A413" s="166" t="s">
        <v>1904</v>
      </c>
      <c r="B413" s="167" t="s">
        <v>937</v>
      </c>
      <c r="C413" s="167" t="s">
        <v>938</v>
      </c>
      <c r="D413" s="100" t="s">
        <v>1877</v>
      </c>
      <c r="F413" s="166" t="s">
        <v>1904</v>
      </c>
      <c r="G413" s="81" t="str">
        <f t="shared" si="41"/>
        <v>前田雅人</v>
      </c>
      <c r="H413" s="100" t="s">
        <v>1877</v>
      </c>
      <c r="I413" s="80" t="s">
        <v>277</v>
      </c>
      <c r="J413" s="166">
        <v>1959</v>
      </c>
      <c r="K413" s="176">
        <f t="shared" si="42"/>
        <v>54</v>
      </c>
      <c r="L413" s="177" t="str">
        <f t="shared" si="43"/>
        <v>OK</v>
      </c>
      <c r="M413" s="166" t="s">
        <v>482</v>
      </c>
    </row>
    <row r="414" spans="1:13" s="80" customFormat="1">
      <c r="A414" s="166" t="s">
        <v>1905</v>
      </c>
      <c r="B414" s="168" t="s">
        <v>342</v>
      </c>
      <c r="C414" s="169" t="s">
        <v>940</v>
      </c>
      <c r="D414" s="100" t="s">
        <v>1877</v>
      </c>
      <c r="F414" s="166" t="s">
        <v>1905</v>
      </c>
      <c r="G414" s="81" t="str">
        <f t="shared" si="41"/>
        <v>土田典人</v>
      </c>
      <c r="H414" s="100" t="s">
        <v>1877</v>
      </c>
      <c r="I414" s="80" t="s">
        <v>277</v>
      </c>
      <c r="J414" s="166">
        <v>1964</v>
      </c>
      <c r="K414" s="176">
        <f t="shared" si="42"/>
        <v>49</v>
      </c>
      <c r="L414" s="177" t="str">
        <f t="shared" si="43"/>
        <v>OK</v>
      </c>
      <c r="M414" s="166" t="s">
        <v>278</v>
      </c>
    </row>
    <row r="415" spans="1:13" s="80" customFormat="1">
      <c r="A415" s="166" t="s">
        <v>1906</v>
      </c>
      <c r="B415" s="167" t="s">
        <v>1907</v>
      </c>
      <c r="C415" s="167" t="s">
        <v>1908</v>
      </c>
      <c r="D415" s="100" t="s">
        <v>1877</v>
      </c>
      <c r="F415" s="166" t="s">
        <v>1906</v>
      </c>
      <c r="G415" s="81" t="str">
        <f t="shared" si="41"/>
        <v>的場弘明</v>
      </c>
      <c r="H415" s="100" t="s">
        <v>1877</v>
      </c>
      <c r="I415" s="80" t="s">
        <v>277</v>
      </c>
      <c r="J415" s="166">
        <v>1964</v>
      </c>
      <c r="K415" s="176">
        <f t="shared" si="42"/>
        <v>49</v>
      </c>
      <c r="L415" s="177" t="str">
        <f t="shared" si="43"/>
        <v>OK</v>
      </c>
      <c r="M415" s="166" t="s">
        <v>1897</v>
      </c>
    </row>
    <row r="416" spans="1:13" s="80" customFormat="1">
      <c r="A416" s="166" t="s">
        <v>1909</v>
      </c>
      <c r="B416" s="167" t="s">
        <v>1910</v>
      </c>
      <c r="C416" s="167" t="s">
        <v>1911</v>
      </c>
      <c r="D416" s="100" t="s">
        <v>1877</v>
      </c>
      <c r="F416" s="166" t="s">
        <v>1909</v>
      </c>
      <c r="G416" s="81" t="str">
        <f t="shared" si="41"/>
        <v>二宮喜洋</v>
      </c>
      <c r="H416" s="100" t="s">
        <v>1877</v>
      </c>
      <c r="I416" s="80" t="s">
        <v>277</v>
      </c>
      <c r="J416" s="166">
        <v>1964</v>
      </c>
      <c r="K416" s="176">
        <f t="shared" si="42"/>
        <v>49</v>
      </c>
      <c r="L416" s="177" t="str">
        <f t="shared" si="43"/>
        <v>OK</v>
      </c>
      <c r="M416" s="179" t="s">
        <v>405</v>
      </c>
    </row>
    <row r="417" spans="1:17" s="80" customFormat="1">
      <c r="A417" s="166" t="s">
        <v>1912</v>
      </c>
      <c r="B417" s="167" t="s">
        <v>947</v>
      </c>
      <c r="C417" s="167" t="s">
        <v>948</v>
      </c>
      <c r="D417" s="100" t="s">
        <v>1877</v>
      </c>
      <c r="F417" s="166" t="s">
        <v>1912</v>
      </c>
      <c r="G417" s="81" t="str">
        <f t="shared" si="41"/>
        <v>冨田哲弥</v>
      </c>
      <c r="H417" s="100" t="s">
        <v>1877</v>
      </c>
      <c r="I417" s="80" t="s">
        <v>277</v>
      </c>
      <c r="J417" s="166">
        <v>1966</v>
      </c>
      <c r="K417" s="176">
        <f t="shared" si="42"/>
        <v>47</v>
      </c>
      <c r="L417" s="177" t="str">
        <f t="shared" si="43"/>
        <v>OK</v>
      </c>
      <c r="M417" s="166" t="s">
        <v>689</v>
      </c>
    </row>
    <row r="418" spans="1:17" s="80" customFormat="1">
      <c r="A418" s="166" t="s">
        <v>1913</v>
      </c>
      <c r="B418" s="167" t="s">
        <v>435</v>
      </c>
      <c r="C418" s="167" t="s">
        <v>1914</v>
      </c>
      <c r="D418" s="100" t="s">
        <v>1877</v>
      </c>
      <c r="F418" s="166" t="s">
        <v>1913</v>
      </c>
      <c r="G418" s="81" t="str">
        <f t="shared" si="41"/>
        <v>並河康訓</v>
      </c>
      <c r="H418" s="100" t="s">
        <v>1877</v>
      </c>
      <c r="I418" s="80" t="s">
        <v>277</v>
      </c>
      <c r="J418" s="166">
        <v>1959</v>
      </c>
      <c r="K418" s="176">
        <f t="shared" si="42"/>
        <v>54</v>
      </c>
      <c r="L418" s="177" t="str">
        <f t="shared" si="43"/>
        <v>OK</v>
      </c>
      <c r="M418" s="166" t="s">
        <v>310</v>
      </c>
    </row>
    <row r="419" spans="1:17" s="80" customFormat="1">
      <c r="A419" s="166" t="s">
        <v>1915</v>
      </c>
      <c r="B419" s="167" t="s">
        <v>1916</v>
      </c>
      <c r="C419" s="167" t="s">
        <v>1917</v>
      </c>
      <c r="D419" s="100" t="s">
        <v>1877</v>
      </c>
      <c r="F419" s="166" t="s">
        <v>1915</v>
      </c>
      <c r="G419" s="81" t="str">
        <f t="shared" si="41"/>
        <v>名田一茂</v>
      </c>
      <c r="H419" s="100" t="s">
        <v>1877</v>
      </c>
      <c r="I419" s="80" t="s">
        <v>277</v>
      </c>
      <c r="J419" s="166">
        <v>1953</v>
      </c>
      <c r="K419" s="176">
        <f t="shared" si="42"/>
        <v>60</v>
      </c>
      <c r="L419" s="177" t="str">
        <f t="shared" si="43"/>
        <v>OK</v>
      </c>
      <c r="M419" s="166" t="s">
        <v>405</v>
      </c>
    </row>
    <row r="420" spans="1:17" s="80" customFormat="1">
      <c r="A420" s="166" t="s">
        <v>1918</v>
      </c>
      <c r="B420" s="167" t="s">
        <v>949</v>
      </c>
      <c r="C420" s="167" t="s">
        <v>950</v>
      </c>
      <c r="D420" s="100" t="s">
        <v>1877</v>
      </c>
      <c r="F420" s="166" t="s">
        <v>1918</v>
      </c>
      <c r="G420" s="81" t="str">
        <f t="shared" si="41"/>
        <v>辰巳悟朗</v>
      </c>
      <c r="H420" s="100" t="s">
        <v>1877</v>
      </c>
      <c r="I420" s="80" t="s">
        <v>277</v>
      </c>
      <c r="J420" s="166">
        <v>1974</v>
      </c>
      <c r="K420" s="176">
        <f t="shared" si="42"/>
        <v>39</v>
      </c>
      <c r="L420" s="177" t="str">
        <f t="shared" si="43"/>
        <v>OK</v>
      </c>
      <c r="M420" s="166" t="s">
        <v>310</v>
      </c>
    </row>
    <row r="421" spans="1:17" s="80" customFormat="1">
      <c r="A421" s="166" t="s">
        <v>1919</v>
      </c>
      <c r="B421" s="170" t="s">
        <v>1920</v>
      </c>
      <c r="C421" s="170" t="s">
        <v>1921</v>
      </c>
      <c r="D421" s="100" t="s">
        <v>1877</v>
      </c>
      <c r="F421" s="166" t="s">
        <v>1919</v>
      </c>
      <c r="G421" s="81" t="str">
        <f t="shared" si="41"/>
        <v>米倉政已</v>
      </c>
      <c r="H421" s="100" t="s">
        <v>1877</v>
      </c>
      <c r="I421" s="80" t="s">
        <v>277</v>
      </c>
      <c r="J421" s="166">
        <v>1950</v>
      </c>
      <c r="K421" s="176">
        <f t="shared" si="42"/>
        <v>63</v>
      </c>
      <c r="L421" s="177" t="str">
        <f t="shared" si="43"/>
        <v>OK</v>
      </c>
      <c r="M421" s="166" t="s">
        <v>488</v>
      </c>
    </row>
    <row r="422" spans="1:17" s="80" customFormat="1">
      <c r="A422" s="166" t="s">
        <v>1922</v>
      </c>
      <c r="B422" s="171" t="s">
        <v>952</v>
      </c>
      <c r="C422" s="171" t="s">
        <v>953</v>
      </c>
      <c r="D422" s="100" t="s">
        <v>1877</v>
      </c>
      <c r="F422" s="166" t="s">
        <v>1922</v>
      </c>
      <c r="G422" s="81" t="str">
        <f t="shared" si="41"/>
        <v>河野晶子</v>
      </c>
      <c r="H422" s="100" t="s">
        <v>1877</v>
      </c>
      <c r="I422" s="80" t="s">
        <v>302</v>
      </c>
      <c r="J422" s="166">
        <v>1970</v>
      </c>
      <c r="K422" s="176">
        <f t="shared" si="42"/>
        <v>43</v>
      </c>
      <c r="L422" s="177" t="str">
        <f t="shared" si="43"/>
        <v>OK</v>
      </c>
      <c r="M422" s="166" t="s">
        <v>310</v>
      </c>
    </row>
    <row r="423" spans="1:17" s="80" customFormat="1">
      <c r="A423" s="166" t="s">
        <v>1923</v>
      </c>
      <c r="B423" s="171" t="s">
        <v>789</v>
      </c>
      <c r="C423" s="171" t="s">
        <v>955</v>
      </c>
      <c r="D423" s="100" t="s">
        <v>1877</v>
      </c>
      <c r="F423" s="166" t="s">
        <v>1923</v>
      </c>
      <c r="G423" s="81" t="str">
        <f t="shared" si="41"/>
        <v>森田恵美</v>
      </c>
      <c r="H423" s="100" t="s">
        <v>1877</v>
      </c>
      <c r="I423" s="80" t="s">
        <v>302</v>
      </c>
      <c r="J423" s="166">
        <v>1971</v>
      </c>
      <c r="K423" s="176">
        <f t="shared" si="42"/>
        <v>42</v>
      </c>
      <c r="L423" s="177" t="str">
        <f t="shared" si="43"/>
        <v>OK</v>
      </c>
      <c r="M423" s="179" t="s">
        <v>405</v>
      </c>
    </row>
    <row r="424" spans="1:17" s="80" customFormat="1">
      <c r="A424" s="166" t="s">
        <v>1924</v>
      </c>
      <c r="B424" s="171" t="s">
        <v>957</v>
      </c>
      <c r="C424" s="171" t="s">
        <v>958</v>
      </c>
      <c r="D424" s="100" t="s">
        <v>1877</v>
      </c>
      <c r="F424" s="166" t="s">
        <v>1924</v>
      </c>
      <c r="G424" s="81" t="str">
        <f t="shared" si="41"/>
        <v>西澤友紀</v>
      </c>
      <c r="H424" s="100" t="s">
        <v>1877</v>
      </c>
      <c r="I424" s="80" t="s">
        <v>302</v>
      </c>
      <c r="J424" s="166">
        <v>1975</v>
      </c>
      <c r="K424" s="176">
        <f t="shared" si="42"/>
        <v>38</v>
      </c>
      <c r="L424" s="177" t="str">
        <f t="shared" si="43"/>
        <v>OK</v>
      </c>
      <c r="M424" s="179" t="s">
        <v>405</v>
      </c>
    </row>
    <row r="425" spans="1:17" s="80" customFormat="1">
      <c r="A425" s="166" t="s">
        <v>1925</v>
      </c>
      <c r="B425" s="171" t="s">
        <v>824</v>
      </c>
      <c r="C425" s="171" t="s">
        <v>891</v>
      </c>
      <c r="D425" s="100" t="s">
        <v>1877</v>
      </c>
      <c r="F425" s="166" t="s">
        <v>1925</v>
      </c>
      <c r="G425" s="81" t="str">
        <f t="shared" si="41"/>
        <v>川上美弥子</v>
      </c>
      <c r="H425" s="100" t="s">
        <v>1877</v>
      </c>
      <c r="I425" s="80" t="s">
        <v>302</v>
      </c>
      <c r="J425" s="166">
        <v>1971</v>
      </c>
      <c r="K425" s="176">
        <f t="shared" si="42"/>
        <v>42</v>
      </c>
      <c r="L425" s="177" t="str">
        <f t="shared" si="43"/>
        <v>OK</v>
      </c>
      <c r="M425" s="179" t="s">
        <v>405</v>
      </c>
    </row>
    <row r="426" spans="1:17" s="80" customFormat="1">
      <c r="A426" s="166" t="s">
        <v>1926</v>
      </c>
      <c r="B426" s="171" t="s">
        <v>960</v>
      </c>
      <c r="C426" s="171" t="s">
        <v>373</v>
      </c>
      <c r="D426" s="100" t="s">
        <v>1877</v>
      </c>
      <c r="F426" s="166" t="s">
        <v>1926</v>
      </c>
      <c r="G426" s="81" t="str">
        <f t="shared" si="41"/>
        <v>速水直美</v>
      </c>
      <c r="H426" s="100" t="s">
        <v>1877</v>
      </c>
      <c r="I426" s="80" t="s">
        <v>302</v>
      </c>
      <c r="J426" s="166">
        <v>1967</v>
      </c>
      <c r="K426" s="176">
        <f t="shared" si="42"/>
        <v>46</v>
      </c>
      <c r="L426" s="177" t="str">
        <f t="shared" si="43"/>
        <v>OK</v>
      </c>
      <c r="M426" s="179" t="s">
        <v>405</v>
      </c>
    </row>
    <row r="427" spans="1:17" s="80" customFormat="1">
      <c r="A427" s="166" t="s">
        <v>1927</v>
      </c>
      <c r="B427" s="171" t="s">
        <v>962</v>
      </c>
      <c r="C427" s="171" t="s">
        <v>963</v>
      </c>
      <c r="D427" s="100" t="s">
        <v>1877</v>
      </c>
      <c r="F427" s="166" t="s">
        <v>1927</v>
      </c>
      <c r="G427" s="81" t="str">
        <f t="shared" si="41"/>
        <v>多田麻実</v>
      </c>
      <c r="H427" s="100" t="s">
        <v>1877</v>
      </c>
      <c r="I427" s="80" t="s">
        <v>302</v>
      </c>
      <c r="J427" s="166">
        <v>1980</v>
      </c>
      <c r="K427" s="176">
        <f t="shared" si="42"/>
        <v>33</v>
      </c>
      <c r="L427" s="177" t="str">
        <f t="shared" si="43"/>
        <v>OK</v>
      </c>
      <c r="M427" s="166" t="s">
        <v>296</v>
      </c>
    </row>
    <row r="428" spans="1:17" s="80" customFormat="1">
      <c r="A428" s="166" t="s">
        <v>1928</v>
      </c>
      <c r="B428" s="171" t="s">
        <v>291</v>
      </c>
      <c r="C428" s="171" t="s">
        <v>767</v>
      </c>
      <c r="D428" s="100" t="s">
        <v>1877</v>
      </c>
      <c r="F428" s="166" t="s">
        <v>1928</v>
      </c>
      <c r="G428" s="81" t="str">
        <f t="shared" si="41"/>
        <v>中村純子</v>
      </c>
      <c r="H428" s="100" t="s">
        <v>1877</v>
      </c>
      <c r="I428" s="80" t="s">
        <v>302</v>
      </c>
      <c r="J428" s="166">
        <v>1982</v>
      </c>
      <c r="K428" s="176">
        <f t="shared" si="42"/>
        <v>31</v>
      </c>
      <c r="L428" s="177" t="str">
        <f t="shared" si="43"/>
        <v>OK</v>
      </c>
      <c r="M428" s="166" t="s">
        <v>296</v>
      </c>
    </row>
    <row r="429" spans="1:17" s="80" customFormat="1">
      <c r="A429" s="166" t="s">
        <v>1929</v>
      </c>
      <c r="B429" s="171" t="s">
        <v>966</v>
      </c>
      <c r="C429" s="171" t="s">
        <v>967</v>
      </c>
      <c r="D429" s="100" t="s">
        <v>1877</v>
      </c>
      <c r="F429" s="166" t="s">
        <v>1929</v>
      </c>
      <c r="G429" s="81" t="str">
        <f t="shared" si="41"/>
        <v>堀田明子</v>
      </c>
      <c r="H429" s="100" t="s">
        <v>1877</v>
      </c>
      <c r="I429" s="80" t="s">
        <v>302</v>
      </c>
      <c r="J429" s="166">
        <v>1970</v>
      </c>
      <c r="K429" s="176">
        <f t="shared" si="42"/>
        <v>43</v>
      </c>
      <c r="L429" s="177" t="str">
        <f t="shared" si="43"/>
        <v>OK</v>
      </c>
      <c r="M429" s="179" t="s">
        <v>405</v>
      </c>
    </row>
    <row r="430" spans="1:17">
      <c r="A430" s="166" t="s">
        <v>1930</v>
      </c>
      <c r="B430" s="171" t="s">
        <v>920</v>
      </c>
      <c r="C430" s="171" t="s">
        <v>1931</v>
      </c>
      <c r="D430" s="100" t="s">
        <v>1877</v>
      </c>
      <c r="E430" s="89"/>
      <c r="F430" s="166" t="s">
        <v>1930</v>
      </c>
      <c r="G430" s="81" t="str">
        <f t="shared" si="41"/>
        <v>岡川恭子</v>
      </c>
      <c r="H430" s="100" t="s">
        <v>1877</v>
      </c>
      <c r="I430" s="80" t="s">
        <v>302</v>
      </c>
      <c r="J430" s="166">
        <v>1969</v>
      </c>
      <c r="K430" s="103">
        <f t="shared" si="42"/>
        <v>44</v>
      </c>
      <c r="L430" s="88" t="str">
        <f t="shared" si="43"/>
        <v>OK</v>
      </c>
      <c r="M430" s="166" t="s">
        <v>310</v>
      </c>
      <c r="N430" s="89"/>
      <c r="O430" s="89"/>
      <c r="P430" s="89"/>
      <c r="Q430" s="89"/>
    </row>
    <row r="431" spans="1:17" s="80" customFormat="1">
      <c r="A431" s="166" t="s">
        <v>1932</v>
      </c>
      <c r="B431" s="172" t="s">
        <v>1933</v>
      </c>
      <c r="C431" s="172" t="s">
        <v>1934</v>
      </c>
      <c r="D431" s="100" t="s">
        <v>1877</v>
      </c>
      <c r="F431" s="166" t="s">
        <v>1932</v>
      </c>
      <c r="G431" s="81" t="str">
        <f t="shared" si="41"/>
        <v>富田さおり</v>
      </c>
      <c r="H431" s="100" t="s">
        <v>1877</v>
      </c>
      <c r="I431" s="80" t="s">
        <v>302</v>
      </c>
      <c r="J431" s="166">
        <v>1973</v>
      </c>
      <c r="K431" s="176">
        <f t="shared" si="42"/>
        <v>40</v>
      </c>
      <c r="L431" s="177" t="str">
        <f t="shared" si="43"/>
        <v>OK</v>
      </c>
      <c r="M431" s="166" t="s">
        <v>689</v>
      </c>
    </row>
    <row r="432" spans="1:17" s="80" customFormat="1">
      <c r="A432" s="166" t="s">
        <v>1935</v>
      </c>
      <c r="B432" s="171" t="s">
        <v>969</v>
      </c>
      <c r="C432" s="171" t="s">
        <v>970</v>
      </c>
      <c r="D432" s="100" t="s">
        <v>1877</v>
      </c>
      <c r="F432" s="166" t="s">
        <v>1935</v>
      </c>
      <c r="G432" s="81" t="str">
        <f t="shared" si="41"/>
        <v>大脇和世</v>
      </c>
      <c r="H432" s="100" t="s">
        <v>1877</v>
      </c>
      <c r="I432" s="80" t="s">
        <v>302</v>
      </c>
      <c r="J432" s="166">
        <v>1970</v>
      </c>
      <c r="K432" s="176">
        <f t="shared" si="42"/>
        <v>43</v>
      </c>
      <c r="L432" s="177" t="str">
        <f t="shared" si="43"/>
        <v>OK</v>
      </c>
      <c r="M432" s="166" t="s">
        <v>725</v>
      </c>
    </row>
    <row r="433" spans="1:13">
      <c r="A433" s="173" t="s">
        <v>1936</v>
      </c>
      <c r="B433" s="174" t="s">
        <v>972</v>
      </c>
      <c r="C433" s="174" t="s">
        <v>973</v>
      </c>
      <c r="D433" s="100" t="s">
        <v>1877</v>
      </c>
      <c r="F433" s="166" t="s">
        <v>1936</v>
      </c>
      <c r="G433" s="81" t="str">
        <f t="shared" si="41"/>
        <v>後藤圭介</v>
      </c>
      <c r="H433" s="100" t="s">
        <v>1877</v>
      </c>
      <c r="I433" s="149" t="s">
        <v>277</v>
      </c>
      <c r="J433" s="170">
        <v>1974</v>
      </c>
      <c r="K433" s="103">
        <f t="shared" si="42"/>
        <v>39</v>
      </c>
      <c r="L433" s="88" t="str">
        <f t="shared" ref="L433:L440" si="44">IF(B433="","",IF(COUNTIF($G$3:$G$613,B433)&gt;1,"2重登録","OK"))</f>
        <v>OK</v>
      </c>
      <c r="M433" s="173" t="s">
        <v>382</v>
      </c>
    </row>
    <row r="434" spans="1:13">
      <c r="A434" s="173" t="s">
        <v>1937</v>
      </c>
      <c r="B434" s="174" t="s">
        <v>720</v>
      </c>
      <c r="C434" s="174" t="s">
        <v>975</v>
      </c>
      <c r="D434" s="100" t="s">
        <v>1877</v>
      </c>
      <c r="F434" s="166" t="s">
        <v>1937</v>
      </c>
      <c r="G434" s="81" t="str">
        <f t="shared" si="41"/>
        <v>長谷川晃平</v>
      </c>
      <c r="H434" s="100" t="s">
        <v>1877</v>
      </c>
      <c r="I434" s="152" t="s">
        <v>277</v>
      </c>
      <c r="J434" s="170">
        <v>1968</v>
      </c>
      <c r="K434" s="103">
        <f t="shared" si="42"/>
        <v>45</v>
      </c>
      <c r="L434" s="88" t="str">
        <f t="shared" si="44"/>
        <v>OK</v>
      </c>
      <c r="M434" s="173" t="s">
        <v>482</v>
      </c>
    </row>
    <row r="435" spans="1:13">
      <c r="A435" s="173" t="s">
        <v>1938</v>
      </c>
      <c r="B435" s="174" t="s">
        <v>977</v>
      </c>
      <c r="C435" s="174" t="s">
        <v>978</v>
      </c>
      <c r="D435" s="100" t="s">
        <v>1877</v>
      </c>
      <c r="F435" s="166" t="s">
        <v>1938</v>
      </c>
      <c r="G435" s="81" t="str">
        <f t="shared" si="41"/>
        <v>原田真稔</v>
      </c>
      <c r="H435" s="100" t="s">
        <v>1877</v>
      </c>
      <c r="I435" s="152" t="s">
        <v>277</v>
      </c>
      <c r="J435" s="170">
        <v>1974</v>
      </c>
      <c r="K435" s="103">
        <f t="shared" si="42"/>
        <v>39</v>
      </c>
      <c r="L435" s="88" t="str">
        <f t="shared" si="44"/>
        <v>OK</v>
      </c>
      <c r="M435" s="173" t="s">
        <v>689</v>
      </c>
    </row>
    <row r="436" spans="1:13">
      <c r="A436" s="173" t="s">
        <v>1939</v>
      </c>
      <c r="B436" s="174" t="s">
        <v>980</v>
      </c>
      <c r="C436" s="174" t="s">
        <v>981</v>
      </c>
      <c r="D436" s="100" t="s">
        <v>1877</v>
      </c>
      <c r="F436" s="166" t="s">
        <v>1939</v>
      </c>
      <c r="G436" s="81" t="str">
        <f t="shared" si="41"/>
        <v>池内伸介</v>
      </c>
      <c r="H436" s="100" t="s">
        <v>1877</v>
      </c>
      <c r="I436" s="152" t="s">
        <v>277</v>
      </c>
      <c r="J436" s="170">
        <v>1983</v>
      </c>
      <c r="K436" s="103">
        <f t="shared" si="42"/>
        <v>30</v>
      </c>
      <c r="L436" s="88" t="str">
        <f t="shared" si="44"/>
        <v>OK</v>
      </c>
      <c r="M436" s="173" t="s">
        <v>482</v>
      </c>
    </row>
    <row r="437" spans="1:13">
      <c r="A437" s="173" t="s">
        <v>1940</v>
      </c>
      <c r="B437" s="174" t="s">
        <v>389</v>
      </c>
      <c r="C437" s="174" t="s">
        <v>983</v>
      </c>
      <c r="D437" s="100" t="s">
        <v>1877</v>
      </c>
      <c r="F437" s="166" t="s">
        <v>1940</v>
      </c>
      <c r="G437" s="81" t="str">
        <f t="shared" si="41"/>
        <v>藤田彰</v>
      </c>
      <c r="H437" s="100" t="s">
        <v>1877</v>
      </c>
      <c r="I437" s="152" t="s">
        <v>277</v>
      </c>
      <c r="J437" s="170">
        <v>1981</v>
      </c>
      <c r="K437" s="103">
        <f t="shared" si="42"/>
        <v>32</v>
      </c>
      <c r="L437" s="88" t="str">
        <f t="shared" si="44"/>
        <v>OK</v>
      </c>
      <c r="M437" s="173" t="s">
        <v>482</v>
      </c>
    </row>
    <row r="438" spans="1:13">
      <c r="A438" s="173" t="s">
        <v>1941</v>
      </c>
      <c r="B438" s="174" t="s">
        <v>1942</v>
      </c>
      <c r="C438" s="174" t="s">
        <v>1943</v>
      </c>
      <c r="D438" s="100" t="s">
        <v>1877</v>
      </c>
      <c r="F438" s="166" t="s">
        <v>1941</v>
      </c>
      <c r="G438" s="81" t="str">
        <f t="shared" si="41"/>
        <v>佐用康啓</v>
      </c>
      <c r="H438" s="100" t="s">
        <v>1877</v>
      </c>
      <c r="I438" s="152" t="s">
        <v>277</v>
      </c>
      <c r="J438" s="170">
        <v>1983</v>
      </c>
      <c r="K438" s="103">
        <f t="shared" si="42"/>
        <v>30</v>
      </c>
      <c r="L438" s="88" t="str">
        <f t="shared" si="44"/>
        <v>OK</v>
      </c>
      <c r="M438" s="173" t="s">
        <v>382</v>
      </c>
    </row>
    <row r="439" spans="1:13">
      <c r="A439" s="173" t="s">
        <v>1944</v>
      </c>
      <c r="B439" s="174" t="s">
        <v>985</v>
      </c>
      <c r="C439" s="174" t="s">
        <v>986</v>
      </c>
      <c r="D439" s="100" t="s">
        <v>1877</v>
      </c>
      <c r="F439" s="166" t="s">
        <v>1944</v>
      </c>
      <c r="G439" s="81" t="str">
        <f t="shared" si="41"/>
        <v>岩田光央</v>
      </c>
      <c r="H439" s="100" t="s">
        <v>1877</v>
      </c>
      <c r="I439" s="152" t="s">
        <v>277</v>
      </c>
      <c r="J439" s="170">
        <v>1985</v>
      </c>
      <c r="K439" s="103">
        <f t="shared" si="42"/>
        <v>28</v>
      </c>
      <c r="L439" s="88" t="str">
        <f t="shared" si="44"/>
        <v>OK</v>
      </c>
      <c r="M439" s="173" t="s">
        <v>286</v>
      </c>
    </row>
    <row r="440" spans="1:13">
      <c r="A440" s="173" t="s">
        <v>1945</v>
      </c>
      <c r="B440" s="174" t="s">
        <v>1288</v>
      </c>
      <c r="C440" s="174" t="s">
        <v>1245</v>
      </c>
      <c r="D440" s="100" t="s">
        <v>1877</v>
      </c>
      <c r="F440" s="166" t="s">
        <v>1945</v>
      </c>
      <c r="G440" s="81" t="str">
        <f t="shared" si="41"/>
        <v>月森大</v>
      </c>
      <c r="H440" s="100" t="s">
        <v>1877</v>
      </c>
      <c r="I440" s="152" t="s">
        <v>277</v>
      </c>
      <c r="J440" s="170">
        <v>1980</v>
      </c>
      <c r="K440" s="103">
        <f t="shared" si="42"/>
        <v>33</v>
      </c>
      <c r="L440" s="88" t="str">
        <f t="shared" si="44"/>
        <v>OK</v>
      </c>
      <c r="M440" s="179" t="s">
        <v>405</v>
      </c>
    </row>
    <row r="441" spans="1:13">
      <c r="A441" s="173" t="s">
        <v>1946</v>
      </c>
      <c r="B441" s="175" t="s">
        <v>988</v>
      </c>
      <c r="C441" s="175" t="s">
        <v>989</v>
      </c>
      <c r="D441" s="100" t="s">
        <v>1877</v>
      </c>
      <c r="F441" s="166" t="s">
        <v>1946</v>
      </c>
      <c r="G441" s="81" t="str">
        <f t="shared" si="41"/>
        <v>三神秀嗣</v>
      </c>
      <c r="H441" s="100" t="s">
        <v>1877</v>
      </c>
      <c r="I441" s="152" t="s">
        <v>277</v>
      </c>
      <c r="J441" s="112">
        <v>1982</v>
      </c>
      <c r="K441" s="103">
        <f t="shared" si="42"/>
        <v>31</v>
      </c>
      <c r="L441" s="88" t="str">
        <f t="shared" ref="L441:L458" si="45">IF(G441="","",IF(COUNTIF($G$3:$G$613,G441)&gt;1,"2重登録","OK"))</f>
        <v>OK</v>
      </c>
      <c r="M441" s="100" t="s">
        <v>689</v>
      </c>
    </row>
    <row r="442" spans="1:13">
      <c r="B442" s="175"/>
      <c r="C442" s="175"/>
      <c r="D442" s="100"/>
      <c r="F442" s="88"/>
      <c r="H442" s="100"/>
      <c r="I442" s="100"/>
      <c r="J442" s="112"/>
      <c r="K442" s="103"/>
      <c r="L442" s="88" t="str">
        <f t="shared" si="45"/>
        <v/>
      </c>
      <c r="M442" s="106"/>
    </row>
    <row r="443" spans="1:13">
      <c r="B443" s="175"/>
      <c r="C443" s="175"/>
      <c r="D443" s="100"/>
      <c r="F443" s="88"/>
      <c r="H443" s="100"/>
      <c r="I443" s="100"/>
      <c r="J443" s="112"/>
      <c r="K443" s="103"/>
      <c r="L443" s="88" t="str">
        <f t="shared" si="45"/>
        <v/>
      </c>
      <c r="M443" s="106"/>
    </row>
    <row r="444" spans="1:13">
      <c r="B444" s="175"/>
      <c r="C444" s="175"/>
      <c r="D444" s="100"/>
      <c r="F444" s="88"/>
      <c r="H444" s="100"/>
      <c r="I444" s="100"/>
      <c r="J444" s="112"/>
      <c r="K444" s="103"/>
      <c r="L444" s="88" t="str">
        <f t="shared" si="45"/>
        <v/>
      </c>
      <c r="M444" s="106"/>
    </row>
    <row r="445" spans="1:13">
      <c r="B445" s="175"/>
      <c r="C445" s="175"/>
      <c r="D445" s="100"/>
      <c r="F445" s="88"/>
      <c r="H445" s="100"/>
      <c r="I445" s="100"/>
      <c r="J445" s="112"/>
      <c r="K445" s="103"/>
      <c r="L445" s="88" t="str">
        <f t="shared" si="45"/>
        <v/>
      </c>
      <c r="M445" s="106"/>
    </row>
    <row r="446" spans="1:13">
      <c r="B446" s="175"/>
      <c r="C446" s="175"/>
      <c r="D446" s="100"/>
      <c r="F446" s="88"/>
      <c r="H446" s="100"/>
      <c r="I446" s="100"/>
      <c r="J446" s="112"/>
      <c r="K446" s="103"/>
      <c r="L446" s="88" t="str">
        <f t="shared" si="45"/>
        <v/>
      </c>
      <c r="M446" s="106"/>
    </row>
    <row r="447" spans="1:13">
      <c r="B447" s="175"/>
      <c r="C447" s="175"/>
      <c r="D447" s="100"/>
      <c r="F447" s="88"/>
      <c r="H447" s="100"/>
      <c r="I447" s="100"/>
      <c r="J447" s="112"/>
      <c r="K447" s="103"/>
      <c r="L447" s="88" t="str">
        <f t="shared" si="45"/>
        <v/>
      </c>
      <c r="M447" s="106"/>
    </row>
    <row r="448" spans="1:13">
      <c r="B448" s="175"/>
      <c r="C448" s="175"/>
      <c r="D448" s="100"/>
      <c r="F448" s="88"/>
      <c r="H448" s="100"/>
      <c r="I448" s="100"/>
      <c r="J448" s="112"/>
      <c r="K448" s="103"/>
      <c r="L448" s="88" t="str">
        <f t="shared" si="45"/>
        <v/>
      </c>
      <c r="M448" s="106"/>
    </row>
    <row r="449" spans="1:17">
      <c r="B449" s="175"/>
      <c r="C449" s="175"/>
      <c r="D449" s="100"/>
      <c r="F449" s="88"/>
      <c r="H449" s="100"/>
      <c r="I449" s="100"/>
      <c r="J449" s="112"/>
      <c r="K449" s="103"/>
      <c r="L449" s="88" t="str">
        <f t="shared" si="45"/>
        <v/>
      </c>
      <c r="M449" s="106"/>
    </row>
    <row r="450" spans="1:17">
      <c r="B450" s="175"/>
      <c r="C450" s="175"/>
      <c r="D450" s="100"/>
      <c r="F450" s="88"/>
      <c r="H450" s="100"/>
      <c r="I450" s="100"/>
      <c r="J450" s="112"/>
      <c r="K450" s="103"/>
      <c r="L450" s="88" t="str">
        <f t="shared" si="45"/>
        <v/>
      </c>
      <c r="M450" s="106"/>
    </row>
    <row r="451" spans="1:17">
      <c r="B451" s="175"/>
      <c r="C451" s="175"/>
      <c r="D451" s="100"/>
      <c r="F451" s="88"/>
      <c r="H451" s="100"/>
      <c r="I451" s="100"/>
      <c r="J451" s="112"/>
      <c r="K451" s="103"/>
      <c r="L451" s="88" t="str">
        <f t="shared" si="45"/>
        <v/>
      </c>
      <c r="M451" s="106"/>
    </row>
    <row r="452" spans="1:17">
      <c r="B452" s="175"/>
      <c r="C452" s="175"/>
      <c r="D452" s="100"/>
      <c r="F452" s="88"/>
      <c r="H452" s="100"/>
      <c r="I452" s="100"/>
      <c r="J452" s="112"/>
      <c r="K452" s="103"/>
      <c r="L452" s="88" t="str">
        <f t="shared" si="45"/>
        <v/>
      </c>
      <c r="M452" s="106"/>
    </row>
    <row r="453" spans="1:17">
      <c r="B453" s="175"/>
      <c r="C453" s="175"/>
      <c r="D453" s="100"/>
      <c r="F453" s="88"/>
      <c r="H453" s="100"/>
      <c r="I453" s="100"/>
      <c r="J453" s="112"/>
      <c r="K453" s="103"/>
      <c r="L453" s="88" t="str">
        <f t="shared" si="45"/>
        <v/>
      </c>
      <c r="M453" s="106"/>
    </row>
    <row r="454" spans="1:17">
      <c r="B454" s="175"/>
      <c r="C454" s="175"/>
      <c r="D454" s="100"/>
      <c r="F454" s="88"/>
      <c r="H454" s="100"/>
      <c r="I454" s="100"/>
      <c r="J454" s="112"/>
      <c r="K454" s="103"/>
      <c r="L454" s="88" t="str">
        <f t="shared" si="45"/>
        <v/>
      </c>
      <c r="M454" s="106"/>
    </row>
    <row r="455" spans="1:17">
      <c r="B455" s="175"/>
      <c r="C455" s="175"/>
      <c r="D455" s="100"/>
      <c r="F455" s="88"/>
      <c r="H455" s="100"/>
      <c r="I455" s="100"/>
      <c r="J455" s="112"/>
      <c r="K455" s="103"/>
      <c r="L455" s="88" t="str">
        <f t="shared" si="45"/>
        <v/>
      </c>
      <c r="M455" s="106"/>
    </row>
    <row r="456" spans="1:17">
      <c r="B456" s="175"/>
      <c r="C456" s="175"/>
      <c r="D456" s="100"/>
      <c r="F456" s="88"/>
      <c r="H456" s="100"/>
      <c r="I456" s="100"/>
      <c r="J456" s="112"/>
      <c r="K456" s="103"/>
      <c r="L456" s="88" t="str">
        <f t="shared" si="45"/>
        <v/>
      </c>
      <c r="M456" s="106"/>
    </row>
    <row r="457" spans="1:17">
      <c r="B457" s="175"/>
      <c r="C457" s="175"/>
      <c r="D457" s="100"/>
      <c r="F457" s="88"/>
      <c r="H457" s="100"/>
      <c r="I457" s="100"/>
      <c r="J457" s="112"/>
      <c r="K457" s="103"/>
      <c r="L457" s="88" t="str">
        <f t="shared" si="45"/>
        <v/>
      </c>
      <c r="M457" s="106"/>
    </row>
    <row r="458" spans="1:17">
      <c r="B458" s="175"/>
      <c r="C458" s="175"/>
      <c r="D458" s="100"/>
      <c r="F458" s="88"/>
      <c r="H458" s="100"/>
      <c r="I458" s="100"/>
      <c r="J458" s="112"/>
      <c r="K458" s="103"/>
      <c r="L458" s="88" t="str">
        <f t="shared" si="45"/>
        <v/>
      </c>
      <c r="M458" s="106"/>
    </row>
    <row r="459" spans="1:17">
      <c r="B459" s="175"/>
      <c r="C459" s="175"/>
      <c r="D459" s="100"/>
      <c r="F459" s="88"/>
      <c r="G459" s="83" t="s">
        <v>1364</v>
      </c>
      <c r="H459" s="83" t="s">
        <v>1365</v>
      </c>
      <c r="I459" s="100"/>
      <c r="J459" s="112"/>
      <c r="K459" s="103"/>
      <c r="L459" s="88"/>
      <c r="M459" s="106"/>
    </row>
    <row r="460" spans="1:17">
      <c r="B460" s="175"/>
      <c r="C460" s="175"/>
      <c r="D460" s="100"/>
      <c r="F460" s="88">
        <f>A460</f>
        <v>0</v>
      </c>
      <c r="G460" s="180">
        <f>COUNTIF($M$463:$M$523,"東近江市")</f>
        <v>10</v>
      </c>
      <c r="H460" s="181">
        <f>(G460/RIGHT(A521,2))</f>
        <v>0.16949152542372881</v>
      </c>
      <c r="I460" s="100"/>
      <c r="J460" s="112"/>
      <c r="K460" s="103" t="str">
        <f>IF(J460="","",(2012-J460))</f>
        <v/>
      </c>
      <c r="L460" s="88"/>
      <c r="M460" s="106"/>
    </row>
    <row r="461" spans="1:17">
      <c r="B461" s="175"/>
      <c r="C461" s="175"/>
      <c r="D461" s="100"/>
      <c r="F461" s="88">
        <f>A461</f>
        <v>0</v>
      </c>
      <c r="H461" s="100"/>
      <c r="I461" s="100"/>
      <c r="J461" s="112"/>
      <c r="K461" s="103" t="str">
        <f>IF(J461="","",(2012-J461))</f>
        <v/>
      </c>
      <c r="L461" s="88" t="str">
        <f t="shared" ref="L461:L492" si="46">IF(G461="","",IF(COUNTIF($G$3:$G$613,G461)&gt;1,"2重登録","OK"))</f>
        <v/>
      </c>
      <c r="M461" s="106"/>
    </row>
    <row r="462" spans="1:17" ht="12" customHeight="1">
      <c r="A462" s="80"/>
      <c r="B462" s="182" t="s">
        <v>1041</v>
      </c>
      <c r="C462" s="182"/>
      <c r="D462" s="80"/>
      <c r="E462" s="80"/>
      <c r="F462" s="80"/>
      <c r="G462" s="182" t="s">
        <v>1041</v>
      </c>
      <c r="H462" s="182"/>
      <c r="I462" s="182"/>
      <c r="J462" s="80" t="s">
        <v>1367</v>
      </c>
      <c r="K462" s="89"/>
      <c r="L462" s="88" t="str">
        <f t="shared" si="46"/>
        <v>OK</v>
      </c>
      <c r="M462" s="80" t="s">
        <v>1947</v>
      </c>
      <c r="N462" s="89"/>
      <c r="O462" s="89"/>
      <c r="P462" s="89"/>
      <c r="Q462" s="89"/>
    </row>
    <row r="463" spans="1:17" ht="12" customHeight="1">
      <c r="A463" s="80" t="s">
        <v>1948</v>
      </c>
      <c r="B463" s="183" t="s">
        <v>1858</v>
      </c>
      <c r="C463" s="184" t="s">
        <v>1949</v>
      </c>
      <c r="D463" s="182" t="s">
        <v>1041</v>
      </c>
      <c r="E463" s="182"/>
      <c r="F463" s="80" t="s">
        <v>1948</v>
      </c>
      <c r="G463" s="183" t="str">
        <f t="shared" ref="G463:G494" si="47">B463&amp;C463</f>
        <v>浅野秀樹</v>
      </c>
      <c r="H463" s="182" t="s">
        <v>1041</v>
      </c>
      <c r="I463" s="182" t="s">
        <v>277</v>
      </c>
      <c r="J463" s="80">
        <v>1951</v>
      </c>
      <c r="K463" s="103">
        <f t="shared" ref="K463:K494" si="48">IF(J463="","",(2013-J463))</f>
        <v>62</v>
      </c>
      <c r="L463" s="88" t="str">
        <f t="shared" si="46"/>
        <v>OK</v>
      </c>
      <c r="M463" s="188" t="s">
        <v>488</v>
      </c>
      <c r="N463" s="89"/>
      <c r="O463" s="89"/>
      <c r="P463" s="89"/>
      <c r="Q463" s="89"/>
    </row>
    <row r="464" spans="1:17" ht="12" customHeight="1">
      <c r="A464" s="80" t="s">
        <v>1950</v>
      </c>
      <c r="B464" s="185" t="s">
        <v>1951</v>
      </c>
      <c r="C464" s="169" t="s">
        <v>1952</v>
      </c>
      <c r="D464" s="182" t="s">
        <v>1041</v>
      </c>
      <c r="E464" s="182"/>
      <c r="F464" s="80" t="s">
        <v>1950</v>
      </c>
      <c r="G464" s="186" t="str">
        <f t="shared" si="47"/>
        <v>井狩 孝</v>
      </c>
      <c r="H464" s="182" t="s">
        <v>1041</v>
      </c>
      <c r="I464" s="182" t="s">
        <v>277</v>
      </c>
      <c r="J464" s="80">
        <v>1947</v>
      </c>
      <c r="K464" s="103">
        <f t="shared" si="48"/>
        <v>66</v>
      </c>
      <c r="L464" s="88" t="str">
        <f t="shared" si="46"/>
        <v>OK</v>
      </c>
      <c r="M464" s="83" t="s">
        <v>310</v>
      </c>
      <c r="N464" s="83"/>
      <c r="O464" s="83"/>
      <c r="P464" s="89"/>
      <c r="Q464" s="89"/>
    </row>
    <row r="465" spans="1:17" ht="12" customHeight="1">
      <c r="A465" s="80" t="s">
        <v>1953</v>
      </c>
      <c r="B465" s="185" t="s">
        <v>1954</v>
      </c>
      <c r="C465" s="169" t="s">
        <v>1955</v>
      </c>
      <c r="D465" s="182" t="s">
        <v>1041</v>
      </c>
      <c r="E465" s="182"/>
      <c r="F465" s="80" t="s">
        <v>1953</v>
      </c>
      <c r="G465" s="186" t="str">
        <f t="shared" si="47"/>
        <v>稲毛遼三</v>
      </c>
      <c r="H465" s="182" t="s">
        <v>1041</v>
      </c>
      <c r="I465" s="182" t="s">
        <v>277</v>
      </c>
      <c r="J465" s="80">
        <v>1942</v>
      </c>
      <c r="K465" s="103">
        <f t="shared" si="48"/>
        <v>71</v>
      </c>
      <c r="L465" s="88" t="str">
        <f t="shared" si="46"/>
        <v>OK</v>
      </c>
      <c r="M465" s="83" t="s">
        <v>310</v>
      </c>
      <c r="N465" s="83"/>
      <c r="O465" s="83"/>
      <c r="P465" s="89"/>
      <c r="Q465" s="89"/>
    </row>
    <row r="466" spans="1:17" ht="12" customHeight="1">
      <c r="A466" s="80" t="s">
        <v>1956</v>
      </c>
      <c r="B466" s="185" t="s">
        <v>1957</v>
      </c>
      <c r="C466" s="169" t="s">
        <v>1958</v>
      </c>
      <c r="D466" s="182" t="s">
        <v>1041</v>
      </c>
      <c r="E466" s="182"/>
      <c r="F466" s="80" t="s">
        <v>1956</v>
      </c>
      <c r="G466" s="186" t="str">
        <f t="shared" si="47"/>
        <v>岩井義明</v>
      </c>
      <c r="H466" s="182" t="s">
        <v>1041</v>
      </c>
      <c r="I466" s="182" t="s">
        <v>277</v>
      </c>
      <c r="J466" s="80">
        <v>1939</v>
      </c>
      <c r="K466" s="103">
        <f t="shared" si="48"/>
        <v>74</v>
      </c>
      <c r="L466" s="88" t="str">
        <f t="shared" si="46"/>
        <v>OK</v>
      </c>
      <c r="M466" s="83" t="s">
        <v>310</v>
      </c>
      <c r="N466" s="83"/>
      <c r="O466" s="83"/>
      <c r="P466" s="89"/>
      <c r="Q466" s="89"/>
    </row>
    <row r="467" spans="1:17" ht="12" customHeight="1">
      <c r="A467" s="80" t="s">
        <v>1959</v>
      </c>
      <c r="B467" s="185" t="s">
        <v>1960</v>
      </c>
      <c r="C467" s="169" t="s">
        <v>1961</v>
      </c>
      <c r="D467" s="182" t="s">
        <v>1041</v>
      </c>
      <c r="E467" s="182"/>
      <c r="F467" s="80" t="s">
        <v>1959</v>
      </c>
      <c r="G467" s="186" t="str">
        <f t="shared" si="47"/>
        <v>内田宗義</v>
      </c>
      <c r="H467" s="182" t="s">
        <v>1041</v>
      </c>
      <c r="I467" s="182" t="s">
        <v>277</v>
      </c>
      <c r="J467" s="80">
        <v>1949</v>
      </c>
      <c r="K467" s="103">
        <f t="shared" si="48"/>
        <v>64</v>
      </c>
      <c r="L467" s="88" t="str">
        <f t="shared" si="46"/>
        <v>OK</v>
      </c>
      <c r="M467" s="83" t="s">
        <v>310</v>
      </c>
      <c r="N467" s="83"/>
      <c r="O467" s="83"/>
      <c r="P467" s="89"/>
      <c r="Q467" s="89"/>
    </row>
    <row r="468" spans="1:17" ht="12" customHeight="1">
      <c r="A468" s="80" t="s">
        <v>1962</v>
      </c>
      <c r="B468" s="185" t="s">
        <v>1963</v>
      </c>
      <c r="C468" s="169" t="s">
        <v>1964</v>
      </c>
      <c r="D468" s="182" t="s">
        <v>1041</v>
      </c>
      <c r="E468" s="182"/>
      <c r="F468" s="80" t="s">
        <v>1962</v>
      </c>
      <c r="G468" s="186" t="str">
        <f t="shared" si="47"/>
        <v>宇野英男</v>
      </c>
      <c r="H468" s="182" t="s">
        <v>1041</v>
      </c>
      <c r="I468" s="182" t="s">
        <v>277</v>
      </c>
      <c r="J468" s="80">
        <v>1944</v>
      </c>
      <c r="K468" s="103">
        <f t="shared" si="48"/>
        <v>69</v>
      </c>
      <c r="L468" s="88" t="str">
        <f t="shared" si="46"/>
        <v>OK</v>
      </c>
      <c r="M468" s="111" t="s">
        <v>405</v>
      </c>
      <c r="N468" s="83"/>
      <c r="O468" s="83"/>
      <c r="P468" s="89"/>
      <c r="Q468" s="89"/>
    </row>
    <row r="469" spans="1:17" ht="12" customHeight="1">
      <c r="A469" s="80" t="s">
        <v>1965</v>
      </c>
      <c r="B469" s="185" t="s">
        <v>1966</v>
      </c>
      <c r="C469" s="169" t="s">
        <v>1967</v>
      </c>
      <c r="D469" s="182" t="s">
        <v>1041</v>
      </c>
      <c r="E469" s="182"/>
      <c r="F469" s="80" t="s">
        <v>1965</v>
      </c>
      <c r="G469" s="186" t="str">
        <f t="shared" si="47"/>
        <v>大林 久</v>
      </c>
      <c r="H469" s="182" t="s">
        <v>1041</v>
      </c>
      <c r="I469" s="182" t="s">
        <v>277</v>
      </c>
      <c r="J469" s="80">
        <v>1938</v>
      </c>
      <c r="K469" s="103">
        <f t="shared" si="48"/>
        <v>75</v>
      </c>
      <c r="L469" s="88" t="str">
        <f t="shared" si="46"/>
        <v>OK</v>
      </c>
      <c r="M469" s="83" t="s">
        <v>310</v>
      </c>
      <c r="N469" s="83"/>
      <c r="O469" s="83"/>
      <c r="P469" s="89"/>
      <c r="Q469" s="89"/>
    </row>
    <row r="470" spans="1:17" ht="12" customHeight="1">
      <c r="A470" s="80" t="s">
        <v>1968</v>
      </c>
      <c r="B470" s="185" t="s">
        <v>1969</v>
      </c>
      <c r="C470" s="169" t="s">
        <v>1970</v>
      </c>
      <c r="D470" s="182" t="s">
        <v>1041</v>
      </c>
      <c r="E470" s="182"/>
      <c r="F470" s="80" t="s">
        <v>1968</v>
      </c>
      <c r="G470" s="186" t="str">
        <f t="shared" si="47"/>
        <v>大原英治</v>
      </c>
      <c r="H470" s="182" t="s">
        <v>1041</v>
      </c>
      <c r="I470" s="182" t="s">
        <v>277</v>
      </c>
      <c r="J470" s="80">
        <v>1931</v>
      </c>
      <c r="K470" s="103">
        <f t="shared" si="48"/>
        <v>82</v>
      </c>
      <c r="L470" s="88" t="str">
        <f t="shared" si="46"/>
        <v>OK</v>
      </c>
      <c r="M470" s="111" t="s">
        <v>405</v>
      </c>
      <c r="N470" s="83"/>
      <c r="O470" s="83"/>
      <c r="P470" s="89"/>
      <c r="Q470" s="89"/>
    </row>
    <row r="471" spans="1:17" ht="12" customHeight="1">
      <c r="A471" s="80" t="s">
        <v>1971</v>
      </c>
      <c r="B471" s="185" t="s">
        <v>1972</v>
      </c>
      <c r="C471" s="169" t="s">
        <v>1973</v>
      </c>
      <c r="D471" s="182" t="s">
        <v>1041</v>
      </c>
      <c r="E471" s="182"/>
      <c r="F471" s="80" t="s">
        <v>1971</v>
      </c>
      <c r="G471" s="186" t="str">
        <f t="shared" si="47"/>
        <v>鹿島新夫</v>
      </c>
      <c r="H471" s="182" t="s">
        <v>1041</v>
      </c>
      <c r="I471" s="182" t="s">
        <v>277</v>
      </c>
      <c r="J471" s="80">
        <v>1944</v>
      </c>
      <c r="K471" s="103">
        <f t="shared" si="48"/>
        <v>69</v>
      </c>
      <c r="L471" s="88" t="str">
        <f t="shared" si="46"/>
        <v>OK</v>
      </c>
      <c r="M471" s="83" t="s">
        <v>310</v>
      </c>
      <c r="N471" s="83"/>
      <c r="O471" s="83"/>
      <c r="P471" s="89"/>
      <c r="Q471" s="89"/>
    </row>
    <row r="472" spans="1:17" ht="12" customHeight="1">
      <c r="A472" s="80" t="s">
        <v>1974</v>
      </c>
      <c r="B472" s="185" t="s">
        <v>1975</v>
      </c>
      <c r="C472" s="169" t="s">
        <v>949</v>
      </c>
      <c r="D472" s="182" t="s">
        <v>1041</v>
      </c>
      <c r="E472" s="182"/>
      <c r="F472" s="80" t="s">
        <v>1974</v>
      </c>
      <c r="G472" s="186" t="str">
        <f t="shared" si="47"/>
        <v>樺島辰巳</v>
      </c>
      <c r="H472" s="182" t="s">
        <v>1041</v>
      </c>
      <c r="I472" s="182" t="s">
        <v>277</v>
      </c>
      <c r="J472" s="80">
        <v>1952</v>
      </c>
      <c r="K472" s="103">
        <f t="shared" si="48"/>
        <v>61</v>
      </c>
      <c r="L472" s="88" t="str">
        <f t="shared" si="46"/>
        <v>OK</v>
      </c>
      <c r="M472" s="83" t="s">
        <v>278</v>
      </c>
      <c r="N472" s="83"/>
      <c r="O472" s="83"/>
      <c r="P472" s="89"/>
      <c r="Q472" s="89"/>
    </row>
    <row r="473" spans="1:17" ht="12" customHeight="1">
      <c r="A473" s="80" t="s">
        <v>1976</v>
      </c>
      <c r="B473" s="185" t="s">
        <v>1977</v>
      </c>
      <c r="C473" s="169" t="s">
        <v>1978</v>
      </c>
      <c r="D473" s="182" t="s">
        <v>1041</v>
      </c>
      <c r="E473" s="182"/>
      <c r="F473" s="80" t="s">
        <v>1976</v>
      </c>
      <c r="G473" s="186" t="str">
        <f t="shared" si="47"/>
        <v>川添正幸</v>
      </c>
      <c r="H473" s="182" t="s">
        <v>1041</v>
      </c>
      <c r="I473" s="182" t="s">
        <v>277</v>
      </c>
      <c r="J473" s="80">
        <v>1948</v>
      </c>
      <c r="K473" s="103">
        <f t="shared" si="48"/>
        <v>65</v>
      </c>
      <c r="L473" s="88" t="str">
        <f t="shared" si="46"/>
        <v>OK</v>
      </c>
      <c r="M473" s="111" t="s">
        <v>405</v>
      </c>
      <c r="N473" s="83"/>
      <c r="O473" s="83"/>
      <c r="P473" s="89"/>
      <c r="Q473" s="89"/>
    </row>
    <row r="474" spans="1:17" ht="12" customHeight="1">
      <c r="A474" s="80" t="s">
        <v>1979</v>
      </c>
      <c r="B474" s="185" t="s">
        <v>1067</v>
      </c>
      <c r="C474" s="169" t="s">
        <v>1068</v>
      </c>
      <c r="D474" s="182" t="s">
        <v>1041</v>
      </c>
      <c r="E474" s="182"/>
      <c r="F474" s="80" t="s">
        <v>1979</v>
      </c>
      <c r="G474" s="186" t="str">
        <f t="shared" si="47"/>
        <v>新屋正男</v>
      </c>
      <c r="H474" s="182" t="s">
        <v>1041</v>
      </c>
      <c r="I474" s="182" t="s">
        <v>277</v>
      </c>
      <c r="J474" s="80">
        <v>1943</v>
      </c>
      <c r="K474" s="103">
        <f t="shared" si="48"/>
        <v>70</v>
      </c>
      <c r="L474" s="88" t="str">
        <f t="shared" si="46"/>
        <v>OK</v>
      </c>
      <c r="M474" s="83" t="s">
        <v>310</v>
      </c>
      <c r="N474" s="83"/>
      <c r="O474" s="83"/>
      <c r="P474" s="89"/>
      <c r="Q474" s="89"/>
    </row>
    <row r="475" spans="1:17" ht="12" customHeight="1">
      <c r="A475" s="80" t="s">
        <v>1980</v>
      </c>
      <c r="B475" s="185" t="s">
        <v>1077</v>
      </c>
      <c r="C475" s="169" t="s">
        <v>1078</v>
      </c>
      <c r="D475" s="182" t="s">
        <v>1041</v>
      </c>
      <c r="E475" s="182"/>
      <c r="F475" s="80" t="s">
        <v>1980</v>
      </c>
      <c r="G475" s="186" t="str">
        <f t="shared" si="47"/>
        <v>関塚清茂</v>
      </c>
      <c r="H475" s="182" t="s">
        <v>1041</v>
      </c>
      <c r="I475" s="182" t="s">
        <v>277</v>
      </c>
      <c r="J475" s="80">
        <v>1936</v>
      </c>
      <c r="K475" s="103">
        <f t="shared" si="48"/>
        <v>77</v>
      </c>
      <c r="L475" s="88" t="str">
        <f t="shared" si="46"/>
        <v>OK</v>
      </c>
      <c r="M475" s="83" t="s">
        <v>310</v>
      </c>
      <c r="N475" s="83"/>
      <c r="O475" s="83"/>
      <c r="P475" s="89"/>
      <c r="Q475" s="89"/>
    </row>
    <row r="476" spans="1:17" ht="12" customHeight="1">
      <c r="A476" s="80" t="s">
        <v>1981</v>
      </c>
      <c r="B476" s="185" t="s">
        <v>1982</v>
      </c>
      <c r="C476" s="169" t="s">
        <v>1983</v>
      </c>
      <c r="D476" s="182" t="s">
        <v>1041</v>
      </c>
      <c r="E476" s="182"/>
      <c r="F476" s="80" t="s">
        <v>1981</v>
      </c>
      <c r="G476" s="186" t="str">
        <f t="shared" si="47"/>
        <v>曾根田孝三郎</v>
      </c>
      <c r="H476" s="182" t="s">
        <v>1041</v>
      </c>
      <c r="I476" s="182" t="s">
        <v>277</v>
      </c>
      <c r="J476" s="80">
        <v>1942</v>
      </c>
      <c r="K476" s="103">
        <f t="shared" si="48"/>
        <v>71</v>
      </c>
      <c r="L476" s="88" t="str">
        <f t="shared" si="46"/>
        <v>OK</v>
      </c>
      <c r="M476" s="83" t="s">
        <v>310</v>
      </c>
      <c r="N476" s="83"/>
      <c r="O476" s="83"/>
      <c r="P476" s="89"/>
      <c r="Q476" s="89"/>
    </row>
    <row r="477" spans="1:17" ht="12" customHeight="1">
      <c r="A477" s="80" t="s">
        <v>1984</v>
      </c>
      <c r="B477" s="185" t="s">
        <v>786</v>
      </c>
      <c r="C477" s="169" t="s">
        <v>1043</v>
      </c>
      <c r="D477" s="182" t="s">
        <v>1041</v>
      </c>
      <c r="E477" s="182"/>
      <c r="F477" s="80" t="s">
        <v>1984</v>
      </c>
      <c r="G477" s="186" t="str">
        <f t="shared" si="47"/>
        <v>高田洋治</v>
      </c>
      <c r="H477" s="182" t="s">
        <v>1041</v>
      </c>
      <c r="I477" s="182" t="s">
        <v>277</v>
      </c>
      <c r="J477" s="80">
        <v>1942</v>
      </c>
      <c r="K477" s="103">
        <f t="shared" si="48"/>
        <v>71</v>
      </c>
      <c r="L477" s="88" t="str">
        <f t="shared" si="46"/>
        <v>OK</v>
      </c>
      <c r="M477" s="83" t="s">
        <v>310</v>
      </c>
      <c r="N477" s="83"/>
      <c r="O477" s="83"/>
      <c r="P477" s="89"/>
      <c r="Q477" s="89"/>
    </row>
    <row r="478" spans="1:17" ht="12" customHeight="1">
      <c r="A478" s="80" t="s">
        <v>1985</v>
      </c>
      <c r="B478" s="185" t="s">
        <v>1986</v>
      </c>
      <c r="C478" s="169" t="s">
        <v>1987</v>
      </c>
      <c r="D478" s="182" t="s">
        <v>1041</v>
      </c>
      <c r="E478" s="182"/>
      <c r="F478" s="80" t="s">
        <v>1985</v>
      </c>
      <c r="G478" s="186" t="str">
        <f t="shared" si="47"/>
        <v>鷹野　泰</v>
      </c>
      <c r="H478" s="182" t="s">
        <v>1041</v>
      </c>
      <c r="I478" s="182" t="s">
        <v>277</v>
      </c>
      <c r="J478" s="80">
        <v>1936</v>
      </c>
      <c r="K478" s="103">
        <f t="shared" si="48"/>
        <v>77</v>
      </c>
      <c r="L478" s="88" t="str">
        <f t="shared" si="46"/>
        <v>OK</v>
      </c>
      <c r="M478" s="111" t="s">
        <v>405</v>
      </c>
      <c r="N478" s="83"/>
      <c r="O478" s="83"/>
      <c r="P478" s="89"/>
      <c r="Q478" s="89"/>
    </row>
    <row r="479" spans="1:17" ht="12" customHeight="1">
      <c r="A479" s="80" t="s">
        <v>1988</v>
      </c>
      <c r="B479" s="185" t="s">
        <v>339</v>
      </c>
      <c r="C479" s="169" t="s">
        <v>1072</v>
      </c>
      <c r="D479" s="182" t="s">
        <v>1041</v>
      </c>
      <c r="E479" s="182"/>
      <c r="F479" s="80" t="s">
        <v>1988</v>
      </c>
      <c r="G479" s="186" t="str">
        <f t="shared" si="47"/>
        <v>谷口一男</v>
      </c>
      <c r="H479" s="182" t="s">
        <v>1041</v>
      </c>
      <c r="I479" s="182" t="s">
        <v>277</v>
      </c>
      <c r="J479" s="80">
        <v>1947</v>
      </c>
      <c r="K479" s="103">
        <f t="shared" si="48"/>
        <v>66</v>
      </c>
      <c r="L479" s="88" t="str">
        <f t="shared" si="46"/>
        <v>OK</v>
      </c>
      <c r="M479" s="111" t="s">
        <v>405</v>
      </c>
      <c r="N479" s="83"/>
      <c r="O479" s="83"/>
      <c r="P479" s="89"/>
      <c r="Q479" s="89"/>
    </row>
    <row r="480" spans="1:17" ht="12" customHeight="1">
      <c r="A480" s="80" t="s">
        <v>1989</v>
      </c>
      <c r="B480" s="185" t="s">
        <v>1990</v>
      </c>
      <c r="C480" s="169" t="s">
        <v>1991</v>
      </c>
      <c r="D480" s="182" t="s">
        <v>1041</v>
      </c>
      <c r="E480" s="182"/>
      <c r="F480" s="80" t="s">
        <v>1989</v>
      </c>
      <c r="G480" s="186" t="str">
        <f t="shared" si="47"/>
        <v>玉城孝穂</v>
      </c>
      <c r="H480" s="182" t="s">
        <v>1041</v>
      </c>
      <c r="I480" s="182" t="s">
        <v>277</v>
      </c>
      <c r="J480" s="80">
        <v>1941</v>
      </c>
      <c r="K480" s="103">
        <f t="shared" si="48"/>
        <v>72</v>
      </c>
      <c r="L480" s="88" t="str">
        <f t="shared" si="46"/>
        <v>OK</v>
      </c>
      <c r="M480" s="111" t="s">
        <v>405</v>
      </c>
      <c r="N480" s="83"/>
      <c r="O480" s="83"/>
      <c r="P480" s="89"/>
      <c r="Q480" s="89"/>
    </row>
    <row r="481" spans="1:17" ht="12" customHeight="1">
      <c r="A481" s="80" t="s">
        <v>1992</v>
      </c>
      <c r="B481" s="185" t="s">
        <v>344</v>
      </c>
      <c r="C481" s="169" t="s">
        <v>1993</v>
      </c>
      <c r="D481" s="182" t="s">
        <v>1041</v>
      </c>
      <c r="E481" s="182"/>
      <c r="F481" s="80" t="s">
        <v>1992</v>
      </c>
      <c r="G481" s="186" t="str">
        <f t="shared" si="47"/>
        <v>堤内昭義</v>
      </c>
      <c r="H481" s="182" t="s">
        <v>1041</v>
      </c>
      <c r="I481" s="182" t="s">
        <v>277</v>
      </c>
      <c r="J481" s="80">
        <v>1945</v>
      </c>
      <c r="K481" s="103">
        <f t="shared" si="48"/>
        <v>68</v>
      </c>
      <c r="L481" s="88" t="str">
        <f t="shared" si="46"/>
        <v>OK</v>
      </c>
      <c r="M481" s="83" t="s">
        <v>324</v>
      </c>
      <c r="N481" s="83"/>
      <c r="O481" s="83"/>
      <c r="P481" s="89"/>
      <c r="Q481" s="89"/>
    </row>
    <row r="482" spans="1:17" ht="12" customHeight="1">
      <c r="A482" s="80" t="s">
        <v>1994</v>
      </c>
      <c r="B482" s="185" t="s">
        <v>1995</v>
      </c>
      <c r="C482" s="169" t="s">
        <v>1259</v>
      </c>
      <c r="D482" s="182" t="s">
        <v>1041</v>
      </c>
      <c r="E482" s="182"/>
      <c r="F482" s="80" t="s">
        <v>1994</v>
      </c>
      <c r="G482" s="186" t="str">
        <f t="shared" si="47"/>
        <v>鶴田 進</v>
      </c>
      <c r="H482" s="182" t="s">
        <v>1041</v>
      </c>
      <c r="I482" s="182" t="s">
        <v>277</v>
      </c>
      <c r="J482" s="80">
        <v>1950</v>
      </c>
      <c r="K482" s="103">
        <f t="shared" si="48"/>
        <v>63</v>
      </c>
      <c r="L482" s="88" t="str">
        <f t="shared" si="46"/>
        <v>OK</v>
      </c>
      <c r="M482" s="83" t="s">
        <v>310</v>
      </c>
      <c r="N482" s="83"/>
      <c r="O482" s="83"/>
      <c r="P482" s="89"/>
      <c r="Q482" s="89"/>
    </row>
    <row r="483" spans="1:17" ht="12" customHeight="1">
      <c r="A483" s="80" t="s">
        <v>1996</v>
      </c>
      <c r="B483" s="185" t="s">
        <v>1997</v>
      </c>
      <c r="C483" s="169" t="s">
        <v>1998</v>
      </c>
      <c r="D483" s="182" t="s">
        <v>1041</v>
      </c>
      <c r="E483" s="182"/>
      <c r="F483" s="80" t="s">
        <v>1996</v>
      </c>
      <c r="G483" s="186" t="str">
        <f t="shared" si="47"/>
        <v>寺田昌登</v>
      </c>
      <c r="H483" s="182" t="s">
        <v>1041</v>
      </c>
      <c r="I483" s="182" t="s">
        <v>277</v>
      </c>
      <c r="J483" s="80">
        <v>1947</v>
      </c>
      <c r="K483" s="103">
        <f t="shared" si="48"/>
        <v>66</v>
      </c>
      <c r="L483" s="88" t="str">
        <f t="shared" si="46"/>
        <v>OK</v>
      </c>
      <c r="M483" s="83" t="s">
        <v>310</v>
      </c>
      <c r="N483" s="83"/>
      <c r="O483" s="83"/>
      <c r="P483" s="89"/>
      <c r="Q483" s="89"/>
    </row>
    <row r="484" spans="1:17" ht="12" customHeight="1">
      <c r="A484" s="80" t="s">
        <v>1999</v>
      </c>
      <c r="B484" s="185" t="s">
        <v>2000</v>
      </c>
      <c r="C484" s="169" t="s">
        <v>2001</v>
      </c>
      <c r="D484" s="182" t="s">
        <v>1041</v>
      </c>
      <c r="E484" s="182"/>
      <c r="F484" s="80" t="s">
        <v>1999</v>
      </c>
      <c r="G484" s="186" t="str">
        <f t="shared" si="47"/>
        <v>戸井敏男</v>
      </c>
      <c r="H484" s="182" t="s">
        <v>1041</v>
      </c>
      <c r="I484" s="182" t="s">
        <v>277</v>
      </c>
      <c r="J484" s="80">
        <v>1950</v>
      </c>
      <c r="K484" s="103">
        <f t="shared" si="48"/>
        <v>63</v>
      </c>
      <c r="L484" s="88" t="str">
        <f t="shared" si="46"/>
        <v>OK</v>
      </c>
      <c r="M484" s="83" t="s">
        <v>310</v>
      </c>
      <c r="N484" s="83"/>
      <c r="O484" s="83"/>
      <c r="P484" s="89"/>
      <c r="Q484" s="89"/>
    </row>
    <row r="485" spans="1:17" ht="12" customHeight="1">
      <c r="A485" s="80" t="s">
        <v>2002</v>
      </c>
      <c r="B485" s="185" t="s">
        <v>2003</v>
      </c>
      <c r="C485" s="169" t="s">
        <v>1046</v>
      </c>
      <c r="D485" s="182" t="s">
        <v>1041</v>
      </c>
      <c r="E485" s="182"/>
      <c r="F485" s="80" t="s">
        <v>2002</v>
      </c>
      <c r="G485" s="186" t="str">
        <f t="shared" si="47"/>
        <v>中野 潤</v>
      </c>
      <c r="H485" s="182" t="s">
        <v>1041</v>
      </c>
      <c r="I485" s="182" t="s">
        <v>277</v>
      </c>
      <c r="J485" s="80">
        <v>1948</v>
      </c>
      <c r="K485" s="103">
        <f t="shared" si="48"/>
        <v>65</v>
      </c>
      <c r="L485" s="88" t="str">
        <f t="shared" si="46"/>
        <v>OK</v>
      </c>
      <c r="M485" s="83" t="s">
        <v>382</v>
      </c>
      <c r="N485" s="83"/>
      <c r="O485" s="83"/>
      <c r="P485" s="89"/>
      <c r="Q485" s="89"/>
    </row>
    <row r="486" spans="1:17" ht="12" customHeight="1">
      <c r="A486" s="80" t="s">
        <v>2004</v>
      </c>
      <c r="B486" s="185" t="s">
        <v>1045</v>
      </c>
      <c r="C486" s="169" t="s">
        <v>343</v>
      </c>
      <c r="D486" s="182" t="s">
        <v>1041</v>
      </c>
      <c r="E486" s="182"/>
      <c r="F486" s="80" t="s">
        <v>2004</v>
      </c>
      <c r="G486" s="186" t="str">
        <f t="shared" si="47"/>
        <v>中野哲也</v>
      </c>
      <c r="H486" s="182" t="s">
        <v>1041</v>
      </c>
      <c r="I486" s="182" t="s">
        <v>277</v>
      </c>
      <c r="J486" s="80">
        <v>1947</v>
      </c>
      <c r="K486" s="103">
        <f t="shared" si="48"/>
        <v>66</v>
      </c>
      <c r="L486" s="88" t="str">
        <f t="shared" si="46"/>
        <v>OK</v>
      </c>
      <c r="M486" s="83" t="s">
        <v>310</v>
      </c>
      <c r="N486" s="83"/>
      <c r="O486" s="83"/>
      <c r="P486" s="89"/>
      <c r="Q486" s="89"/>
    </row>
    <row r="487" spans="1:17" ht="12" customHeight="1">
      <c r="A487" s="80" t="s">
        <v>2005</v>
      </c>
      <c r="B487" s="185" t="s">
        <v>2006</v>
      </c>
      <c r="C487" s="169" t="s">
        <v>2007</v>
      </c>
      <c r="D487" s="182" t="s">
        <v>1041</v>
      </c>
      <c r="E487" s="182"/>
      <c r="F487" s="80" t="s">
        <v>2005</v>
      </c>
      <c r="G487" s="186" t="str">
        <f t="shared" si="47"/>
        <v>成宮 廣</v>
      </c>
      <c r="H487" s="182" t="s">
        <v>1041</v>
      </c>
      <c r="I487" s="182" t="s">
        <v>277</v>
      </c>
      <c r="J487" s="80">
        <v>1948</v>
      </c>
      <c r="K487" s="103">
        <f t="shared" si="48"/>
        <v>65</v>
      </c>
      <c r="L487" s="88" t="str">
        <f t="shared" si="46"/>
        <v>OK</v>
      </c>
      <c r="M487" s="83" t="s">
        <v>2008</v>
      </c>
      <c r="N487" s="83"/>
      <c r="O487" s="83"/>
      <c r="P487" s="89"/>
      <c r="Q487" s="89"/>
    </row>
    <row r="488" spans="1:17" ht="12" customHeight="1">
      <c r="A488" s="80" t="s">
        <v>2009</v>
      </c>
      <c r="B488" s="185" t="s">
        <v>2010</v>
      </c>
      <c r="C488" s="169" t="s">
        <v>2011</v>
      </c>
      <c r="D488" s="182" t="s">
        <v>1041</v>
      </c>
      <c r="E488" s="182"/>
      <c r="F488" s="80" t="s">
        <v>2009</v>
      </c>
      <c r="G488" s="186" t="str">
        <f t="shared" si="47"/>
        <v>西沢養造</v>
      </c>
      <c r="H488" s="182" t="s">
        <v>1041</v>
      </c>
      <c r="I488" s="182" t="s">
        <v>277</v>
      </c>
      <c r="J488" s="80">
        <v>1930</v>
      </c>
      <c r="K488" s="103">
        <f t="shared" si="48"/>
        <v>83</v>
      </c>
      <c r="L488" s="88" t="str">
        <f t="shared" si="46"/>
        <v>OK</v>
      </c>
      <c r="M488" s="83" t="s">
        <v>2008</v>
      </c>
      <c r="N488" s="83"/>
      <c r="O488" s="83"/>
      <c r="P488" s="89"/>
      <c r="Q488" s="89"/>
    </row>
    <row r="489" spans="1:17" ht="12" customHeight="1">
      <c r="A489" s="80" t="s">
        <v>2012</v>
      </c>
      <c r="B489" s="185" t="s">
        <v>638</v>
      </c>
      <c r="C489" s="169" t="s">
        <v>1494</v>
      </c>
      <c r="D489" s="182" t="s">
        <v>1041</v>
      </c>
      <c r="E489" s="182"/>
      <c r="F489" s="80" t="s">
        <v>2012</v>
      </c>
      <c r="G489" s="186" t="str">
        <f t="shared" si="47"/>
        <v>西村和雄</v>
      </c>
      <c r="H489" s="182" t="s">
        <v>1041</v>
      </c>
      <c r="I489" s="182" t="s">
        <v>277</v>
      </c>
      <c r="J489" s="80">
        <v>1940</v>
      </c>
      <c r="K489" s="103">
        <f t="shared" si="48"/>
        <v>73</v>
      </c>
      <c r="L489" s="88" t="str">
        <f t="shared" si="46"/>
        <v>OK</v>
      </c>
      <c r="M489" s="83" t="s">
        <v>382</v>
      </c>
      <c r="N489" s="83"/>
      <c r="O489" s="83"/>
      <c r="P489" s="89"/>
      <c r="Q489" s="89"/>
    </row>
    <row r="490" spans="1:17" ht="12" customHeight="1">
      <c r="A490" s="80" t="s">
        <v>2013</v>
      </c>
      <c r="B490" s="185" t="s">
        <v>638</v>
      </c>
      <c r="C490" s="169" t="s">
        <v>1012</v>
      </c>
      <c r="D490" s="182" t="s">
        <v>1041</v>
      </c>
      <c r="E490" s="182"/>
      <c r="F490" s="80" t="s">
        <v>2013</v>
      </c>
      <c r="G490" s="186" t="str">
        <f t="shared" si="47"/>
        <v>西村国太郎</v>
      </c>
      <c r="H490" s="182" t="s">
        <v>1041</v>
      </c>
      <c r="I490" s="182" t="s">
        <v>277</v>
      </c>
      <c r="J490" s="80">
        <v>1942</v>
      </c>
      <c r="K490" s="103">
        <f t="shared" si="48"/>
        <v>71</v>
      </c>
      <c r="L490" s="88" t="str">
        <f t="shared" si="46"/>
        <v>OK</v>
      </c>
      <c r="M490" s="111" t="s">
        <v>405</v>
      </c>
      <c r="N490" s="83"/>
      <c r="O490" s="83"/>
      <c r="P490" s="89"/>
      <c r="Q490" s="89"/>
    </row>
    <row r="491" spans="1:17" ht="12" customHeight="1">
      <c r="A491" s="80" t="s">
        <v>2014</v>
      </c>
      <c r="B491" s="185" t="s">
        <v>1052</v>
      </c>
      <c r="C491" s="169" t="s">
        <v>1053</v>
      </c>
      <c r="D491" s="182" t="s">
        <v>1041</v>
      </c>
      <c r="E491" s="182"/>
      <c r="F491" s="80" t="s">
        <v>2014</v>
      </c>
      <c r="G491" s="186" t="str">
        <f t="shared" si="47"/>
        <v>羽田昭夫</v>
      </c>
      <c r="H491" s="182" t="s">
        <v>1041</v>
      </c>
      <c r="I491" s="182" t="s">
        <v>277</v>
      </c>
      <c r="J491" s="80">
        <v>1943</v>
      </c>
      <c r="K491" s="103">
        <f t="shared" si="48"/>
        <v>70</v>
      </c>
      <c r="L491" s="88" t="str">
        <f t="shared" si="46"/>
        <v>OK</v>
      </c>
      <c r="M491" s="83" t="s">
        <v>843</v>
      </c>
      <c r="N491" s="83"/>
      <c r="O491" s="83"/>
      <c r="P491" s="89"/>
      <c r="Q491" s="89"/>
    </row>
    <row r="492" spans="1:17" ht="12" customHeight="1">
      <c r="A492" s="80" t="s">
        <v>2015</v>
      </c>
      <c r="B492" s="185" t="s">
        <v>2016</v>
      </c>
      <c r="C492" s="169" t="s">
        <v>2017</v>
      </c>
      <c r="D492" s="182" t="s">
        <v>1041</v>
      </c>
      <c r="E492" s="182"/>
      <c r="F492" s="80" t="s">
        <v>2015</v>
      </c>
      <c r="G492" s="186" t="str">
        <f t="shared" si="47"/>
        <v>濱邊照彦</v>
      </c>
      <c r="H492" s="182" t="s">
        <v>1041</v>
      </c>
      <c r="I492" s="182" t="s">
        <v>277</v>
      </c>
      <c r="J492" s="80">
        <v>1944</v>
      </c>
      <c r="K492" s="103">
        <f t="shared" si="48"/>
        <v>69</v>
      </c>
      <c r="L492" s="88" t="str">
        <f t="shared" si="46"/>
        <v>OK</v>
      </c>
      <c r="M492" s="83" t="s">
        <v>310</v>
      </c>
      <c r="N492" s="83"/>
      <c r="O492" s="83"/>
      <c r="P492" s="89"/>
      <c r="Q492" s="89"/>
    </row>
    <row r="493" spans="1:17" ht="12" customHeight="1">
      <c r="A493" s="80" t="s">
        <v>1117</v>
      </c>
      <c r="B493" s="185" t="s">
        <v>2018</v>
      </c>
      <c r="C493" s="169" t="s">
        <v>2019</v>
      </c>
      <c r="D493" s="182" t="s">
        <v>1041</v>
      </c>
      <c r="E493" s="182"/>
      <c r="F493" s="80" t="s">
        <v>1117</v>
      </c>
      <c r="G493" s="186" t="str">
        <f t="shared" si="47"/>
        <v>日永清重</v>
      </c>
      <c r="H493" s="182" t="s">
        <v>1041</v>
      </c>
      <c r="I493" s="182" t="s">
        <v>277</v>
      </c>
      <c r="J493" s="80">
        <v>1945</v>
      </c>
      <c r="K493" s="103">
        <f t="shared" si="48"/>
        <v>68</v>
      </c>
      <c r="L493" s="88" t="str">
        <f t="shared" ref="L493:L523" si="49">IF(G493="","",IF(COUNTIF($G$3:$G$613,G493)&gt;1,"2重登録","OK"))</f>
        <v>OK</v>
      </c>
      <c r="M493" s="111" t="s">
        <v>405</v>
      </c>
      <c r="N493" s="83"/>
      <c r="O493" s="83"/>
      <c r="P493" s="89"/>
      <c r="Q493" s="89"/>
    </row>
    <row r="494" spans="1:17" ht="12" customHeight="1">
      <c r="A494" s="80" t="s">
        <v>1122</v>
      </c>
      <c r="B494" s="185" t="s">
        <v>1055</v>
      </c>
      <c r="C494" s="169" t="s">
        <v>1056</v>
      </c>
      <c r="D494" s="182" t="s">
        <v>1041</v>
      </c>
      <c r="E494" s="182"/>
      <c r="F494" s="80" t="s">
        <v>1122</v>
      </c>
      <c r="G494" s="186" t="str">
        <f t="shared" si="47"/>
        <v>樋山達哉</v>
      </c>
      <c r="H494" s="182" t="s">
        <v>1041</v>
      </c>
      <c r="I494" s="182" t="s">
        <v>277</v>
      </c>
      <c r="J494" s="80">
        <v>1943</v>
      </c>
      <c r="K494" s="103">
        <f t="shared" si="48"/>
        <v>70</v>
      </c>
      <c r="L494" s="88" t="str">
        <f t="shared" si="49"/>
        <v>OK</v>
      </c>
      <c r="M494" s="83" t="s">
        <v>661</v>
      </c>
      <c r="N494" s="83"/>
      <c r="O494" s="83"/>
      <c r="P494" s="89"/>
      <c r="Q494" s="89"/>
    </row>
    <row r="495" spans="1:17" ht="12" customHeight="1">
      <c r="A495" s="80" t="s">
        <v>1127</v>
      </c>
      <c r="B495" s="185" t="s">
        <v>1058</v>
      </c>
      <c r="C495" s="169" t="s">
        <v>1059</v>
      </c>
      <c r="D495" s="182" t="s">
        <v>1041</v>
      </c>
      <c r="E495" s="182"/>
      <c r="F495" s="80" t="s">
        <v>1127</v>
      </c>
      <c r="G495" s="186" t="str">
        <f t="shared" ref="G495:G522" si="50">B495&amp;C495</f>
        <v>藤本昌彦</v>
      </c>
      <c r="H495" s="182" t="s">
        <v>1041</v>
      </c>
      <c r="I495" s="182" t="s">
        <v>277</v>
      </c>
      <c r="J495" s="80">
        <v>1939</v>
      </c>
      <c r="K495" s="103">
        <f t="shared" ref="K495:K521" si="51">IF(J495="","",(2013-J495))</f>
        <v>74</v>
      </c>
      <c r="L495" s="88" t="str">
        <f t="shared" si="49"/>
        <v>OK</v>
      </c>
      <c r="M495" s="83" t="s">
        <v>310</v>
      </c>
      <c r="N495" s="83"/>
      <c r="O495" s="83"/>
      <c r="P495" s="89"/>
      <c r="Q495" s="89"/>
    </row>
    <row r="496" spans="1:17" ht="12" customHeight="1">
      <c r="A496" s="80" t="s">
        <v>1132</v>
      </c>
      <c r="B496" s="185" t="s">
        <v>1049</v>
      </c>
      <c r="C496" s="169" t="s">
        <v>1050</v>
      </c>
      <c r="D496" s="182" t="s">
        <v>1041</v>
      </c>
      <c r="E496" s="182"/>
      <c r="F496" s="80" t="s">
        <v>1132</v>
      </c>
      <c r="G496" s="186" t="str">
        <f t="shared" si="50"/>
        <v>堀江孝信</v>
      </c>
      <c r="H496" s="182" t="s">
        <v>1041</v>
      </c>
      <c r="I496" s="182" t="s">
        <v>277</v>
      </c>
      <c r="J496" s="80">
        <v>1942</v>
      </c>
      <c r="K496" s="103">
        <f t="shared" si="51"/>
        <v>71</v>
      </c>
      <c r="L496" s="88" t="str">
        <f t="shared" si="49"/>
        <v>OK</v>
      </c>
      <c r="M496" s="83" t="s">
        <v>310</v>
      </c>
      <c r="N496" s="83"/>
      <c r="O496" s="83"/>
      <c r="P496" s="89"/>
      <c r="Q496" s="89"/>
    </row>
    <row r="497" spans="1:17" ht="12" customHeight="1">
      <c r="A497" s="80" t="s">
        <v>2020</v>
      </c>
      <c r="B497" s="185" t="s">
        <v>937</v>
      </c>
      <c r="C497" s="169" t="s">
        <v>1107</v>
      </c>
      <c r="D497" s="182" t="s">
        <v>1041</v>
      </c>
      <c r="E497" s="182"/>
      <c r="F497" s="80" t="s">
        <v>2020</v>
      </c>
      <c r="G497" s="186" t="str">
        <f t="shared" si="50"/>
        <v>前田征人</v>
      </c>
      <c r="H497" s="182" t="s">
        <v>1041</v>
      </c>
      <c r="I497" s="182" t="s">
        <v>277</v>
      </c>
      <c r="J497" s="80">
        <v>1944</v>
      </c>
      <c r="K497" s="103">
        <f t="shared" si="51"/>
        <v>69</v>
      </c>
      <c r="L497" s="88" t="str">
        <f t="shared" si="49"/>
        <v>OK</v>
      </c>
      <c r="M497" s="83" t="s">
        <v>278</v>
      </c>
      <c r="N497" s="83"/>
      <c r="O497" s="83"/>
      <c r="P497" s="89"/>
      <c r="Q497" s="89"/>
    </row>
    <row r="498" spans="1:17" ht="12" customHeight="1">
      <c r="A498" s="80" t="s">
        <v>2021</v>
      </c>
      <c r="B498" s="185" t="s">
        <v>1061</v>
      </c>
      <c r="C498" s="169" t="s">
        <v>1062</v>
      </c>
      <c r="D498" s="182" t="s">
        <v>1041</v>
      </c>
      <c r="E498" s="182"/>
      <c r="F498" s="80" t="s">
        <v>2021</v>
      </c>
      <c r="G498" s="186" t="str">
        <f t="shared" si="50"/>
        <v>安田和彦</v>
      </c>
      <c r="H498" s="182" t="s">
        <v>1041</v>
      </c>
      <c r="I498" s="182" t="s">
        <v>277</v>
      </c>
      <c r="J498" s="80">
        <v>1945</v>
      </c>
      <c r="K498" s="103">
        <f t="shared" si="51"/>
        <v>68</v>
      </c>
      <c r="L498" s="88" t="str">
        <f t="shared" si="49"/>
        <v>OK</v>
      </c>
      <c r="M498" s="83" t="s">
        <v>310</v>
      </c>
      <c r="N498" s="83"/>
      <c r="O498" s="83"/>
      <c r="P498" s="89"/>
      <c r="Q498" s="89"/>
    </row>
    <row r="499" spans="1:17" ht="12" customHeight="1">
      <c r="A499" s="80" t="s">
        <v>2022</v>
      </c>
      <c r="B499" s="185" t="s">
        <v>363</v>
      </c>
      <c r="C499" s="169" t="s">
        <v>2023</v>
      </c>
      <c r="D499" s="182" t="s">
        <v>1041</v>
      </c>
      <c r="E499" s="182"/>
      <c r="F499" s="80" t="s">
        <v>2022</v>
      </c>
      <c r="G499" s="186" t="str">
        <f t="shared" si="50"/>
        <v>山崎建次</v>
      </c>
      <c r="H499" s="182" t="s">
        <v>1041</v>
      </c>
      <c r="I499" s="182" t="s">
        <v>277</v>
      </c>
      <c r="J499" s="80">
        <v>1940</v>
      </c>
      <c r="K499" s="103">
        <f t="shared" si="51"/>
        <v>73</v>
      </c>
      <c r="L499" s="88" t="str">
        <f t="shared" si="49"/>
        <v>OK</v>
      </c>
      <c r="M499" s="83" t="s">
        <v>310</v>
      </c>
      <c r="N499" s="83"/>
      <c r="O499" s="83"/>
      <c r="P499" s="89"/>
      <c r="Q499" s="89"/>
    </row>
    <row r="500" spans="1:17" ht="12" customHeight="1">
      <c r="A500" s="80" t="s">
        <v>2024</v>
      </c>
      <c r="B500" s="185" t="s">
        <v>2</v>
      </c>
      <c r="C500" s="169" t="s">
        <v>3</v>
      </c>
      <c r="D500" s="182" t="s">
        <v>1041</v>
      </c>
      <c r="E500" s="182"/>
      <c r="F500" s="80" t="s">
        <v>2024</v>
      </c>
      <c r="G500" s="186" t="str">
        <f t="shared" si="50"/>
        <v>吉田知司</v>
      </c>
      <c r="H500" s="182" t="s">
        <v>1041</v>
      </c>
      <c r="I500" s="182" t="s">
        <v>277</v>
      </c>
      <c r="J500" s="80">
        <v>1948</v>
      </c>
      <c r="K500" s="103">
        <f t="shared" si="51"/>
        <v>65</v>
      </c>
      <c r="L500" s="88" t="str">
        <f t="shared" si="49"/>
        <v>OK</v>
      </c>
      <c r="M500" s="111" t="s">
        <v>405</v>
      </c>
      <c r="N500" s="83"/>
      <c r="O500" s="83"/>
      <c r="P500" s="89"/>
      <c r="Q500" s="89"/>
    </row>
    <row r="501" spans="1:17" ht="12" customHeight="1">
      <c r="A501" s="80" t="s">
        <v>2025</v>
      </c>
      <c r="B501" s="187" t="s">
        <v>1074</v>
      </c>
      <c r="C501" s="172" t="s">
        <v>1075</v>
      </c>
      <c r="D501" s="182" t="s">
        <v>1041</v>
      </c>
      <c r="E501" s="182"/>
      <c r="F501" s="80" t="s">
        <v>2025</v>
      </c>
      <c r="G501" s="186" t="str">
        <f t="shared" si="50"/>
        <v>飯塚アイ子</v>
      </c>
      <c r="H501" s="182" t="s">
        <v>1041</v>
      </c>
      <c r="I501" s="182" t="s">
        <v>302</v>
      </c>
      <c r="J501" s="80">
        <v>1943</v>
      </c>
      <c r="K501" s="103">
        <f t="shared" si="51"/>
        <v>70</v>
      </c>
      <c r="L501" s="88" t="str">
        <f t="shared" si="49"/>
        <v>OK</v>
      </c>
      <c r="M501" s="83" t="s">
        <v>310</v>
      </c>
      <c r="N501" s="83"/>
      <c r="O501" s="83"/>
      <c r="P501" s="89"/>
      <c r="Q501" s="89"/>
    </row>
    <row r="502" spans="1:17" ht="12" customHeight="1">
      <c r="A502" s="80" t="s">
        <v>2026</v>
      </c>
      <c r="B502" s="187" t="s">
        <v>2027</v>
      </c>
      <c r="C502" s="172" t="s">
        <v>2028</v>
      </c>
      <c r="D502" s="182" t="s">
        <v>1041</v>
      </c>
      <c r="E502" s="182"/>
      <c r="F502" s="80" t="s">
        <v>2026</v>
      </c>
      <c r="G502" s="186" t="str">
        <f t="shared" si="50"/>
        <v>大橋富子</v>
      </c>
      <c r="H502" s="182" t="s">
        <v>1041</v>
      </c>
      <c r="I502" s="182" t="s">
        <v>302</v>
      </c>
      <c r="J502" s="80">
        <v>1949</v>
      </c>
      <c r="K502" s="103">
        <f t="shared" si="51"/>
        <v>64</v>
      </c>
      <c r="L502" s="88" t="str">
        <f t="shared" si="49"/>
        <v>OK</v>
      </c>
      <c r="M502" s="83" t="s">
        <v>278</v>
      </c>
      <c r="N502" s="83"/>
      <c r="O502" s="83"/>
      <c r="P502" s="89"/>
      <c r="Q502" s="89"/>
    </row>
    <row r="503" spans="1:17" ht="12" customHeight="1">
      <c r="A503" s="80" t="s">
        <v>2029</v>
      </c>
      <c r="B503" s="187" t="s">
        <v>2030</v>
      </c>
      <c r="C503" s="172" t="s">
        <v>2031</v>
      </c>
      <c r="D503" s="182" t="s">
        <v>1041</v>
      </c>
      <c r="E503" s="182"/>
      <c r="F503" s="80" t="s">
        <v>2029</v>
      </c>
      <c r="G503" s="186" t="str">
        <f t="shared" si="50"/>
        <v>香川真知子</v>
      </c>
      <c r="H503" s="182" t="s">
        <v>1041</v>
      </c>
      <c r="I503" s="182" t="s">
        <v>302</v>
      </c>
      <c r="J503" s="80">
        <v>1946</v>
      </c>
      <c r="K503" s="103">
        <f t="shared" si="51"/>
        <v>67</v>
      </c>
      <c r="L503" s="88" t="str">
        <f t="shared" si="49"/>
        <v>OK</v>
      </c>
      <c r="M503" s="83" t="s">
        <v>310</v>
      </c>
      <c r="N503" s="83"/>
      <c r="O503" s="83"/>
      <c r="P503" s="89"/>
      <c r="Q503" s="89"/>
    </row>
    <row r="504" spans="1:17" ht="12" customHeight="1">
      <c r="A504" s="80" t="s">
        <v>2032</v>
      </c>
      <c r="B504" s="187" t="s">
        <v>1094</v>
      </c>
      <c r="C504" s="172" t="s">
        <v>1095</v>
      </c>
      <c r="D504" s="182" t="s">
        <v>1041</v>
      </c>
      <c r="E504" s="182"/>
      <c r="F504" s="80" t="s">
        <v>2032</v>
      </c>
      <c r="G504" s="186" t="str">
        <f t="shared" si="50"/>
        <v>川勝豊子</v>
      </c>
      <c r="H504" s="182" t="s">
        <v>1041</v>
      </c>
      <c r="I504" s="182" t="s">
        <v>302</v>
      </c>
      <c r="J504" s="80">
        <v>1954</v>
      </c>
      <c r="K504" s="103">
        <f t="shared" si="51"/>
        <v>59</v>
      </c>
      <c r="L504" s="88" t="str">
        <f t="shared" si="49"/>
        <v>OK</v>
      </c>
      <c r="M504" s="83" t="s">
        <v>482</v>
      </c>
      <c r="N504" s="83"/>
      <c r="O504" s="83"/>
      <c r="P504" s="89"/>
      <c r="Q504" s="89"/>
    </row>
    <row r="505" spans="1:17" ht="12" customHeight="1">
      <c r="A505" s="80" t="s">
        <v>2033</v>
      </c>
      <c r="B505" s="187" t="s">
        <v>2034</v>
      </c>
      <c r="C505" s="172" t="s">
        <v>1098</v>
      </c>
      <c r="D505" s="182" t="s">
        <v>1041</v>
      </c>
      <c r="E505" s="182"/>
      <c r="F505" s="80" t="s">
        <v>2033</v>
      </c>
      <c r="G505" s="186" t="str">
        <f t="shared" si="50"/>
        <v>川部俊子</v>
      </c>
      <c r="H505" s="182" t="s">
        <v>1041</v>
      </c>
      <c r="I505" s="182" t="s">
        <v>302</v>
      </c>
      <c r="J505" s="80">
        <v>1938</v>
      </c>
      <c r="K505" s="103">
        <f t="shared" si="51"/>
        <v>75</v>
      </c>
      <c r="L505" s="88" t="str">
        <f t="shared" si="49"/>
        <v>OK</v>
      </c>
      <c r="M505" s="83" t="s">
        <v>897</v>
      </c>
      <c r="N505" s="83"/>
      <c r="O505" s="83"/>
      <c r="P505" s="89"/>
      <c r="Q505" s="89"/>
    </row>
    <row r="506" spans="1:17" ht="12" customHeight="1">
      <c r="A506" s="80" t="s">
        <v>2035</v>
      </c>
      <c r="B506" s="187" t="s">
        <v>334</v>
      </c>
      <c r="C506" s="172" t="s">
        <v>2036</v>
      </c>
      <c r="D506" s="182" t="s">
        <v>1041</v>
      </c>
      <c r="E506" s="182"/>
      <c r="F506" s="80" t="s">
        <v>2035</v>
      </c>
      <c r="G506" s="186" t="str">
        <f t="shared" si="50"/>
        <v>小林節子</v>
      </c>
      <c r="H506" s="182" t="s">
        <v>1041</v>
      </c>
      <c r="I506" s="182" t="s">
        <v>302</v>
      </c>
      <c r="J506" s="80">
        <v>1936</v>
      </c>
      <c r="K506" s="103">
        <f t="shared" si="51"/>
        <v>77</v>
      </c>
      <c r="L506" s="88" t="str">
        <f t="shared" si="49"/>
        <v>OK</v>
      </c>
      <c r="M506" s="83" t="s">
        <v>310</v>
      </c>
      <c r="N506" s="83"/>
      <c r="O506" s="83"/>
      <c r="P506" s="89"/>
      <c r="Q506" s="89"/>
    </row>
    <row r="507" spans="1:17" ht="12" customHeight="1">
      <c r="A507" s="80" t="s">
        <v>2037</v>
      </c>
      <c r="B507" s="187" t="s">
        <v>763</v>
      </c>
      <c r="C507" s="172" t="s">
        <v>2038</v>
      </c>
      <c r="D507" s="182" t="s">
        <v>1041</v>
      </c>
      <c r="E507" s="182"/>
      <c r="F507" s="80" t="s">
        <v>2037</v>
      </c>
      <c r="G507" s="186" t="str">
        <f t="shared" si="50"/>
        <v>佐々木芳美</v>
      </c>
      <c r="H507" s="182" t="s">
        <v>1041</v>
      </c>
      <c r="I507" s="182" t="s">
        <v>302</v>
      </c>
      <c r="J507" s="80">
        <v>1938</v>
      </c>
      <c r="K507" s="103">
        <f t="shared" si="51"/>
        <v>75</v>
      </c>
      <c r="L507" s="88" t="str">
        <f t="shared" si="49"/>
        <v>OK</v>
      </c>
      <c r="M507" s="83" t="s">
        <v>482</v>
      </c>
      <c r="N507" s="83"/>
      <c r="O507" s="83"/>
      <c r="P507" s="89"/>
      <c r="Q507" s="89"/>
    </row>
    <row r="508" spans="1:17" ht="12" customHeight="1">
      <c r="A508" s="80" t="s">
        <v>2039</v>
      </c>
      <c r="B508" s="187" t="s">
        <v>1077</v>
      </c>
      <c r="C508" s="172" t="s">
        <v>2040</v>
      </c>
      <c r="D508" s="182" t="s">
        <v>1041</v>
      </c>
      <c r="E508" s="182"/>
      <c r="F508" s="80" t="s">
        <v>2039</v>
      </c>
      <c r="G508" s="186" t="str">
        <f t="shared" si="50"/>
        <v>関塚早苗</v>
      </c>
      <c r="H508" s="182" t="s">
        <v>1041</v>
      </c>
      <c r="I508" s="182" t="s">
        <v>302</v>
      </c>
      <c r="J508" s="80">
        <v>1943</v>
      </c>
      <c r="K508" s="103">
        <f t="shared" si="51"/>
        <v>70</v>
      </c>
      <c r="L508" s="88" t="str">
        <f t="shared" si="49"/>
        <v>OK</v>
      </c>
      <c r="M508" s="83" t="s">
        <v>310</v>
      </c>
      <c r="N508" s="83"/>
      <c r="O508" s="83"/>
      <c r="P508" s="89"/>
      <c r="Q508" s="89"/>
    </row>
    <row r="509" spans="1:17" ht="12" customHeight="1">
      <c r="A509" s="80" t="s">
        <v>2041</v>
      </c>
      <c r="B509" s="187" t="s">
        <v>2042</v>
      </c>
      <c r="C509" s="172" t="s">
        <v>2043</v>
      </c>
      <c r="D509" s="182" t="s">
        <v>1041</v>
      </c>
      <c r="E509" s="182"/>
      <c r="F509" s="80" t="s">
        <v>2041</v>
      </c>
      <c r="G509" s="186" t="str">
        <f t="shared" si="50"/>
        <v>新谷麻利子</v>
      </c>
      <c r="H509" s="182" t="s">
        <v>1041</v>
      </c>
      <c r="I509" s="182" t="s">
        <v>302</v>
      </c>
      <c r="J509" s="80">
        <v>1951</v>
      </c>
      <c r="K509" s="103">
        <f t="shared" si="51"/>
        <v>62</v>
      </c>
      <c r="L509" s="88" t="str">
        <f t="shared" si="49"/>
        <v>OK</v>
      </c>
      <c r="M509" s="83" t="s">
        <v>488</v>
      </c>
      <c r="N509" s="83"/>
      <c r="O509" s="83"/>
      <c r="P509" s="89"/>
      <c r="Q509" s="89"/>
    </row>
    <row r="510" spans="1:17" ht="12" customHeight="1">
      <c r="A510" s="80" t="s">
        <v>2044</v>
      </c>
      <c r="B510" s="187" t="s">
        <v>2045</v>
      </c>
      <c r="C510" s="172" t="s">
        <v>2046</v>
      </c>
      <c r="D510" s="182" t="s">
        <v>1041</v>
      </c>
      <c r="E510" s="182"/>
      <c r="F510" s="80" t="s">
        <v>2044</v>
      </c>
      <c r="G510" s="186" t="str">
        <f t="shared" si="50"/>
        <v>田渕勝美</v>
      </c>
      <c r="H510" s="182" t="s">
        <v>1041</v>
      </c>
      <c r="I510" s="182" t="s">
        <v>302</v>
      </c>
      <c r="J510" s="80">
        <v>1943</v>
      </c>
      <c r="K510" s="103">
        <f t="shared" si="51"/>
        <v>70</v>
      </c>
      <c r="L510" s="88" t="str">
        <f t="shared" si="49"/>
        <v>OK</v>
      </c>
      <c r="M510" s="83" t="s">
        <v>482</v>
      </c>
      <c r="N510" s="83"/>
      <c r="O510" s="83"/>
      <c r="P510" s="89"/>
      <c r="Q510" s="89"/>
    </row>
    <row r="511" spans="1:17" ht="12" customHeight="1">
      <c r="A511" s="80" t="s">
        <v>2047</v>
      </c>
      <c r="B511" s="187" t="s">
        <v>344</v>
      </c>
      <c r="C511" s="172" t="s">
        <v>2048</v>
      </c>
      <c r="D511" s="182" t="s">
        <v>1041</v>
      </c>
      <c r="E511" s="182"/>
      <c r="F511" s="80" t="s">
        <v>2047</v>
      </c>
      <c r="G511" s="186" t="str">
        <f t="shared" si="50"/>
        <v>堤内美浪</v>
      </c>
      <c r="H511" s="182" t="s">
        <v>1041</v>
      </c>
      <c r="I511" s="182" t="s">
        <v>302</v>
      </c>
      <c r="J511" s="80">
        <v>1946</v>
      </c>
      <c r="K511" s="103">
        <f t="shared" si="51"/>
        <v>67</v>
      </c>
      <c r="L511" s="88" t="str">
        <f t="shared" si="49"/>
        <v>OK</v>
      </c>
      <c r="M511" s="83" t="s">
        <v>324</v>
      </c>
      <c r="N511" s="83"/>
      <c r="O511" s="83"/>
      <c r="P511" s="89"/>
      <c r="Q511" s="89"/>
    </row>
    <row r="512" spans="1:17" ht="12" customHeight="1">
      <c r="A512" s="80" t="s">
        <v>2049</v>
      </c>
      <c r="B512" s="187" t="s">
        <v>1154</v>
      </c>
      <c r="C512" s="172" t="s">
        <v>2050</v>
      </c>
      <c r="D512" s="182" t="s">
        <v>1041</v>
      </c>
      <c r="E512" s="182"/>
      <c r="F512" s="80" t="s">
        <v>2051</v>
      </c>
      <c r="G512" s="186" t="str">
        <f t="shared" si="50"/>
        <v>中川美智子</v>
      </c>
      <c r="H512" s="182" t="s">
        <v>1041</v>
      </c>
      <c r="I512" s="182" t="s">
        <v>302</v>
      </c>
      <c r="J512" s="80">
        <v>1928</v>
      </c>
      <c r="K512" s="103">
        <f t="shared" si="51"/>
        <v>85</v>
      </c>
      <c r="L512" s="88" t="str">
        <f t="shared" si="49"/>
        <v>OK</v>
      </c>
      <c r="M512" s="83" t="s">
        <v>843</v>
      </c>
      <c r="N512" s="83"/>
      <c r="O512" s="83"/>
      <c r="P512" s="89"/>
      <c r="Q512" s="89"/>
    </row>
    <row r="513" spans="1:17" ht="12" customHeight="1">
      <c r="A513" s="80" t="s">
        <v>2052</v>
      </c>
      <c r="B513" s="187" t="s">
        <v>720</v>
      </c>
      <c r="C513" s="172" t="s">
        <v>2053</v>
      </c>
      <c r="D513" s="182" t="s">
        <v>1041</v>
      </c>
      <c r="E513" s="182"/>
      <c r="F513" s="80" t="s">
        <v>2054</v>
      </c>
      <c r="G513" s="186" t="str">
        <f t="shared" si="50"/>
        <v>長谷川たけ子</v>
      </c>
      <c r="H513" s="182" t="s">
        <v>1041</v>
      </c>
      <c r="I513" s="182" t="s">
        <v>302</v>
      </c>
      <c r="J513" s="80">
        <v>1948</v>
      </c>
      <c r="K513" s="103">
        <f t="shared" si="51"/>
        <v>65</v>
      </c>
      <c r="L513" s="88" t="str">
        <f t="shared" si="49"/>
        <v>OK</v>
      </c>
      <c r="M513" s="83" t="s">
        <v>482</v>
      </c>
      <c r="N513" s="83"/>
      <c r="O513" s="83"/>
      <c r="P513" s="89"/>
      <c r="Q513" s="89"/>
    </row>
    <row r="514" spans="1:17" ht="12" customHeight="1">
      <c r="A514" s="80" t="s">
        <v>2055</v>
      </c>
      <c r="B514" s="187" t="s">
        <v>1085</v>
      </c>
      <c r="C514" s="172" t="s">
        <v>1086</v>
      </c>
      <c r="D514" s="182" t="s">
        <v>1041</v>
      </c>
      <c r="E514" s="182"/>
      <c r="F514" s="80" t="s">
        <v>2056</v>
      </c>
      <c r="G514" s="186" t="str">
        <f t="shared" si="50"/>
        <v>平野志津子</v>
      </c>
      <c r="H514" s="182" t="s">
        <v>1041</v>
      </c>
      <c r="I514" s="182" t="s">
        <v>302</v>
      </c>
      <c r="J514" s="80">
        <v>1956</v>
      </c>
      <c r="K514" s="103">
        <f t="shared" si="51"/>
        <v>57</v>
      </c>
      <c r="L514" s="88" t="str">
        <f t="shared" si="49"/>
        <v>OK</v>
      </c>
      <c r="M514" s="83" t="s">
        <v>310</v>
      </c>
      <c r="N514" s="83"/>
      <c r="O514" s="83"/>
      <c r="P514" s="89"/>
      <c r="Q514" s="89"/>
    </row>
    <row r="515" spans="1:17" ht="12" customHeight="1">
      <c r="A515" s="80" t="s">
        <v>2057</v>
      </c>
      <c r="B515" s="187" t="s">
        <v>1088</v>
      </c>
      <c r="C515" s="172" t="s">
        <v>1089</v>
      </c>
      <c r="D515" s="182" t="s">
        <v>1041</v>
      </c>
      <c r="E515" s="182"/>
      <c r="F515" s="80" t="s">
        <v>2057</v>
      </c>
      <c r="G515" s="186" t="str">
        <f t="shared" si="50"/>
        <v>堀部品子</v>
      </c>
      <c r="H515" s="182" t="s">
        <v>1041</v>
      </c>
      <c r="I515" s="182" t="s">
        <v>302</v>
      </c>
      <c r="J515" s="80">
        <v>1951</v>
      </c>
      <c r="K515" s="103">
        <f t="shared" si="51"/>
        <v>62</v>
      </c>
      <c r="L515" s="88" t="str">
        <f t="shared" si="49"/>
        <v>OK</v>
      </c>
      <c r="M515" s="111" t="s">
        <v>405</v>
      </c>
      <c r="N515" s="83"/>
      <c r="O515" s="83"/>
      <c r="P515" s="89"/>
      <c r="Q515" s="89"/>
    </row>
    <row r="516" spans="1:17" ht="12" customHeight="1">
      <c r="A516" s="80" t="s">
        <v>2058</v>
      </c>
      <c r="B516" s="187" t="s">
        <v>937</v>
      </c>
      <c r="C516" s="172" t="s">
        <v>1112</v>
      </c>
      <c r="D516" s="182" t="s">
        <v>1041</v>
      </c>
      <c r="E516" s="182"/>
      <c r="F516" s="80" t="s">
        <v>2058</v>
      </c>
      <c r="G516" s="186" t="str">
        <f t="shared" si="50"/>
        <v>前田喜久子</v>
      </c>
      <c r="H516" s="182" t="s">
        <v>1041</v>
      </c>
      <c r="I516" s="182" t="s">
        <v>302</v>
      </c>
      <c r="J516" s="80">
        <v>1945</v>
      </c>
      <c r="K516" s="103">
        <f t="shared" si="51"/>
        <v>68</v>
      </c>
      <c r="L516" s="88" t="str">
        <f t="shared" si="49"/>
        <v>OK</v>
      </c>
      <c r="M516" s="83" t="s">
        <v>278</v>
      </c>
      <c r="N516" s="83"/>
      <c r="O516" s="83"/>
      <c r="P516" s="89"/>
      <c r="Q516" s="89"/>
    </row>
    <row r="517" spans="1:17" ht="12" customHeight="1">
      <c r="A517" s="80" t="s">
        <v>2059</v>
      </c>
      <c r="B517" s="187" t="s">
        <v>2060</v>
      </c>
      <c r="C517" s="172" t="s">
        <v>2061</v>
      </c>
      <c r="D517" s="182" t="s">
        <v>1041</v>
      </c>
      <c r="E517" s="182"/>
      <c r="F517" s="80" t="s">
        <v>2059</v>
      </c>
      <c r="G517" s="186" t="str">
        <f t="shared" si="50"/>
        <v>三田村和代</v>
      </c>
      <c r="H517" s="182" t="s">
        <v>1041</v>
      </c>
      <c r="I517" s="182" t="s">
        <v>302</v>
      </c>
      <c r="J517" s="80">
        <v>1953</v>
      </c>
      <c r="K517" s="103">
        <f t="shared" si="51"/>
        <v>60</v>
      </c>
      <c r="L517" s="88" t="str">
        <f t="shared" si="49"/>
        <v>OK</v>
      </c>
      <c r="M517" s="83" t="s">
        <v>324</v>
      </c>
      <c r="N517" s="83"/>
      <c r="O517" s="83"/>
      <c r="P517" s="89"/>
      <c r="Q517" s="89"/>
    </row>
    <row r="518" spans="1:17" ht="12" customHeight="1">
      <c r="A518" s="80" t="s">
        <v>2062</v>
      </c>
      <c r="B518" s="187" t="s">
        <v>2063</v>
      </c>
      <c r="C518" s="172" t="s">
        <v>2064</v>
      </c>
      <c r="D518" s="182" t="s">
        <v>1041</v>
      </c>
      <c r="E518" s="182"/>
      <c r="F518" s="80" t="s">
        <v>2062</v>
      </c>
      <c r="G518" s="186" t="str">
        <f t="shared" si="50"/>
        <v>三村迪子</v>
      </c>
      <c r="H518" s="182" t="s">
        <v>1041</v>
      </c>
      <c r="I518" s="182" t="s">
        <v>302</v>
      </c>
      <c r="J518" s="80">
        <v>1946</v>
      </c>
      <c r="K518" s="103">
        <f t="shared" si="51"/>
        <v>67</v>
      </c>
      <c r="L518" s="88" t="str">
        <f t="shared" si="49"/>
        <v>OK</v>
      </c>
      <c r="M518" s="83" t="s">
        <v>310</v>
      </c>
      <c r="N518" s="83"/>
      <c r="O518" s="83"/>
      <c r="P518" s="89"/>
      <c r="Q518" s="89"/>
    </row>
    <row r="519" spans="1:17" ht="12" customHeight="1">
      <c r="A519" s="80" t="s">
        <v>2065</v>
      </c>
      <c r="B519" s="187" t="s">
        <v>1091</v>
      </c>
      <c r="C519" s="172" t="s">
        <v>1092</v>
      </c>
      <c r="D519" s="182" t="s">
        <v>1041</v>
      </c>
      <c r="E519" s="182"/>
      <c r="F519" s="80" t="s">
        <v>2065</v>
      </c>
      <c r="G519" s="186" t="str">
        <f t="shared" si="50"/>
        <v>森谷洋子</v>
      </c>
      <c r="H519" s="182" t="s">
        <v>1041</v>
      </c>
      <c r="I519" s="182" t="s">
        <v>302</v>
      </c>
      <c r="J519" s="80">
        <v>1951</v>
      </c>
      <c r="K519" s="103">
        <f t="shared" si="51"/>
        <v>62</v>
      </c>
      <c r="L519" s="88" t="str">
        <f t="shared" si="49"/>
        <v>OK</v>
      </c>
      <c r="M519" s="83" t="s">
        <v>661</v>
      </c>
      <c r="N519" s="83"/>
      <c r="O519" s="83"/>
      <c r="P519" s="89"/>
      <c r="Q519" s="89"/>
    </row>
    <row r="520" spans="1:17" ht="12" customHeight="1">
      <c r="A520" s="80" t="s">
        <v>2066</v>
      </c>
      <c r="B520" s="187" t="s">
        <v>2067</v>
      </c>
      <c r="C520" s="172" t="s">
        <v>2036</v>
      </c>
      <c r="D520" s="182" t="s">
        <v>1041</v>
      </c>
      <c r="E520" s="182"/>
      <c r="F520" s="80" t="s">
        <v>2066</v>
      </c>
      <c r="G520" s="186" t="str">
        <f t="shared" si="50"/>
        <v>丸山節子</v>
      </c>
      <c r="H520" s="182" t="s">
        <v>1041</v>
      </c>
      <c r="I520" s="182" t="s">
        <v>302</v>
      </c>
      <c r="J520" s="80">
        <v>1943</v>
      </c>
      <c r="K520" s="103">
        <f t="shared" si="51"/>
        <v>70</v>
      </c>
      <c r="L520" s="88" t="str">
        <f t="shared" si="49"/>
        <v>OK</v>
      </c>
      <c r="M520" s="83" t="s">
        <v>310</v>
      </c>
      <c r="N520" s="83"/>
      <c r="O520" s="83"/>
      <c r="P520" s="89"/>
      <c r="Q520" s="89"/>
    </row>
    <row r="521" spans="1:17" ht="12" customHeight="1">
      <c r="A521" s="80" t="s">
        <v>2068</v>
      </c>
      <c r="B521" s="187" t="s">
        <v>95</v>
      </c>
      <c r="C521" s="172" t="s">
        <v>2069</v>
      </c>
      <c r="D521" s="182" t="s">
        <v>1041</v>
      </c>
      <c r="E521" s="182"/>
      <c r="F521" s="80" t="s">
        <v>2068</v>
      </c>
      <c r="G521" s="186" t="str">
        <f t="shared" si="50"/>
        <v>山田律子</v>
      </c>
      <c r="H521" s="182" t="s">
        <v>1041</v>
      </c>
      <c r="I521" s="182" t="s">
        <v>302</v>
      </c>
      <c r="J521" s="80">
        <v>1935</v>
      </c>
      <c r="K521" s="103">
        <f t="shared" si="51"/>
        <v>78</v>
      </c>
      <c r="L521" s="88" t="str">
        <f t="shared" si="49"/>
        <v>OK</v>
      </c>
      <c r="M521" s="83" t="s">
        <v>310</v>
      </c>
      <c r="N521" s="89"/>
      <c r="O521" s="89"/>
      <c r="P521" s="89"/>
      <c r="Q521" s="89"/>
    </row>
    <row r="522" spans="1:17" ht="12" customHeight="1">
      <c r="A522" s="80"/>
      <c r="B522" s="80"/>
      <c r="C522" s="80"/>
      <c r="D522" s="182" t="s">
        <v>1041</v>
      </c>
      <c r="E522" s="182"/>
      <c r="F522" s="89"/>
      <c r="G522" s="186" t="str">
        <f t="shared" si="50"/>
        <v/>
      </c>
      <c r="H522" s="182" t="s">
        <v>1041</v>
      </c>
      <c r="I522" s="182" t="s">
        <v>302</v>
      </c>
      <c r="J522" s="89"/>
      <c r="K522" s="103" t="str">
        <f>IF(J522="","",(2012-J522))</f>
        <v/>
      </c>
      <c r="L522" s="88" t="str">
        <f t="shared" si="49"/>
        <v/>
      </c>
      <c r="M522" s="83"/>
      <c r="N522" s="89"/>
      <c r="O522" s="89"/>
      <c r="P522" s="89"/>
      <c r="Q522" s="89"/>
    </row>
    <row r="523" spans="1:17" s="79" customFormat="1">
      <c r="A523" s="80"/>
      <c r="B523" s="189"/>
      <c r="C523" s="189"/>
      <c r="D523" s="189"/>
      <c r="E523" s="189"/>
      <c r="F523" s="81"/>
      <c r="G523" s="106"/>
      <c r="H523" s="106"/>
      <c r="I523" s="106"/>
      <c r="J523" s="114"/>
      <c r="K523" s="80"/>
      <c r="L523" s="114" t="str">
        <f t="shared" si="49"/>
        <v/>
      </c>
      <c r="M523" s="106"/>
      <c r="N523" s="106"/>
      <c r="O523" s="113"/>
      <c r="P523" s="114"/>
      <c r="Q523" s="81"/>
    </row>
    <row r="524" spans="1:17">
      <c r="B524" s="89"/>
      <c r="C524" s="89"/>
      <c r="D524" s="89"/>
      <c r="E524" s="89"/>
      <c r="F524" s="88"/>
      <c r="G524" s="81" t="s">
        <v>1364</v>
      </c>
      <c r="H524" s="81" t="s">
        <v>1365</v>
      </c>
      <c r="I524" s="89"/>
      <c r="J524" s="89"/>
      <c r="K524" s="89"/>
      <c r="L524" s="88"/>
      <c r="M524" s="89"/>
      <c r="P524" s="89"/>
      <c r="Q524" s="89"/>
    </row>
    <row r="525" spans="1:17">
      <c r="B525" s="89"/>
      <c r="C525" s="89"/>
      <c r="D525" s="89"/>
      <c r="E525" s="89"/>
      <c r="F525" s="88"/>
      <c r="G525" s="84">
        <f>COUNTIF($M$526:$M$528,"東近江市")</f>
        <v>1</v>
      </c>
      <c r="H525" s="85">
        <f>(G525/RIGHT(F528,2))</f>
        <v>0.33333333333333331</v>
      </c>
      <c r="I525" s="89"/>
      <c r="J525" s="89"/>
      <c r="K525" s="89"/>
      <c r="L525" s="88" t="str">
        <f>IF(G525="","",IF(COUNTIF($G$3:$G$613,G525)&gt;1,"2重登録","OK"))</f>
        <v>OK</v>
      </c>
      <c r="M525" s="89"/>
      <c r="N525" s="84"/>
      <c r="O525" s="85"/>
      <c r="P525" s="89"/>
      <c r="Q525" s="89"/>
    </row>
    <row r="526" spans="1:17">
      <c r="A526" s="81" t="s">
        <v>2070</v>
      </c>
      <c r="B526" s="83" t="s">
        <v>1274</v>
      </c>
      <c r="C526" s="83" t="s">
        <v>1275</v>
      </c>
      <c r="D526" s="148" t="s">
        <v>81</v>
      </c>
      <c r="E526" s="89"/>
      <c r="F526" s="88" t="str">
        <f>A526</f>
        <v>T01</v>
      </c>
      <c r="G526" s="81" t="str">
        <f>B526&amp;C526</f>
        <v>高瀬眞志</v>
      </c>
      <c r="H526" s="148" t="s">
        <v>81</v>
      </c>
      <c r="I526" s="148" t="s">
        <v>277</v>
      </c>
      <c r="J526" s="159">
        <v>1959</v>
      </c>
      <c r="K526" s="103">
        <f>IF(J526="","",(2013-J526))</f>
        <v>54</v>
      </c>
      <c r="L526" s="88" t="str">
        <f>IF(G526="","",IF(COUNTIF($G$3:$G$613,G526)&gt;1,"2重登録","OK"))</f>
        <v>OK</v>
      </c>
      <c r="M526" s="83" t="s">
        <v>1772</v>
      </c>
      <c r="N526" s="84"/>
      <c r="O526" s="85"/>
      <c r="P526" s="89"/>
      <c r="Q526" s="89"/>
    </row>
    <row r="527" spans="1:17">
      <c r="A527" s="81" t="s">
        <v>2071</v>
      </c>
      <c r="B527" s="83" t="s">
        <v>852</v>
      </c>
      <c r="C527" s="83" t="s">
        <v>853</v>
      </c>
      <c r="D527" s="148" t="s">
        <v>81</v>
      </c>
      <c r="E527" s="89"/>
      <c r="F527" s="88" t="str">
        <f>A527</f>
        <v>T02</v>
      </c>
      <c r="G527" s="81" t="str">
        <f>B527&amp;C527</f>
        <v>中西勇夫</v>
      </c>
      <c r="H527" s="148" t="s">
        <v>81</v>
      </c>
      <c r="I527" s="148" t="s">
        <v>277</v>
      </c>
      <c r="J527" s="159">
        <v>1985</v>
      </c>
      <c r="K527" s="103">
        <f>IF(J527="","",(2013-J527))</f>
        <v>28</v>
      </c>
      <c r="L527" s="88" t="str">
        <f>IF(G527="","",IF(COUNTIF($G$3:$G$613,G527)&gt;1,"2重登録","OK"))</f>
        <v>OK</v>
      </c>
      <c r="M527" s="111" t="s">
        <v>405</v>
      </c>
      <c r="N527" s="84"/>
      <c r="O527" s="85"/>
      <c r="P527" s="89"/>
      <c r="Q527" s="89"/>
    </row>
    <row r="528" spans="1:17">
      <c r="A528" s="81" t="s">
        <v>2072</v>
      </c>
      <c r="B528" s="83" t="s">
        <v>96</v>
      </c>
      <c r="C528" s="83" t="s">
        <v>97</v>
      </c>
      <c r="D528" s="148" t="s">
        <v>81</v>
      </c>
      <c r="E528" s="83"/>
      <c r="F528" s="88" t="str">
        <f>A528</f>
        <v>T03</v>
      </c>
      <c r="G528" s="81" t="str">
        <f>B528&amp;C528</f>
        <v>園田定幸</v>
      </c>
      <c r="H528" s="148" t="s">
        <v>81</v>
      </c>
      <c r="I528" s="148" t="s">
        <v>277</v>
      </c>
      <c r="J528" s="83">
        <v>1956</v>
      </c>
      <c r="K528" s="103">
        <f>IF(J528="","",(2013-J528))</f>
        <v>57</v>
      </c>
      <c r="L528" s="88" t="str">
        <f>IF(G528="","",IF(COUNTIF($G$3:$G$613,G528)&gt;1,"2重登録","OK"))</f>
        <v>OK</v>
      </c>
      <c r="M528" s="83" t="s">
        <v>278</v>
      </c>
      <c r="N528" s="84"/>
      <c r="O528" s="85"/>
      <c r="P528" s="83"/>
      <c r="Q528" s="83"/>
    </row>
    <row r="529" spans="1:17">
      <c r="A529" s="81" t="s">
        <v>2073</v>
      </c>
      <c r="B529" s="83" t="s">
        <v>2074</v>
      </c>
      <c r="C529" s="83" t="s">
        <v>84</v>
      </c>
      <c r="D529" s="148" t="s">
        <v>81</v>
      </c>
      <c r="E529" s="89"/>
      <c r="F529" s="88" t="str">
        <f>A529</f>
        <v>T04</v>
      </c>
      <c r="G529" s="81" t="str">
        <f>B529&amp;C529</f>
        <v>水谷　真逸</v>
      </c>
      <c r="H529" s="148" t="s">
        <v>81</v>
      </c>
      <c r="I529" s="148" t="s">
        <v>277</v>
      </c>
      <c r="J529" s="89"/>
      <c r="K529" s="89"/>
      <c r="L529" s="88" t="str">
        <f>IF(G529="","",IF(COUNTIF($G$3:$G$613,G529)&gt;1,"2重登録","OK"))</f>
        <v>OK</v>
      </c>
      <c r="M529" s="83" t="s">
        <v>278</v>
      </c>
      <c r="P529" s="89"/>
      <c r="Q529" s="89"/>
    </row>
    <row r="530" spans="1:17" s="79" customFormat="1">
      <c r="A530" s="80"/>
      <c r="B530" s="189"/>
      <c r="C530" s="189"/>
      <c r="D530" s="81"/>
      <c r="E530" s="106"/>
      <c r="F530" s="114"/>
      <c r="G530" s="100" t="s">
        <v>1364</v>
      </c>
      <c r="H530" s="100" t="s">
        <v>1365</v>
      </c>
      <c r="I530" s="106"/>
      <c r="J530" s="106"/>
      <c r="K530" s="113"/>
      <c r="L530" s="114"/>
      <c r="M530" s="81"/>
      <c r="N530" s="106"/>
      <c r="O530" s="106"/>
      <c r="P530" s="106"/>
      <c r="Q530" s="106"/>
    </row>
    <row r="531" spans="1:17" s="79" customFormat="1">
      <c r="A531" s="80"/>
      <c r="B531" s="189"/>
      <c r="C531" s="189"/>
      <c r="D531" s="81"/>
      <c r="E531" s="106"/>
      <c r="F531" s="114"/>
      <c r="G531" s="190">
        <f>COUNTIF($M$533:$M$542,"東近江市")</f>
        <v>3</v>
      </c>
      <c r="H531" s="191">
        <f>(G531/RIGHT(F542,2))</f>
        <v>0.3</v>
      </c>
      <c r="I531" s="106"/>
      <c r="J531" s="106"/>
      <c r="K531" s="113"/>
      <c r="L531" s="114"/>
      <c r="M531" s="81"/>
      <c r="N531" s="106"/>
      <c r="O531" s="106"/>
      <c r="P531" s="106"/>
      <c r="Q531" s="106"/>
    </row>
    <row r="532" spans="1:17">
      <c r="B532" s="992" t="s">
        <v>2075</v>
      </c>
      <c r="C532" s="992"/>
      <c r="F532" s="81">
        <f t="shared" ref="F532:F542" si="52">A532</f>
        <v>0</v>
      </c>
      <c r="G532" s="81" t="str">
        <f t="shared" ref="G532:G542" si="53">B532&amp;C532</f>
        <v>ＳＴＣ</v>
      </c>
      <c r="K532" s="103" t="str">
        <f>IF(J532="","",(2012-J532))</f>
        <v/>
      </c>
      <c r="L532" s="88"/>
    </row>
    <row r="533" spans="1:17">
      <c r="A533" s="81" t="s">
        <v>2076</v>
      </c>
      <c r="B533" s="81" t="s">
        <v>1240</v>
      </c>
      <c r="C533" s="81" t="s">
        <v>1241</v>
      </c>
      <c r="D533" s="81" t="s">
        <v>2077</v>
      </c>
      <c r="F533" s="81" t="str">
        <f t="shared" si="52"/>
        <v>S01</v>
      </c>
      <c r="G533" s="81" t="str">
        <f t="shared" si="53"/>
        <v>井内一博</v>
      </c>
      <c r="H533" s="81" t="s">
        <v>2077</v>
      </c>
      <c r="I533" s="81" t="s">
        <v>277</v>
      </c>
      <c r="J533" s="82">
        <v>1976</v>
      </c>
      <c r="K533" s="103">
        <f t="shared" ref="K533:K542" si="54">IF(J533="","",(2013-J533))</f>
        <v>37</v>
      </c>
      <c r="L533" s="88" t="str">
        <f t="shared" ref="L533:L543" si="55">IF(G533="","",IF(COUNTIF($G$3:$G$613,G533)&gt;1,"2重登録","OK"))</f>
        <v>OK</v>
      </c>
      <c r="M533" s="81" t="s">
        <v>725</v>
      </c>
    </row>
    <row r="534" spans="1:17">
      <c r="A534" s="81" t="s">
        <v>2078</v>
      </c>
      <c r="B534" s="81" t="s">
        <v>824</v>
      </c>
      <c r="C534" s="81" t="s">
        <v>2079</v>
      </c>
      <c r="D534" s="81" t="s">
        <v>2077</v>
      </c>
      <c r="F534" s="81" t="str">
        <f t="shared" si="52"/>
        <v>S02</v>
      </c>
      <c r="G534" s="81" t="str">
        <f t="shared" si="53"/>
        <v>川上秀文</v>
      </c>
      <c r="H534" s="81" t="s">
        <v>2077</v>
      </c>
      <c r="I534" s="81" t="s">
        <v>277</v>
      </c>
      <c r="J534" s="82">
        <v>1979</v>
      </c>
      <c r="K534" s="103">
        <f t="shared" si="54"/>
        <v>34</v>
      </c>
      <c r="L534" s="88" t="str">
        <f t="shared" si="55"/>
        <v>OK</v>
      </c>
      <c r="M534" s="81" t="s">
        <v>310</v>
      </c>
    </row>
    <row r="535" spans="1:17">
      <c r="A535" s="81" t="s">
        <v>2080</v>
      </c>
      <c r="B535" s="83" t="s">
        <v>1277</v>
      </c>
      <c r="C535" s="83" t="s">
        <v>1278</v>
      </c>
      <c r="D535" s="81" t="s">
        <v>2077</v>
      </c>
      <c r="F535" s="81" t="str">
        <f t="shared" si="52"/>
        <v>S03</v>
      </c>
      <c r="G535" s="81" t="str">
        <f t="shared" si="53"/>
        <v>竹下英伸</v>
      </c>
      <c r="H535" s="81" t="s">
        <v>2077</v>
      </c>
      <c r="I535" s="81" t="s">
        <v>277</v>
      </c>
      <c r="J535" s="82">
        <v>1972</v>
      </c>
      <c r="K535" s="103">
        <f t="shared" si="54"/>
        <v>41</v>
      </c>
      <c r="L535" s="88" t="str">
        <f t="shared" si="55"/>
        <v>OK</v>
      </c>
      <c r="M535" s="111" t="s">
        <v>405</v>
      </c>
    </row>
    <row r="536" spans="1:17">
      <c r="A536" s="81" t="s">
        <v>2081</v>
      </c>
      <c r="B536" s="83" t="s">
        <v>2082</v>
      </c>
      <c r="C536" s="83" t="s">
        <v>2083</v>
      </c>
      <c r="D536" s="81" t="s">
        <v>2077</v>
      </c>
      <c r="F536" s="81" t="str">
        <f t="shared" si="52"/>
        <v>S04</v>
      </c>
      <c r="G536" s="81" t="str">
        <f t="shared" si="53"/>
        <v>舘形和典</v>
      </c>
      <c r="H536" s="81" t="s">
        <v>2077</v>
      </c>
      <c r="I536" s="81" t="s">
        <v>277</v>
      </c>
      <c r="J536" s="82">
        <v>1985</v>
      </c>
      <c r="K536" s="103">
        <f t="shared" si="54"/>
        <v>28</v>
      </c>
      <c r="L536" s="88" t="str">
        <f t="shared" si="55"/>
        <v>OK</v>
      </c>
      <c r="M536" s="81" t="s">
        <v>725</v>
      </c>
    </row>
    <row r="537" spans="1:17">
      <c r="A537" s="81" t="s">
        <v>2084</v>
      </c>
      <c r="B537" s="83" t="s">
        <v>510</v>
      </c>
      <c r="C537" s="83" t="s">
        <v>1282</v>
      </c>
      <c r="D537" s="81" t="s">
        <v>2077</v>
      </c>
      <c r="F537" s="81" t="str">
        <f t="shared" si="52"/>
        <v>S05</v>
      </c>
      <c r="G537" s="81" t="str">
        <f t="shared" si="53"/>
        <v>田中邦明</v>
      </c>
      <c r="H537" s="81" t="s">
        <v>2077</v>
      </c>
      <c r="I537" s="81" t="s">
        <v>277</v>
      </c>
      <c r="J537" s="82">
        <v>1984</v>
      </c>
      <c r="K537" s="103">
        <f t="shared" si="54"/>
        <v>29</v>
      </c>
      <c r="L537" s="88" t="str">
        <f t="shared" si="55"/>
        <v>OK</v>
      </c>
      <c r="M537" s="81" t="s">
        <v>725</v>
      </c>
    </row>
    <row r="538" spans="1:17">
      <c r="A538" s="81" t="s">
        <v>2085</v>
      </c>
      <c r="B538" s="83" t="s">
        <v>1321</v>
      </c>
      <c r="C538" s="83" t="s">
        <v>1322</v>
      </c>
      <c r="D538" s="81" t="s">
        <v>2077</v>
      </c>
      <c r="F538" s="81" t="str">
        <f t="shared" si="52"/>
        <v>S06</v>
      </c>
      <c r="G538" s="81" t="str">
        <f t="shared" si="53"/>
        <v>稙田優也</v>
      </c>
      <c r="H538" s="81" t="s">
        <v>2077</v>
      </c>
      <c r="I538" s="81" t="s">
        <v>277</v>
      </c>
      <c r="J538" s="82">
        <v>1982</v>
      </c>
      <c r="K538" s="103">
        <f t="shared" si="54"/>
        <v>31</v>
      </c>
      <c r="L538" s="88" t="str">
        <f t="shared" si="55"/>
        <v>OK</v>
      </c>
      <c r="M538" s="81" t="s">
        <v>725</v>
      </c>
    </row>
    <row r="539" spans="1:17">
      <c r="A539" s="81" t="s">
        <v>2086</v>
      </c>
      <c r="B539" s="111" t="s">
        <v>2087</v>
      </c>
      <c r="C539" s="111" t="s">
        <v>2040</v>
      </c>
      <c r="D539" s="81" t="s">
        <v>2077</v>
      </c>
      <c r="F539" s="81" t="str">
        <f t="shared" si="52"/>
        <v>S07</v>
      </c>
      <c r="G539" s="81" t="str">
        <f t="shared" si="53"/>
        <v>竹内早苗</v>
      </c>
      <c r="H539" s="81" t="s">
        <v>2077</v>
      </c>
      <c r="I539" s="81" t="s">
        <v>302</v>
      </c>
      <c r="J539" s="82">
        <v>1978</v>
      </c>
      <c r="K539" s="103">
        <f t="shared" si="54"/>
        <v>35</v>
      </c>
      <c r="L539" s="88" t="str">
        <f t="shared" si="55"/>
        <v>OK</v>
      </c>
      <c r="M539" s="81" t="s">
        <v>310</v>
      </c>
    </row>
    <row r="540" spans="1:17">
      <c r="A540" s="81" t="s">
        <v>2088</v>
      </c>
      <c r="B540" s="111" t="s">
        <v>1277</v>
      </c>
      <c r="C540" s="111" t="s">
        <v>1342</v>
      </c>
      <c r="D540" s="81" t="s">
        <v>2077</v>
      </c>
      <c r="F540" s="81" t="str">
        <f t="shared" si="52"/>
        <v>S08</v>
      </c>
      <c r="G540" s="81" t="str">
        <f t="shared" si="53"/>
        <v>竹下光代</v>
      </c>
      <c r="H540" s="81" t="s">
        <v>2077</v>
      </c>
      <c r="I540" s="81" t="s">
        <v>302</v>
      </c>
      <c r="J540" s="82">
        <v>1974</v>
      </c>
      <c r="K540" s="103">
        <f t="shared" si="54"/>
        <v>39</v>
      </c>
      <c r="L540" s="88" t="str">
        <f t="shared" si="55"/>
        <v>OK</v>
      </c>
      <c r="M540" s="111" t="s">
        <v>405</v>
      </c>
    </row>
    <row r="541" spans="1:17">
      <c r="A541" s="81" t="s">
        <v>2089</v>
      </c>
      <c r="B541" s="111" t="s">
        <v>1916</v>
      </c>
      <c r="C541" s="111" t="s">
        <v>2090</v>
      </c>
      <c r="D541" s="81" t="s">
        <v>2077</v>
      </c>
      <c r="F541" s="81" t="str">
        <f t="shared" si="52"/>
        <v>S09</v>
      </c>
      <c r="G541" s="81" t="str">
        <f t="shared" si="53"/>
        <v>名田育子</v>
      </c>
      <c r="H541" s="81" t="s">
        <v>2077</v>
      </c>
      <c r="I541" s="81" t="s">
        <v>302</v>
      </c>
      <c r="J541" s="82">
        <v>1953</v>
      </c>
      <c r="K541" s="103">
        <f t="shared" si="54"/>
        <v>60</v>
      </c>
      <c r="L541" s="88" t="str">
        <f t="shared" si="55"/>
        <v>OK</v>
      </c>
      <c r="M541" s="111" t="s">
        <v>405</v>
      </c>
    </row>
    <row r="542" spans="1:17">
      <c r="A542" s="81" t="s">
        <v>2091</v>
      </c>
      <c r="B542" s="83" t="s">
        <v>2092</v>
      </c>
      <c r="C542" s="83" t="s">
        <v>2093</v>
      </c>
      <c r="D542" s="81" t="s">
        <v>2077</v>
      </c>
      <c r="F542" s="81" t="str">
        <f t="shared" si="52"/>
        <v>S10</v>
      </c>
      <c r="G542" s="81" t="str">
        <f t="shared" si="53"/>
        <v>中原康晶</v>
      </c>
      <c r="H542" s="81" t="s">
        <v>2077</v>
      </c>
      <c r="I542" s="81" t="s">
        <v>277</v>
      </c>
      <c r="J542" s="82">
        <v>1984</v>
      </c>
      <c r="K542" s="103">
        <f t="shared" si="54"/>
        <v>29</v>
      </c>
      <c r="L542" s="88" t="str">
        <f t="shared" si="55"/>
        <v>OK</v>
      </c>
      <c r="M542" s="81" t="s">
        <v>725</v>
      </c>
    </row>
    <row r="543" spans="1:17">
      <c r="A543" s="100"/>
      <c r="B543" s="83"/>
      <c r="C543" s="83"/>
      <c r="E543" s="100"/>
      <c r="F543" s="88"/>
      <c r="G543" s="100"/>
      <c r="H543" s="100"/>
      <c r="I543" s="100"/>
      <c r="J543" s="112"/>
      <c r="K543" s="198"/>
      <c r="L543" s="88" t="str">
        <f t="shared" si="55"/>
        <v/>
      </c>
      <c r="N543" s="89"/>
      <c r="O543" s="89"/>
      <c r="P543" s="89"/>
      <c r="Q543" s="89"/>
    </row>
    <row r="544" spans="1:17">
      <c r="A544" s="100"/>
      <c r="B544" s="100" t="s">
        <v>1237</v>
      </c>
      <c r="C544" s="100"/>
      <c r="E544" s="100"/>
      <c r="F544" s="88"/>
      <c r="G544" s="83" t="s">
        <v>1364</v>
      </c>
      <c r="H544" s="83" t="s">
        <v>1365</v>
      </c>
      <c r="I544" s="100"/>
      <c r="J544" s="112"/>
      <c r="K544" s="198"/>
      <c r="L544" s="88"/>
      <c r="N544" s="89"/>
      <c r="O544" s="89"/>
      <c r="P544" s="89"/>
      <c r="Q544" s="89"/>
    </row>
    <row r="545" spans="1:17">
      <c r="A545" s="100"/>
      <c r="B545" s="991" t="s">
        <v>1238</v>
      </c>
      <c r="C545" s="991"/>
      <c r="E545" s="100"/>
      <c r="F545" s="88"/>
      <c r="G545" s="180">
        <f>COUNTIF($M$546:$M$581,"東近江市")</f>
        <v>2</v>
      </c>
      <c r="H545" s="181">
        <f>(G545/RIGHT(F577,2))</f>
        <v>6.25E-2</v>
      </c>
      <c r="I545" s="100"/>
      <c r="J545" s="112"/>
      <c r="K545" s="198"/>
      <c r="L545" s="88"/>
      <c r="N545" s="89"/>
      <c r="O545" s="89"/>
      <c r="P545" s="89"/>
      <c r="Q545" s="89"/>
    </row>
    <row r="546" spans="1:17" ht="14.25">
      <c r="A546" s="192" t="s">
        <v>2094</v>
      </c>
      <c r="B546" s="193" t="s">
        <v>2095</v>
      </c>
      <c r="C546" s="193" t="s">
        <v>2096</v>
      </c>
      <c r="D546" s="194" t="s">
        <v>1237</v>
      </c>
      <c r="E546" s="100"/>
      <c r="F546" s="192" t="s">
        <v>2094</v>
      </c>
      <c r="G546" s="100" t="s">
        <v>2097</v>
      </c>
      <c r="H546" s="100" t="s">
        <v>1237</v>
      </c>
      <c r="I546" s="100" t="s">
        <v>277</v>
      </c>
      <c r="J546" s="199">
        <v>1984</v>
      </c>
      <c r="K546" s="198">
        <f t="shared" ref="K546:K581" si="56">2013-J546</f>
        <v>29</v>
      </c>
      <c r="L546" s="88" t="str">
        <f t="shared" ref="L546:L581" si="57">IF(G546="","",IF(COUNTIF($G$3:$G$613,G546)&gt;1,"2重登録","OK"))</f>
        <v>OK</v>
      </c>
      <c r="M546" s="200" t="s">
        <v>282</v>
      </c>
      <c r="N546" s="89"/>
      <c r="O546" s="89"/>
      <c r="P546" s="89"/>
      <c r="Q546" s="89"/>
    </row>
    <row r="547" spans="1:17" ht="14.25">
      <c r="A547" s="192" t="s">
        <v>2098</v>
      </c>
      <c r="B547" s="193" t="s">
        <v>2099</v>
      </c>
      <c r="C547" s="193" t="s">
        <v>2100</v>
      </c>
      <c r="D547" s="194" t="s">
        <v>1237</v>
      </c>
      <c r="E547" s="100"/>
      <c r="F547" s="192" t="s">
        <v>2098</v>
      </c>
      <c r="G547" s="100" t="s">
        <v>2101</v>
      </c>
      <c r="H547" s="100" t="s">
        <v>1237</v>
      </c>
      <c r="I547" s="100" t="s">
        <v>277</v>
      </c>
      <c r="J547" s="199">
        <v>1964</v>
      </c>
      <c r="K547" s="198">
        <f t="shared" si="56"/>
        <v>49</v>
      </c>
      <c r="L547" s="88" t="str">
        <f t="shared" si="57"/>
        <v>OK</v>
      </c>
      <c r="M547" s="200" t="s">
        <v>897</v>
      </c>
      <c r="N547" s="89"/>
      <c r="O547" s="89"/>
      <c r="P547" s="89"/>
      <c r="Q547" s="89"/>
    </row>
    <row r="548" spans="1:17" ht="14.25">
      <c r="A548" s="192" t="s">
        <v>2102</v>
      </c>
      <c r="B548" s="193" t="s">
        <v>1235</v>
      </c>
      <c r="C548" s="193" t="s">
        <v>1236</v>
      </c>
      <c r="D548" s="194" t="s">
        <v>1237</v>
      </c>
      <c r="E548" s="100"/>
      <c r="F548" s="192" t="s">
        <v>2102</v>
      </c>
      <c r="G548" s="100" t="s">
        <v>2103</v>
      </c>
      <c r="H548" s="100" t="s">
        <v>1237</v>
      </c>
      <c r="I548" s="100" t="s">
        <v>277</v>
      </c>
      <c r="J548" s="199">
        <v>1965</v>
      </c>
      <c r="K548" s="198">
        <f t="shared" si="56"/>
        <v>48</v>
      </c>
      <c r="L548" s="88" t="str">
        <f t="shared" si="57"/>
        <v>OK</v>
      </c>
      <c r="M548" s="200" t="s">
        <v>286</v>
      </c>
      <c r="N548" s="89"/>
      <c r="O548" s="89"/>
      <c r="P548" s="89"/>
      <c r="Q548" s="89"/>
    </row>
    <row r="549" spans="1:17" ht="14.25">
      <c r="A549" s="192" t="s">
        <v>2104</v>
      </c>
      <c r="B549" s="193" t="s">
        <v>2105</v>
      </c>
      <c r="C549" s="193" t="s">
        <v>2106</v>
      </c>
      <c r="D549" s="194" t="s">
        <v>1237</v>
      </c>
      <c r="E549" s="100"/>
      <c r="F549" s="192" t="s">
        <v>2104</v>
      </c>
      <c r="G549" s="100" t="s">
        <v>2107</v>
      </c>
      <c r="H549" s="100" t="s">
        <v>1237</v>
      </c>
      <c r="I549" s="100" t="s">
        <v>277</v>
      </c>
      <c r="J549" s="199">
        <v>1975</v>
      </c>
      <c r="K549" s="198">
        <f t="shared" si="56"/>
        <v>38</v>
      </c>
      <c r="L549" s="88" t="str">
        <f t="shared" si="57"/>
        <v>OK</v>
      </c>
      <c r="M549" s="200" t="s">
        <v>310</v>
      </c>
      <c r="N549" s="89"/>
      <c r="O549" s="89"/>
      <c r="P549" s="89"/>
      <c r="Q549" s="89"/>
    </row>
    <row r="550" spans="1:17" ht="14.25">
      <c r="A550" s="192" t="s">
        <v>2108</v>
      </c>
      <c r="B550" s="193" t="s">
        <v>2109</v>
      </c>
      <c r="C550" s="193" t="s">
        <v>2110</v>
      </c>
      <c r="D550" s="194" t="s">
        <v>1237</v>
      </c>
      <c r="E550" s="100"/>
      <c r="F550" s="192" t="s">
        <v>2108</v>
      </c>
      <c r="G550" s="100" t="s">
        <v>2111</v>
      </c>
      <c r="H550" s="100" t="s">
        <v>1237</v>
      </c>
      <c r="I550" s="100" t="s">
        <v>277</v>
      </c>
      <c r="J550" s="199">
        <v>1989</v>
      </c>
      <c r="K550" s="198">
        <f t="shared" si="56"/>
        <v>24</v>
      </c>
      <c r="L550" s="88" t="str">
        <f t="shared" si="57"/>
        <v>OK</v>
      </c>
      <c r="M550" s="200" t="s">
        <v>897</v>
      </c>
      <c r="N550" s="89"/>
      <c r="O550" s="89"/>
      <c r="P550" s="89"/>
      <c r="Q550" s="89"/>
    </row>
    <row r="551" spans="1:17">
      <c r="A551" s="192" t="s">
        <v>2112</v>
      </c>
      <c r="B551" s="81" t="s">
        <v>591</v>
      </c>
      <c r="C551" s="81" t="s">
        <v>592</v>
      </c>
      <c r="D551" s="194" t="s">
        <v>1237</v>
      </c>
      <c r="E551" s="89"/>
      <c r="F551" s="192" t="s">
        <v>2112</v>
      </c>
      <c r="G551" s="100" t="s">
        <v>2113</v>
      </c>
      <c r="H551" s="83" t="s">
        <v>1237</v>
      </c>
      <c r="I551" s="201" t="s">
        <v>277</v>
      </c>
      <c r="J551" s="108">
        <v>1969</v>
      </c>
      <c r="K551" s="198">
        <f t="shared" si="56"/>
        <v>44</v>
      </c>
      <c r="L551" s="88" t="str">
        <f t="shared" si="57"/>
        <v>OK</v>
      </c>
      <c r="M551" s="200" t="s">
        <v>310</v>
      </c>
      <c r="N551" s="89"/>
      <c r="O551" s="89"/>
      <c r="P551" s="89"/>
      <c r="Q551" s="89"/>
    </row>
    <row r="552" spans="1:17">
      <c r="A552" s="192" t="s">
        <v>2114</v>
      </c>
      <c r="B552" s="81" t="s">
        <v>2115</v>
      </c>
      <c r="C552" s="81" t="s">
        <v>2116</v>
      </c>
      <c r="D552" s="194" t="s">
        <v>1237</v>
      </c>
      <c r="E552" s="89"/>
      <c r="F552" s="192" t="s">
        <v>2114</v>
      </c>
      <c r="G552" s="100" t="s">
        <v>2117</v>
      </c>
      <c r="H552" s="83" t="s">
        <v>1237</v>
      </c>
      <c r="I552" s="201" t="s">
        <v>277</v>
      </c>
      <c r="J552" s="108">
        <v>1986</v>
      </c>
      <c r="K552" s="198">
        <f t="shared" si="56"/>
        <v>27</v>
      </c>
      <c r="L552" s="88" t="str">
        <f t="shared" si="57"/>
        <v>OK</v>
      </c>
      <c r="M552" s="200" t="s">
        <v>278</v>
      </c>
      <c r="N552" s="89"/>
      <c r="O552" s="89"/>
      <c r="P552" s="89"/>
      <c r="Q552" s="89"/>
    </row>
    <row r="553" spans="1:17">
      <c r="A553" s="192" t="s">
        <v>2118</v>
      </c>
      <c r="B553" s="81" t="s">
        <v>401</v>
      </c>
      <c r="C553" s="81" t="s">
        <v>2119</v>
      </c>
      <c r="D553" s="194" t="s">
        <v>1237</v>
      </c>
      <c r="E553" s="89"/>
      <c r="F553" s="192" t="s">
        <v>2118</v>
      </c>
      <c r="G553" s="100" t="s">
        <v>2120</v>
      </c>
      <c r="H553" s="83" t="s">
        <v>1237</v>
      </c>
      <c r="I553" s="201" t="s">
        <v>277</v>
      </c>
      <c r="J553" s="108">
        <v>1997</v>
      </c>
      <c r="K553" s="198">
        <f t="shared" si="56"/>
        <v>16</v>
      </c>
      <c r="L553" s="88" t="str">
        <f t="shared" si="57"/>
        <v>OK</v>
      </c>
      <c r="M553" s="200" t="s">
        <v>897</v>
      </c>
      <c r="N553" s="89"/>
      <c r="O553" s="89"/>
      <c r="P553" s="89"/>
      <c r="Q553" s="89"/>
    </row>
    <row r="554" spans="1:17" ht="14.25">
      <c r="A554" s="192" t="s">
        <v>2121</v>
      </c>
      <c r="B554" s="193" t="s">
        <v>401</v>
      </c>
      <c r="C554" s="193" t="s">
        <v>1242</v>
      </c>
      <c r="D554" s="194" t="s">
        <v>1237</v>
      </c>
      <c r="E554" s="100"/>
      <c r="F554" s="192" t="s">
        <v>2121</v>
      </c>
      <c r="G554" s="100" t="s">
        <v>2122</v>
      </c>
      <c r="H554" s="100" t="s">
        <v>1237</v>
      </c>
      <c r="I554" s="100" t="s">
        <v>277</v>
      </c>
      <c r="J554" s="199">
        <v>1971</v>
      </c>
      <c r="K554" s="198">
        <f t="shared" si="56"/>
        <v>42</v>
      </c>
      <c r="L554" s="88" t="str">
        <f t="shared" si="57"/>
        <v>OK</v>
      </c>
      <c r="M554" s="200" t="s">
        <v>488</v>
      </c>
      <c r="N554" s="89"/>
      <c r="O554" s="89"/>
      <c r="P554" s="89"/>
      <c r="Q554" s="89"/>
    </row>
    <row r="555" spans="1:17" ht="14.25">
      <c r="A555" s="192" t="s">
        <v>2123</v>
      </c>
      <c r="B555" s="193" t="s">
        <v>1244</v>
      </c>
      <c r="C555" s="193" t="s">
        <v>1245</v>
      </c>
      <c r="D555" s="194" t="s">
        <v>1237</v>
      </c>
      <c r="E555" s="100"/>
      <c r="F555" s="192" t="s">
        <v>2123</v>
      </c>
      <c r="G555" s="100" t="s">
        <v>2124</v>
      </c>
      <c r="H555" s="100" t="s">
        <v>1237</v>
      </c>
      <c r="I555" s="100" t="s">
        <v>277</v>
      </c>
      <c r="J555" s="199">
        <v>1969</v>
      </c>
      <c r="K555" s="198">
        <f t="shared" si="56"/>
        <v>44</v>
      </c>
      <c r="L555" s="88" t="str">
        <f t="shared" si="57"/>
        <v>OK</v>
      </c>
      <c r="M555" s="200" t="s">
        <v>897</v>
      </c>
      <c r="N555" s="89"/>
      <c r="O555" s="89"/>
      <c r="P555" s="89"/>
      <c r="Q555" s="89"/>
    </row>
    <row r="556" spans="1:17" ht="14.25">
      <c r="A556" s="192" t="s">
        <v>2125</v>
      </c>
      <c r="B556" s="193" t="s">
        <v>1249</v>
      </c>
      <c r="C556" s="193" t="s">
        <v>1250</v>
      </c>
      <c r="D556" s="194" t="s">
        <v>1237</v>
      </c>
      <c r="E556" s="100"/>
      <c r="F556" s="192" t="s">
        <v>2125</v>
      </c>
      <c r="G556" s="100" t="s">
        <v>2126</v>
      </c>
      <c r="H556" s="100" t="s">
        <v>1237</v>
      </c>
      <c r="I556" s="100" t="s">
        <v>277</v>
      </c>
      <c r="J556" s="199">
        <v>1970</v>
      </c>
      <c r="K556" s="198">
        <f t="shared" si="56"/>
        <v>43</v>
      </c>
      <c r="L556" s="88" t="str">
        <f t="shared" si="57"/>
        <v>OK</v>
      </c>
      <c r="M556" s="200" t="s">
        <v>310</v>
      </c>
      <c r="N556" s="89"/>
      <c r="O556" s="89"/>
      <c r="P556" s="89"/>
      <c r="Q556" s="89"/>
    </row>
    <row r="557" spans="1:17" ht="14.25">
      <c r="A557" s="192" t="s">
        <v>2127</v>
      </c>
      <c r="B557" s="193" t="s">
        <v>2128</v>
      </c>
      <c r="C557" s="193" t="s">
        <v>2129</v>
      </c>
      <c r="D557" s="194" t="s">
        <v>1237</v>
      </c>
      <c r="E557" s="100"/>
      <c r="F557" s="192" t="s">
        <v>2127</v>
      </c>
      <c r="G557" s="100" t="s">
        <v>2130</v>
      </c>
      <c r="H557" s="100" t="s">
        <v>1237</v>
      </c>
      <c r="I557" s="100" t="s">
        <v>277</v>
      </c>
      <c r="J557" s="199">
        <v>1957</v>
      </c>
      <c r="K557" s="198">
        <f t="shared" si="56"/>
        <v>56</v>
      </c>
      <c r="L557" s="88" t="str">
        <f t="shared" si="57"/>
        <v>OK</v>
      </c>
      <c r="M557" s="200" t="s">
        <v>897</v>
      </c>
      <c r="N557" s="89"/>
      <c r="O557" s="89"/>
      <c r="P557" s="89"/>
      <c r="Q557" s="89"/>
    </row>
    <row r="558" spans="1:17" ht="14.25">
      <c r="A558" s="192" t="s">
        <v>2131</v>
      </c>
      <c r="B558" s="193" t="s">
        <v>1280</v>
      </c>
      <c r="C558" s="193" t="s">
        <v>1281</v>
      </c>
      <c r="D558" s="194" t="s">
        <v>1237</v>
      </c>
      <c r="E558" s="100"/>
      <c r="F558" s="192" t="s">
        <v>2131</v>
      </c>
      <c r="G558" s="100" t="s">
        <v>2132</v>
      </c>
      <c r="H558" s="100" t="s">
        <v>1237</v>
      </c>
      <c r="I558" s="100" t="s">
        <v>277</v>
      </c>
      <c r="J558" s="199">
        <v>1982</v>
      </c>
      <c r="K558" s="198">
        <f t="shared" si="56"/>
        <v>31</v>
      </c>
      <c r="L558" s="88" t="str">
        <f t="shared" si="57"/>
        <v>OK</v>
      </c>
      <c r="M558" s="200" t="s">
        <v>278</v>
      </c>
      <c r="N558" s="89"/>
      <c r="O558" s="89"/>
      <c r="P558" s="89"/>
      <c r="Q558" s="89"/>
    </row>
    <row r="559" spans="1:17" ht="14.25">
      <c r="A559" s="192" t="s">
        <v>2133</v>
      </c>
      <c r="B559" s="193" t="s">
        <v>2134</v>
      </c>
      <c r="C559" s="193" t="s">
        <v>2135</v>
      </c>
      <c r="D559" s="194" t="s">
        <v>1237</v>
      </c>
      <c r="E559" s="100"/>
      <c r="F559" s="192" t="s">
        <v>2133</v>
      </c>
      <c r="G559" s="100" t="s">
        <v>2136</v>
      </c>
      <c r="H559" s="100" t="s">
        <v>1237</v>
      </c>
      <c r="I559" s="100" t="s">
        <v>277</v>
      </c>
      <c r="J559" s="199">
        <v>1967</v>
      </c>
      <c r="K559" s="198">
        <f t="shared" si="56"/>
        <v>46</v>
      </c>
      <c r="L559" s="88" t="str">
        <f t="shared" si="57"/>
        <v>OK</v>
      </c>
      <c r="M559" s="200" t="s">
        <v>310</v>
      </c>
      <c r="N559" s="89"/>
      <c r="O559" s="89"/>
      <c r="P559" s="89"/>
      <c r="Q559" s="89"/>
    </row>
    <row r="560" spans="1:17" ht="14.25">
      <c r="A560" s="192" t="s">
        <v>2137</v>
      </c>
      <c r="B560" s="193" t="s">
        <v>95</v>
      </c>
      <c r="C560" s="193" t="s">
        <v>1311</v>
      </c>
      <c r="D560" s="194" t="s">
        <v>1237</v>
      </c>
      <c r="E560" s="100"/>
      <c r="F560" s="192" t="s">
        <v>2137</v>
      </c>
      <c r="G560" s="100" t="s">
        <v>2138</v>
      </c>
      <c r="H560" s="100" t="s">
        <v>1237</v>
      </c>
      <c r="I560" s="100" t="s">
        <v>277</v>
      </c>
      <c r="J560" s="199">
        <v>1969</v>
      </c>
      <c r="K560" s="198">
        <f t="shared" si="56"/>
        <v>44</v>
      </c>
      <c r="L560" s="88" t="str">
        <f t="shared" si="57"/>
        <v>OK</v>
      </c>
      <c r="M560" s="200" t="s">
        <v>310</v>
      </c>
      <c r="N560" s="89"/>
      <c r="O560" s="89"/>
      <c r="P560" s="89"/>
      <c r="Q560" s="89"/>
    </row>
    <row r="561" spans="1:17">
      <c r="A561" s="192" t="s">
        <v>2139</v>
      </c>
      <c r="B561" s="195" t="s">
        <v>2140</v>
      </c>
      <c r="C561" s="195" t="s">
        <v>2141</v>
      </c>
      <c r="D561" s="100" t="s">
        <v>1237</v>
      </c>
      <c r="E561" s="100"/>
      <c r="F561" s="192" t="s">
        <v>2139</v>
      </c>
      <c r="G561" s="100" t="s">
        <v>2142</v>
      </c>
      <c r="H561" s="100" t="s">
        <v>1237</v>
      </c>
      <c r="I561" s="100" t="s">
        <v>277</v>
      </c>
      <c r="J561" s="202">
        <v>1972</v>
      </c>
      <c r="K561" s="198">
        <f t="shared" si="56"/>
        <v>41</v>
      </c>
      <c r="L561" s="88" t="str">
        <f t="shared" si="57"/>
        <v>OK</v>
      </c>
      <c r="M561" s="200" t="s">
        <v>282</v>
      </c>
      <c r="N561" s="89"/>
      <c r="O561" s="89"/>
      <c r="P561" s="89"/>
      <c r="Q561" s="89"/>
    </row>
    <row r="562" spans="1:17" ht="14.25">
      <c r="A562" s="192" t="s">
        <v>2143</v>
      </c>
      <c r="B562" s="193" t="s">
        <v>407</v>
      </c>
      <c r="C562" s="193" t="s">
        <v>1316</v>
      </c>
      <c r="D562" s="194" t="s">
        <v>1237</v>
      </c>
      <c r="E562" s="100"/>
      <c r="F562" s="192" t="s">
        <v>2143</v>
      </c>
      <c r="G562" s="100" t="s">
        <v>2144</v>
      </c>
      <c r="H562" s="100" t="s">
        <v>1237</v>
      </c>
      <c r="I562" s="100" t="s">
        <v>277</v>
      </c>
      <c r="J562" s="199">
        <v>1970</v>
      </c>
      <c r="K562" s="198">
        <f t="shared" si="56"/>
        <v>43</v>
      </c>
      <c r="L562" s="88" t="str">
        <f t="shared" si="57"/>
        <v>OK</v>
      </c>
      <c r="M562" s="200" t="s">
        <v>482</v>
      </c>
      <c r="N562" s="89"/>
      <c r="O562" s="89"/>
      <c r="P562" s="89"/>
      <c r="Q562" s="89"/>
    </row>
    <row r="563" spans="1:17" ht="14.25">
      <c r="A563" s="192" t="s">
        <v>2145</v>
      </c>
      <c r="B563" s="193" t="s">
        <v>407</v>
      </c>
      <c r="C563" s="193" t="s">
        <v>859</v>
      </c>
      <c r="D563" s="194" t="s">
        <v>1237</v>
      </c>
      <c r="E563" s="100"/>
      <c r="F563" s="192" t="s">
        <v>2145</v>
      </c>
      <c r="G563" s="100" t="s">
        <v>2146</v>
      </c>
      <c r="H563" s="100" t="s">
        <v>1237</v>
      </c>
      <c r="I563" s="100" t="s">
        <v>277</v>
      </c>
      <c r="J563" s="199">
        <v>1967</v>
      </c>
      <c r="K563" s="198">
        <f t="shared" si="56"/>
        <v>46</v>
      </c>
      <c r="L563" s="88" t="str">
        <f t="shared" si="57"/>
        <v>OK</v>
      </c>
      <c r="M563" s="200" t="s">
        <v>482</v>
      </c>
      <c r="N563" s="89"/>
      <c r="O563" s="89"/>
      <c r="P563" s="89"/>
      <c r="Q563" s="89"/>
    </row>
    <row r="564" spans="1:17">
      <c r="A564" s="192" t="s">
        <v>2147</v>
      </c>
      <c r="B564" s="81" t="s">
        <v>594</v>
      </c>
      <c r="C564" s="81" t="s">
        <v>2148</v>
      </c>
      <c r="D564" s="194" t="s">
        <v>1237</v>
      </c>
      <c r="E564" s="89"/>
      <c r="F564" s="192" t="s">
        <v>2147</v>
      </c>
      <c r="G564" s="100" t="s">
        <v>2149</v>
      </c>
      <c r="H564" s="83" t="s">
        <v>1237</v>
      </c>
      <c r="I564" s="201" t="s">
        <v>277</v>
      </c>
      <c r="J564" s="108">
        <v>1955</v>
      </c>
      <c r="K564" s="198">
        <f t="shared" si="56"/>
        <v>58</v>
      </c>
      <c r="L564" s="88" t="str">
        <f t="shared" si="57"/>
        <v>OK</v>
      </c>
      <c r="M564" s="203" t="s">
        <v>405</v>
      </c>
      <c r="N564" s="89"/>
      <c r="O564" s="89"/>
      <c r="P564" s="89"/>
      <c r="Q564" s="89"/>
    </row>
    <row r="565" spans="1:17">
      <c r="A565" s="192" t="s">
        <v>2150</v>
      </c>
      <c r="B565" s="83" t="s">
        <v>792</v>
      </c>
      <c r="C565" s="83" t="s">
        <v>1319</v>
      </c>
      <c r="D565" s="194" t="s">
        <v>1237</v>
      </c>
      <c r="E565" s="83"/>
      <c r="F565" s="192" t="s">
        <v>2150</v>
      </c>
      <c r="G565" s="83" t="s">
        <v>2151</v>
      </c>
      <c r="H565" s="83" t="s">
        <v>1237</v>
      </c>
      <c r="I565" s="201" t="s">
        <v>277</v>
      </c>
      <c r="J565" s="108">
        <v>1976</v>
      </c>
      <c r="K565" s="198">
        <f t="shared" si="56"/>
        <v>37</v>
      </c>
      <c r="L565" s="88" t="str">
        <f t="shared" si="57"/>
        <v>OK</v>
      </c>
      <c r="M565" s="200" t="s">
        <v>488</v>
      </c>
      <c r="N565" s="89"/>
      <c r="O565" s="89"/>
      <c r="P565" s="89"/>
      <c r="Q565" s="89"/>
    </row>
    <row r="566" spans="1:17" ht="14.25">
      <c r="A566" s="192" t="s">
        <v>2152</v>
      </c>
      <c r="B566" s="196" t="s">
        <v>2153</v>
      </c>
      <c r="C566" s="196" t="s">
        <v>2154</v>
      </c>
      <c r="D566" s="194" t="s">
        <v>1237</v>
      </c>
      <c r="E566" s="100"/>
      <c r="F566" s="192" t="s">
        <v>2152</v>
      </c>
      <c r="G566" s="100" t="s">
        <v>2155</v>
      </c>
      <c r="H566" s="100" t="s">
        <v>1237</v>
      </c>
      <c r="I566" s="100" t="s">
        <v>302</v>
      </c>
      <c r="J566" s="199">
        <v>1983</v>
      </c>
      <c r="K566" s="198">
        <f t="shared" si="56"/>
        <v>30</v>
      </c>
      <c r="L566" s="88" t="str">
        <f t="shared" si="57"/>
        <v>OK</v>
      </c>
      <c r="M566" s="200" t="s">
        <v>488</v>
      </c>
      <c r="N566" s="89"/>
      <c r="O566" s="89"/>
      <c r="P566" s="89"/>
      <c r="Q566" s="89"/>
    </row>
    <row r="567" spans="1:17" ht="14.25">
      <c r="A567" s="192" t="s">
        <v>2156</v>
      </c>
      <c r="B567" s="111" t="s">
        <v>1324</v>
      </c>
      <c r="C567" s="111" t="s">
        <v>777</v>
      </c>
      <c r="D567" s="194" t="s">
        <v>1237</v>
      </c>
      <c r="E567" s="89"/>
      <c r="F567" s="192" t="s">
        <v>2156</v>
      </c>
      <c r="G567" s="100" t="s">
        <v>2157</v>
      </c>
      <c r="H567" s="100" t="s">
        <v>1237</v>
      </c>
      <c r="I567" s="100" t="s">
        <v>302</v>
      </c>
      <c r="J567" s="199">
        <v>1958</v>
      </c>
      <c r="K567" s="198">
        <f t="shared" si="56"/>
        <v>55</v>
      </c>
      <c r="L567" s="88" t="str">
        <f t="shared" si="57"/>
        <v>OK</v>
      </c>
      <c r="M567" s="203" t="s">
        <v>405</v>
      </c>
      <c r="N567" s="89"/>
      <c r="O567" s="89"/>
      <c r="P567" s="89"/>
      <c r="Q567" s="89"/>
    </row>
    <row r="568" spans="1:17" ht="14.25">
      <c r="A568" s="192" t="s">
        <v>2158</v>
      </c>
      <c r="B568" s="111" t="s">
        <v>401</v>
      </c>
      <c r="C568" s="111" t="s">
        <v>2159</v>
      </c>
      <c r="D568" s="194" t="s">
        <v>1237</v>
      </c>
      <c r="E568" s="89"/>
      <c r="F568" s="192" t="s">
        <v>2158</v>
      </c>
      <c r="G568" s="100" t="s">
        <v>2160</v>
      </c>
      <c r="H568" s="100" t="s">
        <v>1237</v>
      </c>
      <c r="I568" s="100" t="s">
        <v>302</v>
      </c>
      <c r="J568" s="199">
        <v>2003</v>
      </c>
      <c r="K568" s="198">
        <f t="shared" si="56"/>
        <v>10</v>
      </c>
      <c r="L568" s="88" t="str">
        <f t="shared" si="57"/>
        <v>OK</v>
      </c>
      <c r="M568" s="200" t="s">
        <v>488</v>
      </c>
      <c r="N568" s="89"/>
      <c r="O568" s="89"/>
      <c r="P568" s="89"/>
      <c r="Q568" s="89"/>
    </row>
    <row r="569" spans="1:17">
      <c r="A569" s="192" t="s">
        <v>2161</v>
      </c>
      <c r="B569" s="111" t="s">
        <v>1333</v>
      </c>
      <c r="C569" s="111" t="s">
        <v>1334</v>
      </c>
      <c r="D569" s="194" t="s">
        <v>1237</v>
      </c>
      <c r="E569" s="89"/>
      <c r="F569" s="192" t="s">
        <v>2161</v>
      </c>
      <c r="G569" s="100" t="s">
        <v>2162</v>
      </c>
      <c r="H569" s="100" t="s">
        <v>1237</v>
      </c>
      <c r="I569" s="100" t="s">
        <v>302</v>
      </c>
      <c r="J569" s="108">
        <v>1955</v>
      </c>
      <c r="K569" s="198">
        <f t="shared" si="56"/>
        <v>58</v>
      </c>
      <c r="L569" s="88" t="str">
        <f t="shared" si="57"/>
        <v>OK</v>
      </c>
      <c r="M569" s="200" t="s">
        <v>278</v>
      </c>
      <c r="N569" s="89"/>
      <c r="O569" s="89"/>
      <c r="P569" s="89"/>
      <c r="Q569" s="89"/>
    </row>
    <row r="570" spans="1:17">
      <c r="A570" s="192" t="s">
        <v>2163</v>
      </c>
      <c r="B570" s="111" t="s">
        <v>1333</v>
      </c>
      <c r="C570" s="111" t="s">
        <v>2164</v>
      </c>
      <c r="D570" s="194" t="s">
        <v>1237</v>
      </c>
      <c r="E570" s="89"/>
      <c r="F570" s="192" t="s">
        <v>2163</v>
      </c>
      <c r="G570" s="100" t="s">
        <v>2165</v>
      </c>
      <c r="H570" s="100" t="s">
        <v>1237</v>
      </c>
      <c r="I570" s="100" t="s">
        <v>302</v>
      </c>
      <c r="J570" s="108">
        <v>1988</v>
      </c>
      <c r="K570" s="198">
        <f t="shared" si="56"/>
        <v>25</v>
      </c>
      <c r="L570" s="88" t="str">
        <f t="shared" si="57"/>
        <v>OK</v>
      </c>
      <c r="M570" s="200" t="s">
        <v>278</v>
      </c>
      <c r="N570" s="89"/>
      <c r="O570" s="89"/>
      <c r="P570" s="89"/>
      <c r="Q570" s="89"/>
    </row>
    <row r="571" spans="1:17" ht="14.25">
      <c r="A571" s="192" t="s">
        <v>2166</v>
      </c>
      <c r="B571" s="196" t="s">
        <v>369</v>
      </c>
      <c r="C571" s="196" t="s">
        <v>2167</v>
      </c>
      <c r="D571" s="194" t="s">
        <v>1237</v>
      </c>
      <c r="E571" s="89"/>
      <c r="F571" s="192" t="s">
        <v>2166</v>
      </c>
      <c r="G571" s="100" t="s">
        <v>2168</v>
      </c>
      <c r="H571" s="100" t="s">
        <v>1237</v>
      </c>
      <c r="I571" s="100" t="s">
        <v>302</v>
      </c>
      <c r="J571" s="199">
        <v>1992</v>
      </c>
      <c r="K571" s="198">
        <f t="shared" si="56"/>
        <v>21</v>
      </c>
      <c r="L571" s="88" t="str">
        <f t="shared" si="57"/>
        <v>OK</v>
      </c>
      <c r="M571" s="200" t="s">
        <v>2169</v>
      </c>
      <c r="N571" s="89"/>
      <c r="O571" s="89"/>
      <c r="P571" s="89"/>
      <c r="Q571" s="89"/>
    </row>
    <row r="572" spans="1:17" ht="14.25">
      <c r="A572" s="192" t="s">
        <v>2170</v>
      </c>
      <c r="B572" s="196" t="s">
        <v>1336</v>
      </c>
      <c r="C572" s="196" t="s">
        <v>1337</v>
      </c>
      <c r="D572" s="194" t="s">
        <v>1237</v>
      </c>
      <c r="E572" s="100"/>
      <c r="F572" s="192" t="s">
        <v>2170</v>
      </c>
      <c r="G572" s="100" t="s">
        <v>2171</v>
      </c>
      <c r="H572" s="100" t="s">
        <v>1237</v>
      </c>
      <c r="I572" s="100" t="s">
        <v>302</v>
      </c>
      <c r="J572" s="199">
        <v>1968</v>
      </c>
      <c r="K572" s="198">
        <f t="shared" si="56"/>
        <v>45</v>
      </c>
      <c r="L572" s="88" t="str">
        <f t="shared" si="57"/>
        <v>OK</v>
      </c>
      <c r="M572" s="200" t="s">
        <v>310</v>
      </c>
      <c r="N572" s="89"/>
      <c r="O572" s="89"/>
      <c r="P572" s="89"/>
      <c r="Q572" s="89"/>
    </row>
    <row r="573" spans="1:17" ht="14.25">
      <c r="A573" s="192" t="s">
        <v>2172</v>
      </c>
      <c r="B573" s="196" t="s">
        <v>510</v>
      </c>
      <c r="C573" s="196" t="s">
        <v>896</v>
      </c>
      <c r="D573" s="194" t="s">
        <v>1237</v>
      </c>
      <c r="E573" s="100"/>
      <c r="F573" s="192" t="s">
        <v>2172</v>
      </c>
      <c r="G573" s="100" t="s">
        <v>2173</v>
      </c>
      <c r="H573" s="100" t="s">
        <v>1237</v>
      </c>
      <c r="I573" s="100" t="s">
        <v>302</v>
      </c>
      <c r="J573" s="199">
        <v>1967</v>
      </c>
      <c r="K573" s="198">
        <f t="shared" si="56"/>
        <v>46</v>
      </c>
      <c r="L573" s="88" t="str">
        <f t="shared" si="57"/>
        <v>OK</v>
      </c>
      <c r="M573" s="200" t="s">
        <v>897</v>
      </c>
      <c r="N573" s="89"/>
      <c r="O573" s="89"/>
      <c r="P573" s="89"/>
      <c r="Q573" s="89"/>
    </row>
    <row r="574" spans="1:17" ht="14.25">
      <c r="A574" s="192" t="s">
        <v>2174</v>
      </c>
      <c r="B574" s="196" t="s">
        <v>1115</v>
      </c>
      <c r="C574" s="196" t="s">
        <v>798</v>
      </c>
      <c r="D574" s="194" t="s">
        <v>1237</v>
      </c>
      <c r="E574" s="100"/>
      <c r="F574" s="192" t="s">
        <v>2174</v>
      </c>
      <c r="G574" s="100" t="s">
        <v>2175</v>
      </c>
      <c r="H574" s="100" t="s">
        <v>1237</v>
      </c>
      <c r="I574" s="100" t="s">
        <v>302</v>
      </c>
      <c r="J574" s="199">
        <v>1974</v>
      </c>
      <c r="K574" s="198">
        <f t="shared" si="56"/>
        <v>39</v>
      </c>
      <c r="L574" s="88" t="str">
        <f t="shared" si="57"/>
        <v>OK</v>
      </c>
      <c r="M574" s="200" t="s">
        <v>897</v>
      </c>
      <c r="N574" s="89"/>
      <c r="O574" s="89"/>
      <c r="P574" s="89"/>
      <c r="Q574" s="89"/>
    </row>
    <row r="575" spans="1:17" ht="14.25">
      <c r="A575" s="192" t="s">
        <v>2176</v>
      </c>
      <c r="B575" s="196" t="s">
        <v>291</v>
      </c>
      <c r="C575" s="196" t="s">
        <v>2177</v>
      </c>
      <c r="D575" s="194" t="s">
        <v>1237</v>
      </c>
      <c r="E575" s="100"/>
      <c r="F575" s="192" t="s">
        <v>2176</v>
      </c>
      <c r="G575" s="100" t="s">
        <v>2178</v>
      </c>
      <c r="H575" s="100" t="s">
        <v>1237</v>
      </c>
      <c r="I575" s="100" t="s">
        <v>302</v>
      </c>
      <c r="J575" s="199">
        <v>1959</v>
      </c>
      <c r="K575" s="198">
        <f t="shared" si="56"/>
        <v>54</v>
      </c>
      <c r="L575" s="88" t="str">
        <f t="shared" si="57"/>
        <v>OK</v>
      </c>
      <c r="M575" s="200" t="s">
        <v>488</v>
      </c>
      <c r="N575" s="89"/>
      <c r="O575" s="89"/>
      <c r="P575" s="89"/>
      <c r="Q575" s="89"/>
    </row>
    <row r="576" spans="1:17" ht="14.25">
      <c r="A576" s="192" t="s">
        <v>2179</v>
      </c>
      <c r="B576" s="197" t="s">
        <v>2180</v>
      </c>
      <c r="C576" s="197" t="s">
        <v>2181</v>
      </c>
      <c r="D576" s="194" t="s">
        <v>1237</v>
      </c>
      <c r="E576" s="100"/>
      <c r="F576" s="192" t="s">
        <v>2179</v>
      </c>
      <c r="G576" s="100" t="s">
        <v>2182</v>
      </c>
      <c r="H576" s="100" t="s">
        <v>1237</v>
      </c>
      <c r="I576" s="100" t="s">
        <v>302</v>
      </c>
      <c r="J576" s="199">
        <v>1956</v>
      </c>
      <c r="K576" s="198">
        <f t="shared" si="56"/>
        <v>57</v>
      </c>
      <c r="L576" s="88" t="str">
        <f t="shared" si="57"/>
        <v>OK</v>
      </c>
      <c r="M576" s="200" t="s">
        <v>286</v>
      </c>
      <c r="N576" s="89"/>
      <c r="O576" s="89"/>
      <c r="P576" s="89"/>
      <c r="Q576" s="89"/>
    </row>
    <row r="577" spans="1:17" ht="14.25">
      <c r="A577" s="192" t="s">
        <v>2183</v>
      </c>
      <c r="B577" s="196" t="s">
        <v>1355</v>
      </c>
      <c r="C577" s="196" t="s">
        <v>1356</v>
      </c>
      <c r="D577" s="194" t="s">
        <v>1237</v>
      </c>
      <c r="E577" s="89"/>
      <c r="F577" s="192" t="s">
        <v>2183</v>
      </c>
      <c r="G577" s="100" t="s">
        <v>2184</v>
      </c>
      <c r="H577" s="100" t="s">
        <v>1237</v>
      </c>
      <c r="I577" s="100" t="s">
        <v>302</v>
      </c>
      <c r="J577" s="199">
        <v>1963</v>
      </c>
      <c r="K577" s="198">
        <f t="shared" si="56"/>
        <v>50</v>
      </c>
      <c r="L577" s="88" t="str">
        <f t="shared" si="57"/>
        <v>OK</v>
      </c>
      <c r="M577" s="200" t="s">
        <v>278</v>
      </c>
      <c r="N577" s="89"/>
      <c r="O577" s="89"/>
      <c r="P577" s="89"/>
      <c r="Q577" s="89"/>
    </row>
    <row r="578" spans="1:17" ht="14.25">
      <c r="A578" s="192" t="s">
        <v>2185</v>
      </c>
      <c r="B578" s="196" t="s">
        <v>2186</v>
      </c>
      <c r="C578" s="196" t="s">
        <v>2187</v>
      </c>
      <c r="D578" s="194" t="s">
        <v>1237</v>
      </c>
      <c r="E578" s="100"/>
      <c r="F578" s="192" t="s">
        <v>2185</v>
      </c>
      <c r="G578" s="100" t="s">
        <v>2188</v>
      </c>
      <c r="H578" s="100" t="s">
        <v>1237</v>
      </c>
      <c r="I578" s="100" t="s">
        <v>302</v>
      </c>
      <c r="J578" s="199">
        <v>1969</v>
      </c>
      <c r="K578" s="198">
        <f t="shared" si="56"/>
        <v>44</v>
      </c>
      <c r="L578" s="88" t="str">
        <f t="shared" si="57"/>
        <v>OK</v>
      </c>
      <c r="M578" s="200" t="s">
        <v>897</v>
      </c>
      <c r="N578" s="89"/>
      <c r="O578" s="89"/>
      <c r="P578" s="89"/>
      <c r="Q578" s="89"/>
    </row>
    <row r="579" spans="1:17" ht="14.25">
      <c r="A579" s="192" t="s">
        <v>2189</v>
      </c>
      <c r="B579" s="196" t="s">
        <v>2190</v>
      </c>
      <c r="C579" s="196" t="s">
        <v>1337</v>
      </c>
      <c r="D579" s="194" t="s">
        <v>1237</v>
      </c>
      <c r="E579" s="100"/>
      <c r="F579" s="192" t="s">
        <v>2189</v>
      </c>
      <c r="G579" s="100" t="s">
        <v>2191</v>
      </c>
      <c r="H579" s="100" t="s">
        <v>1237</v>
      </c>
      <c r="I579" s="100" t="s">
        <v>302</v>
      </c>
      <c r="J579" s="199">
        <v>1968</v>
      </c>
      <c r="K579" s="198">
        <f t="shared" si="56"/>
        <v>45</v>
      </c>
      <c r="L579" s="88" t="str">
        <f t="shared" si="57"/>
        <v>OK</v>
      </c>
      <c r="M579" s="200" t="s">
        <v>482</v>
      </c>
      <c r="N579" s="89"/>
      <c r="O579" s="89"/>
      <c r="P579" s="89"/>
      <c r="Q579" s="89"/>
    </row>
    <row r="580" spans="1:17" ht="14.25">
      <c r="A580" s="192" t="s">
        <v>2192</v>
      </c>
      <c r="B580" s="196" t="s">
        <v>407</v>
      </c>
      <c r="C580" s="196" t="s">
        <v>2193</v>
      </c>
      <c r="D580" s="194" t="s">
        <v>1237</v>
      </c>
      <c r="E580" s="89"/>
      <c r="F580" s="192" t="s">
        <v>2192</v>
      </c>
      <c r="G580" s="100" t="s">
        <v>2194</v>
      </c>
      <c r="H580" s="100" t="s">
        <v>1237</v>
      </c>
      <c r="I580" s="100" t="s">
        <v>302</v>
      </c>
      <c r="J580" s="199">
        <v>2000</v>
      </c>
      <c r="K580" s="198">
        <f t="shared" si="56"/>
        <v>13</v>
      </c>
      <c r="L580" s="88" t="str">
        <f t="shared" si="57"/>
        <v>OK</v>
      </c>
      <c r="M580" s="200" t="s">
        <v>278</v>
      </c>
      <c r="N580" s="89"/>
      <c r="O580" s="89"/>
      <c r="P580" s="89"/>
      <c r="Q580" s="89"/>
    </row>
    <row r="581" spans="1:17" ht="14.25">
      <c r="A581" s="192" t="s">
        <v>2195</v>
      </c>
      <c r="B581" s="196" t="s">
        <v>1352</v>
      </c>
      <c r="C581" s="196" t="s">
        <v>1353</v>
      </c>
      <c r="D581" s="194" t="s">
        <v>1237</v>
      </c>
      <c r="E581" s="89"/>
      <c r="F581" s="192" t="s">
        <v>2195</v>
      </c>
      <c r="G581" s="100" t="s">
        <v>2196</v>
      </c>
      <c r="H581" s="100" t="s">
        <v>1237</v>
      </c>
      <c r="I581" s="100" t="s">
        <v>302</v>
      </c>
      <c r="J581" s="199">
        <v>1968</v>
      </c>
      <c r="K581" s="198">
        <f t="shared" si="56"/>
        <v>45</v>
      </c>
      <c r="L581" s="88" t="str">
        <f t="shared" si="57"/>
        <v>OK</v>
      </c>
      <c r="M581" s="200" t="s">
        <v>310</v>
      </c>
      <c r="N581" s="89"/>
      <c r="O581" s="89"/>
      <c r="P581" s="89"/>
      <c r="Q581" s="89"/>
    </row>
    <row r="582" spans="1:17" ht="14.25">
      <c r="A582" s="192"/>
      <c r="B582" s="196"/>
      <c r="C582" s="196"/>
      <c r="D582" s="194"/>
      <c r="E582" s="89"/>
      <c r="F582" s="192"/>
      <c r="G582" s="83" t="s">
        <v>1364</v>
      </c>
      <c r="H582" s="83" t="s">
        <v>1365</v>
      </c>
      <c r="I582" s="100"/>
      <c r="J582" s="199"/>
      <c r="K582" s="198"/>
      <c r="L582" s="88"/>
      <c r="M582" s="200"/>
      <c r="N582" s="89"/>
      <c r="O582" s="89"/>
      <c r="P582" s="89"/>
      <c r="Q582" s="89"/>
    </row>
    <row r="583" spans="1:17">
      <c r="A583" s="83"/>
      <c r="B583" s="83"/>
      <c r="C583" s="83"/>
      <c r="D583" s="83" t="s">
        <v>2197</v>
      </c>
      <c r="E583" s="83"/>
      <c r="F583" s="83"/>
      <c r="G583" s="180">
        <f>COUNTIF($M$584:$M$590,"東近江市")</f>
        <v>7</v>
      </c>
      <c r="H583" s="181">
        <f>(G583/RIGHT(A590,2))</f>
        <v>1</v>
      </c>
      <c r="I583" s="83"/>
      <c r="J583" s="83"/>
      <c r="K583" s="103" t="str">
        <f>IF(J583="","",(2012-J583))</f>
        <v/>
      </c>
      <c r="L583" s="88"/>
      <c r="M583" s="89"/>
      <c r="N583" s="89"/>
      <c r="O583" s="89"/>
      <c r="P583" s="89"/>
      <c r="Q583" s="89"/>
    </row>
    <row r="584" spans="1:17">
      <c r="A584" s="83" t="s">
        <v>2198</v>
      </c>
      <c r="B584" s="83" t="s">
        <v>2199</v>
      </c>
      <c r="C584" s="204" t="s">
        <v>2200</v>
      </c>
      <c r="D584" s="83" t="s">
        <v>2201</v>
      </c>
      <c r="E584" s="83"/>
      <c r="F584" s="83" t="s">
        <v>2198</v>
      </c>
      <c r="G584" s="205" t="s">
        <v>2202</v>
      </c>
      <c r="H584" s="83" t="s">
        <v>2201</v>
      </c>
      <c r="I584" s="83" t="s">
        <v>277</v>
      </c>
      <c r="J584" s="83">
        <v>1997</v>
      </c>
      <c r="K584" s="103">
        <f t="shared" ref="K584:K590" si="58">IF(J584="","",(2013-J584))</f>
        <v>16</v>
      </c>
      <c r="L584" s="88" t="str">
        <f t="shared" ref="L584:L590" si="59">IF(G584="","",IF(COUNTIF($G$3:$G$613,G584)&gt;1,"2重登録","OK"))</f>
        <v>OK</v>
      </c>
      <c r="M584" s="203" t="s">
        <v>405</v>
      </c>
      <c r="N584" s="89"/>
      <c r="O584" s="89"/>
      <c r="P584" s="89"/>
      <c r="Q584" s="89"/>
    </row>
    <row r="585" spans="1:17">
      <c r="A585" s="83" t="s">
        <v>2203</v>
      </c>
      <c r="B585" s="83" t="s">
        <v>1333</v>
      </c>
      <c r="C585" s="83" t="s">
        <v>2204</v>
      </c>
      <c r="D585" s="83" t="s">
        <v>2201</v>
      </c>
      <c r="E585" s="83"/>
      <c r="F585" s="83" t="s">
        <v>2203</v>
      </c>
      <c r="G585" s="83" t="s">
        <v>2205</v>
      </c>
      <c r="H585" s="83" t="s">
        <v>2201</v>
      </c>
      <c r="I585" s="83" t="s">
        <v>277</v>
      </c>
      <c r="J585" s="83">
        <v>1997</v>
      </c>
      <c r="K585" s="103">
        <f t="shared" si="58"/>
        <v>16</v>
      </c>
      <c r="L585" s="88" t="str">
        <f t="shared" si="59"/>
        <v>OK</v>
      </c>
      <c r="M585" s="203" t="s">
        <v>405</v>
      </c>
      <c r="N585" s="89"/>
      <c r="O585" s="89"/>
      <c r="P585" s="89"/>
      <c r="Q585" s="89"/>
    </row>
    <row r="586" spans="1:17">
      <c r="A586" s="83" t="s">
        <v>2206</v>
      </c>
      <c r="B586" s="83" t="s">
        <v>369</v>
      </c>
      <c r="C586" s="83" t="s">
        <v>2207</v>
      </c>
      <c r="D586" s="83" t="s">
        <v>2201</v>
      </c>
      <c r="E586" s="83"/>
      <c r="F586" s="83" t="s">
        <v>2206</v>
      </c>
      <c r="G586" s="83" t="s">
        <v>2208</v>
      </c>
      <c r="H586" s="83" t="s">
        <v>2201</v>
      </c>
      <c r="I586" s="83" t="s">
        <v>277</v>
      </c>
      <c r="J586" s="83">
        <v>1997</v>
      </c>
      <c r="K586" s="103">
        <f t="shared" si="58"/>
        <v>16</v>
      </c>
      <c r="L586" s="88" t="str">
        <f t="shared" si="59"/>
        <v>OK</v>
      </c>
      <c r="M586" s="203" t="s">
        <v>405</v>
      </c>
      <c r="N586" s="89"/>
      <c r="O586" s="89"/>
      <c r="P586" s="89"/>
      <c r="Q586" s="89"/>
    </row>
    <row r="587" spans="1:17">
      <c r="A587" s="83" t="s">
        <v>2209</v>
      </c>
      <c r="B587" s="83" t="s">
        <v>2210</v>
      </c>
      <c r="C587" s="83" t="s">
        <v>2211</v>
      </c>
      <c r="D587" s="83" t="s">
        <v>2201</v>
      </c>
      <c r="E587" s="83"/>
      <c r="F587" s="83" t="s">
        <v>2209</v>
      </c>
      <c r="G587" s="83" t="s">
        <v>2212</v>
      </c>
      <c r="H587" s="83" t="s">
        <v>2201</v>
      </c>
      <c r="I587" s="83" t="s">
        <v>277</v>
      </c>
      <c r="J587" s="83">
        <v>1997</v>
      </c>
      <c r="K587" s="103">
        <f t="shared" si="58"/>
        <v>16</v>
      </c>
      <c r="L587" s="88" t="str">
        <f t="shared" si="59"/>
        <v>OK</v>
      </c>
      <c r="M587" s="203" t="s">
        <v>405</v>
      </c>
      <c r="N587" s="89"/>
      <c r="O587" s="89"/>
      <c r="P587" s="89"/>
      <c r="Q587" s="89"/>
    </row>
    <row r="588" spans="1:17">
      <c r="A588" s="83" t="s">
        <v>2213</v>
      </c>
      <c r="B588" s="83" t="s">
        <v>2214</v>
      </c>
      <c r="C588" s="83" t="s">
        <v>2215</v>
      </c>
      <c r="D588" s="83" t="s">
        <v>2201</v>
      </c>
      <c r="E588" s="83"/>
      <c r="F588" s="83" t="s">
        <v>2213</v>
      </c>
      <c r="G588" s="83" t="s">
        <v>2216</v>
      </c>
      <c r="H588" s="83" t="s">
        <v>2201</v>
      </c>
      <c r="I588" s="83" t="s">
        <v>277</v>
      </c>
      <c r="J588" s="83">
        <v>1997</v>
      </c>
      <c r="K588" s="103">
        <f t="shared" si="58"/>
        <v>16</v>
      </c>
      <c r="L588" s="88" t="str">
        <f t="shared" si="59"/>
        <v>OK</v>
      </c>
      <c r="M588" s="203" t="s">
        <v>405</v>
      </c>
      <c r="N588" s="89"/>
      <c r="O588" s="89"/>
      <c r="P588" s="89"/>
      <c r="Q588" s="89"/>
    </row>
    <row r="589" spans="1:17">
      <c r="A589" s="83" t="s">
        <v>2217</v>
      </c>
      <c r="B589" s="83" t="s">
        <v>1691</v>
      </c>
      <c r="C589" s="83" t="s">
        <v>2218</v>
      </c>
      <c r="D589" s="83" t="s">
        <v>2201</v>
      </c>
      <c r="E589" s="83"/>
      <c r="F589" s="83" t="s">
        <v>2217</v>
      </c>
      <c r="G589" s="83" t="s">
        <v>2219</v>
      </c>
      <c r="H589" s="83" t="s">
        <v>2201</v>
      </c>
      <c r="I589" s="83" t="s">
        <v>277</v>
      </c>
      <c r="J589" s="83">
        <v>1956</v>
      </c>
      <c r="K589" s="103">
        <f t="shared" si="58"/>
        <v>57</v>
      </c>
      <c r="L589" s="88" t="str">
        <f t="shared" si="59"/>
        <v>OK</v>
      </c>
      <c r="M589" s="203" t="s">
        <v>405</v>
      </c>
      <c r="N589" s="89"/>
      <c r="O589" s="89"/>
      <c r="P589" s="89"/>
      <c r="Q589" s="89"/>
    </row>
    <row r="590" spans="1:17">
      <c r="A590" s="83" t="s">
        <v>2220</v>
      </c>
      <c r="B590" s="111" t="s">
        <v>2221</v>
      </c>
      <c r="C590" s="111" t="s">
        <v>2222</v>
      </c>
      <c r="D590" s="83" t="s">
        <v>2201</v>
      </c>
      <c r="E590" s="83"/>
      <c r="F590" s="83" t="s">
        <v>2220</v>
      </c>
      <c r="G590" s="83" t="s">
        <v>2223</v>
      </c>
      <c r="H590" s="83" t="s">
        <v>2201</v>
      </c>
      <c r="I590" s="83" t="s">
        <v>302</v>
      </c>
      <c r="J590" s="83">
        <v>1986</v>
      </c>
      <c r="K590" s="103">
        <f t="shared" si="58"/>
        <v>27</v>
      </c>
      <c r="L590" s="88" t="str">
        <f t="shared" si="59"/>
        <v>OK</v>
      </c>
      <c r="M590" s="203" t="s">
        <v>405</v>
      </c>
      <c r="N590" s="89"/>
      <c r="O590" s="89"/>
      <c r="P590" s="89"/>
      <c r="Q590" s="89"/>
    </row>
    <row r="591" spans="1:17" ht="14.25">
      <c r="A591" s="192"/>
      <c r="B591" s="196"/>
      <c r="C591" s="196"/>
      <c r="D591" s="194"/>
      <c r="E591" s="89"/>
      <c r="F591" s="192"/>
      <c r="G591" s="100"/>
      <c r="H591" s="100"/>
      <c r="I591" s="100"/>
      <c r="J591" s="199"/>
      <c r="K591" s="198"/>
      <c r="L591" s="88"/>
      <c r="M591" s="200"/>
      <c r="N591" s="89"/>
      <c r="O591" s="89"/>
      <c r="P591" s="89"/>
      <c r="Q591" s="89"/>
    </row>
    <row r="592" spans="1:17" ht="14.25">
      <c r="A592" s="192"/>
      <c r="B592" s="196"/>
      <c r="C592" s="196"/>
      <c r="D592" s="194"/>
      <c r="E592" s="89"/>
      <c r="F592" s="192"/>
      <c r="G592" s="100"/>
      <c r="H592" s="100"/>
      <c r="I592" s="100"/>
      <c r="J592" s="199"/>
      <c r="K592" s="198"/>
      <c r="L592" s="88"/>
      <c r="M592" s="200"/>
      <c r="N592" s="89"/>
      <c r="O592" s="89"/>
      <c r="P592" s="89"/>
      <c r="Q592" s="89"/>
    </row>
    <row r="593" spans="1:17" ht="14.25">
      <c r="A593" s="192"/>
      <c r="B593" s="196"/>
      <c r="C593" s="196"/>
      <c r="D593" s="194"/>
      <c r="E593" s="89"/>
      <c r="F593" s="192"/>
      <c r="G593" s="100"/>
      <c r="H593" s="100"/>
      <c r="I593" s="100"/>
      <c r="J593" s="199"/>
      <c r="K593" s="198"/>
      <c r="L593" s="88"/>
      <c r="M593" s="200"/>
      <c r="N593" s="89"/>
      <c r="O593" s="89"/>
      <c r="P593" s="89"/>
      <c r="Q593" s="89"/>
    </row>
    <row r="594" spans="1:17" ht="14.25">
      <c r="A594" s="192"/>
      <c r="B594" s="196"/>
      <c r="C594" s="196"/>
      <c r="D594" s="194"/>
      <c r="E594" s="89"/>
      <c r="F594" s="192"/>
      <c r="G594" s="100"/>
      <c r="H594" s="100"/>
      <c r="I594" s="100"/>
      <c r="J594" s="199"/>
      <c r="K594" s="198"/>
      <c r="L594" s="88"/>
      <c r="M594" s="200"/>
      <c r="N594" s="89"/>
      <c r="O594" s="89"/>
      <c r="P594" s="89"/>
      <c r="Q594" s="89"/>
    </row>
    <row r="595" spans="1:17">
      <c r="A595" s="100"/>
      <c r="B595" s="100"/>
      <c r="C595" s="100"/>
      <c r="D595" s="100"/>
      <c r="F595" s="88"/>
      <c r="G595" s="100"/>
      <c r="H595" s="100"/>
      <c r="I595" s="100"/>
      <c r="J595" s="112"/>
      <c r="K595" s="103"/>
      <c r="L595" s="88"/>
    </row>
    <row r="596" spans="1:17">
      <c r="A596" s="100"/>
      <c r="B596" s="100"/>
      <c r="C596" s="100"/>
      <c r="D596" s="100"/>
      <c r="F596" s="88"/>
      <c r="G596" s="989" t="s">
        <v>2224</v>
      </c>
      <c r="H596" s="989"/>
      <c r="I596" s="100"/>
      <c r="J596" s="112"/>
      <c r="K596" s="103"/>
      <c r="L596" s="88"/>
    </row>
    <row r="597" spans="1:17" ht="13.5" customHeight="1">
      <c r="F597" s="88"/>
      <c r="G597" s="989"/>
      <c r="H597" s="989"/>
    </row>
    <row r="598" spans="1:17" ht="13.5" customHeight="1">
      <c r="B598" s="962" t="s">
        <v>2225</v>
      </c>
      <c r="C598" s="962"/>
      <c r="D598" s="962">
        <f>+RIGHT($A$581,2)+RIGHT($A$521,2)+RIGHT($A$441,2)+RIGHT($A$368,2)+RIGHT($A$312,2)+RIGHT($A$261,2)+RIGHT($A$199,2)+RIGHT($A$112,2)+RIGHT($A$40,2)+RIGHT($A$542,2)+RIGHT($A$529,2)+RIGHT($A$590,2)-10</f>
        <v>426</v>
      </c>
      <c r="F598" s="88"/>
      <c r="G598" s="988">
        <f>$G$2+$G$73+$G$202+$G$266+$H$331+$G$395+$G$460+$G$531+$G$545+$G$525+$G$138+G583</f>
        <v>106</v>
      </c>
      <c r="H598" s="988"/>
    </row>
    <row r="599" spans="1:17" ht="13.5" customHeight="1">
      <c r="B599" s="962"/>
      <c r="C599" s="962"/>
      <c r="D599" s="962"/>
      <c r="F599" s="88"/>
      <c r="G599" s="988"/>
      <c r="H599" s="988"/>
    </row>
    <row r="600" spans="1:17" ht="13.5" customHeight="1">
      <c r="G600" s="131"/>
      <c r="H600" s="131"/>
    </row>
    <row r="601" spans="1:17" ht="13.5" customHeight="1">
      <c r="G601" s="989" t="s">
        <v>2226</v>
      </c>
      <c r="H601" s="989"/>
    </row>
    <row r="602" spans="1:17" ht="13.5" customHeight="1">
      <c r="G602" s="989"/>
      <c r="H602" s="989"/>
    </row>
    <row r="603" spans="1:17" ht="13.5" customHeight="1">
      <c r="G603" s="990">
        <f>$G$598/$D$598</f>
        <v>0.24882629107981222</v>
      </c>
      <c r="H603" s="990"/>
    </row>
    <row r="604" spans="1:17" ht="13.5" customHeight="1">
      <c r="G604" s="990"/>
      <c r="H604" s="990"/>
    </row>
  </sheetData>
  <sheetProtection password="CC53" sheet="1" objects="1" scenarios="1"/>
  <mergeCells count="15">
    <mergeCell ref="B532:C532"/>
    <mergeCell ref="B330:C331"/>
    <mergeCell ref="D330:G331"/>
    <mergeCell ref="J1:K1"/>
    <mergeCell ref="B74:C74"/>
    <mergeCell ref="I330:K330"/>
    <mergeCell ref="I331:K331"/>
    <mergeCell ref="B333:C333"/>
    <mergeCell ref="B545:C545"/>
    <mergeCell ref="D598:D599"/>
    <mergeCell ref="G596:H597"/>
    <mergeCell ref="G603:H604"/>
    <mergeCell ref="B598:C599"/>
    <mergeCell ref="G598:H599"/>
    <mergeCell ref="G601:H602"/>
  </mergeCells>
  <phoneticPr fontId="36"/>
  <pageMargins left="0.75" right="0.75" top="1" bottom="1" header="0.51" footer="0.51"/>
  <pageSetup paperSize="9" orientation="portrait" horizontalDpi="4294967294"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92"/>
  <sheetViews>
    <sheetView workbookViewId="0"/>
  </sheetViews>
  <sheetFormatPr defaultColWidth="9" defaultRowHeight="13.5"/>
  <cols>
    <col min="11" max="11" width="16" customWidth="1"/>
    <col min="13" max="13" width="14.125" customWidth="1"/>
    <col min="14" max="14" width="22.75" customWidth="1"/>
    <col min="15" max="15" width="23" customWidth="1"/>
    <col min="16" max="16" width="25.75" customWidth="1"/>
  </cols>
  <sheetData>
    <row r="1" spans="1:16">
      <c r="A1" t="s">
        <v>2227</v>
      </c>
    </row>
    <row r="5" spans="1:16">
      <c r="A5" t="s">
        <v>2228</v>
      </c>
      <c r="C5" s="15" t="s">
        <v>5</v>
      </c>
      <c r="E5" s="15"/>
    </row>
    <row r="6" spans="1:16">
      <c r="C6" s="15" t="s">
        <v>949</v>
      </c>
    </row>
    <row r="7" spans="1:16">
      <c r="C7" s="15" t="s">
        <v>2229</v>
      </c>
    </row>
    <row r="8" spans="1:16">
      <c r="C8" s="15" t="s">
        <v>2230</v>
      </c>
    </row>
    <row r="9" spans="1:16">
      <c r="C9" s="15" t="s">
        <v>720</v>
      </c>
      <c r="E9">
        <v>5</v>
      </c>
    </row>
    <row r="11" spans="1:16">
      <c r="A11" t="s">
        <v>403</v>
      </c>
      <c r="C11" s="15" t="s">
        <v>401</v>
      </c>
      <c r="E11">
        <v>1</v>
      </c>
    </row>
    <row r="14" spans="1:16">
      <c r="A14" t="s">
        <v>2231</v>
      </c>
      <c r="C14" s="15" t="s">
        <v>604</v>
      </c>
    </row>
    <row r="15" spans="1:16">
      <c r="C15" s="15" t="s">
        <v>2232</v>
      </c>
      <c r="H15" s="16"/>
      <c r="I15" s="995" t="s">
        <v>2233</v>
      </c>
      <c r="J15" s="995"/>
      <c r="K15" s="996" t="s">
        <v>2234</v>
      </c>
      <c r="L15" s="996"/>
      <c r="M15" s="996" t="s">
        <v>2235</v>
      </c>
      <c r="N15" s="996"/>
      <c r="O15" s="996" t="s">
        <v>2236</v>
      </c>
      <c r="P15" s="997"/>
    </row>
    <row r="16" spans="1:16">
      <c r="C16" s="15" t="s">
        <v>2237</v>
      </c>
      <c r="H16" s="16"/>
      <c r="I16" s="995"/>
      <c r="J16" s="995"/>
      <c r="K16" s="995"/>
      <c r="L16" s="995"/>
      <c r="M16" s="995"/>
      <c r="N16" s="995"/>
      <c r="O16" s="995"/>
      <c r="P16" s="998"/>
    </row>
    <row r="17" spans="1:16">
      <c r="C17" s="15" t="s">
        <v>2238</v>
      </c>
      <c r="E17">
        <v>4</v>
      </c>
      <c r="H17" s="995">
        <v>1</v>
      </c>
      <c r="I17" s="995" t="s">
        <v>111</v>
      </c>
      <c r="J17" s="995"/>
      <c r="K17" s="995" t="s">
        <v>2239</v>
      </c>
      <c r="L17" s="995"/>
      <c r="M17" s="999" t="s">
        <v>1818</v>
      </c>
      <c r="N17" s="999"/>
      <c r="O17" s="999" t="s">
        <v>2240</v>
      </c>
      <c r="P17" s="1000"/>
    </row>
    <row r="18" spans="1:16">
      <c r="H18" s="995"/>
      <c r="I18" s="995"/>
      <c r="J18" s="995"/>
      <c r="K18" s="995"/>
      <c r="L18" s="995"/>
      <c r="M18" s="999"/>
      <c r="N18" s="999"/>
      <c r="O18" s="999"/>
      <c r="P18" s="1000"/>
    </row>
    <row r="19" spans="1:16">
      <c r="H19" s="995">
        <v>2</v>
      </c>
      <c r="I19" s="995" t="s">
        <v>2241</v>
      </c>
      <c r="J19" s="995"/>
      <c r="K19" s="995" t="s">
        <v>2242</v>
      </c>
      <c r="L19" s="995"/>
      <c r="M19" s="995"/>
      <c r="N19" s="995"/>
      <c r="O19" s="999" t="s">
        <v>2243</v>
      </c>
      <c r="P19" s="1000"/>
    </row>
    <row r="20" spans="1:16">
      <c r="A20" t="s">
        <v>2244</v>
      </c>
      <c r="C20" s="15" t="s">
        <v>346</v>
      </c>
      <c r="H20" s="995"/>
      <c r="I20" s="995"/>
      <c r="J20" s="995"/>
      <c r="K20" s="995"/>
      <c r="L20" s="995"/>
      <c r="M20" s="995"/>
      <c r="N20" s="995"/>
      <c r="O20" s="999"/>
      <c r="P20" s="1000"/>
    </row>
    <row r="21" spans="1:16">
      <c r="C21" s="15" t="s">
        <v>360</v>
      </c>
      <c r="H21" s="995">
        <v>3</v>
      </c>
      <c r="I21" s="995" t="s">
        <v>2245</v>
      </c>
      <c r="J21" s="995"/>
      <c r="K21" s="995" t="s">
        <v>2246</v>
      </c>
      <c r="L21" s="995"/>
      <c r="M21" s="995"/>
      <c r="N21" s="995"/>
      <c r="O21" s="999" t="s">
        <v>2247</v>
      </c>
      <c r="P21" s="1000"/>
    </row>
    <row r="22" spans="1:16">
      <c r="C22" s="15" t="s">
        <v>248</v>
      </c>
      <c r="H22" s="995"/>
      <c r="I22" s="995"/>
      <c r="J22" s="995"/>
      <c r="K22" s="995"/>
      <c r="L22" s="995"/>
      <c r="M22" s="995"/>
      <c r="N22" s="995"/>
      <c r="O22" s="999"/>
      <c r="P22" s="1000"/>
    </row>
    <row r="23" spans="1:16">
      <c r="C23" s="15" t="s">
        <v>2248</v>
      </c>
      <c r="E23">
        <v>4</v>
      </c>
      <c r="H23" s="995">
        <v>4</v>
      </c>
      <c r="I23" s="995" t="s">
        <v>2249</v>
      </c>
      <c r="J23" s="995"/>
      <c r="K23" s="995" t="s">
        <v>2250</v>
      </c>
      <c r="L23" s="995"/>
      <c r="M23" s="1008" t="s">
        <v>2251</v>
      </c>
      <c r="N23" s="1008"/>
      <c r="O23" s="999" t="s">
        <v>2252</v>
      </c>
      <c r="P23" s="1000"/>
    </row>
    <row r="24" spans="1:16">
      <c r="H24" s="995"/>
      <c r="I24" s="995"/>
      <c r="J24" s="995"/>
      <c r="K24" s="995"/>
      <c r="L24" s="995"/>
      <c r="M24" s="1008"/>
      <c r="N24" s="1008"/>
      <c r="O24" s="999"/>
      <c r="P24" s="1000"/>
    </row>
    <row r="25" spans="1:16">
      <c r="A25" t="s">
        <v>2253</v>
      </c>
      <c r="C25" s="15" t="s">
        <v>2254</v>
      </c>
      <c r="H25" s="995">
        <v>5</v>
      </c>
      <c r="I25" s="995" t="s">
        <v>2255</v>
      </c>
      <c r="J25" s="995"/>
      <c r="K25" s="995" t="s">
        <v>2256</v>
      </c>
      <c r="L25" s="995"/>
      <c r="M25" s="1009" t="s">
        <v>2257</v>
      </c>
      <c r="N25" s="1009"/>
      <c r="O25" s="999" t="s">
        <v>2258</v>
      </c>
      <c r="P25" s="1000"/>
    </row>
    <row r="26" spans="1:16">
      <c r="C26" s="15" t="s">
        <v>1823</v>
      </c>
      <c r="H26" s="995"/>
      <c r="I26" s="995"/>
      <c r="J26" s="995"/>
      <c r="K26" s="995"/>
      <c r="L26" s="995"/>
      <c r="M26" s="1009"/>
      <c r="N26" s="1009"/>
      <c r="O26" s="999"/>
      <c r="P26" s="1000"/>
    </row>
    <row r="27" spans="1:16">
      <c r="C27" s="15" t="s">
        <v>2259</v>
      </c>
      <c r="E27">
        <v>3</v>
      </c>
      <c r="H27" s="995">
        <v>6</v>
      </c>
      <c r="I27" s="995" t="s">
        <v>226</v>
      </c>
      <c r="J27" s="995"/>
      <c r="K27" s="995" t="s">
        <v>2260</v>
      </c>
      <c r="L27" s="995"/>
      <c r="M27" s="999" t="s">
        <v>2261</v>
      </c>
      <c r="N27" s="999"/>
      <c r="O27" s="999" t="s">
        <v>2262</v>
      </c>
      <c r="P27" s="1000"/>
    </row>
    <row r="28" spans="1:16">
      <c r="H28" s="995"/>
      <c r="I28" s="995"/>
      <c r="J28" s="995"/>
      <c r="K28" s="995"/>
      <c r="L28" s="995"/>
      <c r="M28" s="999"/>
      <c r="N28" s="999"/>
      <c r="O28" s="999"/>
      <c r="P28" s="1000"/>
    </row>
    <row r="29" spans="1:16">
      <c r="A29" t="s">
        <v>88</v>
      </c>
      <c r="C29" s="15" t="s">
        <v>2263</v>
      </c>
      <c r="H29" s="995">
        <v>7</v>
      </c>
      <c r="I29" s="1013" t="s">
        <v>2264</v>
      </c>
      <c r="J29" s="1014"/>
      <c r="K29" s="1015" t="s">
        <v>2265</v>
      </c>
      <c r="L29" s="1016"/>
      <c r="M29" s="1018"/>
      <c r="N29" s="1019"/>
      <c r="O29" s="1022" t="s">
        <v>2266</v>
      </c>
      <c r="P29" s="1023"/>
    </row>
    <row r="30" spans="1:16">
      <c r="C30" s="15" t="s">
        <v>2267</v>
      </c>
      <c r="H30" s="995"/>
      <c r="I30" s="1013"/>
      <c r="J30" s="1014"/>
      <c r="K30" s="1013"/>
      <c r="L30" s="1017"/>
      <c r="M30" s="1020"/>
      <c r="N30" s="1021"/>
      <c r="O30" s="1024"/>
      <c r="P30" s="1025"/>
    </row>
    <row r="31" spans="1:16">
      <c r="C31" s="15" t="s">
        <v>2268</v>
      </c>
      <c r="E31">
        <v>3</v>
      </c>
      <c r="H31" s="995">
        <v>8</v>
      </c>
      <c r="I31" s="1026" t="s">
        <v>2269</v>
      </c>
      <c r="J31" s="1027"/>
      <c r="K31" s="1026" t="s">
        <v>2270</v>
      </c>
      <c r="L31" s="1027"/>
      <c r="M31" s="1018"/>
      <c r="N31" s="1019"/>
      <c r="O31" s="1010" t="s">
        <v>2271</v>
      </c>
      <c r="P31" s="1011"/>
    </row>
    <row r="32" spans="1:16">
      <c r="H32" s="995"/>
      <c r="I32" s="1028"/>
      <c r="J32" s="1029"/>
      <c r="K32" s="1028"/>
      <c r="L32" s="1029"/>
      <c r="M32" s="1030"/>
      <c r="N32" s="1031"/>
      <c r="O32" s="1009"/>
      <c r="P32" s="1012"/>
    </row>
    <row r="33" spans="1:16">
      <c r="H33" s="995">
        <v>9</v>
      </c>
      <c r="I33" s="1015" t="s">
        <v>2272</v>
      </c>
      <c r="J33" s="1042"/>
      <c r="K33" s="1032" t="s">
        <v>2273</v>
      </c>
      <c r="L33" s="1032"/>
      <c r="M33" s="1026" t="s">
        <v>2274</v>
      </c>
      <c r="N33" s="1027"/>
      <c r="O33" s="1032" t="s">
        <v>2275</v>
      </c>
      <c r="P33" s="1032"/>
    </row>
    <row r="34" spans="1:16">
      <c r="H34" s="995"/>
      <c r="I34" s="1043"/>
      <c r="J34" s="1044"/>
      <c r="K34" s="1033"/>
      <c r="L34" s="1033"/>
      <c r="M34" s="1028"/>
      <c r="N34" s="1029"/>
      <c r="O34" s="1034"/>
      <c r="P34" s="1034"/>
    </row>
    <row r="35" spans="1:16">
      <c r="A35" t="s">
        <v>1237</v>
      </c>
      <c r="C35" s="15" t="s">
        <v>2107</v>
      </c>
      <c r="E35">
        <v>7</v>
      </c>
      <c r="H35" s="1038">
        <v>10</v>
      </c>
      <c r="I35" s="1026" t="s">
        <v>2276</v>
      </c>
      <c r="J35" s="1032"/>
      <c r="K35" s="1035" t="s">
        <v>2277</v>
      </c>
      <c r="L35" s="1035"/>
      <c r="M35" s="1036" t="s">
        <v>2278</v>
      </c>
      <c r="N35" s="1036"/>
      <c r="O35" s="1035" t="s">
        <v>2279</v>
      </c>
      <c r="P35" s="1035"/>
    </row>
    <row r="36" spans="1:16">
      <c r="C36" s="15" t="s">
        <v>1249</v>
      </c>
      <c r="H36" s="1039"/>
      <c r="I36" s="1045"/>
      <c r="J36" s="1033"/>
      <c r="K36" s="1036"/>
      <c r="L36" s="1036"/>
      <c r="M36" s="1036"/>
      <c r="N36" s="1036"/>
      <c r="O36" s="1036"/>
      <c r="P36" s="1036"/>
    </row>
    <row r="37" spans="1:16">
      <c r="C37" s="15" t="s">
        <v>2122</v>
      </c>
      <c r="H37" s="1040">
        <v>11</v>
      </c>
      <c r="I37" s="1003" t="s">
        <v>2280</v>
      </c>
      <c r="J37" s="1001"/>
      <c r="K37" s="1001" t="s">
        <v>2281</v>
      </c>
      <c r="L37" s="1001"/>
      <c r="M37" s="1003" t="s">
        <v>2274</v>
      </c>
      <c r="N37" s="1004"/>
      <c r="O37" s="1001" t="s">
        <v>2275</v>
      </c>
      <c r="P37" s="1001"/>
    </row>
    <row r="38" spans="1:16">
      <c r="C38" s="15" t="s">
        <v>2282</v>
      </c>
      <c r="H38" s="1041"/>
      <c r="I38" s="1037"/>
      <c r="J38" s="1002"/>
      <c r="K38" s="1002"/>
      <c r="L38" s="1002"/>
      <c r="M38" s="1005"/>
      <c r="N38" s="1006"/>
      <c r="O38" s="1007"/>
      <c r="P38" s="1007"/>
    </row>
    <row r="39" spans="1:16">
      <c r="C39" s="15" t="s">
        <v>2117</v>
      </c>
      <c r="H39" s="17">
        <v>12</v>
      </c>
      <c r="I39" s="1047" t="s">
        <v>2283</v>
      </c>
      <c r="J39" s="1047"/>
      <c r="K39" s="1001" t="s">
        <v>2284</v>
      </c>
      <c r="L39" s="1001"/>
      <c r="M39" s="1008" t="s">
        <v>2285</v>
      </c>
      <c r="N39" s="1008"/>
      <c r="O39" s="1008" t="s">
        <v>2286</v>
      </c>
      <c r="P39" s="1008"/>
    </row>
    <row r="40" spans="1:16">
      <c r="C40" s="15" t="s">
        <v>2287</v>
      </c>
      <c r="H40" s="17"/>
      <c r="I40" s="22"/>
      <c r="J40" s="22"/>
      <c r="K40" s="20"/>
      <c r="L40" s="20"/>
      <c r="M40" s="24"/>
      <c r="N40" s="24"/>
      <c r="O40" s="19"/>
      <c r="P40" s="19"/>
    </row>
    <row r="41" spans="1:16">
      <c r="C41" s="15" t="s">
        <v>2138</v>
      </c>
      <c r="H41" s="17"/>
      <c r="I41" s="23" t="s">
        <v>2288</v>
      </c>
      <c r="J41" s="23"/>
      <c r="K41" s="23"/>
      <c r="L41" s="23"/>
      <c r="M41" s="24"/>
      <c r="N41" s="24"/>
      <c r="O41" s="24"/>
      <c r="P41" s="24"/>
    </row>
    <row r="42" spans="1:16">
      <c r="H42" s="17"/>
      <c r="I42" s="1014" t="s">
        <v>2289</v>
      </c>
      <c r="J42" s="1014"/>
      <c r="K42" s="23"/>
      <c r="L42" s="23"/>
      <c r="M42" s="24"/>
      <c r="N42" s="24"/>
      <c r="O42" s="24"/>
      <c r="P42" s="24"/>
    </row>
    <row r="43" spans="1:16">
      <c r="B43" t="s">
        <v>2290</v>
      </c>
      <c r="C43" s="15" t="s">
        <v>1370</v>
      </c>
      <c r="E43">
        <v>5</v>
      </c>
      <c r="H43" s="17"/>
      <c r="I43" s="1014"/>
      <c r="J43" s="1014"/>
      <c r="K43" s="19"/>
      <c r="L43" s="19"/>
      <c r="M43" s="24"/>
      <c r="N43" s="24"/>
      <c r="O43" s="24"/>
      <c r="P43" s="24"/>
    </row>
    <row r="44" spans="1:16">
      <c r="C44" s="15" t="s">
        <v>1379</v>
      </c>
      <c r="H44" s="1036" t="s">
        <v>2291</v>
      </c>
      <c r="I44" s="1036"/>
      <c r="J44" s="1036"/>
      <c r="K44" s="1036"/>
      <c r="L44" s="1036"/>
      <c r="M44" s="1036"/>
      <c r="N44" s="1036"/>
      <c r="O44" s="21"/>
      <c r="P44" s="25"/>
    </row>
    <row r="45" spans="1:16">
      <c r="C45" s="15" t="s">
        <v>1423</v>
      </c>
      <c r="H45" s="18"/>
      <c r="I45" s="18"/>
      <c r="J45" s="18"/>
      <c r="K45" s="18"/>
      <c r="L45" s="18"/>
      <c r="M45" s="18"/>
      <c r="N45" s="18"/>
      <c r="O45" s="21"/>
      <c r="P45" s="25"/>
    </row>
    <row r="46" spans="1:16">
      <c r="C46" s="15" t="s">
        <v>2292</v>
      </c>
      <c r="H46" s="18"/>
      <c r="I46" s="18"/>
      <c r="J46" s="18"/>
      <c r="K46" s="18"/>
      <c r="L46" s="18"/>
      <c r="M46" s="18"/>
      <c r="N46" s="18"/>
      <c r="O46" s="21"/>
      <c r="P46" s="25"/>
    </row>
    <row r="47" spans="1:16">
      <c r="C47" s="15" t="s">
        <v>2293</v>
      </c>
      <c r="H47" s="18"/>
      <c r="I47" s="18"/>
      <c r="J47" s="18"/>
      <c r="K47" s="18"/>
      <c r="L47" s="18"/>
      <c r="M47" s="18"/>
      <c r="N47" s="18"/>
      <c r="O47" s="21"/>
      <c r="P47" s="25"/>
    </row>
    <row r="48" spans="1:16">
      <c r="H48" s="18"/>
      <c r="I48" s="18"/>
      <c r="J48" s="18"/>
      <c r="K48" s="18"/>
      <c r="L48" s="18"/>
      <c r="M48" s="18"/>
      <c r="N48" s="18"/>
      <c r="O48" s="21"/>
      <c r="P48" s="25"/>
    </row>
    <row r="49" spans="1:16">
      <c r="A49" t="s">
        <v>2294</v>
      </c>
      <c r="C49" s="15" t="s">
        <v>2295</v>
      </c>
      <c r="E49">
        <v>3</v>
      </c>
      <c r="H49" s="18"/>
      <c r="I49" s="18"/>
      <c r="J49" s="18"/>
      <c r="K49" s="18"/>
      <c r="L49" s="18"/>
      <c r="M49" s="18"/>
      <c r="N49" s="18"/>
      <c r="O49" s="21"/>
      <c r="P49" s="25"/>
    </row>
    <row r="50" spans="1:16">
      <c r="C50" s="15" t="s">
        <v>2296</v>
      </c>
      <c r="H50" s="18"/>
      <c r="I50" s="18"/>
      <c r="J50" s="18"/>
      <c r="K50" s="18"/>
      <c r="L50" s="18"/>
      <c r="M50" s="18"/>
      <c r="N50" s="18"/>
      <c r="O50" s="21"/>
      <c r="P50" s="25"/>
    </row>
    <row r="51" spans="1:16">
      <c r="C51" s="15" t="s">
        <v>2297</v>
      </c>
      <c r="H51" s="18"/>
      <c r="I51" s="18"/>
      <c r="J51" s="18"/>
      <c r="K51" s="18"/>
      <c r="L51" s="18"/>
      <c r="M51" s="18"/>
      <c r="N51" s="18"/>
      <c r="O51" s="21"/>
      <c r="P51" s="25"/>
    </row>
    <row r="52" spans="1:16">
      <c r="H52" s="18"/>
      <c r="I52" s="18"/>
      <c r="J52" s="18"/>
      <c r="K52" s="18"/>
      <c r="L52" s="18"/>
      <c r="M52" s="18"/>
      <c r="N52" s="18"/>
      <c r="O52" s="21"/>
      <c r="P52" s="25"/>
    </row>
    <row r="53" spans="1:16">
      <c r="H53" s="18"/>
      <c r="I53" s="18"/>
      <c r="J53" s="18"/>
      <c r="K53" s="18"/>
      <c r="L53" s="18"/>
      <c r="M53" s="18"/>
      <c r="N53" s="18"/>
      <c r="O53" s="21"/>
      <c r="P53" s="25"/>
    </row>
    <row r="54" spans="1:16">
      <c r="B54" t="s">
        <v>2298</v>
      </c>
      <c r="C54" s="1046" t="s">
        <v>111</v>
      </c>
      <c r="D54" s="1046"/>
      <c r="E54">
        <v>12</v>
      </c>
      <c r="H54" s="18"/>
      <c r="I54" s="18"/>
      <c r="J54" s="18"/>
      <c r="K54" s="18"/>
      <c r="L54" s="18"/>
      <c r="M54" s="18"/>
      <c r="N54" s="18"/>
      <c r="O54" s="21"/>
      <c r="P54" s="25"/>
    </row>
    <row r="55" spans="1:16">
      <c r="C55" s="1046" t="s">
        <v>2241</v>
      </c>
      <c r="D55" s="1046"/>
      <c r="H55" s="18"/>
      <c r="I55" s="18"/>
      <c r="J55" s="18">
        <v>7</v>
      </c>
      <c r="K55" s="18">
        <v>5</v>
      </c>
      <c r="L55" s="18">
        <v>35</v>
      </c>
      <c r="M55" s="18"/>
      <c r="N55" s="18"/>
      <c r="O55" s="21"/>
      <c r="P55" s="25"/>
    </row>
    <row r="56" spans="1:16">
      <c r="C56" s="1046" t="s">
        <v>2245</v>
      </c>
      <c r="D56" s="1046"/>
      <c r="H56" s="18"/>
      <c r="I56" s="18"/>
      <c r="J56" s="18">
        <v>6</v>
      </c>
      <c r="K56" s="18">
        <v>2</v>
      </c>
      <c r="L56" s="18">
        <v>12</v>
      </c>
      <c r="M56" s="18"/>
      <c r="N56" s="18"/>
      <c r="O56" s="21"/>
      <c r="P56" s="25"/>
    </row>
    <row r="57" spans="1:16">
      <c r="C57" s="1046" t="s">
        <v>2249</v>
      </c>
      <c r="D57" s="1046"/>
      <c r="H57" s="18"/>
      <c r="I57" s="18"/>
      <c r="J57" s="18"/>
      <c r="K57" s="18"/>
      <c r="L57" s="18"/>
      <c r="M57" s="18"/>
      <c r="N57" s="18"/>
      <c r="O57" s="21"/>
      <c r="P57" s="25"/>
    </row>
    <row r="58" spans="1:16">
      <c r="C58" s="1046" t="s">
        <v>2255</v>
      </c>
      <c r="D58" s="1046"/>
      <c r="H58" s="18"/>
      <c r="I58" s="18"/>
      <c r="J58" s="18"/>
      <c r="K58" s="18"/>
      <c r="L58" s="18"/>
      <c r="M58" s="18"/>
      <c r="N58" s="18"/>
      <c r="O58" s="21"/>
      <c r="P58" s="25"/>
    </row>
    <row r="59" spans="1:16">
      <c r="C59" s="1046" t="s">
        <v>226</v>
      </c>
      <c r="D59" s="1046"/>
      <c r="H59" s="18"/>
      <c r="I59" s="18"/>
      <c r="J59" s="18"/>
      <c r="K59" s="18"/>
      <c r="L59" s="18"/>
      <c r="M59" s="18"/>
      <c r="N59" s="18"/>
      <c r="O59" s="21"/>
      <c r="P59" s="25"/>
    </row>
    <row r="60" spans="1:16">
      <c r="C60" s="1050" t="s">
        <v>2264</v>
      </c>
      <c r="D60" s="1051"/>
      <c r="H60" s="18"/>
      <c r="I60" s="18"/>
      <c r="J60" s="18"/>
      <c r="K60" s="18"/>
      <c r="L60" s="18"/>
      <c r="M60" s="18"/>
      <c r="N60" s="18"/>
      <c r="O60" s="21"/>
      <c r="P60" s="25"/>
    </row>
    <row r="61" spans="1:16">
      <c r="C61" s="1052" t="s">
        <v>2269</v>
      </c>
      <c r="D61" s="1053"/>
      <c r="H61" s="18"/>
      <c r="I61" s="18"/>
      <c r="J61" s="18"/>
      <c r="K61" s="18"/>
      <c r="L61" s="18"/>
      <c r="M61" s="18"/>
      <c r="N61" s="18"/>
      <c r="O61" s="21"/>
      <c r="P61" s="25"/>
    </row>
    <row r="62" spans="1:16">
      <c r="C62" s="1054" t="s">
        <v>2272</v>
      </c>
      <c r="D62" s="1055"/>
      <c r="H62" s="18"/>
      <c r="I62" s="18"/>
      <c r="J62" s="18"/>
      <c r="K62" s="18"/>
      <c r="L62" s="18"/>
      <c r="M62" s="18"/>
      <c r="N62" s="18"/>
      <c r="O62" s="21"/>
      <c r="P62" s="25"/>
    </row>
    <row r="63" spans="1:16">
      <c r="C63" s="1052" t="s">
        <v>2276</v>
      </c>
      <c r="D63" s="1056"/>
      <c r="H63" s="18"/>
      <c r="I63" s="18"/>
      <c r="J63" s="18"/>
      <c r="K63" s="18"/>
      <c r="L63" s="18"/>
      <c r="M63" s="18"/>
      <c r="N63" s="18"/>
      <c r="O63" s="21"/>
      <c r="P63" s="25"/>
    </row>
    <row r="64" spans="1:16">
      <c r="C64" s="1057" t="s">
        <v>2280</v>
      </c>
      <c r="D64" s="1058"/>
      <c r="H64" s="18"/>
      <c r="I64" s="18"/>
      <c r="J64" s="18"/>
      <c r="K64" s="18"/>
      <c r="L64" s="18"/>
      <c r="M64" s="18"/>
      <c r="N64" s="18"/>
      <c r="O64" s="21"/>
      <c r="P64" s="25"/>
    </row>
    <row r="65" spans="2:21">
      <c r="C65" s="1059" t="s">
        <v>2283</v>
      </c>
      <c r="D65" s="1059"/>
      <c r="H65" s="18"/>
      <c r="I65" s="18"/>
      <c r="J65" s="18"/>
      <c r="K65" s="18"/>
      <c r="L65" s="18"/>
      <c r="M65" s="18"/>
      <c r="N65" s="18"/>
      <c r="O65" s="21"/>
      <c r="P65" s="25"/>
    </row>
    <row r="66" spans="2:21">
      <c r="E66">
        <f>SUM(E1:E65)</f>
        <v>47</v>
      </c>
    </row>
    <row r="68" spans="2:21">
      <c r="B68" s="26" t="s">
        <v>2299</v>
      </c>
      <c r="C68" s="26"/>
      <c r="D68" s="26"/>
      <c r="E68" s="26"/>
      <c r="F68" s="26"/>
      <c r="G68" s="26"/>
      <c r="H68" s="26"/>
      <c r="I68" s="26"/>
    </row>
    <row r="69" spans="2:21">
      <c r="B69" s="26"/>
      <c r="C69" s="26"/>
      <c r="D69" s="26"/>
      <c r="E69" s="26"/>
      <c r="F69" s="26"/>
      <c r="G69" s="26"/>
      <c r="H69" s="26"/>
      <c r="I69" s="26"/>
    </row>
    <row r="70" spans="2:21" ht="14.25">
      <c r="B70" s="27" t="s">
        <v>2300</v>
      </c>
      <c r="C70" s="28" t="s">
        <v>2301</v>
      </c>
      <c r="D70" s="29" t="s">
        <v>2302</v>
      </c>
      <c r="E70" s="29" t="s">
        <v>2303</v>
      </c>
      <c r="F70" s="29" t="s">
        <v>2304</v>
      </c>
      <c r="G70" s="30" t="s">
        <v>2305</v>
      </c>
      <c r="H70" s="31" t="s">
        <v>2306</v>
      </c>
      <c r="I70" s="26"/>
      <c r="K70" s="42" t="s">
        <v>262</v>
      </c>
      <c r="L70" s="43" t="s">
        <v>1370</v>
      </c>
      <c r="M70" s="44" t="s">
        <v>1371</v>
      </c>
      <c r="N70" s="43" t="s">
        <v>1379</v>
      </c>
      <c r="O70" s="45" t="s">
        <v>1380</v>
      </c>
      <c r="P70" s="46" t="s">
        <v>1423</v>
      </c>
      <c r="Q70" s="54" t="s">
        <v>2307</v>
      </c>
      <c r="R70" s="43" t="s">
        <v>510</v>
      </c>
      <c r="S70" s="45" t="s">
        <v>1398</v>
      </c>
      <c r="T70" s="43" t="s">
        <v>710</v>
      </c>
      <c r="U70" s="45" t="s">
        <v>1403</v>
      </c>
    </row>
    <row r="71" spans="2:21" ht="14.25">
      <c r="B71" s="32" t="s">
        <v>2104</v>
      </c>
      <c r="C71" s="33" t="s">
        <v>2308</v>
      </c>
      <c r="D71" s="34" t="s">
        <v>2309</v>
      </c>
      <c r="E71" s="35" t="s">
        <v>2310</v>
      </c>
      <c r="F71" s="35" t="s">
        <v>2311</v>
      </c>
      <c r="G71" s="36" t="s">
        <v>2312</v>
      </c>
      <c r="H71" s="37"/>
      <c r="I71" s="47" t="s">
        <v>2313</v>
      </c>
      <c r="K71" s="48" t="s">
        <v>263</v>
      </c>
      <c r="L71" s="49" t="s">
        <v>2314</v>
      </c>
      <c r="M71" s="50"/>
      <c r="N71" s="49"/>
      <c r="O71" s="50"/>
      <c r="P71" s="49"/>
      <c r="Q71" s="50"/>
      <c r="R71" s="49"/>
      <c r="S71" s="50"/>
      <c r="T71" s="49"/>
      <c r="U71" s="50"/>
    </row>
    <row r="72" spans="2:21" ht="14.25">
      <c r="B72" s="32" t="s">
        <v>2125</v>
      </c>
      <c r="C72" s="33" t="s">
        <v>2315</v>
      </c>
      <c r="D72" s="34" t="s">
        <v>2316</v>
      </c>
      <c r="E72" s="35" t="s">
        <v>2317</v>
      </c>
      <c r="F72" s="35" t="s">
        <v>2318</v>
      </c>
      <c r="G72" s="36" t="s">
        <v>2319</v>
      </c>
      <c r="H72" s="37"/>
      <c r="I72" s="47" t="s">
        <v>2313</v>
      </c>
      <c r="K72" s="48" t="s">
        <v>264</v>
      </c>
      <c r="L72" s="49" t="s">
        <v>2320</v>
      </c>
      <c r="M72" s="50"/>
      <c r="N72" s="49"/>
      <c r="O72" s="50"/>
      <c r="P72" s="49"/>
      <c r="Q72" s="50"/>
      <c r="R72" s="49"/>
      <c r="S72" s="50"/>
      <c r="T72" s="49"/>
      <c r="U72" s="50"/>
    </row>
    <row r="73" spans="2:21" ht="14.25">
      <c r="B73" s="32" t="s">
        <v>2121</v>
      </c>
      <c r="C73" s="33" t="s">
        <v>2321</v>
      </c>
      <c r="D73" s="34" t="s">
        <v>2322</v>
      </c>
      <c r="E73" s="35" t="s">
        <v>2323</v>
      </c>
      <c r="F73" s="35" t="s">
        <v>2324</v>
      </c>
      <c r="G73" s="36" t="s">
        <v>2319</v>
      </c>
      <c r="H73" s="37"/>
      <c r="I73" s="47" t="s">
        <v>2313</v>
      </c>
      <c r="K73" s="48" t="s">
        <v>2325</v>
      </c>
      <c r="L73" s="49" t="s">
        <v>2326</v>
      </c>
      <c r="M73" s="50"/>
      <c r="N73" s="49" t="s">
        <v>2327</v>
      </c>
      <c r="O73" s="50"/>
      <c r="P73" s="49" t="s">
        <v>2328</v>
      </c>
      <c r="Q73" s="50"/>
      <c r="R73" s="1048" t="s">
        <v>2329</v>
      </c>
      <c r="S73" s="1049"/>
      <c r="T73" s="49" t="s">
        <v>2330</v>
      </c>
      <c r="U73" s="50"/>
    </row>
    <row r="74" spans="2:21" ht="14.25">
      <c r="B74" s="32" t="s">
        <v>2189</v>
      </c>
      <c r="C74" s="33" t="s">
        <v>2331</v>
      </c>
      <c r="D74" s="34" t="s">
        <v>2332</v>
      </c>
      <c r="E74" s="35" t="s">
        <v>2333</v>
      </c>
      <c r="F74" s="35" t="s">
        <v>2334</v>
      </c>
      <c r="G74" s="36" t="s">
        <v>2335</v>
      </c>
      <c r="H74" s="37" t="s">
        <v>2336</v>
      </c>
      <c r="I74" s="47" t="s">
        <v>2337</v>
      </c>
      <c r="K74" s="48" t="s">
        <v>267</v>
      </c>
      <c r="L74" s="49"/>
      <c r="M74" s="50"/>
      <c r="N74" s="49"/>
      <c r="O74" s="50"/>
      <c r="P74" s="49"/>
      <c r="Q74" s="50"/>
      <c r="R74" s="49"/>
      <c r="S74" s="50"/>
      <c r="T74" s="49"/>
      <c r="U74" s="50"/>
    </row>
    <row r="75" spans="2:21" ht="14.25">
      <c r="B75" s="32" t="s">
        <v>2108</v>
      </c>
      <c r="C75" s="33" t="s">
        <v>2338</v>
      </c>
      <c r="D75" s="34" t="s">
        <v>2339</v>
      </c>
      <c r="E75" s="35"/>
      <c r="F75" s="35" t="s">
        <v>2340</v>
      </c>
      <c r="G75" s="36" t="s">
        <v>2341</v>
      </c>
      <c r="H75" s="38"/>
      <c r="I75" s="47" t="s">
        <v>2313</v>
      </c>
      <c r="K75" s="51" t="s">
        <v>268</v>
      </c>
      <c r="L75" s="52" t="s">
        <v>2076</v>
      </c>
      <c r="M75" s="53"/>
      <c r="N75" s="52" t="s">
        <v>2080</v>
      </c>
      <c r="O75" s="53"/>
      <c r="P75" s="52" t="s">
        <v>2342</v>
      </c>
      <c r="Q75" s="53"/>
      <c r="R75" s="52" t="s">
        <v>2089</v>
      </c>
      <c r="S75" s="53"/>
      <c r="T75" s="52" t="s">
        <v>2343</v>
      </c>
      <c r="U75" s="53"/>
    </row>
    <row r="76" spans="2:21">
      <c r="B76" s="32" t="s">
        <v>2112</v>
      </c>
      <c r="C76" s="33" t="s">
        <v>2344</v>
      </c>
      <c r="D76" s="34" t="s">
        <v>2345</v>
      </c>
      <c r="E76" s="35"/>
      <c r="F76" s="35" t="s">
        <v>2346</v>
      </c>
      <c r="G76" s="36" t="s">
        <v>2347</v>
      </c>
      <c r="H76" s="37"/>
      <c r="I76" s="47" t="s">
        <v>2313</v>
      </c>
    </row>
    <row r="77" spans="2:21">
      <c r="B77" s="32" t="s">
        <v>2139</v>
      </c>
      <c r="C77" s="39" t="s">
        <v>2348</v>
      </c>
      <c r="D77" s="40" t="s">
        <v>2349</v>
      </c>
      <c r="E77" s="35" t="s">
        <v>2350</v>
      </c>
      <c r="F77" s="35" t="s">
        <v>2351</v>
      </c>
      <c r="G77" s="41" t="s">
        <v>2352</v>
      </c>
      <c r="H77" s="38" t="s">
        <v>2353</v>
      </c>
      <c r="I77" s="47" t="s">
        <v>2354</v>
      </c>
    </row>
    <row r="78" spans="2:21">
      <c r="B78" s="26"/>
      <c r="C78" s="26"/>
      <c r="D78" s="26"/>
      <c r="E78" s="26"/>
      <c r="F78" s="26"/>
      <c r="G78" s="26"/>
      <c r="H78" s="26" t="s">
        <v>254</v>
      </c>
      <c r="I78" s="47" t="s">
        <v>2355</v>
      </c>
    </row>
    <row r="81" spans="3:4">
      <c r="C81" s="995" t="s">
        <v>111</v>
      </c>
      <c r="D81" s="995"/>
    </row>
    <row r="82" spans="3:4">
      <c r="C82" s="995" t="s">
        <v>2241</v>
      </c>
      <c r="D82" s="995"/>
    </row>
    <row r="83" spans="3:4">
      <c r="C83" s="995" t="s">
        <v>2245</v>
      </c>
      <c r="D83" s="995"/>
    </row>
    <row r="84" spans="3:4">
      <c r="C84" s="995" t="s">
        <v>2249</v>
      </c>
      <c r="D84" s="995"/>
    </row>
    <row r="85" spans="3:4">
      <c r="C85" s="995" t="s">
        <v>2255</v>
      </c>
      <c r="D85" s="995"/>
    </row>
    <row r="86" spans="3:4">
      <c r="C86" s="995" t="s">
        <v>226</v>
      </c>
      <c r="D86" s="995"/>
    </row>
    <row r="87" spans="3:4">
      <c r="C87" s="1013" t="s">
        <v>2264</v>
      </c>
      <c r="D87" s="1014"/>
    </row>
    <row r="88" spans="3:4">
      <c r="C88" s="1026" t="s">
        <v>2269</v>
      </c>
      <c r="D88" s="1027"/>
    </row>
    <row r="89" spans="3:4">
      <c r="C89" s="1015" t="s">
        <v>2272</v>
      </c>
      <c r="D89" s="1042"/>
    </row>
    <row r="90" spans="3:4">
      <c r="C90" s="1026" t="s">
        <v>2276</v>
      </c>
      <c r="D90" s="1032"/>
    </row>
    <row r="91" spans="3:4">
      <c r="C91" s="1003" t="s">
        <v>2280</v>
      </c>
      <c r="D91" s="1001"/>
    </row>
    <row r="92" spans="3:4">
      <c r="C92" s="1047" t="s">
        <v>2283</v>
      </c>
      <c r="D92" s="1047"/>
    </row>
  </sheetData>
  <mergeCells count="90">
    <mergeCell ref="I39:J39"/>
    <mergeCell ref="K39:L39"/>
    <mergeCell ref="M39:N39"/>
    <mergeCell ref="O39:P39"/>
    <mergeCell ref="H44:N44"/>
    <mergeCell ref="R73:S73"/>
    <mergeCell ref="C55:D55"/>
    <mergeCell ref="C56:D56"/>
    <mergeCell ref="C57:D57"/>
    <mergeCell ref="C58:D58"/>
    <mergeCell ref="C59:D59"/>
    <mergeCell ref="C60:D60"/>
    <mergeCell ref="C61:D61"/>
    <mergeCell ref="C62:D62"/>
    <mergeCell ref="C63:D63"/>
    <mergeCell ref="C64:D64"/>
    <mergeCell ref="C65:D65"/>
    <mergeCell ref="C54:D54"/>
    <mergeCell ref="I42:J43"/>
    <mergeCell ref="C92:D92"/>
    <mergeCell ref="C81:D81"/>
    <mergeCell ref="C82:D82"/>
    <mergeCell ref="C83:D83"/>
    <mergeCell ref="C84:D84"/>
    <mergeCell ref="C85:D85"/>
    <mergeCell ref="C86:D86"/>
    <mergeCell ref="C87:D87"/>
    <mergeCell ref="C88:D88"/>
    <mergeCell ref="C89:D89"/>
    <mergeCell ref="C90:D90"/>
    <mergeCell ref="C91:D91"/>
    <mergeCell ref="I37:J38"/>
    <mergeCell ref="H17:H18"/>
    <mergeCell ref="H19:H20"/>
    <mergeCell ref="H21:H22"/>
    <mergeCell ref="H23:H24"/>
    <mergeCell ref="H25:H26"/>
    <mergeCell ref="H27:H28"/>
    <mergeCell ref="H29:H30"/>
    <mergeCell ref="H31:H32"/>
    <mergeCell ref="H33:H34"/>
    <mergeCell ref="H35:H36"/>
    <mergeCell ref="H37:H38"/>
    <mergeCell ref="I33:J34"/>
    <mergeCell ref="I35:J36"/>
    <mergeCell ref="K33:L34"/>
    <mergeCell ref="M33:N34"/>
    <mergeCell ref="O33:P34"/>
    <mergeCell ref="K35:L36"/>
    <mergeCell ref="M35:N36"/>
    <mergeCell ref="O35:P36"/>
    <mergeCell ref="M25:N26"/>
    <mergeCell ref="O25:P26"/>
    <mergeCell ref="O23:P24"/>
    <mergeCell ref="O31:P32"/>
    <mergeCell ref="I27:J28"/>
    <mergeCell ref="K27:L28"/>
    <mergeCell ref="M27:N28"/>
    <mergeCell ref="O27:P28"/>
    <mergeCell ref="I29:J30"/>
    <mergeCell ref="K29:L30"/>
    <mergeCell ref="M29:N30"/>
    <mergeCell ref="O29:P30"/>
    <mergeCell ref="I31:J32"/>
    <mergeCell ref="K31:L32"/>
    <mergeCell ref="M31:N32"/>
    <mergeCell ref="K37:L38"/>
    <mergeCell ref="M37:N38"/>
    <mergeCell ref="O37:P38"/>
    <mergeCell ref="I17:J18"/>
    <mergeCell ref="K17:L18"/>
    <mergeCell ref="M17:N18"/>
    <mergeCell ref="O17:P18"/>
    <mergeCell ref="I23:J24"/>
    <mergeCell ref="K23:L24"/>
    <mergeCell ref="M23:N24"/>
    <mergeCell ref="I21:J22"/>
    <mergeCell ref="K21:L22"/>
    <mergeCell ref="M21:N22"/>
    <mergeCell ref="O21:P22"/>
    <mergeCell ref="I25:J26"/>
    <mergeCell ref="K25:L26"/>
    <mergeCell ref="I15:J16"/>
    <mergeCell ref="K15:L16"/>
    <mergeCell ref="M15:N16"/>
    <mergeCell ref="O15:P16"/>
    <mergeCell ref="I19:J20"/>
    <mergeCell ref="K19:L20"/>
    <mergeCell ref="M19:N20"/>
    <mergeCell ref="O19:P20"/>
  </mergeCells>
  <phoneticPr fontId="36"/>
  <hyperlinks>
    <hyperlink ref="E73" r:id="rId1" xr:uid="{00000000-0004-0000-0E00-000000000000}"/>
    <hyperlink ref="F73" r:id="rId2" xr:uid="{00000000-0004-0000-0E00-000001000000}"/>
    <hyperlink ref="E71" r:id="rId3" xr:uid="{00000000-0004-0000-0E00-000002000000}"/>
    <hyperlink ref="F71" r:id="rId4" xr:uid="{00000000-0004-0000-0E00-000003000000}"/>
    <hyperlink ref="F76" r:id="rId5" xr:uid="{00000000-0004-0000-0E00-000004000000}"/>
    <hyperlink ref="F74" r:id="rId6" xr:uid="{00000000-0004-0000-0E00-000005000000}"/>
    <hyperlink ref="E74" r:id="rId7" xr:uid="{00000000-0004-0000-0E00-000006000000}"/>
    <hyperlink ref="R73" r:id="rId8" xr:uid="{00000000-0004-0000-0E00-000007000000}"/>
  </hyperlinks>
  <pageMargins left="0.7" right="0.7" top="0.75" bottom="0.75" header="0.3" footer="0.3"/>
  <pageSetup paperSize="9" orientation="portrait" horizontalDpi="4294967293" verticalDpi="0" r:id="rId9"/>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F14"/>
  <sheetViews>
    <sheetView workbookViewId="0"/>
  </sheetViews>
  <sheetFormatPr defaultColWidth="9" defaultRowHeight="13.5"/>
  <cols>
    <col min="1" max="1" width="1" customWidth="1"/>
    <col min="2" max="2" width="56.375" customWidth="1"/>
    <col min="3" max="3" width="1.375" customWidth="1"/>
    <col min="4" max="4" width="4.875" customWidth="1"/>
    <col min="5" max="6" width="14" customWidth="1"/>
  </cols>
  <sheetData>
    <row r="1" spans="2:6">
      <c r="B1" s="1" t="s">
        <v>2356</v>
      </c>
      <c r="C1" s="1"/>
      <c r="D1" s="2"/>
      <c r="E1" s="2"/>
      <c r="F1" s="2"/>
    </row>
    <row r="2" spans="2:6">
      <c r="B2" s="1" t="s">
        <v>2357</v>
      </c>
      <c r="C2" s="1"/>
      <c r="D2" s="2"/>
      <c r="E2" s="2"/>
      <c r="F2" s="2"/>
    </row>
    <row r="3" spans="2:6">
      <c r="B3" s="3"/>
      <c r="C3" s="3"/>
      <c r="D3" s="4"/>
      <c r="E3" s="4"/>
      <c r="F3" s="4"/>
    </row>
    <row r="4" spans="2:6" ht="54">
      <c r="B4" s="3" t="s">
        <v>2358</v>
      </c>
      <c r="C4" s="3"/>
      <c r="D4" s="4"/>
      <c r="E4" s="4"/>
      <c r="F4" s="4"/>
    </row>
    <row r="5" spans="2:6">
      <c r="B5" s="3"/>
      <c r="C5" s="3"/>
      <c r="D5" s="4"/>
      <c r="E5" s="4"/>
      <c r="F5" s="4"/>
    </row>
    <row r="6" spans="2:6">
      <c r="B6" s="1" t="s">
        <v>2359</v>
      </c>
      <c r="C6" s="1"/>
      <c r="D6" s="2"/>
      <c r="E6" s="2" t="s">
        <v>2360</v>
      </c>
      <c r="F6" s="2" t="s">
        <v>2361</v>
      </c>
    </row>
    <row r="7" spans="2:6">
      <c r="B7" s="3"/>
      <c r="C7" s="3"/>
      <c r="D7" s="4"/>
      <c r="E7" s="4"/>
      <c r="F7" s="4"/>
    </row>
    <row r="8" spans="2:6" ht="54">
      <c r="B8" s="5" t="s">
        <v>2362</v>
      </c>
      <c r="C8" s="6"/>
      <c r="D8" s="7"/>
      <c r="E8" s="7">
        <v>11</v>
      </c>
      <c r="F8" s="8"/>
    </row>
    <row r="9" spans="2:6" ht="27">
      <c r="B9" s="9"/>
      <c r="C9" s="3"/>
      <c r="D9" s="4"/>
      <c r="E9" s="322" t="s">
        <v>2363</v>
      </c>
      <c r="F9" s="10" t="s">
        <v>2364</v>
      </c>
    </row>
    <row r="10" spans="2:6" ht="27">
      <c r="B10" s="9"/>
      <c r="C10" s="3"/>
      <c r="D10" s="4"/>
      <c r="E10" s="322" t="s">
        <v>2365</v>
      </c>
      <c r="F10" s="10"/>
    </row>
    <row r="11" spans="2:6" ht="27">
      <c r="B11" s="9"/>
      <c r="C11" s="3"/>
      <c r="D11" s="4"/>
      <c r="E11" s="322" t="s">
        <v>2366</v>
      </c>
      <c r="F11" s="10"/>
    </row>
    <row r="12" spans="2:6" ht="27">
      <c r="B12" s="11"/>
      <c r="C12" s="12"/>
      <c r="D12" s="13"/>
      <c r="E12" s="323" t="s">
        <v>2367</v>
      </c>
      <c r="F12" s="14"/>
    </row>
    <row r="13" spans="2:6">
      <c r="B13" s="3"/>
      <c r="C13" s="3"/>
      <c r="D13" s="4"/>
      <c r="E13" s="4"/>
      <c r="F13" s="4"/>
    </row>
    <row r="14" spans="2:6">
      <c r="B14" s="3"/>
      <c r="C14" s="3"/>
      <c r="D14" s="4"/>
      <c r="E14" s="4"/>
      <c r="F14" s="4"/>
    </row>
  </sheetData>
  <phoneticPr fontId="36"/>
  <hyperlinks>
    <hyperlink ref="E9" location="'４部～６部'!C3:E3" display="４部～６部'!C3:E3" xr:uid="{00000000-0004-0000-0F00-000000000000}"/>
    <hyperlink ref="E10" location="'４部～６部'!C5:E5" display="４部～６部'!C5:E5" xr:uid="{00000000-0004-0000-0F00-000001000000}"/>
    <hyperlink ref="E11" location="'４部～６部'!C7:D7" display="４部～６部'!C7:D7" xr:uid="{00000000-0004-0000-0F00-000002000000}"/>
    <hyperlink ref="E12" location="'４部～６部'!C38:E38" display="４部～６部'!C38:E38" xr:uid="{00000000-0004-0000-0F00-000003000000}"/>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30"/>
  <sheetViews>
    <sheetView showGridLines="0" tabSelected="1" view="pageBreakPreview" zoomScaleNormal="100" zoomScaleSheetLayoutView="100" workbookViewId="0">
      <selection activeCell="AD26" sqref="AD26"/>
    </sheetView>
  </sheetViews>
  <sheetFormatPr defaultColWidth="9" defaultRowHeight="13.5"/>
  <cols>
    <col min="1" max="1" width="2.375" style="295" customWidth="1"/>
    <col min="2" max="2" width="5" style="295" hidden="1" customWidth="1"/>
    <col min="3" max="3" width="7.875" style="295" hidden="1" customWidth="1"/>
    <col min="4" max="4" width="7.875" style="581" hidden="1" customWidth="1"/>
    <col min="5" max="5" width="13.125" style="295" hidden="1" customWidth="1"/>
    <col min="6" max="7" width="7.625" style="295" customWidth="1"/>
    <col min="8" max="8" width="17.5" style="295" customWidth="1"/>
    <col min="9" max="11" width="3.25" style="295" customWidth="1"/>
    <col min="12" max="12" width="3.5" style="295" customWidth="1"/>
    <col min="13" max="16" width="3.25" style="295" customWidth="1"/>
    <col min="17" max="17" width="3.375" style="295" customWidth="1"/>
    <col min="18" max="18" width="3.125" style="295" customWidth="1"/>
    <col min="19" max="19" width="3.375" style="295" customWidth="1"/>
    <col min="20" max="22" width="3.25" style="295" customWidth="1"/>
    <col min="23" max="23" width="4.75" style="295" customWidth="1"/>
    <col min="24" max="24" width="4.125" style="295" customWidth="1"/>
    <col min="25" max="25" width="4" style="295" customWidth="1"/>
    <col min="26" max="26" width="3.75" style="295" customWidth="1"/>
    <col min="27" max="27" width="6.875" style="295" customWidth="1"/>
    <col min="28" max="28" width="4.125" style="295" customWidth="1"/>
    <col min="29" max="16384" width="9" style="295"/>
  </cols>
  <sheetData>
    <row r="1" spans="1:28" ht="15" thickBot="1">
      <c r="A1" s="338" t="s">
        <v>2427</v>
      </c>
      <c r="B1" s="338"/>
      <c r="C1" s="369"/>
      <c r="D1" s="600"/>
      <c r="E1" s="369"/>
      <c r="F1" s="369"/>
      <c r="G1" s="369"/>
      <c r="H1" s="812" t="s">
        <v>49</v>
      </c>
      <c r="I1" s="308" t="s">
        <v>50</v>
      </c>
      <c r="J1" s="308"/>
      <c r="K1" s="308"/>
      <c r="L1" s="308"/>
      <c r="M1" s="308"/>
      <c r="N1" s="308"/>
      <c r="O1" s="308"/>
      <c r="P1" s="308"/>
      <c r="Q1" s="308"/>
      <c r="R1" s="308"/>
      <c r="S1" s="308"/>
      <c r="T1" s="308"/>
      <c r="U1" s="308"/>
      <c r="V1" s="308"/>
      <c r="W1" s="308"/>
      <c r="X1" s="308"/>
      <c r="Y1" s="308"/>
      <c r="Z1" s="308"/>
      <c r="AA1" s="319"/>
    </row>
    <row r="2" spans="1:28" ht="14.25" thickBot="1">
      <c r="E2" s="295" t="s">
        <v>51</v>
      </c>
      <c r="F2" s="307" t="s">
        <v>52</v>
      </c>
      <c r="G2" s="314"/>
      <c r="H2" s="315" t="s">
        <v>53</v>
      </c>
      <c r="I2" s="299" t="str">
        <f>IF(F3="","",F3)</f>
        <v>三代</v>
      </c>
      <c r="J2" s="300"/>
      <c r="K2" s="299" t="str">
        <f>IF(F5="","",F5)</f>
        <v>八木</v>
      </c>
      <c r="L2" s="300"/>
      <c r="M2" s="299" t="str">
        <f>IF(F7="","",F7)</f>
        <v>成宮　</v>
      </c>
      <c r="N2" s="300"/>
      <c r="O2" s="299" t="str">
        <f>IF(F9="","",F9)</f>
        <v>脇野　</v>
      </c>
      <c r="P2" s="300"/>
      <c r="Q2" s="299" t="str">
        <f>IF(F11="","",F11)</f>
        <v>森永</v>
      </c>
      <c r="R2" s="300"/>
      <c r="S2" s="299" t="str">
        <f>IF(F13="","",F13)</f>
        <v>岩花</v>
      </c>
      <c r="T2" s="300"/>
      <c r="U2" s="299"/>
      <c r="V2" s="300"/>
      <c r="W2" s="519" t="s">
        <v>54</v>
      </c>
      <c r="X2" s="520"/>
      <c r="Y2" s="309" t="s">
        <v>55</v>
      </c>
      <c r="Z2" s="299"/>
      <c r="AA2" s="312" t="s">
        <v>56</v>
      </c>
    </row>
    <row r="3" spans="1:28" ht="13.5" customHeight="1">
      <c r="A3" s="313">
        <v>1</v>
      </c>
      <c r="B3" s="313"/>
      <c r="C3" s="313"/>
      <c r="D3" s="581" t="s">
        <v>2517</v>
      </c>
      <c r="E3" s="302" t="s">
        <v>2401</v>
      </c>
      <c r="F3" s="885" t="s">
        <v>604</v>
      </c>
      <c r="G3" s="886" t="s">
        <v>605</v>
      </c>
      <c r="H3" s="887" t="s">
        <v>579</v>
      </c>
      <c r="I3" s="547"/>
      <c r="J3" s="592"/>
      <c r="K3" s="441">
        <v>1</v>
      </c>
      <c r="L3" s="441"/>
      <c r="M3" s="442">
        <v>1</v>
      </c>
      <c r="N3" s="443"/>
      <c r="O3" s="444">
        <v>1</v>
      </c>
      <c r="P3" s="444"/>
      <c r="Q3" s="849"/>
      <c r="R3" s="848"/>
      <c r="S3" s="441">
        <v>1</v>
      </c>
      <c r="T3" s="441"/>
      <c r="U3" s="442" t="str">
        <f>IF(U4&gt;V4,1,"")</f>
        <v/>
      </c>
      <c r="V3" s="443" t="str">
        <f>IF(V4&gt;U4,1,"")</f>
        <v/>
      </c>
      <c r="W3" s="928">
        <f>SUM(I3:V3)</f>
        <v>4</v>
      </c>
      <c r="X3" s="929"/>
      <c r="Y3" s="441">
        <f>SUM(I3,K3,M3,O3,Q3,S3,U3)</f>
        <v>4</v>
      </c>
      <c r="Z3" s="445">
        <f>SUM(J3,L3,N3,P3,R3,T3,V3)</f>
        <v>0</v>
      </c>
      <c r="AA3" s="593">
        <f>IF(Z4=0,"",Y4/Z4)</f>
        <v>0.91428571428571426</v>
      </c>
    </row>
    <row r="4" spans="1:28" ht="13.5" customHeight="1" thickBot="1">
      <c r="F4" s="572"/>
      <c r="G4" s="573"/>
      <c r="H4" s="574"/>
      <c r="I4" s="597"/>
      <c r="J4" s="598"/>
      <c r="K4" s="437">
        <v>8</v>
      </c>
      <c r="L4" s="438">
        <v>1</v>
      </c>
      <c r="M4" s="446">
        <v>8</v>
      </c>
      <c r="N4" s="447">
        <v>0</v>
      </c>
      <c r="O4" s="437">
        <v>8</v>
      </c>
      <c r="P4" s="438">
        <v>1</v>
      </c>
      <c r="Q4" s="862"/>
      <c r="R4" s="860"/>
      <c r="S4" s="437">
        <v>8</v>
      </c>
      <c r="T4" s="438">
        <v>1</v>
      </c>
      <c r="U4" s="446"/>
      <c r="V4" s="447"/>
      <c r="W4" s="930"/>
      <c r="X4" s="931"/>
      <c r="Y4" s="437">
        <f>I4+K4+M4+O4+Q4+S4+U4</f>
        <v>32</v>
      </c>
      <c r="Z4" s="448">
        <f>SUM(I4:V4)</f>
        <v>35</v>
      </c>
      <c r="AA4" s="583" t="s">
        <v>3386</v>
      </c>
    </row>
    <row r="5" spans="1:28">
      <c r="A5" s="313">
        <v>2</v>
      </c>
      <c r="B5" s="313"/>
      <c r="C5" s="313"/>
      <c r="D5" s="581" t="s">
        <v>2517</v>
      </c>
      <c r="E5" s="302" t="s">
        <v>68</v>
      </c>
      <c r="F5" s="888" t="s">
        <v>2443</v>
      </c>
      <c r="G5" s="889" t="s">
        <v>2444</v>
      </c>
      <c r="H5" s="890" t="s">
        <v>2445</v>
      </c>
      <c r="I5" s="444"/>
      <c r="J5" s="449">
        <v>1</v>
      </c>
      <c r="K5" s="411"/>
      <c r="L5" s="411"/>
      <c r="M5" s="412">
        <v>1</v>
      </c>
      <c r="N5" s="413"/>
      <c r="O5" s="414">
        <v>1</v>
      </c>
      <c r="P5" s="414"/>
      <c r="Q5" s="869"/>
      <c r="R5" s="857"/>
      <c r="S5" s="414">
        <v>1</v>
      </c>
      <c r="T5" s="414"/>
      <c r="U5" s="535" t="str">
        <f>IF(U6&gt;V6,1,"")</f>
        <v/>
      </c>
      <c r="V5" s="536" t="str">
        <f>IF(V6&gt;U6,1,"")</f>
        <v/>
      </c>
      <c r="W5" s="928">
        <f>SUM(I5:V5)</f>
        <v>4</v>
      </c>
      <c r="X5" s="929"/>
      <c r="Y5" s="441">
        <f>SUM(I5,K5,M5,O5,Q5,S5,U5)</f>
        <v>3</v>
      </c>
      <c r="Z5" s="445">
        <f>SUM(J5,L5,N5,P5,R5,T5,V5)</f>
        <v>1</v>
      </c>
      <c r="AA5" s="584">
        <f>IF(Z6=0,"",Y6/Z6)</f>
        <v>0.53191489361702127</v>
      </c>
    </row>
    <row r="6" spans="1:28" ht="14.25" thickBot="1">
      <c r="F6" s="810"/>
      <c r="G6" s="811"/>
      <c r="H6" s="608"/>
      <c r="I6" s="422">
        <v>1</v>
      </c>
      <c r="J6" s="421">
        <v>8</v>
      </c>
      <c r="K6" s="418"/>
      <c r="L6" s="419"/>
      <c r="M6" s="420">
        <v>8</v>
      </c>
      <c r="N6" s="421">
        <v>6</v>
      </c>
      <c r="O6" s="422">
        <v>8</v>
      </c>
      <c r="P6" s="423">
        <v>3</v>
      </c>
      <c r="Q6" s="870"/>
      <c r="R6" s="871"/>
      <c r="S6" s="422">
        <v>8</v>
      </c>
      <c r="T6" s="423">
        <v>5</v>
      </c>
      <c r="U6" s="531"/>
      <c r="V6" s="532"/>
      <c r="W6" s="930"/>
      <c r="X6" s="931"/>
      <c r="Y6" s="437">
        <f>I6+K6+M6+O6+Q6+S6+U6</f>
        <v>25</v>
      </c>
      <c r="Z6" s="448">
        <f>SUM(I6:V6)</f>
        <v>47</v>
      </c>
      <c r="AA6" s="877" t="s">
        <v>3385</v>
      </c>
    </row>
    <row r="7" spans="1:28">
      <c r="A7" s="313">
        <v>3</v>
      </c>
      <c r="B7" s="313"/>
      <c r="C7" s="313"/>
      <c r="E7" s="302" t="s">
        <v>2402</v>
      </c>
      <c r="F7" s="896" t="s">
        <v>2506</v>
      </c>
      <c r="G7" s="897" t="s">
        <v>347</v>
      </c>
      <c r="H7" s="898" t="s">
        <v>579</v>
      </c>
      <c r="I7" s="444"/>
      <c r="J7" s="449">
        <v>1</v>
      </c>
      <c r="K7" s="424"/>
      <c r="L7" s="424">
        <v>1</v>
      </c>
      <c r="M7" s="558"/>
      <c r="N7" s="559"/>
      <c r="O7" s="560">
        <v>1</v>
      </c>
      <c r="P7" s="560"/>
      <c r="Q7" s="854"/>
      <c r="R7" s="855"/>
      <c r="S7" s="563">
        <v>1</v>
      </c>
      <c r="T7" s="563"/>
      <c r="U7" s="533" t="str">
        <f>IF(U8&gt;V8,1,"")</f>
        <v/>
      </c>
      <c r="V7" s="534" t="str">
        <f>IF(V8&gt;U8,1,"")</f>
        <v/>
      </c>
      <c r="W7" s="928">
        <f>SUM(I7:V7)</f>
        <v>4</v>
      </c>
      <c r="X7" s="929"/>
      <c r="Y7" s="441">
        <f>SUM(I7,K7,M7,O7,Q7,S7,U7)</f>
        <v>2</v>
      </c>
      <c r="Z7" s="445">
        <f>SUM(J7,L7,N7,P7,R7,T7,V7)</f>
        <v>2</v>
      </c>
      <c r="AA7" s="584">
        <f>IF(Z8=0,"",Y8/Z8)</f>
        <v>0.52380952380952384</v>
      </c>
    </row>
    <row r="8" spans="1:28" ht="14.25" thickBot="1">
      <c r="F8" s="804"/>
      <c r="G8" s="805"/>
      <c r="H8" s="574"/>
      <c r="I8" s="422">
        <v>0</v>
      </c>
      <c r="J8" s="421">
        <v>8</v>
      </c>
      <c r="K8" s="422">
        <v>6</v>
      </c>
      <c r="L8" s="423">
        <v>8</v>
      </c>
      <c r="M8" s="561"/>
      <c r="N8" s="562"/>
      <c r="O8" s="538">
        <v>8</v>
      </c>
      <c r="P8" s="539">
        <v>2</v>
      </c>
      <c r="Q8" s="862"/>
      <c r="R8" s="860"/>
      <c r="S8" s="828">
        <v>8</v>
      </c>
      <c r="T8" s="829">
        <v>2</v>
      </c>
      <c r="U8" s="531"/>
      <c r="V8" s="532"/>
      <c r="W8" s="930"/>
      <c r="X8" s="931"/>
      <c r="Y8" s="437">
        <f>I8+K8+M8+O8+Q8+S8+U8</f>
        <v>22</v>
      </c>
      <c r="Z8" s="448">
        <f>SUM(I8:V8)</f>
        <v>42</v>
      </c>
      <c r="AA8" s="899" t="s">
        <v>3388</v>
      </c>
    </row>
    <row r="9" spans="1:28">
      <c r="A9" s="313">
        <v>4</v>
      </c>
      <c r="B9" s="313"/>
      <c r="C9" s="313"/>
      <c r="D9" s="581" t="s">
        <v>2517</v>
      </c>
      <c r="E9" s="302" t="s">
        <v>2399</v>
      </c>
      <c r="F9" s="333" t="s">
        <v>2490</v>
      </c>
      <c r="G9" s="334" t="s">
        <v>619</v>
      </c>
      <c r="H9" s="335" t="s">
        <v>1237</v>
      </c>
      <c r="I9" s="430"/>
      <c r="J9" s="576">
        <v>1</v>
      </c>
      <c r="K9" s="615"/>
      <c r="L9" s="615">
        <v>1</v>
      </c>
      <c r="M9" s="831"/>
      <c r="N9" s="830">
        <v>1</v>
      </c>
      <c r="O9" s="832"/>
      <c r="P9" s="833"/>
      <c r="Q9" s="854"/>
      <c r="R9" s="855"/>
      <c r="S9" s="430"/>
      <c r="T9" s="430">
        <v>1</v>
      </c>
      <c r="U9" s="806" t="str">
        <f>IF(U10&gt;V10,1,"")</f>
        <v/>
      </c>
      <c r="V9" s="807" t="str">
        <f>IF(V10&gt;U10,1,"")</f>
        <v/>
      </c>
      <c r="W9" s="928">
        <f>SUM(I9:V9)</f>
        <v>4</v>
      </c>
      <c r="X9" s="929"/>
      <c r="Y9" s="575">
        <f>SUM(I9,K9,M9,O9,Q9,S9,U9)</f>
        <v>0</v>
      </c>
      <c r="Z9" s="576">
        <f>SUM(J9,L9,N9,P9,R9,T9,V9)</f>
        <v>4</v>
      </c>
      <c r="AA9" s="584">
        <f>IF(Z10=0,"",Y10/Z10)</f>
        <v>0.27272727272727271</v>
      </c>
    </row>
    <row r="10" spans="1:28" ht="14.25" thickBot="1">
      <c r="F10" s="580"/>
      <c r="G10" s="581"/>
      <c r="H10" s="571"/>
      <c r="I10" s="894">
        <v>1</v>
      </c>
      <c r="J10" s="895">
        <v>8</v>
      </c>
      <c r="K10" s="577">
        <v>3</v>
      </c>
      <c r="L10" s="599">
        <v>8</v>
      </c>
      <c r="M10" s="835">
        <v>2</v>
      </c>
      <c r="N10" s="834">
        <v>8</v>
      </c>
      <c r="O10" s="836"/>
      <c r="P10" s="837"/>
      <c r="Q10" s="862"/>
      <c r="R10" s="860"/>
      <c r="S10" s="577">
        <v>6</v>
      </c>
      <c r="T10" s="599">
        <v>8</v>
      </c>
      <c r="U10" s="808"/>
      <c r="V10" s="809"/>
      <c r="W10" s="930"/>
      <c r="X10" s="931"/>
      <c r="Y10" s="577">
        <f>I10+K10+M10+O10+Q10+S10+U10</f>
        <v>12</v>
      </c>
      <c r="Z10" s="578">
        <f>SUM(I10:V10)</f>
        <v>44</v>
      </c>
      <c r="AA10" s="585" t="s">
        <v>3390</v>
      </c>
    </row>
    <row r="11" spans="1:28">
      <c r="A11" s="313">
        <v>5</v>
      </c>
      <c r="B11" s="313"/>
      <c r="C11" s="313"/>
      <c r="D11" s="581" t="s">
        <v>2517</v>
      </c>
      <c r="E11" s="302" t="s">
        <v>66</v>
      </c>
      <c r="F11" s="333" t="s">
        <v>944</v>
      </c>
      <c r="G11" s="334" t="s">
        <v>945</v>
      </c>
      <c r="H11" s="335" t="s">
        <v>2504</v>
      </c>
      <c r="I11" s="847"/>
      <c r="J11" s="848"/>
      <c r="K11" s="847"/>
      <c r="L11" s="847"/>
      <c r="M11" s="849"/>
      <c r="N11" s="848"/>
      <c r="O11" s="850"/>
      <c r="P11" s="850"/>
      <c r="Q11" s="851"/>
      <c r="R11" s="852"/>
      <c r="S11" s="853"/>
      <c r="T11" s="853"/>
      <c r="U11" s="854" t="str">
        <f>IF(U12&gt;V12,1,"")</f>
        <v/>
      </c>
      <c r="V11" s="855" t="str">
        <f>IF(V12&gt;U12,1,"")</f>
        <v/>
      </c>
      <c r="W11" s="932">
        <f>SUM(I11:V11)</f>
        <v>0</v>
      </c>
      <c r="X11" s="933"/>
      <c r="Y11" s="856">
        <f>SUM(I11,K11,M11,O11,Q11,S11,U11)</f>
        <v>0</v>
      </c>
      <c r="Z11" s="857">
        <f>SUM(J11,L11,N11,P11,R11,T11,V11)</f>
        <v>0</v>
      </c>
      <c r="AA11" s="858" t="str">
        <f>IF(Z12=0,"",Y12/Z12)</f>
        <v/>
      </c>
    </row>
    <row r="12" spans="1:28" ht="14.25" thickBot="1">
      <c r="F12" s="368"/>
      <c r="G12" s="570"/>
      <c r="H12" s="571"/>
      <c r="I12" s="859"/>
      <c r="J12" s="860"/>
      <c r="K12" s="859"/>
      <c r="L12" s="861"/>
      <c r="M12" s="862"/>
      <c r="N12" s="860"/>
      <c r="O12" s="862"/>
      <c r="P12" s="860"/>
      <c r="Q12" s="863"/>
      <c r="R12" s="864"/>
      <c r="S12" s="859"/>
      <c r="T12" s="861"/>
      <c r="U12" s="862"/>
      <c r="V12" s="860"/>
      <c r="W12" s="934"/>
      <c r="X12" s="935"/>
      <c r="Y12" s="865">
        <f>I12+K12+M12+O12+Q12+S12+U12</f>
        <v>0</v>
      </c>
      <c r="Z12" s="866">
        <f>SUM(I12:V12)</f>
        <v>0</v>
      </c>
      <c r="AA12" s="900" t="s">
        <v>3391</v>
      </c>
    </row>
    <row r="13" spans="1:28">
      <c r="A13" s="313">
        <v>6</v>
      </c>
      <c r="B13" s="313"/>
      <c r="C13" s="313"/>
      <c r="E13" s="302" t="s">
        <v>69</v>
      </c>
      <c r="F13" s="333" t="s">
        <v>2518</v>
      </c>
      <c r="G13" s="334" t="s">
        <v>2519</v>
      </c>
      <c r="H13" s="335" t="s">
        <v>2520</v>
      </c>
      <c r="I13" s="433"/>
      <c r="J13" s="452">
        <v>1</v>
      </c>
      <c r="K13" s="424"/>
      <c r="L13" s="424">
        <v>1</v>
      </c>
      <c r="M13" s="831"/>
      <c r="N13" s="830">
        <v>1</v>
      </c>
      <c r="O13" s="424">
        <v>1</v>
      </c>
      <c r="P13" s="424"/>
      <c r="Q13" s="849"/>
      <c r="R13" s="848"/>
      <c r="S13" s="547"/>
      <c r="T13" s="547"/>
      <c r="U13" s="533" t="str">
        <f>IF(U14&gt;V14,1,"")</f>
        <v/>
      </c>
      <c r="V13" s="534" t="str">
        <f>IF(V14&gt;U14,1,"")</f>
        <v/>
      </c>
      <c r="W13" s="928">
        <f>SUM(I13:V13)</f>
        <v>4</v>
      </c>
      <c r="X13" s="929"/>
      <c r="Y13" s="441">
        <f>SUM(I13,K13,M13,O13,Q13,S13,U13)</f>
        <v>1</v>
      </c>
      <c r="Z13" s="445">
        <f>SUM(J13,L13,N13,P13,R13,T13,V13)</f>
        <v>3</v>
      </c>
      <c r="AA13" s="584">
        <f>IF(Z14=0,"",Y14/Z14)</f>
        <v>0.34782608695652173</v>
      </c>
    </row>
    <row r="14" spans="1:28" ht="14.25" thickBot="1">
      <c r="F14" s="393"/>
      <c r="G14" s="394"/>
      <c r="H14" s="395"/>
      <c r="I14" s="437">
        <v>1</v>
      </c>
      <c r="J14" s="447">
        <v>8</v>
      </c>
      <c r="K14" s="422">
        <v>5</v>
      </c>
      <c r="L14" s="423">
        <v>8</v>
      </c>
      <c r="M14" s="835">
        <v>2</v>
      </c>
      <c r="N14" s="834">
        <v>8</v>
      </c>
      <c r="O14" s="422">
        <v>8</v>
      </c>
      <c r="P14" s="423">
        <v>6</v>
      </c>
      <c r="Q14" s="867"/>
      <c r="R14" s="868"/>
      <c r="S14" s="556"/>
      <c r="T14" s="557"/>
      <c r="U14" s="531"/>
      <c r="V14" s="532"/>
      <c r="W14" s="930"/>
      <c r="X14" s="931"/>
      <c r="Y14" s="437">
        <f>I14+K14+M14+O14+Q14+S14+U14</f>
        <v>16</v>
      </c>
      <c r="Z14" s="448">
        <f>SUM(I14:V14)</f>
        <v>46</v>
      </c>
      <c r="AA14" s="585" t="s">
        <v>3389</v>
      </c>
    </row>
    <row r="15" spans="1:28">
      <c r="A15" s="313">
        <v>7</v>
      </c>
      <c r="B15" s="313"/>
      <c r="C15" s="313"/>
      <c r="E15" s="302"/>
      <c r="F15" s="333"/>
      <c r="G15" s="334"/>
      <c r="H15" s="335"/>
      <c r="I15" s="433" t="str">
        <f>IF(I16&gt;J16,1,"")</f>
        <v/>
      </c>
      <c r="J15" s="443" t="str">
        <f>IF(J16&gt;I16,1,"")</f>
        <v/>
      </c>
      <c r="K15" s="424" t="str">
        <f>IF(K16&gt;L16,1,"")</f>
        <v/>
      </c>
      <c r="L15" s="424" t="str">
        <f>IF(L16&gt;K16,1,"")</f>
        <v/>
      </c>
      <c r="M15" s="434" t="str">
        <f>IF(M16&gt;N16,1,"")</f>
        <v/>
      </c>
      <c r="N15" s="435" t="str">
        <f>IF(N16&gt;M16,1,"")</f>
        <v/>
      </c>
      <c r="O15" s="417" t="str">
        <f>IF(O16&gt;P16,1,"")</f>
        <v/>
      </c>
      <c r="P15" s="417" t="str">
        <f>IF(P16&gt;O16,1,"")</f>
        <v/>
      </c>
      <c r="Q15" s="869" t="str">
        <f>IF(Q16&gt;R16,1,"")</f>
        <v/>
      </c>
      <c r="R15" s="857" t="str">
        <f>IF(R16&gt;Q16,1,"")</f>
        <v/>
      </c>
      <c r="S15" s="424" t="str">
        <f>IF(S16&gt;T16,1,"")</f>
        <v/>
      </c>
      <c r="T15" s="424" t="str">
        <f>IF(T16&gt;S16,1,"")</f>
        <v/>
      </c>
      <c r="U15" s="425" t="str">
        <f>IF(U16&gt;V16,1,"")</f>
        <v/>
      </c>
      <c r="V15" s="436" t="str">
        <f>IF(V16&gt;U16,1,"")</f>
        <v/>
      </c>
      <c r="W15" s="936">
        <f>SUM(I15:V15)</f>
        <v>0</v>
      </c>
      <c r="X15" s="937"/>
      <c r="Y15" s="441">
        <f>SUM(I15,K15,M15,O15,Q15,S15,U15)</f>
        <v>0</v>
      </c>
      <c r="Z15" s="445">
        <f>SUM(J15,L15,N15,P15,R15,T15,V15)</f>
        <v>0</v>
      </c>
      <c r="AA15" s="584" t="str">
        <f>IF(Z16=0,"",Y16/Z16)</f>
        <v/>
      </c>
      <c r="AB15" s="320"/>
    </row>
    <row r="16" spans="1:28" ht="14.25" thickBot="1">
      <c r="F16" s="804"/>
      <c r="G16" s="805"/>
      <c r="H16" s="574"/>
      <c r="I16" s="437"/>
      <c r="J16" s="447"/>
      <c r="K16" s="422"/>
      <c r="L16" s="423"/>
      <c r="M16" s="420"/>
      <c r="N16" s="421"/>
      <c r="O16" s="439"/>
      <c r="P16" s="440"/>
      <c r="Q16" s="870"/>
      <c r="R16" s="871"/>
      <c r="S16" s="422"/>
      <c r="T16" s="423"/>
      <c r="U16" s="427"/>
      <c r="V16" s="428"/>
      <c r="W16" s="938"/>
      <c r="X16" s="939"/>
      <c r="Y16" s="437">
        <f>I16+K16+M16+O16+Q16+S16+U16</f>
        <v>0</v>
      </c>
      <c r="Z16" s="448">
        <f>SUM(I16:V16)</f>
        <v>0</v>
      </c>
      <c r="AA16" s="585"/>
    </row>
    <row r="17" spans="1:28" ht="17.25" customHeight="1">
      <c r="F17" s="295" t="s">
        <v>64</v>
      </c>
      <c r="Y17" s="514">
        <f>SUM(Y4,Y6,Y8,Y10,Y12,Y14,Y16)</f>
        <v>107</v>
      </c>
      <c r="Z17" s="514">
        <f>SUM(Z4,Z6,Z8,Z10,Z12,Z14,Z16)</f>
        <v>214</v>
      </c>
    </row>
    <row r="18" spans="1:28" ht="15" thickBot="1">
      <c r="A18" s="338" t="s">
        <v>65</v>
      </c>
      <c r="B18" s="338"/>
      <c r="C18" s="338"/>
      <c r="D18" s="601"/>
      <c r="E18" s="338"/>
      <c r="F18" s="338"/>
      <c r="G18" s="270"/>
      <c r="H18" s="812" t="s">
        <v>49</v>
      </c>
    </row>
    <row r="19" spans="1:28" ht="14.25" thickBot="1">
      <c r="F19" s="307" t="s">
        <v>52</v>
      </c>
      <c r="G19" s="314"/>
      <c r="H19" s="315" t="s">
        <v>53</v>
      </c>
      <c r="I19" s="299" t="str">
        <f>IF(F20="","",F20)</f>
        <v>稲岡</v>
      </c>
      <c r="J19" s="300"/>
      <c r="K19" s="299" t="str">
        <f>IF(F22="","",F22)</f>
        <v>片岡　</v>
      </c>
      <c r="L19" s="300"/>
      <c r="M19" s="299" t="str">
        <f>IF(F24="","",F24)</f>
        <v>𡈽山</v>
      </c>
      <c r="N19" s="300"/>
      <c r="O19" s="299" t="str">
        <f>IF(F26="","",F26)</f>
        <v>國本</v>
      </c>
      <c r="P19" s="300"/>
      <c r="Q19" s="299" t="str">
        <f>IF(F28="","",F28)</f>
        <v>石井</v>
      </c>
      <c r="R19" s="300"/>
      <c r="S19" s="299" t="str">
        <f>IF(F30="","",F30)</f>
        <v>上村</v>
      </c>
      <c r="T19" s="300"/>
      <c r="U19" s="299" t="str">
        <f>IF(F32="","",F32)</f>
        <v/>
      </c>
      <c r="V19" s="300"/>
      <c r="W19" s="519" t="s">
        <v>54</v>
      </c>
      <c r="X19" s="520"/>
      <c r="Y19" s="309" t="s">
        <v>55</v>
      </c>
      <c r="Z19" s="299"/>
      <c r="AA19" s="312" t="s">
        <v>56</v>
      </c>
    </row>
    <row r="20" spans="1:28">
      <c r="A20" s="313">
        <v>1</v>
      </c>
      <c r="B20" s="313"/>
      <c r="C20" s="313"/>
      <c r="D20" s="581" t="s">
        <v>2517</v>
      </c>
      <c r="E20" s="302" t="s">
        <v>2400</v>
      </c>
      <c r="F20" s="891" t="s">
        <v>803</v>
      </c>
      <c r="G20" s="892" t="s">
        <v>804</v>
      </c>
      <c r="H20" s="893" t="s">
        <v>806</v>
      </c>
      <c r="I20" s="547"/>
      <c r="J20" s="592"/>
      <c r="K20" s="441">
        <v>1</v>
      </c>
      <c r="L20" s="441"/>
      <c r="M20" s="442">
        <v>1</v>
      </c>
      <c r="N20" s="443"/>
      <c r="O20" s="444">
        <v>1</v>
      </c>
      <c r="P20" s="444"/>
      <c r="Q20" s="442">
        <v>1</v>
      </c>
      <c r="R20" s="443"/>
      <c r="S20" s="441">
        <f>IF(S21&gt;T21,1,"")</f>
        <v>1</v>
      </c>
      <c r="T20" s="441" t="str">
        <f>IF(T21&gt;S21,1,"")</f>
        <v/>
      </c>
      <c r="U20" s="549" t="str">
        <f>IF(U21&gt;V21,1,"")</f>
        <v/>
      </c>
      <c r="V20" s="550" t="str">
        <f>IF(V21&gt;U21,1,"")</f>
        <v/>
      </c>
      <c r="W20" s="928">
        <f>SUM(I20:V20)</f>
        <v>5</v>
      </c>
      <c r="X20" s="929"/>
      <c r="Y20" s="441">
        <f>SUM(I20,K20,M20,O20,Q20,S20,U20)</f>
        <v>5</v>
      </c>
      <c r="Z20" s="445">
        <f>SUM(J20,L20,N20,P20,R20,T20,V20)</f>
        <v>0</v>
      </c>
      <c r="AA20" s="584">
        <f>IF(Z21=0,"",Y21/Z21)</f>
        <v>0.66129032258064513</v>
      </c>
    </row>
    <row r="21" spans="1:28" ht="17.25" thickBot="1">
      <c r="F21" s="572"/>
      <c r="G21" s="573"/>
      <c r="H21" s="574"/>
      <c r="I21" s="597"/>
      <c r="J21" s="598"/>
      <c r="K21" s="437">
        <v>8</v>
      </c>
      <c r="L21" s="901">
        <v>3</v>
      </c>
      <c r="M21" s="446">
        <v>9</v>
      </c>
      <c r="N21" s="447">
        <v>8</v>
      </c>
      <c r="O21" s="437">
        <v>8</v>
      </c>
      <c r="P21" s="438">
        <v>6</v>
      </c>
      <c r="Q21" s="446">
        <v>8</v>
      </c>
      <c r="R21" s="447">
        <v>2</v>
      </c>
      <c r="S21" s="437">
        <v>8</v>
      </c>
      <c r="T21" s="438">
        <v>2</v>
      </c>
      <c r="U21" s="552"/>
      <c r="V21" s="553"/>
      <c r="W21" s="930"/>
      <c r="X21" s="931"/>
      <c r="Y21" s="437">
        <f>I21+K21+M21+O21+Q21+S21+U21</f>
        <v>41</v>
      </c>
      <c r="Z21" s="448">
        <f>SUM(I21:V21)</f>
        <v>62</v>
      </c>
      <c r="AA21" s="583" t="s">
        <v>3386</v>
      </c>
    </row>
    <row r="22" spans="1:28">
      <c r="A22" s="313">
        <v>2</v>
      </c>
      <c r="B22" s="313"/>
      <c r="C22" s="313"/>
      <c r="D22" s="581" t="s">
        <v>2517</v>
      </c>
      <c r="E22" s="302" t="s">
        <v>71</v>
      </c>
      <c r="F22" s="888" t="s">
        <v>2465</v>
      </c>
      <c r="G22" s="889" t="s">
        <v>1242</v>
      </c>
      <c r="H22" s="890" t="s">
        <v>1237</v>
      </c>
      <c r="I22" s="444"/>
      <c r="J22" s="449">
        <v>1</v>
      </c>
      <c r="K22" s="555"/>
      <c r="L22" s="555"/>
      <c r="M22" s="535">
        <v>1</v>
      </c>
      <c r="N22" s="536"/>
      <c r="O22" s="414">
        <v>1</v>
      </c>
      <c r="P22" s="414"/>
      <c r="Q22" s="412">
        <v>1</v>
      </c>
      <c r="R22" s="413"/>
      <c r="S22" s="414">
        <f>IF(S23&gt;T23,1,"")</f>
        <v>1</v>
      </c>
      <c r="T22" s="414" t="str">
        <f>IF(T23&gt;S23,1,"")</f>
        <v/>
      </c>
      <c r="U22" s="535" t="str">
        <f>IF(U23&gt;V23,1,"")</f>
        <v/>
      </c>
      <c r="V22" s="536" t="str">
        <f>IF(V23&gt;U23,1,"")</f>
        <v/>
      </c>
      <c r="W22" s="928">
        <f>SUM(I22:V22)</f>
        <v>5</v>
      </c>
      <c r="X22" s="929"/>
      <c r="Y22" s="441">
        <f>SUM(I22,K22,M22,O22,Q22,S22,U22)</f>
        <v>4</v>
      </c>
      <c r="Z22" s="445">
        <f>SUM(J22,L22,N22,P22,R22,T22,V22)</f>
        <v>1</v>
      </c>
      <c r="AA22" s="584">
        <f>IF(Z23=0,"",Y23/Z23)</f>
        <v>0.5625</v>
      </c>
    </row>
    <row r="23" spans="1:28" ht="14.25" thickBot="1">
      <c r="F23" s="606"/>
      <c r="G23" s="607"/>
      <c r="H23" s="608"/>
      <c r="I23" s="422">
        <v>3</v>
      </c>
      <c r="J23" s="421">
        <v>8</v>
      </c>
      <c r="K23" s="556"/>
      <c r="L23" s="557"/>
      <c r="M23" s="531">
        <v>8</v>
      </c>
      <c r="N23" s="532">
        <v>6</v>
      </c>
      <c r="O23" s="422">
        <v>8</v>
      </c>
      <c r="P23" s="423">
        <v>4</v>
      </c>
      <c r="Q23" s="420">
        <v>9</v>
      </c>
      <c r="R23" s="421">
        <v>7</v>
      </c>
      <c r="S23" s="422">
        <v>8</v>
      </c>
      <c r="T23" s="423">
        <v>3</v>
      </c>
      <c r="U23" s="531"/>
      <c r="V23" s="532"/>
      <c r="W23" s="930"/>
      <c r="X23" s="931"/>
      <c r="Y23" s="437">
        <f>I23+K23+M23+O23+Q23+S23+U23</f>
        <v>36</v>
      </c>
      <c r="Z23" s="448">
        <f>SUM(I23:V23)</f>
        <v>64</v>
      </c>
      <c r="AA23" s="877" t="s">
        <v>3392</v>
      </c>
    </row>
    <row r="24" spans="1:28" ht="13.5" customHeight="1">
      <c r="A24" s="313">
        <v>3</v>
      </c>
      <c r="B24" s="313"/>
      <c r="C24" s="313"/>
      <c r="D24" s="581" t="s">
        <v>2517</v>
      </c>
      <c r="E24" s="302" t="s">
        <v>62</v>
      </c>
      <c r="F24" s="336" t="s">
        <v>2523</v>
      </c>
      <c r="G24" s="337" t="s">
        <v>2524</v>
      </c>
      <c r="H24" s="332" t="s">
        <v>2520</v>
      </c>
      <c r="I24" s="444"/>
      <c r="J24" s="449">
        <v>1</v>
      </c>
      <c r="K24" s="540"/>
      <c r="L24" s="540">
        <v>1</v>
      </c>
      <c r="M24" s="558"/>
      <c r="N24" s="559"/>
      <c r="O24" s="560">
        <v>1</v>
      </c>
      <c r="P24" s="560"/>
      <c r="Q24" s="415"/>
      <c r="R24" s="416">
        <v>1</v>
      </c>
      <c r="S24" s="414" t="str">
        <f>IF(S25&gt;T25,1,"")</f>
        <v/>
      </c>
      <c r="T24" s="414">
        <f>IF(T25&gt;S25,1,"")</f>
        <v>1</v>
      </c>
      <c r="U24" s="533" t="str">
        <f>IF(U25&gt;V25,1,"")</f>
        <v/>
      </c>
      <c r="V24" s="534" t="str">
        <f>IF(V25&gt;U25,1,"")</f>
        <v/>
      </c>
      <c r="W24" s="928">
        <f>SUM(I24:V24)</f>
        <v>5</v>
      </c>
      <c r="X24" s="929"/>
      <c r="Y24" s="441">
        <f>SUM(I24,K24,M24,O24,Q24,S24,U24)</f>
        <v>1</v>
      </c>
      <c r="Z24" s="445">
        <f>SUM(J24,L24,N24,P24,R24,T24,V24)</f>
        <v>4</v>
      </c>
      <c r="AA24" s="584">
        <f>IF(Z25=0,"",Y25/Z25)</f>
        <v>0.47435897435897434</v>
      </c>
    </row>
    <row r="25" spans="1:28" ht="14.25" customHeight="1" thickBot="1">
      <c r="F25" s="396"/>
      <c r="G25" s="397"/>
      <c r="H25" s="398"/>
      <c r="I25" s="422">
        <v>8</v>
      </c>
      <c r="J25" s="421">
        <v>9</v>
      </c>
      <c r="K25" s="538">
        <v>6</v>
      </c>
      <c r="L25" s="539">
        <v>8</v>
      </c>
      <c r="M25" s="561"/>
      <c r="N25" s="562"/>
      <c r="O25" s="538">
        <v>8</v>
      </c>
      <c r="P25" s="539">
        <v>6</v>
      </c>
      <c r="Q25" s="420">
        <v>8</v>
      </c>
      <c r="R25" s="421">
        <v>9</v>
      </c>
      <c r="S25" s="422">
        <v>7</v>
      </c>
      <c r="T25" s="423">
        <v>9</v>
      </c>
      <c r="U25" s="531"/>
      <c r="V25" s="532"/>
      <c r="W25" s="930"/>
      <c r="X25" s="931"/>
      <c r="Y25" s="437">
        <f>I25+K25+M25+O25+Q25+S25+U25</f>
        <v>37</v>
      </c>
      <c r="Z25" s="448">
        <f>SUM(I25:V25)</f>
        <v>78</v>
      </c>
      <c r="AA25" s="585" t="s">
        <v>3389</v>
      </c>
    </row>
    <row r="26" spans="1:28" ht="14.25" thickBot="1">
      <c r="A26" s="313">
        <v>4</v>
      </c>
      <c r="B26" s="313"/>
      <c r="C26" s="313"/>
      <c r="D26" s="581" t="s">
        <v>2517</v>
      </c>
      <c r="E26" s="317" t="s">
        <v>2435</v>
      </c>
      <c r="F26" s="333" t="s">
        <v>79</v>
      </c>
      <c r="G26" s="334" t="s">
        <v>80</v>
      </c>
      <c r="H26" s="335" t="s">
        <v>81</v>
      </c>
      <c r="I26" s="444"/>
      <c r="J26" s="445">
        <v>1</v>
      </c>
      <c r="K26" s="424"/>
      <c r="L26" s="424">
        <v>1</v>
      </c>
      <c r="M26" s="535"/>
      <c r="N26" s="536">
        <v>1</v>
      </c>
      <c r="O26" s="547"/>
      <c r="P26" s="818"/>
      <c r="Q26" s="415"/>
      <c r="R26" s="416">
        <v>1</v>
      </c>
      <c r="S26" s="430">
        <f>IF(S27&gt;T27,1,"")</f>
        <v>1</v>
      </c>
      <c r="T26" s="430" t="str">
        <f>IF(T27&gt;S27,1,"")</f>
        <v/>
      </c>
      <c r="U26" s="533" t="str">
        <f>IF(U27&gt;V27,1,"")</f>
        <v/>
      </c>
      <c r="V26" s="534" t="str">
        <f>IF(V27&gt;U27,1,"")</f>
        <v/>
      </c>
      <c r="W26" s="928">
        <f>SUM(I26:V26)</f>
        <v>5</v>
      </c>
      <c r="X26" s="929"/>
      <c r="Y26" s="441">
        <f>SUM(I26,K26,M26,O26,Q26,S26,U26)</f>
        <v>1</v>
      </c>
      <c r="Z26" s="445">
        <f>SUM(J26,L26,N26,P26,R26,T26,V26)</f>
        <v>4</v>
      </c>
      <c r="AA26" s="584">
        <f>IF(Z27=0,"",Y27/Z27)</f>
        <v>0.4</v>
      </c>
    </row>
    <row r="27" spans="1:28" ht="14.25" thickBot="1">
      <c r="F27" s="580"/>
      <c r="G27" s="581"/>
      <c r="H27" s="571"/>
      <c r="I27" s="450">
        <v>6</v>
      </c>
      <c r="J27" s="451">
        <v>8</v>
      </c>
      <c r="K27" s="422">
        <v>4</v>
      </c>
      <c r="L27" s="423">
        <v>8</v>
      </c>
      <c r="M27" s="564">
        <v>6</v>
      </c>
      <c r="N27" s="565">
        <v>8</v>
      </c>
      <c r="O27" s="821"/>
      <c r="P27" s="555"/>
      <c r="Q27" s="420">
        <v>0</v>
      </c>
      <c r="R27" s="421">
        <v>8</v>
      </c>
      <c r="S27" s="422">
        <v>8</v>
      </c>
      <c r="T27" s="423">
        <v>4</v>
      </c>
      <c r="U27" s="531"/>
      <c r="V27" s="532"/>
      <c r="W27" s="930"/>
      <c r="X27" s="931"/>
      <c r="Y27" s="437">
        <f>I27+K27+M27+O27+Q27+S27+U27</f>
        <v>24</v>
      </c>
      <c r="Z27" s="448">
        <f>SUM(I27:V27)</f>
        <v>60</v>
      </c>
      <c r="AA27" s="585" t="s">
        <v>3390</v>
      </c>
    </row>
    <row r="28" spans="1:28">
      <c r="A28" s="313">
        <v>5</v>
      </c>
      <c r="B28" s="313"/>
      <c r="C28" s="313"/>
      <c r="D28" s="581" t="s">
        <v>2517</v>
      </c>
      <c r="E28" s="302" t="s">
        <v>802</v>
      </c>
      <c r="F28" s="333" t="s">
        <v>2856</v>
      </c>
      <c r="G28" s="334" t="s">
        <v>3330</v>
      </c>
      <c r="H28" s="335" t="s">
        <v>2447</v>
      </c>
      <c r="I28" s="433"/>
      <c r="J28" s="443">
        <v>1</v>
      </c>
      <c r="K28" s="433"/>
      <c r="L28" s="433">
        <v>1</v>
      </c>
      <c r="M28" s="434">
        <v>1</v>
      </c>
      <c r="N28" s="435"/>
      <c r="O28" s="902"/>
      <c r="P28" s="903">
        <v>1</v>
      </c>
      <c r="Q28" s="558"/>
      <c r="R28" s="824"/>
      <c r="S28" s="430" t="str">
        <f>IF(S29&gt;T29,1,"")</f>
        <v/>
      </c>
      <c r="T28" s="430">
        <f>IF(T29&gt;S29,1,"")</f>
        <v>1</v>
      </c>
      <c r="U28" s="533" t="str">
        <f>IF(U29&gt;V29,1,"")</f>
        <v/>
      </c>
      <c r="V28" s="534" t="str">
        <f>IF(V29&gt;U29,1,"")</f>
        <v/>
      </c>
      <c r="W28" s="928">
        <v>5</v>
      </c>
      <c r="X28" s="929"/>
      <c r="Y28" s="441">
        <f>SUM(I28,K28,M28,O28,Q28,S28,U28)</f>
        <v>1</v>
      </c>
      <c r="Z28" s="445">
        <f>SUM(J28,L28,N28,P28,R28,T28,V28)</f>
        <v>4</v>
      </c>
      <c r="AA28" s="584">
        <f>IF(Z29=0,"",Y29/Z29)</f>
        <v>0.33870967741935482</v>
      </c>
    </row>
    <row r="29" spans="1:28" ht="14.25" thickBot="1">
      <c r="F29" s="396"/>
      <c r="G29" s="397"/>
      <c r="H29" s="398"/>
      <c r="I29" s="437">
        <v>2</v>
      </c>
      <c r="J29" s="447">
        <v>8</v>
      </c>
      <c r="K29" s="437">
        <v>7</v>
      </c>
      <c r="L29" s="438">
        <v>9</v>
      </c>
      <c r="M29" s="420">
        <v>9</v>
      </c>
      <c r="N29" s="421">
        <v>8</v>
      </c>
      <c r="O29" s="420">
        <v>0</v>
      </c>
      <c r="P29" s="421">
        <v>8</v>
      </c>
      <c r="Q29" s="561"/>
      <c r="R29" s="562"/>
      <c r="S29" s="422">
        <v>3</v>
      </c>
      <c r="T29" s="423">
        <v>8</v>
      </c>
      <c r="U29" s="531"/>
      <c r="V29" s="532"/>
      <c r="W29" s="930"/>
      <c r="X29" s="931"/>
      <c r="Y29" s="437">
        <f>I29+K29+M29+O29+Q29+S29+U29</f>
        <v>21</v>
      </c>
      <c r="Z29" s="448">
        <f>SUM(I29:V29)</f>
        <v>62</v>
      </c>
      <c r="AA29" s="585" t="s">
        <v>3387</v>
      </c>
    </row>
    <row r="30" spans="1:28">
      <c r="A30" s="313">
        <v>6</v>
      </c>
      <c r="B30" s="313"/>
      <c r="C30" s="313"/>
      <c r="E30" s="302" t="s">
        <v>98</v>
      </c>
      <c r="F30" s="333" t="s">
        <v>2418</v>
      </c>
      <c r="G30" s="334" t="s">
        <v>2419</v>
      </c>
      <c r="H30" s="335" t="s">
        <v>806</v>
      </c>
      <c r="I30" s="433"/>
      <c r="J30" s="452">
        <v>1</v>
      </c>
      <c r="K30" s="424"/>
      <c r="L30" s="424">
        <v>1</v>
      </c>
      <c r="M30" s="412">
        <v>1</v>
      </c>
      <c r="N30" s="413"/>
      <c r="O30" s="424"/>
      <c r="P30" s="424">
        <v>1</v>
      </c>
      <c r="Q30" s="434">
        <v>1</v>
      </c>
      <c r="R30" s="435"/>
      <c r="S30" s="547"/>
      <c r="T30" s="547"/>
      <c r="U30" s="533" t="str">
        <f>IF(U31&gt;V31,1,"")</f>
        <v/>
      </c>
      <c r="V30" s="534" t="str">
        <f>IF(V31&gt;U31,1,"")</f>
        <v/>
      </c>
      <c r="W30" s="928">
        <f>SUM(I30:V30)</f>
        <v>5</v>
      </c>
      <c r="X30" s="929"/>
      <c r="Y30" s="441">
        <f>SUM(I30,K30,M30,O30,Q30,S30,U30)</f>
        <v>2</v>
      </c>
      <c r="Z30" s="445">
        <f>SUM(J30,L30,N30,P30,R30,T30,V30)</f>
        <v>3</v>
      </c>
      <c r="AA30" s="406">
        <f>IF(Z31=0,"",Y31/Z31)</f>
        <v>0.43333333333333335</v>
      </c>
    </row>
    <row r="31" spans="1:28" ht="14.25" thickBot="1">
      <c r="E31" s="294"/>
      <c r="F31" s="396"/>
      <c r="G31" s="397"/>
      <c r="H31" s="398"/>
      <c r="I31" s="437">
        <v>2</v>
      </c>
      <c r="J31" s="447">
        <v>8</v>
      </c>
      <c r="K31" s="422">
        <v>3</v>
      </c>
      <c r="L31" s="423">
        <v>8</v>
      </c>
      <c r="M31" s="431">
        <v>9</v>
      </c>
      <c r="N31" s="432">
        <v>7</v>
      </c>
      <c r="O31" s="422">
        <v>4</v>
      </c>
      <c r="P31" s="423">
        <v>8</v>
      </c>
      <c r="Q31" s="846">
        <v>8</v>
      </c>
      <c r="R31" s="310">
        <v>3</v>
      </c>
      <c r="S31" s="556"/>
      <c r="T31" s="557"/>
      <c r="U31" s="531"/>
      <c r="V31" s="532"/>
      <c r="W31" s="930"/>
      <c r="X31" s="931"/>
      <c r="Y31" s="437">
        <f>I31+K31+M31+O31+Q31+S31+U31</f>
        <v>26</v>
      </c>
      <c r="Z31" s="448">
        <f>SUM(I31:V31)</f>
        <v>60</v>
      </c>
      <c r="AA31" s="585" t="s">
        <v>3388</v>
      </c>
    </row>
    <row r="32" spans="1:28" ht="13.5" customHeight="1">
      <c r="A32" s="313">
        <v>7</v>
      </c>
      <c r="B32" s="313"/>
      <c r="C32" s="313"/>
      <c r="E32" s="368"/>
      <c r="F32" s="567"/>
      <c r="G32" s="568"/>
      <c r="H32" s="569"/>
      <c r="I32" s="433" t="str">
        <f>IF(I33&gt;J33,1,"")</f>
        <v/>
      </c>
      <c r="J32" s="443" t="str">
        <f>IF(J33&gt;I33,1,"")</f>
        <v/>
      </c>
      <c r="K32" s="424" t="str">
        <f>IF(K33&gt;L33,1,"")</f>
        <v/>
      </c>
      <c r="L32" s="424" t="str">
        <f>IF(L33&gt;K33,1,"")</f>
        <v/>
      </c>
      <c r="M32" s="434" t="str">
        <f>IF(M33&gt;N33,1,"")</f>
        <v/>
      </c>
      <c r="N32" s="435" t="str">
        <f>IF(N33&gt;M33,1,"")</f>
        <v/>
      </c>
      <c r="O32" s="417" t="str">
        <f>IF(O33&gt;P33,1,"")</f>
        <v/>
      </c>
      <c r="P32" s="417" t="str">
        <f>IF(P33&gt;O33,1,"")</f>
        <v/>
      </c>
      <c r="Q32" s="412" t="str">
        <f>IF(Q33&gt;R33,1,"")</f>
        <v/>
      </c>
      <c r="R32" s="413" t="str">
        <f>IF(R33&gt;Q33,1,"")</f>
        <v/>
      </c>
      <c r="S32" s="424" t="str">
        <f>IF(S33&gt;T33,1,"")</f>
        <v/>
      </c>
      <c r="T32" s="424" t="str">
        <f>IF(T33&gt;S33,1,"")</f>
        <v/>
      </c>
      <c r="U32" s="425" t="str">
        <f>IF(U33&gt;V33,1,"")</f>
        <v/>
      </c>
      <c r="V32" s="436" t="str">
        <f>IF(V33&gt;U33,1,"")</f>
        <v/>
      </c>
      <c r="W32" s="588"/>
      <c r="X32" s="589"/>
      <c r="Y32" s="441">
        <f>SUM(I32,K32,M32,O32,Q32,S32,U32)</f>
        <v>0</v>
      </c>
      <c r="Z32" s="445">
        <f>SUM(J32,L32,N32,P32,R32,T32,V32)</f>
        <v>0</v>
      </c>
      <c r="AA32" s="406" t="str">
        <f>IF(Z33=0,"",Y33/Z33)</f>
        <v/>
      </c>
      <c r="AB32" s="318"/>
    </row>
    <row r="33" spans="1:28" ht="14.25" customHeight="1" thickBot="1">
      <c r="F33" s="339"/>
      <c r="G33" s="340"/>
      <c r="H33" s="341"/>
      <c r="I33" s="437"/>
      <c r="J33" s="447"/>
      <c r="K33" s="422"/>
      <c r="L33" s="423"/>
      <c r="M33" s="420"/>
      <c r="N33" s="421"/>
      <c r="O33" s="439"/>
      <c r="P33" s="440"/>
      <c r="Q33" s="420"/>
      <c r="R33" s="421"/>
      <c r="S33" s="422"/>
      <c r="T33" s="423"/>
      <c r="U33" s="427"/>
      <c r="V33" s="428"/>
      <c r="W33" s="590"/>
      <c r="X33" s="591"/>
      <c r="Y33" s="437">
        <f>I33+K33+M33+O33+Q33+S33+U33</f>
        <v>0</v>
      </c>
      <c r="Z33" s="448">
        <f>SUM(I33:V33)</f>
        <v>0</v>
      </c>
      <c r="AA33" s="508"/>
      <c r="AB33" s="318"/>
    </row>
    <row r="34" spans="1:28" ht="19.5" customHeight="1">
      <c r="F34" s="295" t="s">
        <v>64</v>
      </c>
      <c r="Y34" s="514">
        <f>SUM(Y21,Y23,Y25,Y27,Y29,Y31,Y33)</f>
        <v>185</v>
      </c>
      <c r="Z34" s="514">
        <f>SUM(Z21,Z23,Z25,Z27,Z29,Z31,Z33)</f>
        <v>386</v>
      </c>
    </row>
    <row r="35" spans="1:28" ht="15" thickBot="1">
      <c r="A35" s="338" t="s">
        <v>73</v>
      </c>
      <c r="B35" s="369"/>
      <c r="C35" s="338"/>
      <c r="D35" s="601"/>
      <c r="E35" s="270"/>
      <c r="F35" s="270"/>
      <c r="G35" s="270"/>
      <c r="H35" s="812" t="s">
        <v>49</v>
      </c>
      <c r="I35" s="306"/>
    </row>
    <row r="36" spans="1:28" ht="14.25" thickBot="1">
      <c r="F36" s="307" t="s">
        <v>52</v>
      </c>
      <c r="G36" s="314"/>
      <c r="H36" s="315" t="s">
        <v>53</v>
      </c>
      <c r="I36" s="299" t="str">
        <f>IF(F37="","",F37)</f>
        <v>杉山</v>
      </c>
      <c r="J36" s="300"/>
      <c r="K36" s="299" t="str">
        <f>IF(F39="","",F39)</f>
        <v>亀井　</v>
      </c>
      <c r="L36" s="300"/>
      <c r="M36" s="299" t="str">
        <f>IF(F41="","",F41)</f>
        <v>牛尾</v>
      </c>
      <c r="N36" s="300"/>
      <c r="O36" s="299" t="str">
        <f>IF(F43="","",F43)</f>
        <v>妹川</v>
      </c>
      <c r="P36" s="300"/>
      <c r="Q36" s="299" t="str">
        <f>IF(F45="","",F45)</f>
        <v>松原</v>
      </c>
      <c r="R36" s="300"/>
      <c r="S36" s="299" t="str">
        <f>IF(F47="","",F47)</f>
        <v>上村</v>
      </c>
      <c r="T36" s="300"/>
      <c r="U36" s="299" t="str">
        <f>IF(F49="","",F49)</f>
        <v/>
      </c>
      <c r="V36" s="300"/>
      <c r="W36" s="519" t="s">
        <v>54</v>
      </c>
      <c r="X36" s="520"/>
      <c r="Y36" s="309" t="s">
        <v>55</v>
      </c>
      <c r="Z36" s="299"/>
      <c r="AA36" s="312" t="s">
        <v>56</v>
      </c>
    </row>
    <row r="37" spans="1:28" ht="14.25" customHeight="1">
      <c r="A37" s="313">
        <v>1</v>
      </c>
      <c r="B37" s="313"/>
      <c r="C37" s="313"/>
      <c r="E37" s="302" t="s">
        <v>2403</v>
      </c>
      <c r="F37" s="333" t="s">
        <v>2436</v>
      </c>
      <c r="G37" s="334" t="s">
        <v>2446</v>
      </c>
      <c r="H37" s="335" t="s">
        <v>2504</v>
      </c>
      <c r="I37" s="547"/>
      <c r="J37" s="592"/>
      <c r="K37" s="548"/>
      <c r="L37" s="548">
        <v>1</v>
      </c>
      <c r="M37" s="442"/>
      <c r="N37" s="443">
        <v>1</v>
      </c>
      <c r="O37" s="551"/>
      <c r="P37" s="551">
        <v>1</v>
      </c>
      <c r="Q37" s="442">
        <v>1</v>
      </c>
      <c r="R37" s="443"/>
      <c r="S37" s="441"/>
      <c r="T37" s="441">
        <v>1</v>
      </c>
      <c r="U37" s="549" t="str">
        <f>IF(U38&gt;V38,1,"")</f>
        <v/>
      </c>
      <c r="V37" s="550" t="str">
        <f>IF(V38&gt;U38,1,"")</f>
        <v/>
      </c>
      <c r="W37" s="928">
        <f>SUM(I37:V37)</f>
        <v>5</v>
      </c>
      <c r="X37" s="929"/>
      <c r="Y37" s="575">
        <f>SUM(I37,K37,M37,O37,Q37,S37,U37)</f>
        <v>1</v>
      </c>
      <c r="Z37" s="576">
        <f>SUM(J37,L37,N37,P37,R37,T37,V37)</f>
        <v>4</v>
      </c>
      <c r="AA37" s="584">
        <f>IF(Z38=0,"",Y38/Z38)</f>
        <v>0.43103448275862066</v>
      </c>
    </row>
    <row r="38" spans="1:28" ht="14.25" customHeight="1" thickBot="1">
      <c r="F38" s="386"/>
      <c r="G38" s="387"/>
      <c r="H38" s="388"/>
      <c r="I38" s="597"/>
      <c r="J38" s="598"/>
      <c r="K38" s="838">
        <v>4</v>
      </c>
      <c r="L38" s="839">
        <v>8</v>
      </c>
      <c r="M38" s="842">
        <v>6</v>
      </c>
      <c r="N38" s="843">
        <v>8</v>
      </c>
      <c r="O38" s="838">
        <v>3</v>
      </c>
      <c r="P38" s="840">
        <v>8</v>
      </c>
      <c r="Q38" s="842">
        <v>8</v>
      </c>
      <c r="R38" s="843">
        <v>1</v>
      </c>
      <c r="S38" s="844">
        <v>4</v>
      </c>
      <c r="T38" s="845">
        <v>8</v>
      </c>
      <c r="U38" s="552"/>
      <c r="V38" s="553"/>
      <c r="W38" s="930"/>
      <c r="X38" s="931"/>
      <c r="Y38" s="577">
        <f>I38+K38+M38+O38+Q38+S38+U38</f>
        <v>25</v>
      </c>
      <c r="Z38" s="578">
        <f>SUM(I38:V38)</f>
        <v>58</v>
      </c>
      <c r="AA38" s="587" t="s">
        <v>3395</v>
      </c>
    </row>
    <row r="39" spans="1:28">
      <c r="A39" s="313">
        <v>2</v>
      </c>
      <c r="B39" s="313"/>
      <c r="C39" s="313"/>
      <c r="E39" s="302" t="s">
        <v>72</v>
      </c>
      <c r="F39" s="879" t="s">
        <v>2485</v>
      </c>
      <c r="G39" s="880" t="s">
        <v>1250</v>
      </c>
      <c r="H39" s="881" t="s">
        <v>1237</v>
      </c>
      <c r="I39" s="551">
        <v>1</v>
      </c>
      <c r="J39" s="554"/>
      <c r="K39" s="555"/>
      <c r="L39" s="555"/>
      <c r="M39" s="535">
        <v>1</v>
      </c>
      <c r="N39" s="536"/>
      <c r="O39" s="537">
        <v>1</v>
      </c>
      <c r="P39" s="537"/>
      <c r="Q39" s="535">
        <v>1</v>
      </c>
      <c r="R39" s="536"/>
      <c r="S39" s="537"/>
      <c r="T39" s="537">
        <v>1</v>
      </c>
      <c r="U39" s="541" t="str">
        <f>IF(U40&gt;V40,1,"")</f>
        <v/>
      </c>
      <c r="V39" s="542" t="str">
        <f>IF(V40&gt;U40,1,"")</f>
        <v/>
      </c>
      <c r="W39" s="928">
        <f>SUM(I39:V39)</f>
        <v>5</v>
      </c>
      <c r="X39" s="929"/>
      <c r="Y39" s="441">
        <f>SUM(I39,K39,M39,O39,Q39,S39,U39)</f>
        <v>4</v>
      </c>
      <c r="Z39" s="445">
        <f>SUM(J39,L39,N39,P39,R39,T39,V39)</f>
        <v>1</v>
      </c>
      <c r="AA39" s="584">
        <f>IF(Z40=0,"",Y40/Z40)</f>
        <v>0.60317460317460314</v>
      </c>
    </row>
    <row r="40" spans="1:28" ht="14.25" thickBot="1">
      <c r="F40" s="882"/>
      <c r="G40" s="883"/>
      <c r="H40" s="884"/>
      <c r="I40" s="538">
        <v>8</v>
      </c>
      <c r="J40" s="532">
        <v>4</v>
      </c>
      <c r="K40" s="556"/>
      <c r="L40" s="557"/>
      <c r="M40" s="531">
        <v>8</v>
      </c>
      <c r="N40" s="532">
        <v>4</v>
      </c>
      <c r="O40" s="538">
        <v>9</v>
      </c>
      <c r="P40" s="539">
        <v>8</v>
      </c>
      <c r="Q40" s="825">
        <v>8</v>
      </c>
      <c r="R40" s="532">
        <v>1</v>
      </c>
      <c r="S40" s="538">
        <v>5</v>
      </c>
      <c r="T40" s="539">
        <v>8</v>
      </c>
      <c r="U40" s="544"/>
      <c r="V40" s="543"/>
      <c r="W40" s="930"/>
      <c r="X40" s="931"/>
      <c r="Y40" s="437">
        <f>I40+K40+M40+O40+Q40+S40+U40</f>
        <v>38</v>
      </c>
      <c r="Z40" s="448">
        <f>SUM(I40:V40)</f>
        <v>63</v>
      </c>
      <c r="AA40" s="877" t="s">
        <v>3385</v>
      </c>
    </row>
    <row r="41" spans="1:28">
      <c r="A41" s="313">
        <v>3</v>
      </c>
      <c r="B41" s="313"/>
      <c r="C41" s="313"/>
      <c r="E41" s="302"/>
      <c r="F41" s="333" t="s">
        <v>2461</v>
      </c>
      <c r="G41" s="334" t="s">
        <v>2462</v>
      </c>
      <c r="H41" s="335" t="s">
        <v>2447</v>
      </c>
      <c r="I41" s="444">
        <v>1</v>
      </c>
      <c r="J41" s="449"/>
      <c r="K41" s="540"/>
      <c r="L41" s="540">
        <v>1</v>
      </c>
      <c r="M41" s="558"/>
      <c r="N41" s="559"/>
      <c r="O41" s="560"/>
      <c r="P41" s="560">
        <v>1</v>
      </c>
      <c r="Q41" s="415">
        <v>1</v>
      </c>
      <c r="R41" s="416"/>
      <c r="S41" s="414"/>
      <c r="T41" s="414">
        <v>1</v>
      </c>
      <c r="U41" s="533" t="str">
        <f>IF(U42&gt;V42,1,"")</f>
        <v/>
      </c>
      <c r="V41" s="534" t="str">
        <f>IF(V42&gt;U42,1,"")</f>
        <v/>
      </c>
      <c r="W41" s="928">
        <f>SUM(I41:V41)</f>
        <v>5</v>
      </c>
      <c r="X41" s="929"/>
      <c r="Y41" s="441">
        <f>SUM(I41,K41,M41,O41,Q41,S41,U41)</f>
        <v>2</v>
      </c>
      <c r="Z41" s="445">
        <f>SUM(J41,L41,N41,P41,R41,T41,V41)</f>
        <v>3</v>
      </c>
      <c r="AA41" s="584">
        <f>IF(Z42=0,"",Y42/Z42)</f>
        <v>0.44067796610169491</v>
      </c>
    </row>
    <row r="42" spans="1:28" ht="14.25" thickBot="1">
      <c r="F42" s="396"/>
      <c r="G42" s="397"/>
      <c r="H42" s="398"/>
      <c r="I42" s="422">
        <v>8</v>
      </c>
      <c r="J42" s="421">
        <v>6</v>
      </c>
      <c r="K42" s="538">
        <v>4</v>
      </c>
      <c r="L42" s="539">
        <v>8</v>
      </c>
      <c r="M42" s="561"/>
      <c r="N42" s="562"/>
      <c r="O42" s="538">
        <v>1</v>
      </c>
      <c r="P42" s="539">
        <v>8</v>
      </c>
      <c r="Q42" s="420">
        <v>8</v>
      </c>
      <c r="R42" s="421">
        <v>3</v>
      </c>
      <c r="S42" s="422">
        <v>5</v>
      </c>
      <c r="T42" s="423">
        <v>8</v>
      </c>
      <c r="U42" s="531"/>
      <c r="V42" s="532"/>
      <c r="W42" s="930"/>
      <c r="X42" s="931"/>
      <c r="Y42" s="437">
        <f>I42+K42+M42+O42+Q42+S42+U42</f>
        <v>26</v>
      </c>
      <c r="Z42" s="448">
        <f>SUM(I42:V42)</f>
        <v>59</v>
      </c>
      <c r="AA42" s="585" t="s">
        <v>3394</v>
      </c>
    </row>
    <row r="43" spans="1:28">
      <c r="A43" s="313">
        <v>4</v>
      </c>
      <c r="B43" s="313"/>
      <c r="C43" s="313"/>
      <c r="E43" s="302" t="s">
        <v>75</v>
      </c>
      <c r="F43" s="333" t="s">
        <v>3344</v>
      </c>
      <c r="G43" s="334" t="s">
        <v>3356</v>
      </c>
      <c r="H43" s="335" t="s">
        <v>3357</v>
      </c>
      <c r="I43" s="551">
        <v>1</v>
      </c>
      <c r="J43" s="817"/>
      <c r="K43" s="540"/>
      <c r="L43" s="540">
        <v>1</v>
      </c>
      <c r="M43" s="535">
        <v>1</v>
      </c>
      <c r="N43" s="536"/>
      <c r="O43" s="547"/>
      <c r="P43" s="818"/>
      <c r="Q43" s="533">
        <v>1</v>
      </c>
      <c r="R43" s="534"/>
      <c r="S43" s="430"/>
      <c r="T43" s="430">
        <v>1</v>
      </c>
      <c r="U43" s="533" t="str">
        <f>IF(U44&gt;V44,1,"")</f>
        <v/>
      </c>
      <c r="V43" s="534" t="str">
        <f>IF(V44&gt;U44,1,"")</f>
        <v/>
      </c>
      <c r="W43" s="928">
        <f>SUM(I43:V43)</f>
        <v>5</v>
      </c>
      <c r="X43" s="929"/>
      <c r="Y43" s="441">
        <f>SUM(I43,K43,M43,O43,Q43,S43,U43)</f>
        <v>3</v>
      </c>
      <c r="Z43" s="445">
        <f>SUM(J43,L43,N43,P43,R43,T43,V43)</f>
        <v>2</v>
      </c>
      <c r="AA43" s="584">
        <f>IF(Z44=0,"",Y44/Z44)</f>
        <v>0.625</v>
      </c>
    </row>
    <row r="44" spans="1:28" ht="14.25" thickBot="1">
      <c r="F44" s="396"/>
      <c r="G44" s="397"/>
      <c r="H44" s="398"/>
      <c r="I44" s="819">
        <v>8</v>
      </c>
      <c r="J44" s="820">
        <v>3</v>
      </c>
      <c r="K44" s="538">
        <v>8</v>
      </c>
      <c r="L44" s="539">
        <v>9</v>
      </c>
      <c r="M44" s="564">
        <v>8</v>
      </c>
      <c r="N44" s="565">
        <v>1</v>
      </c>
      <c r="O44" s="826"/>
      <c r="P44" s="827"/>
      <c r="Q44" s="531">
        <v>8</v>
      </c>
      <c r="R44" s="532">
        <v>0</v>
      </c>
      <c r="S44" s="422">
        <v>3</v>
      </c>
      <c r="T44" s="423">
        <v>8</v>
      </c>
      <c r="U44" s="531"/>
      <c r="V44" s="532"/>
      <c r="W44" s="930"/>
      <c r="X44" s="931"/>
      <c r="Y44" s="437">
        <f>I44+K44+M44+O44+Q44+S44+U44</f>
        <v>35</v>
      </c>
      <c r="Z44" s="448">
        <f>SUM(I44:V44)</f>
        <v>56</v>
      </c>
      <c r="AA44" s="586" t="s">
        <v>3393</v>
      </c>
    </row>
    <row r="45" spans="1:28">
      <c r="A45" s="313">
        <v>5</v>
      </c>
      <c r="B45" s="313"/>
      <c r="C45" s="313"/>
      <c r="E45" s="302" t="s">
        <v>78</v>
      </c>
      <c r="F45" s="333" t="s">
        <v>3358</v>
      </c>
      <c r="G45" s="334" t="s">
        <v>3359</v>
      </c>
      <c r="H45" s="335" t="s">
        <v>3360</v>
      </c>
      <c r="I45" s="433"/>
      <c r="J45" s="443">
        <v>1</v>
      </c>
      <c r="K45" s="529"/>
      <c r="L45" s="529">
        <v>1</v>
      </c>
      <c r="M45" s="434"/>
      <c r="N45" s="435">
        <v>1</v>
      </c>
      <c r="O45" s="560"/>
      <c r="P45" s="560">
        <v>1</v>
      </c>
      <c r="Q45" s="558"/>
      <c r="R45" s="824"/>
      <c r="S45" s="430"/>
      <c r="T45" s="430">
        <v>1</v>
      </c>
      <c r="U45" s="533" t="str">
        <f>IF(U46&gt;V46,1,"")</f>
        <v/>
      </c>
      <c r="V45" s="534" t="str">
        <f>IF(V46&gt;U46,1,"")</f>
        <v/>
      </c>
      <c r="W45" s="928">
        <f>SUM(I45:V45)</f>
        <v>5</v>
      </c>
      <c r="X45" s="929"/>
      <c r="Y45" s="441">
        <f>SUM(I45,K45,M45,O45,Q45,S45,U45)</f>
        <v>0</v>
      </c>
      <c r="Z45" s="445">
        <f>SUM(J45,L45,N45,P45,R45,T45,V45)</f>
        <v>5</v>
      </c>
      <c r="AA45" s="584">
        <f>IF(Z46=0,"",Y46/Z46)</f>
        <v>0.1111111111111111</v>
      </c>
    </row>
    <row r="46" spans="1:28" ht="14.25" thickBot="1">
      <c r="E46" s="294"/>
      <c r="F46" s="305"/>
      <c r="H46" s="316"/>
      <c r="I46" s="437">
        <v>1</v>
      </c>
      <c r="J46" s="447">
        <v>8</v>
      </c>
      <c r="K46" s="528">
        <v>1</v>
      </c>
      <c r="L46" s="530">
        <v>8</v>
      </c>
      <c r="M46" s="420">
        <v>3</v>
      </c>
      <c r="N46" s="421">
        <v>8</v>
      </c>
      <c r="O46" s="531">
        <v>0</v>
      </c>
      <c r="P46" s="532">
        <v>8</v>
      </c>
      <c r="Q46" s="561"/>
      <c r="R46" s="562"/>
      <c r="S46" s="422">
        <v>0</v>
      </c>
      <c r="T46" s="423">
        <v>8</v>
      </c>
      <c r="U46" s="531"/>
      <c r="V46" s="532"/>
      <c r="W46" s="930"/>
      <c r="X46" s="931"/>
      <c r="Y46" s="437">
        <f>I46+K46+M46+O46+Q46+S46+U46</f>
        <v>5</v>
      </c>
      <c r="Z46" s="448">
        <f>SUM(I46:V46)</f>
        <v>45</v>
      </c>
      <c r="AA46" s="585" t="s">
        <v>3396</v>
      </c>
    </row>
    <row r="47" spans="1:28" ht="13.5" customHeight="1">
      <c r="A47" s="313">
        <v>6</v>
      </c>
      <c r="B47" s="313"/>
      <c r="C47" s="313"/>
      <c r="E47" s="302"/>
      <c r="F47" s="885" t="s">
        <v>2418</v>
      </c>
      <c r="G47" s="886" t="s">
        <v>3361</v>
      </c>
      <c r="H47" s="887" t="s">
        <v>3333</v>
      </c>
      <c r="I47" s="433">
        <v>1</v>
      </c>
      <c r="J47" s="452"/>
      <c r="K47" s="540">
        <v>1</v>
      </c>
      <c r="L47" s="540"/>
      <c r="M47" s="412">
        <v>1</v>
      </c>
      <c r="N47" s="413"/>
      <c r="O47" s="424">
        <v>1</v>
      </c>
      <c r="P47" s="424"/>
      <c r="Q47" s="434">
        <v>1</v>
      </c>
      <c r="R47" s="435"/>
      <c r="S47" s="547"/>
      <c r="T47" s="547"/>
      <c r="U47" s="545" t="str">
        <f>IF(U48&gt;V48,1,"")</f>
        <v/>
      </c>
      <c r="V47" s="546" t="str">
        <f>IF(V48&gt;U48,1,"")</f>
        <v/>
      </c>
      <c r="W47" s="928">
        <f>SUM(I47:V47)</f>
        <v>5</v>
      </c>
      <c r="X47" s="929"/>
      <c r="Y47" s="441">
        <f>SUM(I47,K47,M47,O47,Q47,S47,U47)</f>
        <v>5</v>
      </c>
      <c r="Z47" s="445">
        <f>SUM(J47,L47,N47,P47,R47,T47,V47)</f>
        <v>0</v>
      </c>
      <c r="AA47" s="593">
        <f>IF(Z48=0,"",Y48/Z48)</f>
        <v>0.70175438596491224</v>
      </c>
    </row>
    <row r="48" spans="1:28" ht="15" customHeight="1" thickBot="1">
      <c r="F48" s="393"/>
      <c r="G48" s="394"/>
      <c r="H48" s="395"/>
      <c r="I48" s="437">
        <v>8</v>
      </c>
      <c r="J48" s="447">
        <v>4</v>
      </c>
      <c r="K48" s="538">
        <v>8</v>
      </c>
      <c r="L48" s="539">
        <v>5</v>
      </c>
      <c r="M48" s="431">
        <v>8</v>
      </c>
      <c r="N48" s="432">
        <v>5</v>
      </c>
      <c r="O48" s="422">
        <v>8</v>
      </c>
      <c r="P48" s="423">
        <v>3</v>
      </c>
      <c r="Q48" s="846">
        <v>8</v>
      </c>
      <c r="R48" s="310">
        <v>0</v>
      </c>
      <c r="S48" s="556"/>
      <c r="T48" s="557"/>
      <c r="U48" s="544"/>
      <c r="V48" s="543"/>
      <c r="W48" s="930"/>
      <c r="X48" s="931"/>
      <c r="Y48" s="437">
        <f>I48+K48+M48+O48+Q48+S48+U48</f>
        <v>40</v>
      </c>
      <c r="Z48" s="448">
        <f>SUM(I48:V48)</f>
        <v>57</v>
      </c>
      <c r="AA48" s="583" t="s">
        <v>3379</v>
      </c>
    </row>
    <row r="49" spans="1:28" ht="13.5" customHeight="1">
      <c r="A49" s="313">
        <v>7</v>
      </c>
      <c r="B49" s="313"/>
      <c r="C49" s="313"/>
      <c r="E49" s="368"/>
      <c r="F49" s="333"/>
      <c r="G49" s="334"/>
      <c r="H49" s="335"/>
      <c r="I49" s="433" t="str">
        <f>IF(I50&gt;J50,1,"")</f>
        <v/>
      </c>
      <c r="J49" s="443" t="str">
        <f>IF(J50&gt;I50,1,"")</f>
        <v/>
      </c>
      <c r="K49" s="424" t="str">
        <f>IF(K50&gt;L50,1,"")</f>
        <v/>
      </c>
      <c r="L49" s="424" t="str">
        <f>IF(L50&gt;K50,1,"")</f>
        <v/>
      </c>
      <c r="M49" s="434" t="str">
        <f>IF(M50&gt;N50,1,"")</f>
        <v/>
      </c>
      <c r="N49" s="435" t="str">
        <f>IF(N50&gt;M50,1,"")</f>
        <v/>
      </c>
      <c r="O49" s="417" t="str">
        <f>IF(O50&gt;P50,1,"")</f>
        <v/>
      </c>
      <c r="P49" s="417" t="str">
        <f>IF(P50&gt;O50,1,"")</f>
        <v/>
      </c>
      <c r="Q49" s="412" t="str">
        <f>IF(Q50&gt;R50,1,"")</f>
        <v/>
      </c>
      <c r="R49" s="413" t="str">
        <f>IF(R50&gt;Q50,1,"")</f>
        <v/>
      </c>
      <c r="S49" s="424" t="str">
        <f>IF(S50&gt;T50,1,"")</f>
        <v/>
      </c>
      <c r="T49" s="424" t="str">
        <f>IF(T50&gt;S50,1,"")</f>
        <v/>
      </c>
      <c r="U49" s="425" t="str">
        <f>IF(U50&gt;V50,1,"")</f>
        <v/>
      </c>
      <c r="V49" s="436" t="str">
        <f>IF(V50&gt;U50,1,"")</f>
        <v/>
      </c>
      <c r="W49" s="873"/>
      <c r="X49" s="874"/>
      <c r="Y49" s="441">
        <f>SUM(I49,K49,M49,O49,Q49,S49,U49)</f>
        <v>0</v>
      </c>
      <c r="Z49" s="445">
        <f>SUM(J49,L49,N49,P49,R49,T49,V49)</f>
        <v>0</v>
      </c>
      <c r="AA49" s="406" t="str">
        <f>IF(Z50=0,"",Y50/Z50)</f>
        <v/>
      </c>
      <c r="AB49" s="318"/>
    </row>
    <row r="50" spans="1:28" ht="14.25" customHeight="1" thickBot="1">
      <c r="F50" s="339"/>
      <c r="G50" s="340"/>
      <c r="H50" s="341"/>
      <c r="I50" s="437"/>
      <c r="J50" s="447"/>
      <c r="K50" s="422"/>
      <c r="L50" s="423"/>
      <c r="M50" s="420"/>
      <c r="N50" s="421"/>
      <c r="O50" s="439"/>
      <c r="P50" s="440"/>
      <c r="Q50" s="420"/>
      <c r="R50" s="421"/>
      <c r="S50" s="422"/>
      <c r="T50" s="423"/>
      <c r="U50" s="427"/>
      <c r="V50" s="428"/>
      <c r="W50" s="875"/>
      <c r="X50" s="876"/>
      <c r="Y50" s="437">
        <f>I50+K50+M50+O50+Q50+S50+U50</f>
        <v>0</v>
      </c>
      <c r="Z50" s="448">
        <f>SUM(I50:V50)</f>
        <v>0</v>
      </c>
      <c r="AA50" s="508"/>
      <c r="AB50" s="318"/>
    </row>
    <row r="51" spans="1:28" ht="24.75" customHeight="1">
      <c r="F51" s="295" t="s">
        <v>64</v>
      </c>
      <c r="Y51" s="514">
        <f>SUM(Y38,Y40,Y42,Y44,Y46,Y48,Y50)</f>
        <v>169</v>
      </c>
      <c r="Z51" s="514">
        <f>SUM(Z38,Z40,Z42,Z44,Z46,Z48,Z50)</f>
        <v>338</v>
      </c>
    </row>
    <row r="96" spans="8:8">
      <c r="H96" s="295" t="s">
        <v>2491</v>
      </c>
    </row>
    <row r="104" spans="2:9">
      <c r="B104" s="521"/>
      <c r="C104" s="521"/>
      <c r="D104" s="570"/>
      <c r="G104" s="521"/>
      <c r="H104" s="521"/>
      <c r="I104" s="521" t="s">
        <v>2492</v>
      </c>
    </row>
    <row r="130" spans="8:8">
      <c r="H130" s="521">
        <f>COUNTIF($G$7:$G$106,G130)</f>
        <v>0</v>
      </c>
    </row>
  </sheetData>
  <mergeCells count="19">
    <mergeCell ref="W28:X29"/>
    <mergeCell ref="W3:X4"/>
    <mergeCell ref="W5:X6"/>
    <mergeCell ref="W7:X8"/>
    <mergeCell ref="W9:X10"/>
    <mergeCell ref="W11:X12"/>
    <mergeCell ref="W13:X14"/>
    <mergeCell ref="W15:X16"/>
    <mergeCell ref="W20:X21"/>
    <mergeCell ref="W22:X23"/>
    <mergeCell ref="W24:X25"/>
    <mergeCell ref="W26:X27"/>
    <mergeCell ref="W45:X46"/>
    <mergeCell ref="W47:X48"/>
    <mergeCell ref="W30:X31"/>
    <mergeCell ref="W37:X38"/>
    <mergeCell ref="W39:X40"/>
    <mergeCell ref="W41:X42"/>
    <mergeCell ref="W43:X44"/>
  </mergeCells>
  <phoneticPr fontId="36"/>
  <pageMargins left="0.25" right="0.25" top="0.75" bottom="0.75" header="0.3" footer="0.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31"/>
  <sheetViews>
    <sheetView showGridLines="0" view="pageBreakPreview" zoomScaleNormal="100" zoomScaleSheetLayoutView="100" workbookViewId="0">
      <selection activeCell="AI17" sqref="AI17"/>
    </sheetView>
  </sheetViews>
  <sheetFormatPr defaultColWidth="1.875" defaultRowHeight="13.5"/>
  <cols>
    <col min="1" max="1" width="2.5" style="294" bestFit="1" customWidth="1"/>
    <col min="2" max="2" width="6.875" style="581" hidden="1" customWidth="1"/>
    <col min="3" max="3" width="9.25" style="294" hidden="1" customWidth="1"/>
    <col min="4" max="5" width="7.25" style="294" customWidth="1"/>
    <col min="6" max="6" width="16.625" style="294" customWidth="1"/>
    <col min="7" max="7" width="3.25" style="294" customWidth="1"/>
    <col min="8" max="8" width="3.625" style="294" customWidth="1"/>
    <col min="9" max="9" width="3.25" style="324" customWidth="1"/>
    <col min="10" max="15" width="3.25" style="294" customWidth="1"/>
    <col min="16" max="16" width="3.875" style="294" customWidth="1"/>
    <col min="17" max="17" width="3.25" style="294" customWidth="1"/>
    <col min="18" max="18" width="3.375" style="294" customWidth="1"/>
    <col min="19" max="20" width="3.25" style="294" customWidth="1"/>
    <col min="21" max="21" width="4.75" style="295" customWidth="1"/>
    <col min="22" max="22" width="4.125" style="295" customWidth="1"/>
    <col min="23" max="23" width="4.25" style="294" customWidth="1"/>
    <col min="24" max="24" width="3.25" style="294" customWidth="1"/>
    <col min="25" max="25" width="7.25" style="294" customWidth="1"/>
    <col min="26" max="27" width="3.375" style="294" customWidth="1"/>
    <col min="28" max="32" width="1.875" style="294" customWidth="1"/>
    <col min="33" max="34" width="7.875" style="294" bestFit="1" customWidth="1"/>
    <col min="35" max="35" width="16.5" style="294" bestFit="1" customWidth="1"/>
    <col min="36" max="176" width="1.875" style="294" customWidth="1"/>
    <col min="177" max="198" width="9" style="294" customWidth="1"/>
    <col min="199" max="16384" width="1.875" style="294"/>
  </cols>
  <sheetData>
    <row r="1" spans="1:26" ht="15" thickBot="1">
      <c r="A1" s="342" t="s">
        <v>82</v>
      </c>
      <c r="B1" s="601"/>
      <c r="C1" s="342"/>
      <c r="D1" s="342"/>
      <c r="E1" s="342"/>
      <c r="F1" s="812" t="s">
        <v>49</v>
      </c>
      <c r="G1" s="297" t="s">
        <v>50</v>
      </c>
      <c r="H1" s="297"/>
      <c r="I1" s="390"/>
      <c r="J1" s="297"/>
      <c r="K1" s="297"/>
      <c r="L1" s="297"/>
      <c r="M1" s="297"/>
      <c r="N1" s="297"/>
      <c r="O1" s="297"/>
      <c r="P1" s="297"/>
      <c r="Q1" s="297"/>
      <c r="R1" s="297"/>
      <c r="S1" s="297"/>
      <c r="T1" s="297"/>
      <c r="U1" s="308"/>
      <c r="V1" s="308"/>
      <c r="W1" s="297"/>
      <c r="X1" s="297"/>
      <c r="Y1" s="311"/>
    </row>
    <row r="2" spans="1:26" ht="14.25" thickBot="1">
      <c r="A2" s="298"/>
      <c r="B2" s="602"/>
      <c r="D2" s="307" t="s">
        <v>52</v>
      </c>
      <c r="E2" s="314"/>
      <c r="F2" s="315" t="s">
        <v>53</v>
      </c>
      <c r="G2" s="299" t="str">
        <f>IF(D3="","",D3)</f>
        <v>谷本</v>
      </c>
      <c r="H2" s="300"/>
      <c r="I2" s="299" t="str">
        <f>IF(D5="","",D5)</f>
        <v>福永</v>
      </c>
      <c r="J2" s="300"/>
      <c r="K2" s="299" t="str">
        <f>IF(D7="","",D7)</f>
        <v xml:space="preserve">堤 </v>
      </c>
      <c r="L2" s="300"/>
      <c r="M2" s="299" t="str">
        <f>IF(D9="","",D9)</f>
        <v>山田</v>
      </c>
      <c r="N2" s="300"/>
      <c r="O2" s="299" t="str">
        <f>IF(D11="","",D11)</f>
        <v>宮村</v>
      </c>
      <c r="P2" s="300"/>
      <c r="Q2" s="299" t="str">
        <f>IF(D13="","",D13)</f>
        <v/>
      </c>
      <c r="R2" s="300"/>
      <c r="S2" s="299" t="str">
        <f>IF(D15="","",D15)</f>
        <v/>
      </c>
      <c r="T2" s="300"/>
      <c r="U2" s="519" t="s">
        <v>54</v>
      </c>
      <c r="V2" s="520"/>
      <c r="W2" s="309" t="s">
        <v>55</v>
      </c>
      <c r="X2" s="299"/>
      <c r="Y2" s="312" t="s">
        <v>56</v>
      </c>
    </row>
    <row r="3" spans="1:26">
      <c r="A3" s="301">
        <v>1</v>
      </c>
      <c r="B3" s="581" t="s">
        <v>2517</v>
      </c>
      <c r="C3" s="302" t="s">
        <v>2404</v>
      </c>
      <c r="D3" s="924" t="s">
        <v>3331</v>
      </c>
      <c r="E3" s="925" t="s">
        <v>3332</v>
      </c>
      <c r="F3" s="926" t="s">
        <v>3333</v>
      </c>
      <c r="G3" s="547"/>
      <c r="H3" s="592"/>
      <c r="I3" s="904">
        <v>1</v>
      </c>
      <c r="J3" s="904"/>
      <c r="K3" s="905">
        <v>1</v>
      </c>
      <c r="L3" s="906"/>
      <c r="M3" s="907">
        <v>1</v>
      </c>
      <c r="N3" s="907"/>
      <c r="O3" s="549"/>
      <c r="P3" s="550">
        <v>1</v>
      </c>
      <c r="Q3" s="575"/>
      <c r="R3" s="575"/>
      <c r="S3" s="442"/>
      <c r="T3" s="443"/>
      <c r="U3" s="928">
        <f>SUM(G3:T3)</f>
        <v>4</v>
      </c>
      <c r="V3" s="929"/>
      <c r="W3" s="441">
        <f>SUM(G3,I3,K3,M3,O3,Q3,S3)</f>
        <v>3</v>
      </c>
      <c r="X3" s="445">
        <f>SUM(H3,J3,L3,N3,P3,R3,T3)</f>
        <v>1</v>
      </c>
      <c r="Y3" s="872">
        <f>IF(X4=0,"",W4/X4)</f>
        <v>0.63265306122448983</v>
      </c>
    </row>
    <row r="4" spans="1:26" ht="14.25" thickBot="1">
      <c r="A4" s="303"/>
      <c r="B4" s="602"/>
      <c r="C4" s="295"/>
      <c r="D4" s="396"/>
      <c r="E4" s="397"/>
      <c r="F4" s="398"/>
      <c r="G4" s="597"/>
      <c r="H4" s="598"/>
      <c r="I4" s="908">
        <v>9</v>
      </c>
      <c r="J4" s="909">
        <v>7</v>
      </c>
      <c r="K4" s="910">
        <v>8</v>
      </c>
      <c r="L4" s="911">
        <v>3</v>
      </c>
      <c r="M4" s="908">
        <v>8</v>
      </c>
      <c r="N4" s="909">
        <v>0</v>
      </c>
      <c r="O4" s="552">
        <v>6</v>
      </c>
      <c r="P4" s="553">
        <v>8</v>
      </c>
      <c r="Q4" s="577"/>
      <c r="R4" s="599"/>
      <c r="S4" s="446"/>
      <c r="T4" s="447"/>
      <c r="U4" s="930"/>
      <c r="V4" s="931"/>
      <c r="W4" s="437">
        <f>G4+I4+K4+M4+O4+Q4+S4</f>
        <v>31</v>
      </c>
      <c r="X4" s="448">
        <f>SUM(G4:T4)</f>
        <v>49</v>
      </c>
      <c r="Y4" s="877" t="s">
        <v>3398</v>
      </c>
    </row>
    <row r="5" spans="1:26">
      <c r="A5" s="301">
        <v>2</v>
      </c>
      <c r="B5" s="602"/>
      <c r="C5" s="302" t="s">
        <v>78</v>
      </c>
      <c r="D5" s="603" t="s">
        <v>2421</v>
      </c>
      <c r="E5" s="604" t="s">
        <v>2405</v>
      </c>
      <c r="F5" s="605" t="s">
        <v>806</v>
      </c>
      <c r="G5" s="907"/>
      <c r="H5" s="912">
        <v>1</v>
      </c>
      <c r="I5" s="555"/>
      <c r="J5" s="555"/>
      <c r="K5" s="535"/>
      <c r="L5" s="536">
        <v>1</v>
      </c>
      <c r="M5" s="914">
        <v>1</v>
      </c>
      <c r="N5" s="914"/>
      <c r="O5" s="541"/>
      <c r="P5" s="542">
        <v>1</v>
      </c>
      <c r="Q5" s="430"/>
      <c r="R5" s="430"/>
      <c r="S5" s="535"/>
      <c r="T5" s="536"/>
      <c r="U5" s="928">
        <f>SUM(G5:T5)</f>
        <v>4</v>
      </c>
      <c r="V5" s="929"/>
      <c r="W5" s="441">
        <f>SUM(G5,I5,K5,M5,O5,Q5,S5)</f>
        <v>1</v>
      </c>
      <c r="X5" s="445">
        <f>SUM(H5,J5,L5,N5,P5,R5,T5)</f>
        <v>3</v>
      </c>
      <c r="Y5" s="584">
        <f>IF(X6=0,"",W6/X6)</f>
        <v>0.43636363636363634</v>
      </c>
    </row>
    <row r="6" spans="1:26" ht="14.25" thickBot="1">
      <c r="A6" s="303"/>
      <c r="B6" s="602"/>
      <c r="D6" s="810"/>
      <c r="E6" s="811"/>
      <c r="F6" s="608"/>
      <c r="G6" s="913">
        <v>7</v>
      </c>
      <c r="H6" s="543">
        <v>9</v>
      </c>
      <c r="I6" s="556"/>
      <c r="J6" s="557"/>
      <c r="K6" s="531">
        <v>5</v>
      </c>
      <c r="L6" s="532">
        <v>8</v>
      </c>
      <c r="M6" s="913">
        <v>8</v>
      </c>
      <c r="N6" s="915">
        <v>6</v>
      </c>
      <c r="O6" s="544">
        <v>4</v>
      </c>
      <c r="P6" s="543">
        <v>8</v>
      </c>
      <c r="Q6" s="577"/>
      <c r="R6" s="599"/>
      <c r="S6" s="531"/>
      <c r="T6" s="532"/>
      <c r="U6" s="930"/>
      <c r="V6" s="931"/>
      <c r="W6" s="437">
        <f>G6+I6+K6+M6+O6+Q6+S6</f>
        <v>24</v>
      </c>
      <c r="X6" s="448">
        <f>SUM(G6:T6)</f>
        <v>55</v>
      </c>
      <c r="Y6" s="585" t="s">
        <v>3394</v>
      </c>
    </row>
    <row r="7" spans="1:26">
      <c r="A7" s="301">
        <v>3</v>
      </c>
      <c r="B7" s="581" t="s">
        <v>2517</v>
      </c>
      <c r="C7" s="302"/>
      <c r="D7" s="567" t="s">
        <v>2470</v>
      </c>
      <c r="E7" s="568" t="s">
        <v>2471</v>
      </c>
      <c r="F7" s="569" t="s">
        <v>806</v>
      </c>
      <c r="G7" s="907"/>
      <c r="H7" s="912">
        <v>1</v>
      </c>
      <c r="I7" s="540">
        <v>1</v>
      </c>
      <c r="J7" s="540"/>
      <c r="K7" s="558"/>
      <c r="L7" s="559"/>
      <c r="M7" s="922">
        <v>1</v>
      </c>
      <c r="N7" s="922"/>
      <c r="O7" s="533"/>
      <c r="P7" s="534">
        <v>1</v>
      </c>
      <c r="Q7" s="537"/>
      <c r="R7" s="537"/>
      <c r="S7" s="533"/>
      <c r="T7" s="534"/>
      <c r="U7" s="928">
        <f>SUM(G7:T7)</f>
        <v>4</v>
      </c>
      <c r="V7" s="929"/>
      <c r="W7" s="441">
        <f>SUM(G7,I7,K7,M7,O7,Q7,S7)</f>
        <v>2</v>
      </c>
      <c r="X7" s="445">
        <f>SUM(H7,J7,L7,N7,P7,R7,T7)</f>
        <v>2</v>
      </c>
      <c r="Y7" s="872">
        <f>IF(X8=0,"",W8/X8)</f>
        <v>0.46938775510204084</v>
      </c>
    </row>
    <row r="8" spans="1:26" ht="14.25" thickBot="1">
      <c r="A8" s="303"/>
      <c r="B8" s="602"/>
      <c r="D8" s="386"/>
      <c r="E8" s="387"/>
      <c r="F8" s="388"/>
      <c r="G8" s="913">
        <v>3</v>
      </c>
      <c r="H8" s="543">
        <v>8</v>
      </c>
      <c r="I8" s="538">
        <v>8</v>
      </c>
      <c r="J8" s="539">
        <v>5</v>
      </c>
      <c r="K8" s="561"/>
      <c r="L8" s="562"/>
      <c r="M8" s="913">
        <v>8</v>
      </c>
      <c r="N8" s="915">
        <v>5</v>
      </c>
      <c r="O8" s="531">
        <v>4</v>
      </c>
      <c r="P8" s="532">
        <v>8</v>
      </c>
      <c r="Q8" s="538"/>
      <c r="R8" s="539"/>
      <c r="S8" s="531"/>
      <c r="T8" s="532"/>
      <c r="U8" s="930"/>
      <c r="V8" s="931"/>
      <c r="W8" s="437">
        <f>G8+I8+K8+M8+O8+Q8+S8</f>
        <v>23</v>
      </c>
      <c r="X8" s="448">
        <f>SUM(G8:T8)</f>
        <v>49</v>
      </c>
      <c r="Y8" s="585" t="s">
        <v>3393</v>
      </c>
      <c r="Z8" s="581"/>
    </row>
    <row r="9" spans="1:26">
      <c r="A9" s="301">
        <v>4</v>
      </c>
      <c r="B9" s="581" t="s">
        <v>2517</v>
      </c>
      <c r="C9" s="302"/>
      <c r="D9" s="567" t="s">
        <v>3362</v>
      </c>
      <c r="E9" s="568" t="s">
        <v>3363</v>
      </c>
      <c r="F9" s="569" t="s">
        <v>3360</v>
      </c>
      <c r="G9" s="907"/>
      <c r="H9" s="916">
        <v>1</v>
      </c>
      <c r="I9" s="917"/>
      <c r="J9" s="917">
        <v>1</v>
      </c>
      <c r="K9" s="541"/>
      <c r="L9" s="542">
        <v>1</v>
      </c>
      <c r="M9" s="547"/>
      <c r="N9" s="818"/>
      <c r="O9" s="533"/>
      <c r="P9" s="534">
        <v>1</v>
      </c>
      <c r="Q9" s="430"/>
      <c r="R9" s="430"/>
      <c r="S9" s="415"/>
      <c r="T9" s="416"/>
      <c r="U9" s="928">
        <f>SUM(G9:T9)</f>
        <v>4</v>
      </c>
      <c r="V9" s="929"/>
      <c r="W9" s="441">
        <f>SUM(G9,I9,K9,M9,O9,Q9,S9)</f>
        <v>0</v>
      </c>
      <c r="X9" s="445">
        <f>SUM(H9,J9,L9,N9,P9,R9,T9)</f>
        <v>4</v>
      </c>
      <c r="Y9" s="584">
        <f>IF(X10=0,"",W10/X10)</f>
        <v>0.27272727272727271</v>
      </c>
    </row>
    <row r="10" spans="1:26" ht="14.25" thickBot="1">
      <c r="A10" s="303"/>
      <c r="D10" s="386"/>
      <c r="E10" s="387"/>
      <c r="F10" s="388"/>
      <c r="G10" s="918">
        <v>0</v>
      </c>
      <c r="H10" s="919">
        <v>8</v>
      </c>
      <c r="I10" s="913">
        <v>6</v>
      </c>
      <c r="J10" s="915">
        <v>8</v>
      </c>
      <c r="K10" s="920">
        <v>5</v>
      </c>
      <c r="L10" s="921">
        <v>8</v>
      </c>
      <c r="M10" s="556"/>
      <c r="N10" s="557"/>
      <c r="O10" s="531">
        <v>1</v>
      </c>
      <c r="P10" s="532">
        <v>8</v>
      </c>
      <c r="Q10" s="422"/>
      <c r="R10" s="423"/>
      <c r="S10" s="420"/>
      <c r="T10" s="421"/>
      <c r="U10" s="930"/>
      <c r="V10" s="931"/>
      <c r="W10" s="437">
        <f>G10+I10+K10+M10+O10+Q10+S10</f>
        <v>12</v>
      </c>
      <c r="X10" s="448">
        <f>SUM(G10:T10)</f>
        <v>44</v>
      </c>
      <c r="Y10" s="585" t="s">
        <v>3395</v>
      </c>
    </row>
    <row r="11" spans="1:26">
      <c r="A11" s="301">
        <v>5</v>
      </c>
      <c r="B11" s="581" t="s">
        <v>2517</v>
      </c>
      <c r="C11" s="302"/>
      <c r="D11" s="885" t="s">
        <v>3348</v>
      </c>
      <c r="E11" s="886" t="s">
        <v>3364</v>
      </c>
      <c r="F11" s="887" t="s">
        <v>3333</v>
      </c>
      <c r="G11" s="529">
        <v>1</v>
      </c>
      <c r="H11" s="550"/>
      <c r="I11" s="923">
        <v>1</v>
      </c>
      <c r="J11" s="923"/>
      <c r="K11" s="822">
        <v>1</v>
      </c>
      <c r="L11" s="823"/>
      <c r="M11" s="560">
        <v>1</v>
      </c>
      <c r="N11" s="560"/>
      <c r="O11" s="558"/>
      <c r="P11" s="824"/>
      <c r="Q11" s="430"/>
      <c r="R11" s="430"/>
      <c r="S11" s="415"/>
      <c r="T11" s="416"/>
      <c r="U11" s="928">
        <f>SUM(G11:T11)</f>
        <v>4</v>
      </c>
      <c r="V11" s="929"/>
      <c r="W11" s="441">
        <f>SUM(G11,I11,K11,M11,O11,Q11,S11)</f>
        <v>4</v>
      </c>
      <c r="X11" s="445">
        <f>SUM(H11,J11,L11,N11,P11,R11,T11)</f>
        <v>0</v>
      </c>
      <c r="Y11" s="584">
        <f>IF(X12=0,"",W12/X12)</f>
        <v>0.68085106382978722</v>
      </c>
    </row>
    <row r="12" spans="1:26" ht="14.25" thickBot="1">
      <c r="A12" s="303"/>
      <c r="D12" s="396"/>
      <c r="E12" s="397"/>
      <c r="F12" s="398"/>
      <c r="G12" s="528">
        <v>8</v>
      </c>
      <c r="H12" s="553">
        <v>6</v>
      </c>
      <c r="I12" s="908">
        <v>8</v>
      </c>
      <c r="J12" s="909">
        <v>4</v>
      </c>
      <c r="K12" s="531">
        <v>8</v>
      </c>
      <c r="L12" s="532">
        <v>4</v>
      </c>
      <c r="M12" s="531">
        <v>8</v>
      </c>
      <c r="N12" s="532">
        <v>1</v>
      </c>
      <c r="O12" s="561"/>
      <c r="P12" s="562"/>
      <c r="Q12" s="422"/>
      <c r="R12" s="423"/>
      <c r="S12" s="420"/>
      <c r="T12" s="421"/>
      <c r="U12" s="930"/>
      <c r="V12" s="931"/>
      <c r="W12" s="437">
        <f>G12+I12+K12+M12+O12+Q12+S12</f>
        <v>32</v>
      </c>
      <c r="X12" s="448">
        <f>SUM(G12:T12)</f>
        <v>47</v>
      </c>
      <c r="Y12" s="583" t="s">
        <v>3397</v>
      </c>
    </row>
    <row r="13" spans="1:26" ht="13.5" customHeight="1">
      <c r="A13" s="301">
        <v>6</v>
      </c>
      <c r="B13" s="602"/>
      <c r="C13" s="302"/>
      <c r="D13" s="333"/>
      <c r="E13" s="334"/>
      <c r="F13" s="335"/>
      <c r="G13" s="615"/>
      <c r="H13" s="616"/>
      <c r="I13" s="615"/>
      <c r="J13" s="615"/>
      <c r="K13" s="412"/>
      <c r="L13" s="413"/>
      <c r="M13" s="424"/>
      <c r="N13" s="424"/>
      <c r="O13" s="434"/>
      <c r="P13" s="435"/>
      <c r="Q13" s="407"/>
      <c r="R13" s="407"/>
      <c r="S13" s="415"/>
      <c r="T13" s="416"/>
      <c r="U13" s="946"/>
      <c r="V13" s="947"/>
      <c r="W13" s="441">
        <f>SUM(G13,I13,K13,M13,O13,Q13,S13)</f>
        <v>0</v>
      </c>
      <c r="X13" s="445">
        <f>SUM(H13,J13,L13,N13,P13,R13,T13)</f>
        <v>0</v>
      </c>
      <c r="Y13" s="584" t="str">
        <f>IF(X14=0,"",W14/X14)</f>
        <v/>
      </c>
    </row>
    <row r="14" spans="1:26" ht="14.25" customHeight="1" thickBot="1">
      <c r="A14" s="303"/>
      <c r="B14" s="602"/>
      <c r="D14" s="396"/>
      <c r="E14" s="397"/>
      <c r="F14" s="398"/>
      <c r="G14" s="577"/>
      <c r="H14" s="582"/>
      <c r="I14" s="577"/>
      <c r="J14" s="599"/>
      <c r="K14" s="431"/>
      <c r="L14" s="432"/>
      <c r="M14" s="422"/>
      <c r="N14" s="423"/>
      <c r="O14" s="392"/>
      <c r="P14" s="310"/>
      <c r="Q14" s="418"/>
      <c r="R14" s="419"/>
      <c r="S14" s="420"/>
      <c r="T14" s="421"/>
      <c r="U14" s="948"/>
      <c r="V14" s="949"/>
      <c r="W14" s="437">
        <f>G14+I14+K14+M14+O14+Q14+S14</f>
        <v>0</v>
      </c>
      <c r="X14" s="448">
        <f>SUM(G14:T14)</f>
        <v>0</v>
      </c>
      <c r="Y14" s="585"/>
    </row>
    <row r="15" spans="1:26">
      <c r="A15" s="301">
        <v>7</v>
      </c>
      <c r="B15" s="602"/>
      <c r="C15" s="302"/>
      <c r="D15" s="333"/>
      <c r="E15" s="334"/>
      <c r="F15" s="335"/>
      <c r="G15" s="433" t="str">
        <f>IF(G16&gt;H16,1,"")</f>
        <v/>
      </c>
      <c r="H15" s="443" t="str">
        <f>IF(H16&gt;G16,1,"")</f>
        <v/>
      </c>
      <c r="I15" s="424" t="str">
        <f>IF(I16&gt;J16,1,"")</f>
        <v/>
      </c>
      <c r="J15" s="424" t="str">
        <f>IF(J16&gt;I16,1,"")</f>
        <v/>
      </c>
      <c r="K15" s="434" t="str">
        <f>IF(K16&gt;L16,1,"")</f>
        <v/>
      </c>
      <c r="L15" s="435" t="str">
        <f>IF(L16&gt;K16,1,"")</f>
        <v/>
      </c>
      <c r="M15" s="417" t="str">
        <f>IF(M16&gt;N16,1,"")</f>
        <v/>
      </c>
      <c r="N15" s="417" t="str">
        <f>IF(N16&gt;M16,1,"")</f>
        <v/>
      </c>
      <c r="O15" s="412" t="str">
        <f>IF(O16&gt;P16,1,"")</f>
        <v/>
      </c>
      <c r="P15" s="413" t="str">
        <f>IF(P16&gt;O16,1,"")</f>
        <v/>
      </c>
      <c r="Q15" s="424" t="str">
        <f>IF(Q16&gt;R16,1,"")</f>
        <v/>
      </c>
      <c r="R15" s="424" t="str">
        <f>IF(R16&gt;Q16,1,"")</f>
        <v/>
      </c>
      <c r="S15" s="425" t="str">
        <f>IF(S16&gt;T16,1,"")</f>
        <v/>
      </c>
      <c r="T15" s="436" t="str">
        <f>IF(T16&gt;S16,1,"")</f>
        <v/>
      </c>
      <c r="U15" s="936">
        <f>SUM(G15:T15)</f>
        <v>0</v>
      </c>
      <c r="V15" s="937"/>
      <c r="W15" s="441">
        <f>SUM(G15,I15,K15,M15,O15,Q15,S15)</f>
        <v>0</v>
      </c>
      <c r="X15" s="445">
        <f>SUM(H15,J15,L15,N15,P15,R15,T15)</f>
        <v>0</v>
      </c>
      <c r="Y15" s="406" t="str">
        <f>IF(X16=0,"",W16/X16)</f>
        <v/>
      </c>
    </row>
    <row r="16" spans="1:26" ht="14.25" thickBot="1">
      <c r="A16" s="303"/>
      <c r="B16" s="602"/>
      <c r="C16" s="295"/>
      <c r="D16" s="594"/>
      <c r="E16" s="595"/>
      <c r="F16" s="596"/>
      <c r="G16" s="437"/>
      <c r="H16" s="447"/>
      <c r="I16" s="422"/>
      <c r="J16" s="423"/>
      <c r="K16" s="420"/>
      <c r="L16" s="421"/>
      <c r="M16" s="439"/>
      <c r="N16" s="440"/>
      <c r="O16" s="420"/>
      <c r="P16" s="421"/>
      <c r="Q16" s="422"/>
      <c r="R16" s="423"/>
      <c r="S16" s="427"/>
      <c r="T16" s="428"/>
      <c r="U16" s="938"/>
      <c r="V16" s="939"/>
      <c r="W16" s="437">
        <f>G16+I16+K16+M16+O16+Q16+S16</f>
        <v>0</v>
      </c>
      <c r="X16" s="448">
        <f>SUM(G16:T16)</f>
        <v>0</v>
      </c>
      <c r="Y16" s="508"/>
    </row>
    <row r="17" spans="1:26">
      <c r="A17" s="298"/>
      <c r="B17" s="602"/>
      <c r="D17" s="295" t="s">
        <v>64</v>
      </c>
      <c r="E17" s="295"/>
      <c r="F17" s="295"/>
      <c r="G17" s="295"/>
      <c r="H17" s="295"/>
      <c r="I17" s="295"/>
      <c r="J17" s="295"/>
      <c r="K17" s="295"/>
      <c r="L17" s="295"/>
      <c r="M17" s="295"/>
      <c r="N17" s="295"/>
      <c r="O17" s="295"/>
      <c r="P17" s="295"/>
      <c r="Q17" s="295"/>
      <c r="R17" s="295"/>
      <c r="S17" s="295"/>
      <c r="T17" s="295"/>
      <c r="W17" s="514">
        <f>SUM(W4,W6,W8,W10,W12,W14,W16)</f>
        <v>122</v>
      </c>
      <c r="X17" s="514">
        <f>SUM(X4,X6,X8,X10,X12,X14,X16)</f>
        <v>244</v>
      </c>
      <c r="Y17" s="295"/>
    </row>
    <row r="18" spans="1:26">
      <c r="A18" s="298"/>
      <c r="B18" s="602"/>
      <c r="D18" s="295"/>
      <c r="E18" s="295"/>
      <c r="F18" s="295"/>
      <c r="G18" s="295"/>
      <c r="H18" s="295"/>
      <c r="I18" s="295"/>
      <c r="J18" s="295"/>
      <c r="K18" s="295"/>
      <c r="L18" s="295"/>
      <c r="M18" s="295"/>
      <c r="N18" s="295"/>
      <c r="O18" s="295"/>
      <c r="P18" s="295"/>
      <c r="Q18" s="295"/>
      <c r="R18" s="295"/>
      <c r="S18" s="295"/>
      <c r="T18" s="295"/>
      <c r="W18" s="514"/>
      <c r="X18" s="514"/>
      <c r="Y18" s="295"/>
    </row>
    <row r="19" spans="1:26" ht="15" hidden="1" thickBot="1">
      <c r="A19" s="342" t="s">
        <v>90</v>
      </c>
      <c r="B19" s="601"/>
      <c r="C19" s="342"/>
      <c r="D19" s="342"/>
      <c r="E19" s="296"/>
      <c r="G19" s="306"/>
      <c r="I19" s="294"/>
      <c r="M19" s="518"/>
      <c r="N19" s="518"/>
    </row>
    <row r="20" spans="1:26" ht="14.25" hidden="1" thickBot="1">
      <c r="A20" s="298"/>
      <c r="B20" s="602"/>
      <c r="D20" s="307" t="s">
        <v>52</v>
      </c>
      <c r="E20" s="314"/>
      <c r="F20" s="315" t="s">
        <v>53</v>
      </c>
      <c r="G20" s="299" t="str">
        <f>IF(D21="","",D21)</f>
        <v>松原　</v>
      </c>
      <c r="H20" s="300"/>
      <c r="I20" s="299" t="str">
        <f>IF(D23="","",D23)</f>
        <v>山田</v>
      </c>
      <c r="J20" s="300"/>
      <c r="K20" s="299" t="str">
        <f>IF(D25="","",D25)</f>
        <v>利光</v>
      </c>
      <c r="L20" s="300"/>
      <c r="M20" s="299" t="str">
        <f>IF(D27="","",D27)</f>
        <v>山田</v>
      </c>
      <c r="N20" s="300"/>
      <c r="O20" s="299" t="str">
        <f>IF(D29="","",D29)</f>
        <v>東</v>
      </c>
      <c r="P20" s="300"/>
      <c r="Q20" s="299" t="str">
        <f>IF(D31="","",D31)</f>
        <v>妹川</v>
      </c>
      <c r="R20" s="300"/>
      <c r="S20" s="299" t="str">
        <f>IF(D33="","",D33)</f>
        <v/>
      </c>
      <c r="T20" s="300"/>
      <c r="U20" s="519" t="s">
        <v>54</v>
      </c>
      <c r="V20" s="520"/>
      <c r="W20" s="309" t="s">
        <v>55</v>
      </c>
      <c r="X20" s="299"/>
      <c r="Y20" s="312" t="s">
        <v>56</v>
      </c>
    </row>
    <row r="21" spans="1:26" hidden="1">
      <c r="A21" s="301">
        <v>1</v>
      </c>
      <c r="B21" s="581" t="s">
        <v>2517</v>
      </c>
      <c r="C21" s="302" t="s">
        <v>100</v>
      </c>
      <c r="D21" s="333" t="s">
        <v>2483</v>
      </c>
      <c r="E21" s="334" t="s">
        <v>2484</v>
      </c>
      <c r="F21" s="335" t="s">
        <v>81</v>
      </c>
      <c r="G21" s="547"/>
      <c r="H21" s="592"/>
      <c r="I21" s="548"/>
      <c r="J21" s="548"/>
      <c r="K21" s="549"/>
      <c r="L21" s="550"/>
      <c r="M21" s="551"/>
      <c r="N21" s="551"/>
      <c r="O21" s="549"/>
      <c r="P21" s="550"/>
      <c r="Q21" s="548" t="str">
        <f>IF(Q22&gt;R22,1,"")</f>
        <v/>
      </c>
      <c r="R21" s="548" t="str">
        <f>IF(R22&gt;Q22,1,"")</f>
        <v/>
      </c>
      <c r="S21" s="549" t="str">
        <f>IF(S22&gt;T22,1,"")</f>
        <v/>
      </c>
      <c r="T21" s="550" t="str">
        <f>IF(T22&gt;S22,1,"")</f>
        <v/>
      </c>
      <c r="U21" s="946">
        <f>SUM(G21:T21)</f>
        <v>0</v>
      </c>
      <c r="V21" s="947"/>
      <c r="W21" s="441">
        <f>SUM(G21,I21,K21,M21,O21,Q21,S21)</f>
        <v>0</v>
      </c>
      <c r="X21" s="445">
        <f>SUM(H21,J21,L21,N21,P21,R21,T21)</f>
        <v>0</v>
      </c>
      <c r="Y21" s="593" t="str">
        <f>IF(X22=0,"",W22/X22)</f>
        <v/>
      </c>
    </row>
    <row r="22" spans="1:26" ht="14.25" hidden="1" thickBot="1">
      <c r="A22" s="303"/>
      <c r="B22" s="602"/>
      <c r="D22" s="368"/>
      <c r="E22" s="570"/>
      <c r="F22" s="571"/>
      <c r="G22" s="597"/>
      <c r="H22" s="598"/>
      <c r="I22" s="528"/>
      <c r="J22" s="530"/>
      <c r="K22" s="552"/>
      <c r="L22" s="553"/>
      <c r="M22" s="528"/>
      <c r="N22" s="530"/>
      <c r="O22" s="552"/>
      <c r="P22" s="553"/>
      <c r="Q22" s="528"/>
      <c r="R22" s="530"/>
      <c r="S22" s="552"/>
      <c r="T22" s="553"/>
      <c r="U22" s="948"/>
      <c r="V22" s="949"/>
      <c r="W22" s="437">
        <f>G22+I22+K22+M22+O22+Q22+S22</f>
        <v>0</v>
      </c>
      <c r="X22" s="448">
        <f>SUM(G22:T22)</f>
        <v>0</v>
      </c>
      <c r="Y22" s="583"/>
    </row>
    <row r="23" spans="1:26" hidden="1">
      <c r="A23" s="301">
        <v>2</v>
      </c>
      <c r="B23" s="581" t="s">
        <v>2517</v>
      </c>
      <c r="C23" s="302" t="s">
        <v>100</v>
      </c>
      <c r="D23" s="609" t="s">
        <v>2437</v>
      </c>
      <c r="E23" s="610" t="s">
        <v>2438</v>
      </c>
      <c r="F23" s="611" t="s">
        <v>2445</v>
      </c>
      <c r="G23" s="444"/>
      <c r="H23" s="449"/>
      <c r="I23" s="411"/>
      <c r="J23" s="411"/>
      <c r="K23" s="412"/>
      <c r="L23" s="413"/>
      <c r="M23" s="414"/>
      <c r="N23" s="414"/>
      <c r="O23" s="412"/>
      <c r="P23" s="413"/>
      <c r="Q23" s="537" t="str">
        <f>IF(Q24&gt;R24,1,"")</f>
        <v/>
      </c>
      <c r="R23" s="537" t="str">
        <f>IF(R24&gt;Q24,1,"")</f>
        <v/>
      </c>
      <c r="S23" s="412" t="str">
        <f>IF(S24&gt;T24,1,"")</f>
        <v/>
      </c>
      <c r="T23" s="413" t="str">
        <f>IF(T24&gt;S24,1,"")</f>
        <v/>
      </c>
      <c r="U23" s="946">
        <f>SUM(G23:T23)</f>
        <v>0</v>
      </c>
      <c r="V23" s="947"/>
      <c r="W23" s="441">
        <f t="shared" ref="W23" si="0">SUM(G23,I23,K23,M23,O23,Q23,S23)</f>
        <v>0</v>
      </c>
      <c r="X23" s="445">
        <f t="shared" ref="X23" si="1">SUM(H23,J23,L23,N23,P23,R23,T23)</f>
        <v>0</v>
      </c>
      <c r="Y23" s="584" t="str">
        <f>IF(X24=0,"",W24/X24)</f>
        <v/>
      </c>
    </row>
    <row r="24" spans="1:26" ht="14.25" hidden="1" thickBot="1">
      <c r="A24" s="303"/>
      <c r="B24" s="602"/>
      <c r="D24" s="612"/>
      <c r="E24" s="613"/>
      <c r="F24" s="614"/>
      <c r="G24" s="422"/>
      <c r="H24" s="421"/>
      <c r="I24" s="418"/>
      <c r="J24" s="419"/>
      <c r="K24" s="420"/>
      <c r="L24" s="421"/>
      <c r="M24" s="422"/>
      <c r="N24" s="423"/>
      <c r="O24" s="420"/>
      <c r="P24" s="421"/>
      <c r="Q24" s="538"/>
      <c r="R24" s="539"/>
      <c r="S24" s="420"/>
      <c r="T24" s="421"/>
      <c r="U24" s="948"/>
      <c r="V24" s="949"/>
      <c r="W24" s="437">
        <f t="shared" ref="W24" si="2">G24+I24+K24+M24+O24+Q24+S24</f>
        <v>0</v>
      </c>
      <c r="X24" s="448">
        <f t="shared" ref="X24" si="3">SUM(G24:T24)</f>
        <v>0</v>
      </c>
      <c r="Y24" s="585"/>
    </row>
    <row r="25" spans="1:26" hidden="1">
      <c r="A25" s="301">
        <v>3</v>
      </c>
      <c r="B25" s="581" t="s">
        <v>2517</v>
      </c>
      <c r="C25" s="302"/>
      <c r="D25" s="333" t="s">
        <v>2522</v>
      </c>
      <c r="E25" s="334" t="s">
        <v>2521</v>
      </c>
      <c r="F25" s="335" t="s">
        <v>2520</v>
      </c>
      <c r="G25" s="444"/>
      <c r="H25" s="449"/>
      <c r="I25" s="424"/>
      <c r="J25" s="424"/>
      <c r="K25" s="425"/>
      <c r="L25" s="426"/>
      <c r="M25" s="417"/>
      <c r="N25" s="417"/>
      <c r="O25" s="415"/>
      <c r="P25" s="416"/>
      <c r="Q25" s="414" t="str">
        <f>IF(Q26&gt;R26,1,"")</f>
        <v/>
      </c>
      <c r="R25" s="414" t="str">
        <f>IF(R26&gt;Q26,1,"")</f>
        <v/>
      </c>
      <c r="S25" s="415" t="str">
        <f>IF(S26&gt;T26,1,"")</f>
        <v/>
      </c>
      <c r="T25" s="416" t="str">
        <f>IF(T26&gt;S26,1,"")</f>
        <v/>
      </c>
      <c r="U25" s="946">
        <f>SUM(G25:T25)</f>
        <v>0</v>
      </c>
      <c r="V25" s="947"/>
      <c r="W25" s="441">
        <f t="shared" ref="W25" si="4">SUM(G25,I25,K25,M25,O25,Q25,S25)</f>
        <v>0</v>
      </c>
      <c r="X25" s="445">
        <f t="shared" ref="X25" si="5">SUM(H25,J25,L25,N25,P25,R25,T25)</f>
        <v>0</v>
      </c>
      <c r="Y25" s="584" t="str">
        <f>IF(X26=0,"",W26/X26)</f>
        <v/>
      </c>
    </row>
    <row r="26" spans="1:26" ht="14.25" hidden="1" thickBot="1">
      <c r="A26" s="303"/>
      <c r="B26" s="602"/>
      <c r="D26" s="396"/>
      <c r="E26" s="397"/>
      <c r="F26" s="398"/>
      <c r="G26" s="422"/>
      <c r="H26" s="421"/>
      <c r="I26" s="422"/>
      <c r="J26" s="423"/>
      <c r="K26" s="427"/>
      <c r="L26" s="428"/>
      <c r="M26" s="422"/>
      <c r="N26" s="423"/>
      <c r="O26" s="420"/>
      <c r="P26" s="421"/>
      <c r="Q26" s="422"/>
      <c r="R26" s="423"/>
      <c r="S26" s="420"/>
      <c r="T26" s="421"/>
      <c r="U26" s="948"/>
      <c r="V26" s="949"/>
      <c r="W26" s="437">
        <f t="shared" ref="W26" si="6">G26+I26+K26+M26+O26+Q26+S26</f>
        <v>0</v>
      </c>
      <c r="X26" s="448">
        <f t="shared" ref="X26" si="7">SUM(G26:T26)</f>
        <v>0</v>
      </c>
      <c r="Y26" s="585"/>
    </row>
    <row r="27" spans="1:26" hidden="1">
      <c r="A27" s="301">
        <v>4</v>
      </c>
      <c r="B27" s="602"/>
      <c r="C27" s="302"/>
      <c r="D27" s="336" t="s">
        <v>2437</v>
      </c>
      <c r="E27" s="337" t="s">
        <v>3343</v>
      </c>
      <c r="F27" s="332" t="s">
        <v>3342</v>
      </c>
      <c r="G27" s="444"/>
      <c r="H27" s="445"/>
      <c r="I27" s="424"/>
      <c r="J27" s="424"/>
      <c r="K27" s="412"/>
      <c r="L27" s="413"/>
      <c r="M27" s="407"/>
      <c r="N27" s="429"/>
      <c r="O27" s="415"/>
      <c r="P27" s="416"/>
      <c r="Q27" s="430" t="str">
        <f>IF(Q28&gt;R28,1,"")</f>
        <v/>
      </c>
      <c r="R27" s="430" t="str">
        <f>IF(R28&gt;Q28,1,"")</f>
        <v/>
      </c>
      <c r="S27" s="415" t="str">
        <f>IF(S28&gt;T28,1,"")</f>
        <v/>
      </c>
      <c r="T27" s="416" t="str">
        <f>IF(T28&gt;S28,1,"")</f>
        <v/>
      </c>
      <c r="U27" s="946">
        <f t="shared" ref="U27" si="8">SUM(G27:T27)</f>
        <v>0</v>
      </c>
      <c r="V27" s="947"/>
      <c r="W27" s="441">
        <f t="shared" ref="W27" si="9">SUM(G27,I27,K27,M27,O27,Q27,S27)</f>
        <v>0</v>
      </c>
      <c r="X27" s="445">
        <f t="shared" ref="X27" si="10">SUM(H27,J27,L27,N27,P27,R27,T27)</f>
        <v>0</v>
      </c>
      <c r="Y27" s="584" t="str">
        <f>IF(X28=0,"",W28/X28)</f>
        <v/>
      </c>
    </row>
    <row r="28" spans="1:26" ht="14.25" hidden="1" thickBot="1">
      <c r="A28" s="303"/>
      <c r="B28" s="602"/>
      <c r="D28" s="386"/>
      <c r="E28" s="387"/>
      <c r="F28" s="388"/>
      <c r="G28" s="450"/>
      <c r="H28" s="451"/>
      <c r="I28" s="422"/>
      <c r="J28" s="423"/>
      <c r="K28" s="431"/>
      <c r="L28" s="432"/>
      <c r="M28" s="418"/>
      <c r="N28" s="419"/>
      <c r="O28" s="420"/>
      <c r="P28" s="421"/>
      <c r="Q28" s="422"/>
      <c r="R28" s="423"/>
      <c r="S28" s="420"/>
      <c r="T28" s="421"/>
      <c r="U28" s="948"/>
      <c r="V28" s="949"/>
      <c r="W28" s="437">
        <f t="shared" ref="W28" si="11">G28+I28+K28+M28+O28+Q28+S28</f>
        <v>0</v>
      </c>
      <c r="X28" s="448">
        <f t="shared" ref="X28" si="12">SUM(G28:T28)</f>
        <v>0</v>
      </c>
      <c r="Y28" s="585"/>
      <c r="Z28" s="305"/>
    </row>
    <row r="29" spans="1:26" hidden="1">
      <c r="A29" s="301">
        <v>5</v>
      </c>
      <c r="B29" s="602"/>
      <c r="C29" s="302"/>
      <c r="D29" s="333" t="s">
        <v>3334</v>
      </c>
      <c r="E29" s="334" t="s">
        <v>3335</v>
      </c>
      <c r="F29" s="335" t="s">
        <v>3333</v>
      </c>
      <c r="G29" s="433"/>
      <c r="H29" s="443"/>
      <c r="I29" s="433"/>
      <c r="J29" s="433"/>
      <c r="K29" s="434"/>
      <c r="L29" s="435"/>
      <c r="M29" s="417"/>
      <c r="N29" s="417"/>
      <c r="O29" s="425"/>
      <c r="P29" s="436"/>
      <c r="Q29" s="430" t="str">
        <f>IF(Q30&gt;R30,1,"")</f>
        <v/>
      </c>
      <c r="R29" s="430" t="str">
        <f>IF(R30&gt;Q30,1,"")</f>
        <v/>
      </c>
      <c r="S29" s="415" t="str">
        <f>IF(S30&gt;T30,1,"")</f>
        <v/>
      </c>
      <c r="T29" s="416" t="str">
        <f>IF(T30&gt;S30,1,"")</f>
        <v/>
      </c>
      <c r="U29" s="946">
        <f t="shared" ref="U29" si="13">SUM(G29:T29)</f>
        <v>0</v>
      </c>
      <c r="V29" s="947"/>
      <c r="W29" s="441">
        <f t="shared" ref="W29" si="14">SUM(G29,I29,K29,M29,O29,Q29,S29)</f>
        <v>0</v>
      </c>
      <c r="X29" s="445">
        <f t="shared" ref="X29" si="15">SUM(H29,J29,L29,N29,P29,R29,T29)</f>
        <v>0</v>
      </c>
      <c r="Y29" s="584" t="str">
        <f>IF(X30=0,"",W30/X30)</f>
        <v/>
      </c>
    </row>
    <row r="30" spans="1:26" ht="14.25" hidden="1" thickBot="1">
      <c r="A30" s="303"/>
      <c r="B30" s="602"/>
      <c r="D30" s="386"/>
      <c r="E30" s="387"/>
      <c r="F30" s="388"/>
      <c r="G30" s="437"/>
      <c r="H30" s="447"/>
      <c r="I30" s="437"/>
      <c r="J30" s="438"/>
      <c r="K30" s="420"/>
      <c r="L30" s="421"/>
      <c r="M30" s="420"/>
      <c r="N30" s="421"/>
      <c r="O30" s="427"/>
      <c r="P30" s="428"/>
      <c r="Q30" s="422"/>
      <c r="R30" s="423"/>
      <c r="S30" s="420"/>
      <c r="T30" s="421"/>
      <c r="U30" s="948"/>
      <c r="V30" s="949"/>
      <c r="W30" s="437">
        <f t="shared" ref="W30" si="16">G30+I30+K30+M30+O30+Q30+S30</f>
        <v>0</v>
      </c>
      <c r="X30" s="448">
        <f t="shared" ref="X30" si="17">SUM(G30:T30)</f>
        <v>0</v>
      </c>
      <c r="Y30" s="585"/>
    </row>
    <row r="31" spans="1:26" hidden="1">
      <c r="A31" s="301">
        <v>6</v>
      </c>
      <c r="B31" s="602"/>
      <c r="C31" s="302"/>
      <c r="D31" s="333" t="s">
        <v>3344</v>
      </c>
      <c r="E31" s="334" t="s">
        <v>3345</v>
      </c>
      <c r="F31" s="335" t="s">
        <v>3346</v>
      </c>
      <c r="G31" s="433"/>
      <c r="H31" s="452"/>
      <c r="I31" s="424"/>
      <c r="J31" s="424"/>
      <c r="K31" s="412"/>
      <c r="L31" s="413"/>
      <c r="M31" s="424"/>
      <c r="N31" s="424"/>
      <c r="O31" s="434"/>
      <c r="P31" s="435"/>
      <c r="Q31" s="407"/>
      <c r="R31" s="407"/>
      <c r="S31" s="415" t="str">
        <f>IF(S32&gt;T32,1,"")</f>
        <v/>
      </c>
      <c r="T31" s="416" t="str">
        <f>IF(T32&gt;S32,1,"")</f>
        <v/>
      </c>
      <c r="U31" s="936">
        <v>0</v>
      </c>
      <c r="V31" s="937"/>
      <c r="W31" s="441">
        <f>SUM(G31,I31,K31,M31,O31,Q31,S31)</f>
        <v>0</v>
      </c>
      <c r="X31" s="445">
        <f>SUM(H31,J31,L31,N31,P31,R31,T31)</f>
        <v>0</v>
      </c>
      <c r="Y31" s="406" t="str">
        <f>IF(X32=0,"",W32/X32)</f>
        <v/>
      </c>
    </row>
    <row r="32" spans="1:26" ht="14.25" hidden="1" thickBot="1">
      <c r="A32" s="303"/>
      <c r="B32" s="602"/>
      <c r="D32" s="305"/>
      <c r="E32" s="295"/>
      <c r="F32" s="316"/>
      <c r="G32" s="437"/>
      <c r="H32" s="447"/>
      <c r="I32" s="422"/>
      <c r="J32" s="423"/>
      <c r="K32" s="431"/>
      <c r="L32" s="432"/>
      <c r="M32" s="422"/>
      <c r="N32" s="423"/>
      <c r="O32" s="392"/>
      <c r="P32" s="310"/>
      <c r="Q32" s="418"/>
      <c r="R32" s="419"/>
      <c r="S32" s="420"/>
      <c r="T32" s="421"/>
      <c r="U32" s="938"/>
      <c r="V32" s="939"/>
      <c r="W32" s="437">
        <f>G32+I32+K32+M32+O32+Q32+S32</f>
        <v>0</v>
      </c>
      <c r="X32" s="448">
        <f>SUM(G32:T32)</f>
        <v>0</v>
      </c>
      <c r="Y32" s="508"/>
    </row>
    <row r="33" spans="1:27" ht="13.5" hidden="1" customHeight="1">
      <c r="A33" s="301">
        <v>7</v>
      </c>
      <c r="B33" s="602"/>
      <c r="C33" s="302"/>
      <c r="D33" s="333"/>
      <c r="E33" s="334"/>
      <c r="F33" s="335"/>
      <c r="G33" s="433"/>
      <c r="H33" s="443"/>
      <c r="I33" s="424"/>
      <c r="J33" s="424"/>
      <c r="K33" s="434"/>
      <c r="L33" s="435"/>
      <c r="M33" s="417"/>
      <c r="N33" s="417"/>
      <c r="O33" s="412"/>
      <c r="P33" s="413"/>
      <c r="Q33" s="424" t="str">
        <f>IF(Q34&gt;R34,1,"")</f>
        <v/>
      </c>
      <c r="R33" s="424"/>
      <c r="S33" s="425" t="str">
        <f>IF(S34&gt;T34,1,"")</f>
        <v/>
      </c>
      <c r="T33" s="436" t="str">
        <f>IF(T34&gt;S34,1,"")</f>
        <v/>
      </c>
      <c r="U33" s="936">
        <f>SUM(G33:T33)</f>
        <v>0</v>
      </c>
      <c r="V33" s="937"/>
      <c r="W33" s="441">
        <f>SUM(G33,I33,K33,M33,O33,Q33,S33)</f>
        <v>0</v>
      </c>
      <c r="X33" s="445">
        <f>SUM(H33,J33,L33,N33,P33,R33,T33)</f>
        <v>0</v>
      </c>
      <c r="Y33" s="406" t="str">
        <f>IF(X34=0,"",W34/X34)</f>
        <v/>
      </c>
    </row>
    <row r="34" spans="1:27" ht="14.25" hidden="1" customHeight="1" thickBot="1">
      <c r="A34" s="303"/>
      <c r="B34" s="602"/>
      <c r="D34" s="339"/>
      <c r="E34" s="340"/>
      <c r="F34" s="341"/>
      <c r="G34" s="437"/>
      <c r="H34" s="447"/>
      <c r="I34" s="422"/>
      <c r="J34" s="423"/>
      <c r="K34" s="420"/>
      <c r="L34" s="421"/>
      <c r="M34" s="439"/>
      <c r="N34" s="440"/>
      <c r="O34" s="420"/>
      <c r="P34" s="421"/>
      <c r="Q34" s="422"/>
      <c r="R34" s="423"/>
      <c r="S34" s="427"/>
      <c r="T34" s="428"/>
      <c r="U34" s="938"/>
      <c r="V34" s="939"/>
      <c r="W34" s="437">
        <f>G34+I34+K34+M34+O34+Q34+S34</f>
        <v>0</v>
      </c>
      <c r="X34" s="448">
        <f>SUM(G34:T34)</f>
        <v>0</v>
      </c>
      <c r="Y34" s="508"/>
    </row>
    <row r="35" spans="1:27" hidden="1">
      <c r="A35" s="298"/>
      <c r="B35" s="602"/>
      <c r="D35" s="295" t="s">
        <v>64</v>
      </c>
      <c r="E35" s="295"/>
      <c r="F35" s="295"/>
      <c r="G35" s="295"/>
      <c r="H35" s="295"/>
      <c r="I35" s="295"/>
      <c r="J35" s="295"/>
      <c r="K35" s="295"/>
      <c r="L35" s="295"/>
      <c r="M35" s="295"/>
      <c r="N35" s="295"/>
      <c r="O35" s="295"/>
      <c r="P35" s="295"/>
      <c r="Q35" s="295"/>
      <c r="R35" s="295"/>
      <c r="S35" s="295"/>
      <c r="T35" s="295"/>
      <c r="W35" s="514">
        <f>SUM(W22,W24,W26,W28,W30,W32,W34)</f>
        <v>0</v>
      </c>
      <c r="X35" s="514">
        <f>SUM(X22,X24,X26,X28,X30,X32,X34)</f>
        <v>0</v>
      </c>
      <c r="Y35" s="295"/>
    </row>
    <row r="36" spans="1:27" ht="15" hidden="1" thickBot="1">
      <c r="A36" s="338"/>
      <c r="B36" s="601"/>
      <c r="C36" s="270"/>
      <c r="D36" s="270"/>
      <c r="E36" s="296"/>
      <c r="F36" s="405"/>
      <c r="G36" s="518"/>
      <c r="H36" s="304"/>
      <c r="I36" s="304"/>
      <c r="J36" s="304"/>
      <c r="K36" s="304"/>
      <c r="L36" s="304"/>
      <c r="M36" s="304"/>
      <c r="N36" s="304"/>
      <c r="O36" s="304"/>
      <c r="P36" s="304"/>
      <c r="Q36" s="304"/>
      <c r="R36" s="304"/>
      <c r="S36" s="516"/>
      <c r="T36" s="516"/>
      <c r="W36" s="304"/>
      <c r="X36" s="304"/>
      <c r="Y36" s="304"/>
    </row>
    <row r="37" spans="1:27" ht="14.25" hidden="1" thickBot="1">
      <c r="A37" s="298"/>
      <c r="B37" s="602"/>
      <c r="D37" s="307" t="s">
        <v>52</v>
      </c>
      <c r="E37" s="314"/>
      <c r="F37" s="315" t="s">
        <v>53</v>
      </c>
      <c r="G37" s="299" t="str">
        <f>IF(D38="","",D38)</f>
        <v/>
      </c>
      <c r="H37" s="300"/>
      <c r="I37" s="299" t="str">
        <f>IF(D40="","",D40)</f>
        <v/>
      </c>
      <c r="J37" s="300"/>
      <c r="K37" s="299" t="str">
        <f>IF(D42="","",D42)</f>
        <v/>
      </c>
      <c r="L37" s="300"/>
      <c r="M37" s="299" t="str">
        <f>IF(D44="","",D44)</f>
        <v/>
      </c>
      <c r="N37" s="300"/>
      <c r="O37" s="299" t="str">
        <f>IF(D46="","",D46)</f>
        <v/>
      </c>
      <c r="P37" s="300"/>
      <c r="Q37" s="299" t="str">
        <f>IF(D48="","",D48)</f>
        <v/>
      </c>
      <c r="R37" s="300"/>
      <c r="S37" s="299" t="str">
        <f>IF(D50="","",D50)</f>
        <v/>
      </c>
      <c r="T37" s="300"/>
      <c r="U37" s="519" t="s">
        <v>54</v>
      </c>
      <c r="V37" s="520"/>
      <c r="W37" s="309" t="s">
        <v>55</v>
      </c>
      <c r="X37" s="299"/>
      <c r="Y37" s="312" t="s">
        <v>56</v>
      </c>
    </row>
    <row r="38" spans="1:27" ht="13.15" hidden="1" customHeight="1">
      <c r="A38" s="301">
        <v>1</v>
      </c>
      <c r="B38" s="602"/>
      <c r="C38" s="302" t="s">
        <v>100</v>
      </c>
      <c r="D38" s="333"/>
      <c r="E38" s="334"/>
      <c r="F38" s="335"/>
      <c r="G38" s="407"/>
      <c r="H38" s="408" t="str">
        <f>IF(H39&gt;G39,1,"")</f>
        <v/>
      </c>
      <c r="I38" s="441" t="str">
        <f>IF(I39&gt;J39,1,"")</f>
        <v/>
      </c>
      <c r="J38" s="441" t="str">
        <f>IF(J39&gt;I39,1,"")</f>
        <v/>
      </c>
      <c r="K38" s="442" t="str">
        <f>IF(K39&gt;L39,1,"")</f>
        <v/>
      </c>
      <c r="L38" s="443" t="str">
        <f>IF(L39&gt;K39,1,"")</f>
        <v/>
      </c>
      <c r="M38" s="444" t="str">
        <f>IF(M39&gt;N39,1,"")</f>
        <v/>
      </c>
      <c r="N38" s="444" t="str">
        <f>IF(N39&gt;M39,1,"")</f>
        <v/>
      </c>
      <c r="O38" s="442" t="str">
        <f>IF(O39&gt;P39,1,"")</f>
        <v/>
      </c>
      <c r="P38" s="443" t="str">
        <f>IF(P39&gt;O39,1,"")</f>
        <v/>
      </c>
      <c r="Q38" s="441" t="str">
        <f>IF(Q39&gt;R39,1,"")</f>
        <v/>
      </c>
      <c r="R38" s="441" t="str">
        <f>IF(R39&gt;Q39,1,"")</f>
        <v/>
      </c>
      <c r="S38" s="442" t="str">
        <f>IF(S39&gt;T39,1,"")</f>
        <v/>
      </c>
      <c r="T38" s="443" t="str">
        <f>IF(T39&gt;S39,1,"")</f>
        <v/>
      </c>
      <c r="U38" s="940">
        <f>SUM(G38:T38)</f>
        <v>0</v>
      </c>
      <c r="V38" s="941"/>
      <c r="W38" s="441">
        <f>SUM(G38,I38,K38,M38,O38,Q38,S38)</f>
        <v>0</v>
      </c>
      <c r="X38" s="445">
        <f>SUM(H38,J38,L38,N38,P38,R38,T38)</f>
        <v>0</v>
      </c>
      <c r="Y38" s="406" t="str">
        <f>IF(X39=0,"",W39/X39)</f>
        <v/>
      </c>
      <c r="Z38" s="944"/>
      <c r="AA38" s="524"/>
    </row>
    <row r="39" spans="1:27" ht="13.15" hidden="1" customHeight="1" thickBot="1">
      <c r="A39" s="298"/>
      <c r="B39" s="602"/>
      <c r="D39" s="393"/>
      <c r="E39" s="394"/>
      <c r="F39" s="395"/>
      <c r="G39" s="409"/>
      <c r="H39" s="410"/>
      <c r="I39" s="437"/>
      <c r="J39" s="438"/>
      <c r="K39" s="446"/>
      <c r="L39" s="447"/>
      <c r="M39" s="437"/>
      <c r="N39" s="438"/>
      <c r="O39" s="446"/>
      <c r="P39" s="447"/>
      <c r="Q39" s="437"/>
      <c r="R39" s="438"/>
      <c r="S39" s="446"/>
      <c r="T39" s="447"/>
      <c r="U39" s="942"/>
      <c r="V39" s="943"/>
      <c r="W39" s="437">
        <f>G39+I39+K39+M39+O39+Q39+S39</f>
        <v>0</v>
      </c>
      <c r="X39" s="448">
        <f>SUM(G39:T39)</f>
        <v>0</v>
      </c>
      <c r="Y39" s="526"/>
      <c r="Z39" s="944"/>
      <c r="AA39" s="524"/>
    </row>
    <row r="40" spans="1:27" hidden="1">
      <c r="A40" s="301">
        <v>2</v>
      </c>
      <c r="B40" s="602"/>
      <c r="C40" s="302" t="s">
        <v>99</v>
      </c>
      <c r="D40" s="399"/>
      <c r="E40" s="400"/>
      <c r="F40" s="401"/>
      <c r="G40" s="444" t="str">
        <f>IF(G41&gt;H41,1,"")</f>
        <v/>
      </c>
      <c r="H40" s="449" t="str">
        <f>IF(H41&gt;G41,1,"")</f>
        <v/>
      </c>
      <c r="I40" s="411"/>
      <c r="J40" s="411"/>
      <c r="K40" s="412" t="str">
        <f>IF(K41&gt;L41,1,"")</f>
        <v/>
      </c>
      <c r="L40" s="413" t="str">
        <f>IF(L41&gt;K41,1,"")</f>
        <v/>
      </c>
      <c r="M40" s="414" t="str">
        <f>IF(M41&gt;N41,1,"")</f>
        <v/>
      </c>
      <c r="N40" s="414" t="str">
        <f>IF(N41&gt;M41,1,"")</f>
        <v/>
      </c>
      <c r="O40" s="412" t="str">
        <f>IF(O41&gt;P41,1,"")</f>
        <v/>
      </c>
      <c r="P40" s="413" t="str">
        <f>IF(P41&gt;O41,1,"")</f>
        <v/>
      </c>
      <c r="Q40" s="414" t="str">
        <f>IF(Q41&gt;R41,1,"")</f>
        <v/>
      </c>
      <c r="R40" s="414" t="str">
        <f>IF(R41&gt;Q41,1,"")</f>
        <v/>
      </c>
      <c r="S40" s="412" t="str">
        <f>IF(S41&gt;T41,1,"")</f>
        <v/>
      </c>
      <c r="T40" s="413" t="str">
        <f>IF(T41&gt;S41,1,"")</f>
        <v/>
      </c>
      <c r="U40" s="936">
        <f>SUM(G40:T40)</f>
        <v>0</v>
      </c>
      <c r="V40" s="937"/>
      <c r="W40" s="441">
        <f>SUM(G40,I40,K40,M40,O40,Q40,S40)</f>
        <v>0</v>
      </c>
      <c r="X40" s="445">
        <f>SUM(H40,J40,L40,N40,P40,R40,T40)</f>
        <v>0</v>
      </c>
      <c r="Y40" s="406" t="str">
        <f>IF(X41=0,"",W41/X41)</f>
        <v/>
      </c>
    </row>
    <row r="41" spans="1:27" ht="14.25" hidden="1" thickBot="1">
      <c r="A41" s="298"/>
      <c r="B41" s="602"/>
      <c r="D41" s="402"/>
      <c r="E41" s="403"/>
      <c r="F41" s="404"/>
      <c r="G41" s="422"/>
      <c r="H41" s="421"/>
      <c r="I41" s="418"/>
      <c r="J41" s="419"/>
      <c r="K41" s="420"/>
      <c r="L41" s="421"/>
      <c r="M41" s="422"/>
      <c r="N41" s="423"/>
      <c r="O41" s="420"/>
      <c r="P41" s="421"/>
      <c r="Q41" s="422"/>
      <c r="R41" s="423"/>
      <c r="S41" s="420"/>
      <c r="T41" s="421"/>
      <c r="U41" s="938"/>
      <c r="V41" s="939"/>
      <c r="W41" s="437">
        <f>G41+I41+K41+M41+O41+Q41+S41</f>
        <v>0</v>
      </c>
      <c r="X41" s="448">
        <f>SUM(G41:T41)</f>
        <v>0</v>
      </c>
      <c r="Y41" s="526"/>
    </row>
    <row r="42" spans="1:27" hidden="1">
      <c r="A42" s="301">
        <v>3</v>
      </c>
      <c r="B42" s="602"/>
      <c r="C42" s="302"/>
      <c r="D42" s="333"/>
      <c r="E42" s="334"/>
      <c r="F42" s="335"/>
      <c r="G42" s="444" t="str">
        <f>IF(G43&gt;H43,1,"")</f>
        <v/>
      </c>
      <c r="H42" s="449" t="str">
        <f>IF(H43&gt;G43,1,"")</f>
        <v/>
      </c>
      <c r="I42" s="424" t="str">
        <f>IF(I43&gt;J43,1,"")</f>
        <v/>
      </c>
      <c r="J42" s="424" t="str">
        <f>IF(J43&gt;I43,1,"")</f>
        <v/>
      </c>
      <c r="K42" s="425" t="str">
        <f>IF(K43&gt;L43,1,"")</f>
        <v/>
      </c>
      <c r="L42" s="426" t="str">
        <f>IF(L43&gt;K43,1,"")</f>
        <v/>
      </c>
      <c r="M42" s="417" t="str">
        <f>IF(M43&gt;N43,1,"")</f>
        <v/>
      </c>
      <c r="N42" s="417" t="str">
        <f>IF(N43&gt;M43,1,"")</f>
        <v/>
      </c>
      <c r="O42" s="415" t="str">
        <f>IF(O43&gt;P43,1,"")</f>
        <v/>
      </c>
      <c r="P42" s="416" t="str">
        <f>IF(P43&gt;O43,1,"")</f>
        <v/>
      </c>
      <c r="Q42" s="414" t="str">
        <f>IF(Q43&gt;R43,1,"")</f>
        <v/>
      </c>
      <c r="R42" s="414" t="str">
        <f>IF(R43&gt;Q43,1,"")</f>
        <v/>
      </c>
      <c r="S42" s="415" t="str">
        <f>IF(S43&gt;T43,1,"")</f>
        <v/>
      </c>
      <c r="T42" s="416" t="str">
        <f>IF(T43&gt;S43,1,"")</f>
        <v/>
      </c>
      <c r="U42" s="936">
        <f>SUM(G42:T42)</f>
        <v>0</v>
      </c>
      <c r="V42" s="937"/>
      <c r="W42" s="441">
        <f>SUM(G42,I42,K42,M42,O42,Q42,S42)</f>
        <v>0</v>
      </c>
      <c r="X42" s="445">
        <f>SUM(H42,J42,L42,N42,P42,R42,T42)</f>
        <v>0</v>
      </c>
      <c r="Y42" s="502" t="str">
        <f>IF(X43=0,"",W43/X43)</f>
        <v/>
      </c>
      <c r="Z42" s="945"/>
      <c r="AA42" s="566"/>
    </row>
    <row r="43" spans="1:27" ht="14.25" hidden="1" thickBot="1">
      <c r="A43" s="298"/>
      <c r="B43" s="602"/>
      <c r="D43" s="396"/>
      <c r="E43" s="397"/>
      <c r="F43" s="398"/>
      <c r="G43" s="422"/>
      <c r="H43" s="421"/>
      <c r="I43" s="422"/>
      <c r="J43" s="423"/>
      <c r="K43" s="427"/>
      <c r="L43" s="428"/>
      <c r="M43" s="422"/>
      <c r="N43" s="423"/>
      <c r="O43" s="420"/>
      <c r="P43" s="421"/>
      <c r="Q43" s="422"/>
      <c r="R43" s="423"/>
      <c r="S43" s="420"/>
      <c r="T43" s="421"/>
      <c r="U43" s="938"/>
      <c r="V43" s="939"/>
      <c r="W43" s="437">
        <f>G43+I43+K43+M43+O43+Q43+S43</f>
        <v>0</v>
      </c>
      <c r="X43" s="448">
        <f>SUM(G43:T43)</f>
        <v>0</v>
      </c>
      <c r="Y43" s="526"/>
      <c r="Z43" s="945"/>
      <c r="AA43" s="566"/>
    </row>
    <row r="44" spans="1:27" hidden="1">
      <c r="A44" s="301">
        <v>4</v>
      </c>
      <c r="B44" s="602"/>
      <c r="C44" s="302"/>
      <c r="D44" s="336"/>
      <c r="E44" s="337"/>
      <c r="F44" s="332"/>
      <c r="G44" s="444" t="str">
        <f>IF(G45&gt;H45,1,"")</f>
        <v/>
      </c>
      <c r="H44" s="445" t="str">
        <f>IF(H45&gt;G45,1,"")</f>
        <v/>
      </c>
      <c r="I44" s="424" t="str">
        <f>IF(I45&gt;J45,1,"")</f>
        <v/>
      </c>
      <c r="J44" s="424" t="str">
        <f>IF(J45&gt;I45,1,"")</f>
        <v/>
      </c>
      <c r="K44" s="412" t="str">
        <f>IF(K45&gt;L45,1,"")</f>
        <v/>
      </c>
      <c r="L44" s="413" t="str">
        <f>IF(L45&gt;K45,1,"")</f>
        <v/>
      </c>
      <c r="M44" s="407"/>
      <c r="N44" s="429"/>
      <c r="O44" s="415" t="str">
        <f>IF(O45&gt;P45,1,"")</f>
        <v/>
      </c>
      <c r="P44" s="416" t="str">
        <f>IF(P45&gt;O45,1,"")</f>
        <v/>
      </c>
      <c r="Q44" s="430" t="str">
        <f>IF(Q45&gt;R45,1,"")</f>
        <v/>
      </c>
      <c r="R44" s="430" t="str">
        <f>IF(R45&gt;Q45,1,"")</f>
        <v/>
      </c>
      <c r="S44" s="415" t="str">
        <f>IF(S45&gt;T45,1,"")</f>
        <v/>
      </c>
      <c r="T44" s="416" t="str">
        <f>IF(T45&gt;S45,1,"")</f>
        <v/>
      </c>
      <c r="U44" s="936">
        <f>SUM(G44:T44)</f>
        <v>0</v>
      </c>
      <c r="V44" s="937"/>
      <c r="W44" s="441">
        <f>SUM(G44,I44,K44,M44,O44,Q44,S44)</f>
        <v>0</v>
      </c>
      <c r="X44" s="445">
        <f>SUM(H44,J44,L44,N44,P44,R44,T44)</f>
        <v>0</v>
      </c>
      <c r="Y44" s="406" t="str">
        <f>IF(X45=0,"",W45/X45)</f>
        <v/>
      </c>
    </row>
    <row r="45" spans="1:27" ht="14.25" hidden="1" thickBot="1">
      <c r="A45" s="298"/>
      <c r="B45" s="602"/>
      <c r="D45" s="386"/>
      <c r="E45" s="387"/>
      <c r="F45" s="388"/>
      <c r="G45" s="450"/>
      <c r="H45" s="451"/>
      <c r="I45" s="422"/>
      <c r="J45" s="423"/>
      <c r="K45" s="431"/>
      <c r="L45" s="432"/>
      <c r="M45" s="418"/>
      <c r="N45" s="419"/>
      <c r="O45" s="420"/>
      <c r="P45" s="421"/>
      <c r="Q45" s="422"/>
      <c r="R45" s="423"/>
      <c r="S45" s="420"/>
      <c r="T45" s="421"/>
      <c r="U45" s="938"/>
      <c r="V45" s="939"/>
      <c r="W45" s="437">
        <f>G45+I45+K45+M45+O45+Q45+S45</f>
        <v>0</v>
      </c>
      <c r="X45" s="448">
        <f>SUM(G45:T45)</f>
        <v>0</v>
      </c>
      <c r="Y45" s="526"/>
    </row>
    <row r="46" spans="1:27" ht="13.5" hidden="1" customHeight="1">
      <c r="A46" s="301">
        <v>5</v>
      </c>
      <c r="B46" s="602"/>
      <c r="C46" s="302"/>
      <c r="D46" s="333"/>
      <c r="E46" s="334"/>
      <c r="F46" s="335"/>
      <c r="G46" s="433" t="str">
        <f>IF(G47&gt;H47,1,"")</f>
        <v/>
      </c>
      <c r="H46" s="443" t="str">
        <f>IF(H47&gt;G47,1,"")</f>
        <v/>
      </c>
      <c r="I46" s="433" t="str">
        <f>IF(I47&gt;J47,1,"")</f>
        <v/>
      </c>
      <c r="J46" s="433" t="str">
        <f>IF(J47&gt;I47,1,"")</f>
        <v/>
      </c>
      <c r="K46" s="434" t="str">
        <f>IF(K47&gt;L47,1,"")</f>
        <v/>
      </c>
      <c r="L46" s="435" t="str">
        <f>IF(L47&gt;K47,1,"")</f>
        <v/>
      </c>
      <c r="M46" s="417" t="str">
        <f>IF(M47&gt;N47,1,"")</f>
        <v/>
      </c>
      <c r="N46" s="417" t="str">
        <f>IF(N47&gt;M47,1,"")</f>
        <v/>
      </c>
      <c r="O46" s="425" t="str">
        <f>IF(O47&gt;P47,1,"")</f>
        <v/>
      </c>
      <c r="P46" s="436" t="str">
        <f>IF(P47&gt;O47,1,"")</f>
        <v/>
      </c>
      <c r="Q46" s="430" t="str">
        <f>IF(Q47&gt;R47,1,"")</f>
        <v/>
      </c>
      <c r="R46" s="430" t="str">
        <f>IF(R47&gt;Q47,1,"")</f>
        <v/>
      </c>
      <c r="S46" s="415" t="str">
        <f>IF(S47&gt;T47,1,"")</f>
        <v/>
      </c>
      <c r="T46" s="416" t="str">
        <f>IF(T47&gt;S47,1,"")</f>
        <v/>
      </c>
      <c r="U46" s="936">
        <f>SUM(G46:T46)</f>
        <v>0</v>
      </c>
      <c r="V46" s="937"/>
      <c r="W46" s="441">
        <f>SUM(G46,I46,K46,M46,O46,Q46,S46)</f>
        <v>0</v>
      </c>
      <c r="X46" s="445">
        <f>SUM(H46,J46,L46,N46,P46,R46,T46)</f>
        <v>0</v>
      </c>
      <c r="Y46" s="406" t="str">
        <f>IF(X47=0,"",W47/X47)</f>
        <v/>
      </c>
    </row>
    <row r="47" spans="1:27" ht="14.25" hidden="1" customHeight="1" thickBot="1">
      <c r="A47" s="298"/>
      <c r="B47" s="602"/>
      <c r="D47" s="339"/>
      <c r="E47" s="340"/>
      <c r="F47" s="341"/>
      <c r="G47" s="437"/>
      <c r="H47" s="447"/>
      <c r="I47" s="437"/>
      <c r="J47" s="438"/>
      <c r="K47" s="420"/>
      <c r="L47" s="421"/>
      <c r="M47" s="420"/>
      <c r="N47" s="421"/>
      <c r="O47" s="427"/>
      <c r="P47" s="428"/>
      <c r="Q47" s="422"/>
      <c r="R47" s="423"/>
      <c r="S47" s="420"/>
      <c r="T47" s="421"/>
      <c r="U47" s="938"/>
      <c r="V47" s="939"/>
      <c r="W47" s="437">
        <f>G47+I47+K47+M47+O47+Q47+S47</f>
        <v>0</v>
      </c>
      <c r="X47" s="448">
        <f>SUM(G47:T47)</f>
        <v>0</v>
      </c>
      <c r="Y47" s="526"/>
    </row>
    <row r="48" spans="1:27" hidden="1">
      <c r="A48" s="301">
        <v>6</v>
      </c>
      <c r="B48" s="602"/>
      <c r="C48" s="302"/>
      <c r="D48" s="333"/>
      <c r="E48" s="334"/>
      <c r="F48" s="335"/>
      <c r="G48" s="433" t="str">
        <f>IF(G49&gt;H49,1,"")</f>
        <v/>
      </c>
      <c r="H48" s="452" t="str">
        <f>IF(H49&gt;G49,1,"")</f>
        <v/>
      </c>
      <c r="I48" s="424" t="str">
        <f>IF(I49&gt;J49,1,"")</f>
        <v/>
      </c>
      <c r="J48" s="424" t="str">
        <f>IF(J49&gt;I49,1,"")</f>
        <v/>
      </c>
      <c r="K48" s="412" t="str">
        <f>IF(K49&gt;L49,1,"")</f>
        <v/>
      </c>
      <c r="L48" s="413" t="str">
        <f>IF(L49&gt;K49,1,"")</f>
        <v/>
      </c>
      <c r="M48" s="424" t="str">
        <f>IF(M49&gt;N49,1,"")</f>
        <v/>
      </c>
      <c r="N48" s="424" t="str">
        <f>IF(N49&gt;M49,1,"")</f>
        <v/>
      </c>
      <c r="O48" s="434" t="str">
        <f>IF(O49&gt;P49,1,"")</f>
        <v/>
      </c>
      <c r="P48" s="435" t="str">
        <f>IF(P49&gt;O49,1,"")</f>
        <v/>
      </c>
      <c r="Q48" s="407"/>
      <c r="R48" s="407"/>
      <c r="S48" s="415" t="str">
        <f>IF(S49&gt;T49,1,"")</f>
        <v/>
      </c>
      <c r="T48" s="416" t="str">
        <f>IF(T49&gt;S49,1,"")</f>
        <v/>
      </c>
      <c r="U48" s="936">
        <f>SUM(G48:T48)</f>
        <v>0</v>
      </c>
      <c r="V48" s="937"/>
      <c r="W48" s="441">
        <f>SUM(G48,I48,K48,M48,O48,Q48,S48)</f>
        <v>0</v>
      </c>
      <c r="X48" s="445">
        <f>SUM(H48,J48,L48,N48,P48,R48,T48)</f>
        <v>0</v>
      </c>
      <c r="Y48" s="406" t="str">
        <f>IF(X49=0,"",W49/X49)</f>
        <v/>
      </c>
    </row>
    <row r="49" spans="1:25" ht="14.25" hidden="1" thickBot="1">
      <c r="A49" s="298"/>
      <c r="B49" s="602"/>
      <c r="D49" s="305"/>
      <c r="E49" s="295"/>
      <c r="F49" s="316"/>
      <c r="G49" s="437"/>
      <c r="H49" s="447"/>
      <c r="I49" s="422"/>
      <c r="J49" s="423"/>
      <c r="K49" s="431"/>
      <c r="L49" s="432"/>
      <c r="M49" s="422"/>
      <c r="N49" s="423"/>
      <c r="O49" s="392"/>
      <c r="P49" s="310"/>
      <c r="Q49" s="418"/>
      <c r="R49" s="419"/>
      <c r="S49" s="420"/>
      <c r="T49" s="421"/>
      <c r="U49" s="938"/>
      <c r="V49" s="939"/>
      <c r="W49" s="437">
        <f>G49+I49+K49+M49+O49+Q49+S49</f>
        <v>0</v>
      </c>
      <c r="X49" s="448">
        <f>SUM(G49:T49)</f>
        <v>0</v>
      </c>
      <c r="Y49" s="508"/>
    </row>
    <row r="50" spans="1:25" hidden="1">
      <c r="A50" s="301">
        <v>7</v>
      </c>
      <c r="B50" s="602"/>
      <c r="C50" s="302"/>
      <c r="D50" s="333"/>
      <c r="E50" s="334"/>
      <c r="F50" s="335"/>
      <c r="G50" s="433" t="str">
        <f>IF(G51&gt;H51,1,"")</f>
        <v/>
      </c>
      <c r="H50" s="443" t="str">
        <f>IF(H51&gt;G51,1,"")</f>
        <v/>
      </c>
      <c r="I50" s="424" t="str">
        <f>IF(I51&gt;J51,1,"")</f>
        <v/>
      </c>
      <c r="J50" s="424" t="str">
        <f>IF(J51&gt;I51,1,"")</f>
        <v/>
      </c>
      <c r="K50" s="434" t="str">
        <f>IF(K51&gt;L51,1,"")</f>
        <v/>
      </c>
      <c r="L50" s="435" t="str">
        <f>IF(L51&gt;K51,1,"")</f>
        <v/>
      </c>
      <c r="M50" s="417" t="str">
        <f>IF(M51&gt;N51,1,"")</f>
        <v/>
      </c>
      <c r="N50" s="417" t="str">
        <f>IF(N51&gt;M51,1,"")</f>
        <v/>
      </c>
      <c r="O50" s="412" t="str">
        <f>IF(O51&gt;P51,1,"")</f>
        <v/>
      </c>
      <c r="P50" s="413" t="str">
        <f>IF(P51&gt;O51,1,"")</f>
        <v/>
      </c>
      <c r="Q50" s="424" t="str">
        <f>IF(Q51&gt;R51,1,"")</f>
        <v/>
      </c>
      <c r="R50" s="424" t="str">
        <f>IF(R51&gt;Q51,1,"")</f>
        <v/>
      </c>
      <c r="S50" s="425" t="str">
        <f>IF(S51&gt;T51,1,"")</f>
        <v/>
      </c>
      <c r="T50" s="436" t="str">
        <f>IF(T51&gt;S51,1,"")</f>
        <v/>
      </c>
      <c r="U50" s="936">
        <f>SUM(G50:T50)</f>
        <v>0</v>
      </c>
      <c r="V50" s="937"/>
      <c r="W50" s="441">
        <f>SUM(G50,I50,K50,M50,O50,Q50,S50)</f>
        <v>0</v>
      </c>
      <c r="X50" s="445">
        <f>SUM(H50,J50,L50,N50,P50,R50,T50)</f>
        <v>0</v>
      </c>
      <c r="Y50" s="406" t="str">
        <f>IF(X51=0,"",W51/X51)</f>
        <v/>
      </c>
    </row>
    <row r="51" spans="1:25" ht="14.25" hidden="1" thickBot="1">
      <c r="A51" s="298"/>
      <c r="B51" s="602"/>
      <c r="D51" s="339"/>
      <c r="E51" s="340"/>
      <c r="F51" s="341"/>
      <c r="G51" s="437"/>
      <c r="H51" s="447"/>
      <c r="I51" s="422"/>
      <c r="J51" s="423"/>
      <c r="K51" s="420"/>
      <c r="L51" s="421"/>
      <c r="M51" s="439"/>
      <c r="N51" s="440"/>
      <c r="O51" s="420"/>
      <c r="P51" s="421"/>
      <c r="Q51" s="422"/>
      <c r="R51" s="423"/>
      <c r="S51" s="427"/>
      <c r="T51" s="428"/>
      <c r="U51" s="938"/>
      <c r="V51" s="939"/>
      <c r="W51" s="437">
        <f>G51+I51+K51+M51+O51+Q51+S51</f>
        <v>0</v>
      </c>
      <c r="X51" s="448">
        <f>SUM(G51:T51)</f>
        <v>0</v>
      </c>
      <c r="Y51" s="508"/>
    </row>
    <row r="52" spans="1:25" hidden="1">
      <c r="A52" s="298"/>
      <c r="B52" s="602"/>
      <c r="D52" s="295" t="s">
        <v>64</v>
      </c>
      <c r="E52" s="295"/>
      <c r="F52" s="295"/>
      <c r="G52" s="295"/>
      <c r="H52" s="295"/>
      <c r="I52" s="295"/>
      <c r="J52" s="295"/>
      <c r="K52" s="295"/>
      <c r="L52" s="295"/>
      <c r="M52" s="295"/>
      <c r="N52" s="295"/>
      <c r="O52" s="295"/>
      <c r="P52" s="295"/>
      <c r="Q52" s="295"/>
      <c r="R52" s="295"/>
      <c r="S52" s="295"/>
      <c r="T52" s="295"/>
      <c r="W52" s="514">
        <f>SUM(W39,W41,W43,W45,W47,W49,W51)</f>
        <v>0</v>
      </c>
      <c r="X52" s="514">
        <f>SUM(X39,X41,X43,X45,X47,X49,X51)</f>
        <v>0</v>
      </c>
      <c r="Y52" s="295"/>
    </row>
    <row r="53" spans="1:25" hidden="1">
      <c r="A53" s="298"/>
      <c r="B53" s="602"/>
      <c r="G53" s="295"/>
      <c r="H53" s="295"/>
      <c r="I53" s="343"/>
      <c r="J53" s="295"/>
      <c r="K53" s="295"/>
      <c r="L53" s="295"/>
      <c r="M53" s="295"/>
      <c r="N53" s="295"/>
      <c r="O53" s="295"/>
      <c r="P53" s="295"/>
      <c r="Q53" s="295"/>
      <c r="R53" s="295"/>
      <c r="S53" s="295"/>
      <c r="T53" s="295"/>
    </row>
    <row r="54" spans="1:25" hidden="1">
      <c r="A54" s="298"/>
      <c r="B54" s="602"/>
      <c r="G54" s="295"/>
      <c r="H54" s="295"/>
      <c r="I54" s="343"/>
      <c r="J54" s="295"/>
      <c r="K54" s="295"/>
      <c r="L54" s="295"/>
      <c r="M54" s="295"/>
      <c r="N54" s="295"/>
      <c r="O54" s="295"/>
      <c r="P54" s="295"/>
      <c r="Q54" s="295"/>
      <c r="R54" s="295"/>
      <c r="S54" s="295"/>
      <c r="T54" s="295"/>
    </row>
    <row r="55" spans="1:25">
      <c r="A55" s="298"/>
      <c r="B55" s="602"/>
    </row>
    <row r="97" spans="3:9">
      <c r="H97" s="294" t="s">
        <v>2491</v>
      </c>
    </row>
    <row r="105" spans="3:9">
      <c r="C105" s="405"/>
      <c r="D105" s="405"/>
      <c r="G105" s="405"/>
      <c r="H105" s="405"/>
      <c r="I105" s="405" t="s">
        <v>2492</v>
      </c>
    </row>
    <row r="131" spans="8:8">
      <c r="H131" s="405">
        <f>COUNTIF($G$4:$G$107,G131)</f>
        <v>1</v>
      </c>
    </row>
  </sheetData>
  <mergeCells count="23">
    <mergeCell ref="U13:V14"/>
    <mergeCell ref="U3:V4"/>
    <mergeCell ref="U5:V6"/>
    <mergeCell ref="U7:V8"/>
    <mergeCell ref="U9:V10"/>
    <mergeCell ref="U11:V12"/>
    <mergeCell ref="Z38:Z39"/>
    <mergeCell ref="U40:V41"/>
    <mergeCell ref="U42:V43"/>
    <mergeCell ref="Z42:Z43"/>
    <mergeCell ref="U15:V16"/>
    <mergeCell ref="U21:V22"/>
    <mergeCell ref="U23:V24"/>
    <mergeCell ref="U25:V26"/>
    <mergeCell ref="U27:V28"/>
    <mergeCell ref="U29:V30"/>
    <mergeCell ref="U44:V45"/>
    <mergeCell ref="U46:V47"/>
    <mergeCell ref="U48:V49"/>
    <mergeCell ref="U50:V51"/>
    <mergeCell ref="U31:V32"/>
    <mergeCell ref="U33:V34"/>
    <mergeCell ref="U38:V39"/>
  </mergeCells>
  <phoneticPr fontId="36"/>
  <pageMargins left="0.25" right="0.25" top="0.75" bottom="0.75" header="0.3" footer="0.3"/>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131"/>
  <sheetViews>
    <sheetView workbookViewId="0">
      <selection activeCell="R68" sqref="R68"/>
    </sheetView>
  </sheetViews>
  <sheetFormatPr defaultColWidth="1.875" defaultRowHeight="13.5"/>
  <cols>
    <col min="1" max="1" width="2.5" style="294" bestFit="1" customWidth="1"/>
    <col min="2" max="2" width="6.875" style="581" hidden="1" customWidth="1"/>
    <col min="3" max="3" width="9.25" style="294" hidden="1" customWidth="1"/>
    <col min="4" max="5" width="7.25" style="294" customWidth="1"/>
    <col min="6" max="6" width="16.625" style="294" customWidth="1"/>
    <col min="7" max="7" width="3.25" style="294" customWidth="1"/>
    <col min="8" max="8" width="3.625" style="294" customWidth="1"/>
    <col min="9" max="9" width="3.25" style="324" customWidth="1"/>
    <col min="10" max="15" width="3.25" style="294" customWidth="1"/>
    <col min="16" max="16" width="3.875" style="294" customWidth="1"/>
    <col min="17" max="17" width="3.25" style="294" customWidth="1"/>
    <col min="18" max="18" width="3.375" style="294" customWidth="1"/>
    <col min="19" max="20" width="3.25" style="294" customWidth="1"/>
    <col min="21" max="21" width="4.75" style="295" customWidth="1"/>
    <col min="22" max="22" width="4.125" style="295" customWidth="1"/>
    <col min="23" max="23" width="4.25" style="294" customWidth="1"/>
    <col min="24" max="24" width="3.25" style="294" customWidth="1"/>
    <col min="25" max="25" width="7.25" style="294" customWidth="1"/>
    <col min="26" max="27" width="3.375" style="294" customWidth="1"/>
    <col min="28" max="32" width="1.875" style="294"/>
    <col min="33" max="34" width="7.875" style="294" bestFit="1" customWidth="1"/>
    <col min="35" max="35" width="16.5" style="294" bestFit="1" customWidth="1"/>
    <col min="36" max="176" width="1.875" style="294"/>
    <col min="177" max="198" width="9" style="294" customWidth="1"/>
    <col min="199" max="16384" width="1.875" style="294"/>
  </cols>
  <sheetData>
    <row r="1" spans="1:26" ht="15" thickBot="1">
      <c r="A1" s="342" t="s">
        <v>3347</v>
      </c>
      <c r="B1" s="601"/>
      <c r="C1" s="342"/>
      <c r="D1" s="342"/>
      <c r="E1" s="342"/>
      <c r="F1" s="389" t="s">
        <v>49</v>
      </c>
      <c r="G1" s="297" t="s">
        <v>50</v>
      </c>
      <c r="H1" s="297"/>
      <c r="I1" s="390"/>
      <c r="J1" s="297"/>
      <c r="K1" s="297"/>
      <c r="L1" s="297"/>
      <c r="M1" s="297"/>
      <c r="N1" s="297"/>
      <c r="O1" s="297"/>
      <c r="P1" s="297"/>
      <c r="Q1" s="297"/>
      <c r="R1" s="297"/>
      <c r="S1" s="297"/>
      <c r="T1" s="297"/>
      <c r="U1" s="308"/>
      <c r="V1" s="308"/>
      <c r="W1" s="297"/>
      <c r="X1" s="297"/>
      <c r="Y1" s="311"/>
    </row>
    <row r="2" spans="1:26" ht="14.25" thickBot="1">
      <c r="A2" s="298"/>
      <c r="B2" s="602"/>
      <c r="D2" s="307" t="s">
        <v>52</v>
      </c>
      <c r="E2" s="314"/>
      <c r="F2" s="315" t="s">
        <v>53</v>
      </c>
      <c r="G2" s="299" t="str">
        <f>IF(D3="","",D3)</f>
        <v>柏木</v>
      </c>
      <c r="H2" s="300"/>
      <c r="I2" s="299" t="str">
        <f>IF(D5="","",D5)</f>
        <v>川上</v>
      </c>
      <c r="J2" s="300"/>
      <c r="K2" s="299" t="str">
        <f>IF(D7="","",D7)</f>
        <v>川瀬</v>
      </c>
      <c r="L2" s="300"/>
      <c r="M2" s="299" t="str">
        <f>IF(D9="","",D9)</f>
        <v>森</v>
      </c>
      <c r="N2" s="300"/>
      <c r="O2" s="299" t="str">
        <f>IF(D11="","",D11)</f>
        <v>村田</v>
      </c>
      <c r="P2" s="300"/>
      <c r="Q2" s="299"/>
      <c r="R2" s="300"/>
      <c r="S2" s="299" t="str">
        <f>IF(D15="","",D15)</f>
        <v/>
      </c>
      <c r="T2" s="300"/>
      <c r="U2" s="519" t="s">
        <v>54</v>
      </c>
      <c r="V2" s="520"/>
      <c r="W2" s="309" t="s">
        <v>55</v>
      </c>
      <c r="X2" s="299"/>
      <c r="Y2" s="312" t="s">
        <v>56</v>
      </c>
    </row>
    <row r="3" spans="1:26">
      <c r="A3" s="301">
        <v>1</v>
      </c>
      <c r="B3" s="581" t="s">
        <v>2517</v>
      </c>
      <c r="C3" s="302" t="s">
        <v>2404</v>
      </c>
      <c r="D3" s="333" t="s">
        <v>3339</v>
      </c>
      <c r="E3" s="334" t="s">
        <v>3354</v>
      </c>
      <c r="F3" s="335" t="s">
        <v>3355</v>
      </c>
      <c r="G3" s="547"/>
      <c r="H3" s="592"/>
      <c r="I3" s="548"/>
      <c r="J3" s="548">
        <v>1</v>
      </c>
      <c r="K3" s="442">
        <v>1</v>
      </c>
      <c r="L3" s="443"/>
      <c r="M3" s="551"/>
      <c r="N3" s="551">
        <v>1</v>
      </c>
      <c r="O3" s="442"/>
      <c r="P3" s="443">
        <v>1</v>
      </c>
      <c r="Q3" s="841"/>
      <c r="R3" s="841"/>
      <c r="S3" s="549"/>
      <c r="T3" s="550"/>
      <c r="U3" s="950">
        <f>SUM(G3:T3)</f>
        <v>4</v>
      </c>
      <c r="V3" s="929"/>
      <c r="W3" s="441">
        <f>SUM(G3,I3,K3,M3,O3,Q3,S3)</f>
        <v>1</v>
      </c>
      <c r="X3" s="445">
        <f>SUM(H3,J3,L3,N3,P3,R3,T3)</f>
        <v>3</v>
      </c>
      <c r="Y3" s="584">
        <f>IF(X4=0,"",W4/X4)</f>
        <v>0.40476190476190477</v>
      </c>
    </row>
    <row r="4" spans="1:26" ht="14.25" thickBot="1">
      <c r="A4" s="303"/>
      <c r="B4" s="602"/>
      <c r="C4" s="295"/>
      <c r="D4" s="802"/>
      <c r="E4" s="803"/>
      <c r="F4" s="395"/>
      <c r="G4" s="597"/>
      <c r="H4" s="598"/>
      <c r="I4" s="528">
        <v>1</v>
      </c>
      <c r="J4" s="530">
        <v>8</v>
      </c>
      <c r="K4" s="446">
        <v>8</v>
      </c>
      <c r="L4" s="447">
        <v>1</v>
      </c>
      <c r="M4" s="528">
        <v>5</v>
      </c>
      <c r="N4" s="530">
        <v>8</v>
      </c>
      <c r="O4" s="446">
        <v>3</v>
      </c>
      <c r="P4" s="447">
        <v>8</v>
      </c>
      <c r="Q4" s="828"/>
      <c r="R4" s="829"/>
      <c r="S4" s="552"/>
      <c r="T4" s="553"/>
      <c r="U4" s="930"/>
      <c r="V4" s="931"/>
      <c r="W4" s="437">
        <f>G4+I4+K4+M4+O4+Q4+S4</f>
        <v>17</v>
      </c>
      <c r="X4" s="448">
        <f>SUM(G4:T4)</f>
        <v>42</v>
      </c>
      <c r="Y4" s="587" t="s">
        <v>3383</v>
      </c>
    </row>
    <row r="5" spans="1:26">
      <c r="A5" s="301">
        <v>2</v>
      </c>
      <c r="B5" s="602"/>
      <c r="C5" s="302" t="s">
        <v>78</v>
      </c>
      <c r="D5" s="333" t="s">
        <v>3336</v>
      </c>
      <c r="E5" s="334" t="s">
        <v>3337</v>
      </c>
      <c r="F5" s="335" t="s">
        <v>3338</v>
      </c>
      <c r="G5" s="551">
        <v>1</v>
      </c>
      <c r="H5" s="554"/>
      <c r="I5" s="555"/>
      <c r="J5" s="555"/>
      <c r="K5" s="412">
        <v>1</v>
      </c>
      <c r="L5" s="413"/>
      <c r="M5" s="414">
        <v>1</v>
      </c>
      <c r="N5" s="414"/>
      <c r="O5" s="412">
        <v>1</v>
      </c>
      <c r="P5" s="413"/>
      <c r="Q5" s="563"/>
      <c r="R5" s="563"/>
      <c r="S5" s="535"/>
      <c r="T5" s="536"/>
      <c r="U5" s="950">
        <f t="shared" ref="U5" si="0">SUM(G5:T5)</f>
        <v>4</v>
      </c>
      <c r="V5" s="929"/>
      <c r="W5" s="441">
        <f>SUM(G5,I5,K5,M5,O5,Q5,S5)</f>
        <v>4</v>
      </c>
      <c r="X5" s="445">
        <f>SUM(H5,J5,L5,N5,P5,R5,T5)</f>
        <v>0</v>
      </c>
      <c r="Y5" s="593">
        <f>IF(X6=0,"",W6/X6)</f>
        <v>0.76190476190476186</v>
      </c>
    </row>
    <row r="6" spans="1:26" ht="14.25" thickBot="1">
      <c r="A6" s="303"/>
      <c r="B6" s="602"/>
      <c r="D6" s="396"/>
      <c r="E6" s="397"/>
      <c r="F6" s="398"/>
      <c r="G6" s="538">
        <v>8</v>
      </c>
      <c r="H6" s="532">
        <v>1</v>
      </c>
      <c r="I6" s="556"/>
      <c r="J6" s="557"/>
      <c r="K6" s="420">
        <v>8</v>
      </c>
      <c r="L6" s="421">
        <v>0</v>
      </c>
      <c r="M6" s="422">
        <v>8</v>
      </c>
      <c r="N6" s="423">
        <v>4</v>
      </c>
      <c r="O6" s="420">
        <v>8</v>
      </c>
      <c r="P6" s="421">
        <v>5</v>
      </c>
      <c r="Q6" s="828"/>
      <c r="R6" s="829"/>
      <c r="S6" s="531"/>
      <c r="T6" s="532"/>
      <c r="U6" s="930"/>
      <c r="V6" s="931"/>
      <c r="W6" s="437">
        <f>G6+I6+K6+M6+O6+Q6+S6</f>
        <v>32</v>
      </c>
      <c r="X6" s="448">
        <f>SUM(G6:T6)</f>
        <v>42</v>
      </c>
      <c r="Y6" s="583" t="s">
        <v>3380</v>
      </c>
    </row>
    <row r="7" spans="1:26">
      <c r="A7" s="301">
        <v>3</v>
      </c>
      <c r="B7" s="581" t="s">
        <v>2517</v>
      </c>
      <c r="C7" s="302"/>
      <c r="D7" s="333" t="s">
        <v>3340</v>
      </c>
      <c r="E7" s="334" t="s">
        <v>3341</v>
      </c>
      <c r="F7" s="335" t="s">
        <v>2520</v>
      </c>
      <c r="G7" s="444"/>
      <c r="H7" s="449">
        <v>1</v>
      </c>
      <c r="I7" s="424"/>
      <c r="J7" s="424">
        <v>1</v>
      </c>
      <c r="K7" s="425"/>
      <c r="L7" s="426"/>
      <c r="M7" s="417"/>
      <c r="N7" s="417">
        <v>1</v>
      </c>
      <c r="O7" s="415"/>
      <c r="P7" s="416">
        <v>1</v>
      </c>
      <c r="Q7" s="537"/>
      <c r="R7" s="537"/>
      <c r="S7" s="533"/>
      <c r="T7" s="534"/>
      <c r="U7" s="950">
        <f t="shared" ref="U7" si="1">SUM(G7:T7)</f>
        <v>4</v>
      </c>
      <c r="V7" s="929"/>
      <c r="W7" s="441">
        <f>SUM(G7,I7,K7,M7,O7,Q7,S7)</f>
        <v>0</v>
      </c>
      <c r="X7" s="445">
        <f>SUM(H7,J7,L7,N7,P7,R7,T7)</f>
        <v>4</v>
      </c>
      <c r="Y7" s="584">
        <f>IF(X8=0,"",W8/X8)</f>
        <v>3.0303030303030304E-2</v>
      </c>
    </row>
    <row r="8" spans="1:26" ht="14.25" thickBot="1">
      <c r="A8" s="303"/>
      <c r="B8" s="602"/>
      <c r="D8" s="396"/>
      <c r="E8" s="397"/>
      <c r="F8" s="398"/>
      <c r="G8" s="422">
        <v>1</v>
      </c>
      <c r="H8" s="421">
        <v>8</v>
      </c>
      <c r="I8" s="422">
        <v>0</v>
      </c>
      <c r="J8" s="423">
        <v>8</v>
      </c>
      <c r="K8" s="427"/>
      <c r="L8" s="428"/>
      <c r="M8" s="422">
        <v>0</v>
      </c>
      <c r="N8" s="423">
        <v>8</v>
      </c>
      <c r="O8" s="420">
        <v>0</v>
      </c>
      <c r="P8" s="421">
        <v>8</v>
      </c>
      <c r="Q8" s="538"/>
      <c r="R8" s="539"/>
      <c r="S8" s="531"/>
      <c r="T8" s="532"/>
      <c r="U8" s="930"/>
      <c r="V8" s="931"/>
      <c r="W8" s="437">
        <f>G8+I8+K8+M8+O8+Q8+S8</f>
        <v>1</v>
      </c>
      <c r="X8" s="448">
        <f>SUM(G8:T8)</f>
        <v>33</v>
      </c>
      <c r="Y8" s="585" t="s">
        <v>3384</v>
      </c>
      <c r="Z8" s="581"/>
    </row>
    <row r="9" spans="1:26">
      <c r="A9" s="301">
        <v>4</v>
      </c>
      <c r="B9" s="581" t="s">
        <v>2517</v>
      </c>
      <c r="C9" s="302"/>
      <c r="D9" s="333" t="s">
        <v>3349</v>
      </c>
      <c r="E9" s="334" t="s">
        <v>3350</v>
      </c>
      <c r="F9" s="335" t="s">
        <v>3351</v>
      </c>
      <c r="G9" s="551">
        <v>1</v>
      </c>
      <c r="H9" s="817"/>
      <c r="I9" s="424"/>
      <c r="J9" s="424">
        <v>1</v>
      </c>
      <c r="K9" s="412">
        <v>1</v>
      </c>
      <c r="L9" s="413"/>
      <c r="M9" s="407"/>
      <c r="N9" s="429"/>
      <c r="O9" s="415"/>
      <c r="P9" s="416">
        <v>1</v>
      </c>
      <c r="Q9" s="563"/>
      <c r="R9" s="563"/>
      <c r="S9" s="533"/>
      <c r="T9" s="534"/>
      <c r="U9" s="950">
        <f t="shared" ref="U9" si="2">SUM(G9:T9)</f>
        <v>4</v>
      </c>
      <c r="V9" s="929"/>
      <c r="W9" s="441">
        <f>SUM(G9,I9,K9,M9,O9,Q9,S9)</f>
        <v>2</v>
      </c>
      <c r="X9" s="445">
        <f>SUM(H9,J9,L9,N9,P9,R9,T9)</f>
        <v>2</v>
      </c>
      <c r="Y9" s="584">
        <f>IF(X10=0,"",W10/X10)</f>
        <v>0.55102040816326525</v>
      </c>
    </row>
    <row r="10" spans="1:26" ht="14.25" thickBot="1">
      <c r="A10" s="303"/>
      <c r="D10" s="386"/>
      <c r="E10" s="387"/>
      <c r="F10" s="388"/>
      <c r="G10" s="819">
        <v>8</v>
      </c>
      <c r="H10" s="820">
        <v>5</v>
      </c>
      <c r="I10" s="422">
        <v>4</v>
      </c>
      <c r="J10" s="423">
        <v>8</v>
      </c>
      <c r="K10" s="431">
        <v>8</v>
      </c>
      <c r="L10" s="432">
        <v>0</v>
      </c>
      <c r="M10" s="800"/>
      <c r="N10" s="801"/>
      <c r="O10" s="420">
        <v>7</v>
      </c>
      <c r="P10" s="421">
        <v>9</v>
      </c>
      <c r="Q10" s="538"/>
      <c r="R10" s="539"/>
      <c r="S10" s="531"/>
      <c r="T10" s="532"/>
      <c r="U10" s="930"/>
      <c r="V10" s="931"/>
      <c r="W10" s="437">
        <f>G10+I10+K10+M10+O10+Q10+S10</f>
        <v>27</v>
      </c>
      <c r="X10" s="448">
        <f>SUM(G10:T10)</f>
        <v>49</v>
      </c>
      <c r="Y10" s="878" t="s">
        <v>3382</v>
      </c>
    </row>
    <row r="11" spans="1:26">
      <c r="A11" s="301">
        <v>5</v>
      </c>
      <c r="B11" s="581" t="s">
        <v>2517</v>
      </c>
      <c r="C11" s="302"/>
      <c r="D11" s="333" t="s">
        <v>3352</v>
      </c>
      <c r="E11" s="334" t="s">
        <v>3353</v>
      </c>
      <c r="F11" s="335" t="s">
        <v>3338</v>
      </c>
      <c r="G11" s="433">
        <v>1</v>
      </c>
      <c r="H11" s="443"/>
      <c r="I11" s="433"/>
      <c r="J11" s="433">
        <v>1</v>
      </c>
      <c r="K11" s="434">
        <v>1</v>
      </c>
      <c r="L11" s="435"/>
      <c r="M11" s="417">
        <v>1</v>
      </c>
      <c r="N11" s="417"/>
      <c r="O11" s="558"/>
      <c r="P11" s="824"/>
      <c r="Q11" s="563"/>
      <c r="R11" s="563"/>
      <c r="S11" s="533"/>
      <c r="T11" s="534"/>
      <c r="U11" s="950">
        <f t="shared" ref="U11" si="3">SUM(G11:T11)</f>
        <v>4</v>
      </c>
      <c r="V11" s="929"/>
      <c r="W11" s="441">
        <f>SUM(G11,I11,K11,M11,O11,Q11,S11)</f>
        <v>3</v>
      </c>
      <c r="X11" s="445">
        <f>SUM(H11,J11,L11,N11,P11,R11,T11)</f>
        <v>1</v>
      </c>
      <c r="Y11" s="584">
        <f>IF(X12=0,"",W12/X12)</f>
        <v>0.625</v>
      </c>
    </row>
    <row r="12" spans="1:26" ht="14.25" thickBot="1">
      <c r="A12" s="303"/>
      <c r="D12" s="396"/>
      <c r="E12" s="397"/>
      <c r="F12" s="398"/>
      <c r="G12" s="437">
        <v>8</v>
      </c>
      <c r="H12" s="447">
        <v>3</v>
      </c>
      <c r="I12" s="437">
        <v>5</v>
      </c>
      <c r="J12" s="438">
        <v>8</v>
      </c>
      <c r="K12" s="420">
        <v>8</v>
      </c>
      <c r="L12" s="421">
        <v>0</v>
      </c>
      <c r="M12" s="420">
        <v>9</v>
      </c>
      <c r="N12" s="421">
        <v>7</v>
      </c>
      <c r="O12" s="561"/>
      <c r="P12" s="562"/>
      <c r="Q12" s="538"/>
      <c r="R12" s="539"/>
      <c r="S12" s="531"/>
      <c r="T12" s="532"/>
      <c r="U12" s="930"/>
      <c r="V12" s="931"/>
      <c r="W12" s="437">
        <f>G12+I12+K12+M12+O12+Q12+S12</f>
        <v>30</v>
      </c>
      <c r="X12" s="448">
        <f>SUM(G12:T12)</f>
        <v>48</v>
      </c>
      <c r="Y12" s="877" t="s">
        <v>3381</v>
      </c>
    </row>
    <row r="13" spans="1:26" ht="13.5" customHeight="1">
      <c r="A13" s="301">
        <v>6</v>
      </c>
      <c r="B13" s="602"/>
      <c r="C13" s="302"/>
      <c r="D13" s="333"/>
      <c r="E13" s="334"/>
      <c r="F13" s="335"/>
      <c r="G13" s="615"/>
      <c r="H13" s="616"/>
      <c r="I13" s="615"/>
      <c r="J13" s="615"/>
      <c r="K13" s="412"/>
      <c r="L13" s="413"/>
      <c r="M13" s="424"/>
      <c r="N13" s="424"/>
      <c r="O13" s="434"/>
      <c r="P13" s="435"/>
      <c r="Q13" s="407"/>
      <c r="R13" s="407"/>
      <c r="S13" s="415"/>
      <c r="T13" s="416"/>
      <c r="U13" s="946"/>
      <c r="V13" s="947"/>
      <c r="W13" s="441">
        <f>SUM(G13,I13,K13,M13,O13,Q13,S13)</f>
        <v>0</v>
      </c>
      <c r="X13" s="445">
        <f>SUM(H13,J13,L13,N13,P13,R13,T13)</f>
        <v>0</v>
      </c>
      <c r="Y13" s="584" t="str">
        <f>IF(X14=0,"",W14/X14)</f>
        <v/>
      </c>
    </row>
    <row r="14" spans="1:26" ht="14.25" customHeight="1" thickBot="1">
      <c r="A14" s="303"/>
      <c r="B14" s="602"/>
      <c r="D14" s="802"/>
      <c r="E14" s="803"/>
      <c r="F14" s="395"/>
      <c r="G14" s="577"/>
      <c r="H14" s="582"/>
      <c r="I14" s="577"/>
      <c r="J14" s="599"/>
      <c r="K14" s="797"/>
      <c r="L14" s="798"/>
      <c r="M14" s="422"/>
      <c r="N14" s="423"/>
      <c r="O14" s="392"/>
      <c r="P14" s="310"/>
      <c r="Q14" s="800"/>
      <c r="R14" s="801"/>
      <c r="S14" s="420"/>
      <c r="T14" s="421"/>
      <c r="U14" s="948"/>
      <c r="V14" s="949"/>
      <c r="W14" s="437">
        <f>G14+I14+K14+M14+O14+Q14+S14</f>
        <v>0</v>
      </c>
      <c r="X14" s="448">
        <f>SUM(G14:T14)</f>
        <v>0</v>
      </c>
      <c r="Y14" s="585"/>
    </row>
    <row r="15" spans="1:26">
      <c r="A15" s="301">
        <v>7</v>
      </c>
      <c r="B15" s="602"/>
      <c r="C15" s="302"/>
      <c r="D15" s="333"/>
      <c r="E15" s="334"/>
      <c r="F15" s="335"/>
      <c r="G15" s="615"/>
      <c r="H15" s="616"/>
      <c r="I15" s="615"/>
      <c r="J15" s="615"/>
      <c r="K15" s="412"/>
      <c r="L15" s="413"/>
      <c r="M15" s="424"/>
      <c r="N15" s="424"/>
      <c r="O15" s="434"/>
      <c r="P15" s="435"/>
      <c r="Q15" s="407"/>
      <c r="R15" s="407"/>
      <c r="S15" s="415"/>
      <c r="T15" s="416"/>
      <c r="U15" s="946"/>
      <c r="V15" s="947"/>
      <c r="W15" s="441">
        <f>SUM(G15,I15,K15,M15,O15,Q15,S15)</f>
        <v>0</v>
      </c>
      <c r="X15" s="445">
        <f>SUM(H15,J15,L15,N15,P15,R15,T15)</f>
        <v>0</v>
      </c>
      <c r="Y15" s="584" t="str">
        <f>IF(X16=0,"",W16/X16)</f>
        <v/>
      </c>
    </row>
    <row r="16" spans="1:26" ht="14.25" thickBot="1">
      <c r="A16" s="303"/>
      <c r="B16" s="602"/>
      <c r="C16" s="295"/>
      <c r="D16" s="396"/>
      <c r="E16" s="397"/>
      <c r="F16" s="398"/>
      <c r="G16" s="577"/>
      <c r="H16" s="582"/>
      <c r="I16" s="577"/>
      <c r="J16" s="599"/>
      <c r="K16" s="797"/>
      <c r="L16" s="416"/>
      <c r="M16" s="422"/>
      <c r="N16" s="423"/>
      <c r="O16" s="392"/>
      <c r="P16" s="310"/>
      <c r="Q16" s="800"/>
      <c r="R16" s="801"/>
      <c r="S16" s="420"/>
      <c r="T16" s="421"/>
      <c r="U16" s="948"/>
      <c r="V16" s="949"/>
      <c r="W16" s="437">
        <f>G16+I16+K16+M16+O16+Q16+S16</f>
        <v>0</v>
      </c>
      <c r="X16" s="448">
        <f>SUM(G16:T16)</f>
        <v>0</v>
      </c>
      <c r="Y16" s="585"/>
    </row>
    <row r="17" spans="1:26">
      <c r="A17" s="298"/>
      <c r="B17" s="602"/>
      <c r="D17" s="295" t="s">
        <v>64</v>
      </c>
      <c r="E17" s="295"/>
      <c r="F17" s="295"/>
      <c r="G17" s="295"/>
      <c r="H17" s="295"/>
      <c r="I17" s="295"/>
      <c r="J17" s="295"/>
      <c r="K17" s="295"/>
      <c r="L17" s="799"/>
      <c r="M17" s="295"/>
      <c r="N17" s="295"/>
      <c r="O17" s="295"/>
      <c r="P17" s="295"/>
      <c r="Q17" s="295"/>
      <c r="R17" s="295"/>
      <c r="S17" s="295"/>
      <c r="T17" s="295"/>
      <c r="W17" s="514">
        <f>SUM(W4,W6,W8,W10,W12,W14,W16)</f>
        <v>107</v>
      </c>
      <c r="X17" s="514">
        <f>SUM(X4,X6,X8,X10,X12,X14,X16)</f>
        <v>214</v>
      </c>
      <c r="Y17" s="295"/>
    </row>
    <row r="18" spans="1:26">
      <c r="A18" s="298"/>
      <c r="B18" s="602"/>
      <c r="D18" s="295"/>
      <c r="E18" s="295"/>
      <c r="F18" s="295"/>
      <c r="G18" s="295"/>
      <c r="H18" s="295"/>
      <c r="I18" s="295"/>
      <c r="J18" s="295"/>
      <c r="K18" s="295"/>
      <c r="L18" s="295"/>
      <c r="M18" s="295"/>
      <c r="N18" s="295"/>
      <c r="O18" s="295"/>
      <c r="P18" s="295"/>
      <c r="Q18" s="295"/>
      <c r="R18" s="295"/>
      <c r="S18" s="295"/>
      <c r="T18" s="295"/>
      <c r="W18" s="514"/>
      <c r="X18" s="514"/>
      <c r="Y18" s="295"/>
    </row>
    <row r="19" spans="1:26" ht="15" hidden="1" thickBot="1">
      <c r="A19" s="342" t="s">
        <v>90</v>
      </c>
      <c r="B19" s="601"/>
      <c r="C19" s="342"/>
      <c r="D19" s="342"/>
      <c r="E19" s="296"/>
      <c r="G19" s="306"/>
      <c r="I19" s="294"/>
      <c r="M19" s="518"/>
      <c r="N19" s="518"/>
    </row>
    <row r="20" spans="1:26" ht="14.25" hidden="1" thickBot="1">
      <c r="A20" s="298"/>
      <c r="B20" s="602"/>
      <c r="D20" s="307" t="s">
        <v>52</v>
      </c>
      <c r="E20" s="314"/>
      <c r="F20" s="315" t="s">
        <v>53</v>
      </c>
      <c r="G20" s="299" t="str">
        <f>IF(D21="","",D21)</f>
        <v xml:space="preserve">堤 </v>
      </c>
      <c r="H20" s="300"/>
      <c r="I20" s="299" t="str">
        <f>IF(D23="","",D23)</f>
        <v>山田</v>
      </c>
      <c r="J20" s="300"/>
      <c r="K20" s="299" t="str">
        <f>IF(D25="","",D25)</f>
        <v>利光</v>
      </c>
      <c r="L20" s="300"/>
      <c r="M20" s="299" t="str">
        <f>IF(D27="","",D27)</f>
        <v>𡈽山</v>
      </c>
      <c r="N20" s="300"/>
      <c r="O20" s="299" t="str">
        <f>IF(D29="","",D29)</f>
        <v/>
      </c>
      <c r="P20" s="300"/>
      <c r="Q20" s="299" t="str">
        <f>IF(D31="","",D31)</f>
        <v/>
      </c>
      <c r="R20" s="300"/>
      <c r="S20" s="299" t="str">
        <f>IF(D33="","",D33)</f>
        <v/>
      </c>
      <c r="T20" s="300"/>
      <c r="U20" s="519" t="s">
        <v>54</v>
      </c>
      <c r="V20" s="520"/>
      <c r="W20" s="309" t="s">
        <v>55</v>
      </c>
      <c r="X20" s="299"/>
      <c r="Y20" s="312" t="s">
        <v>56</v>
      </c>
    </row>
    <row r="21" spans="1:26" hidden="1">
      <c r="A21" s="301">
        <v>1</v>
      </c>
      <c r="B21" s="581" t="s">
        <v>2517</v>
      </c>
      <c r="C21" s="302" t="s">
        <v>100</v>
      </c>
      <c r="D21" s="567" t="s">
        <v>2470</v>
      </c>
      <c r="E21" s="568" t="s">
        <v>2471</v>
      </c>
      <c r="F21" s="569" t="s">
        <v>806</v>
      </c>
      <c r="G21" s="547"/>
      <c r="H21" s="592"/>
      <c r="I21" s="548"/>
      <c r="J21" s="548"/>
      <c r="K21" s="549"/>
      <c r="L21" s="550"/>
      <c r="M21" s="551"/>
      <c r="N21" s="551"/>
      <c r="O21" s="549"/>
      <c r="P21" s="550"/>
      <c r="Q21" s="548" t="str">
        <f>IF(Q22&gt;R22,1,"")</f>
        <v/>
      </c>
      <c r="R21" s="548" t="str">
        <f>IF(R22&gt;Q22,1,"")</f>
        <v/>
      </c>
      <c r="S21" s="549" t="str">
        <f>IF(S22&gt;T22,1,"")</f>
        <v/>
      </c>
      <c r="T21" s="550" t="str">
        <f>IF(T22&gt;S22,1,"")</f>
        <v/>
      </c>
      <c r="U21" s="946">
        <f>SUM(G21:T21)</f>
        <v>0</v>
      </c>
      <c r="V21" s="947"/>
      <c r="W21" s="441">
        <f>SUM(G21,I21,K21,M21,O21,Q21,S21)</f>
        <v>0</v>
      </c>
      <c r="X21" s="445">
        <f>SUM(H21,J21,L21,N21,P21,R21,T21)</f>
        <v>0</v>
      </c>
      <c r="Y21" s="593" t="str">
        <f>IF(X22=0,"",W22/X22)</f>
        <v/>
      </c>
    </row>
    <row r="22" spans="1:26" ht="14.25" hidden="1" thickBot="1">
      <c r="A22" s="303"/>
      <c r="B22" s="602"/>
      <c r="D22" s="368"/>
      <c r="E22" s="570"/>
      <c r="F22" s="571"/>
      <c r="G22" s="597"/>
      <c r="H22" s="598"/>
      <c r="I22" s="528"/>
      <c r="J22" s="530"/>
      <c r="K22" s="552"/>
      <c r="L22" s="553"/>
      <c r="M22" s="528"/>
      <c r="N22" s="530"/>
      <c r="O22" s="552"/>
      <c r="P22" s="553"/>
      <c r="Q22" s="528"/>
      <c r="R22" s="530"/>
      <c r="S22" s="552"/>
      <c r="T22" s="553"/>
      <c r="U22" s="948"/>
      <c r="V22" s="949"/>
      <c r="W22" s="437">
        <f>G22+I22+K22+M22+O22+Q22+S22</f>
        <v>0</v>
      </c>
      <c r="X22" s="448">
        <f>SUM(G22:T22)</f>
        <v>0</v>
      </c>
      <c r="Y22" s="583"/>
    </row>
    <row r="23" spans="1:26" hidden="1">
      <c r="A23" s="301">
        <v>2</v>
      </c>
      <c r="B23" s="581" t="s">
        <v>2517</v>
      </c>
      <c r="C23" s="302" t="s">
        <v>100</v>
      </c>
      <c r="D23" s="609" t="s">
        <v>2437</v>
      </c>
      <c r="E23" s="610" t="s">
        <v>2438</v>
      </c>
      <c r="F23" s="611" t="s">
        <v>2439</v>
      </c>
      <c r="G23" s="444"/>
      <c r="H23" s="449"/>
      <c r="I23" s="411"/>
      <c r="J23" s="411"/>
      <c r="K23" s="412"/>
      <c r="L23" s="413"/>
      <c r="M23" s="414"/>
      <c r="N23" s="414"/>
      <c r="O23" s="412"/>
      <c r="P23" s="413"/>
      <c r="Q23" s="537" t="str">
        <f>IF(Q24&gt;R24,1,"")</f>
        <v/>
      </c>
      <c r="R23" s="537" t="str">
        <f>IF(R24&gt;Q24,1,"")</f>
        <v/>
      </c>
      <c r="S23" s="412" t="str">
        <f>IF(S24&gt;T24,1,"")</f>
        <v/>
      </c>
      <c r="T23" s="413" t="str">
        <f>IF(T24&gt;S24,1,"")</f>
        <v/>
      </c>
      <c r="U23" s="946">
        <f>SUM(G23:T23)</f>
        <v>0</v>
      </c>
      <c r="V23" s="947"/>
      <c r="W23" s="441">
        <f t="shared" ref="W23:X23" si="4">SUM(G23,I23,K23,M23,O23,Q23,S23)</f>
        <v>0</v>
      </c>
      <c r="X23" s="445">
        <f t="shared" si="4"/>
        <v>0</v>
      </c>
      <c r="Y23" s="584" t="str">
        <f>IF(X24=0,"",W24/X24)</f>
        <v/>
      </c>
    </row>
    <row r="24" spans="1:26" ht="14.25" hidden="1" thickBot="1">
      <c r="A24" s="303"/>
      <c r="B24" s="602"/>
      <c r="D24" s="612"/>
      <c r="E24" s="613"/>
      <c r="F24" s="614"/>
      <c r="G24" s="422"/>
      <c r="H24" s="421"/>
      <c r="I24" s="418"/>
      <c r="J24" s="419"/>
      <c r="K24" s="420"/>
      <c r="L24" s="421"/>
      <c r="M24" s="422"/>
      <c r="N24" s="423"/>
      <c r="O24" s="420"/>
      <c r="P24" s="421"/>
      <c r="Q24" s="538"/>
      <c r="R24" s="539"/>
      <c r="S24" s="420"/>
      <c r="T24" s="421"/>
      <c r="U24" s="948"/>
      <c r="V24" s="949"/>
      <c r="W24" s="437">
        <f t="shared" ref="W24" si="5">G24+I24+K24+M24+O24+Q24+S24</f>
        <v>0</v>
      </c>
      <c r="X24" s="448">
        <f t="shared" ref="X24" si="6">SUM(G24:T24)</f>
        <v>0</v>
      </c>
      <c r="Y24" s="585"/>
    </row>
    <row r="25" spans="1:26" hidden="1">
      <c r="A25" s="301">
        <v>3</v>
      </c>
      <c r="B25" s="581" t="s">
        <v>2517</v>
      </c>
      <c r="C25" s="302"/>
      <c r="D25" s="333" t="s">
        <v>2522</v>
      </c>
      <c r="E25" s="334" t="s">
        <v>2521</v>
      </c>
      <c r="F25" s="335" t="s">
        <v>2520</v>
      </c>
      <c r="G25" s="444"/>
      <c r="H25" s="449"/>
      <c r="I25" s="424"/>
      <c r="J25" s="424"/>
      <c r="K25" s="425"/>
      <c r="L25" s="426"/>
      <c r="M25" s="417"/>
      <c r="N25" s="417"/>
      <c r="O25" s="415"/>
      <c r="P25" s="416"/>
      <c r="Q25" s="414" t="str">
        <f>IF(Q26&gt;R26,1,"")</f>
        <v/>
      </c>
      <c r="R25" s="414" t="str">
        <f>IF(R26&gt;Q26,1,"")</f>
        <v/>
      </c>
      <c r="S25" s="415" t="str">
        <f>IF(S26&gt;T26,1,"")</f>
        <v/>
      </c>
      <c r="T25" s="416" t="str">
        <f>IF(T26&gt;S26,1,"")</f>
        <v/>
      </c>
      <c r="U25" s="946">
        <f>SUM(G25:T25)</f>
        <v>0</v>
      </c>
      <c r="V25" s="947"/>
      <c r="W25" s="441">
        <f t="shared" ref="W25:X25" si="7">SUM(G25,I25,K25,M25,O25,Q25,S25)</f>
        <v>0</v>
      </c>
      <c r="X25" s="445">
        <f t="shared" si="7"/>
        <v>0</v>
      </c>
      <c r="Y25" s="584" t="str">
        <f>IF(X26=0,"",W26/X26)</f>
        <v/>
      </c>
    </row>
    <row r="26" spans="1:26" ht="14.25" hidden="1" thickBot="1">
      <c r="A26" s="303"/>
      <c r="B26" s="602"/>
      <c r="D26" s="396"/>
      <c r="E26" s="397"/>
      <c r="F26" s="398"/>
      <c r="G26" s="422"/>
      <c r="H26" s="421"/>
      <c r="I26" s="422"/>
      <c r="J26" s="423"/>
      <c r="K26" s="427"/>
      <c r="L26" s="428"/>
      <c r="M26" s="422"/>
      <c r="N26" s="423"/>
      <c r="O26" s="420"/>
      <c r="P26" s="421"/>
      <c r="Q26" s="422"/>
      <c r="R26" s="423"/>
      <c r="S26" s="420"/>
      <c r="T26" s="421"/>
      <c r="U26" s="948"/>
      <c r="V26" s="949"/>
      <c r="W26" s="437">
        <f t="shared" ref="W26" si="8">G26+I26+K26+M26+O26+Q26+S26</f>
        <v>0</v>
      </c>
      <c r="X26" s="448">
        <f t="shared" ref="X26" si="9">SUM(G26:T26)</f>
        <v>0</v>
      </c>
      <c r="Y26" s="585"/>
    </row>
    <row r="27" spans="1:26" hidden="1">
      <c r="A27" s="301">
        <v>4</v>
      </c>
      <c r="B27" s="602"/>
      <c r="C27" s="302"/>
      <c r="D27" s="336" t="s">
        <v>2523</v>
      </c>
      <c r="E27" s="337" t="s">
        <v>2524</v>
      </c>
      <c r="F27" s="332" t="s">
        <v>2520</v>
      </c>
      <c r="G27" s="444"/>
      <c r="H27" s="445"/>
      <c r="I27" s="424"/>
      <c r="J27" s="424"/>
      <c r="K27" s="412"/>
      <c r="L27" s="413"/>
      <c r="M27" s="407"/>
      <c r="N27" s="429"/>
      <c r="O27" s="415"/>
      <c r="P27" s="416"/>
      <c r="Q27" s="430" t="str">
        <f>IF(Q28&gt;R28,1,"")</f>
        <v/>
      </c>
      <c r="R27" s="430" t="str">
        <f>IF(R28&gt;Q28,1,"")</f>
        <v/>
      </c>
      <c r="S27" s="415" t="str">
        <f>IF(S28&gt;T28,1,"")</f>
        <v/>
      </c>
      <c r="T27" s="416" t="str">
        <f>IF(T28&gt;S28,1,"")</f>
        <v/>
      </c>
      <c r="U27" s="946">
        <f t="shared" ref="U27" si="10">SUM(G27:T27)</f>
        <v>0</v>
      </c>
      <c r="V27" s="947"/>
      <c r="W27" s="441">
        <f t="shared" ref="W27:X27" si="11">SUM(G27,I27,K27,M27,O27,Q27,S27)</f>
        <v>0</v>
      </c>
      <c r="X27" s="445">
        <f t="shared" si="11"/>
        <v>0</v>
      </c>
      <c r="Y27" s="584" t="str">
        <f>IF(X28=0,"",W28/X28)</f>
        <v/>
      </c>
    </row>
    <row r="28" spans="1:26" ht="14.25" hidden="1" thickBot="1">
      <c r="A28" s="303"/>
      <c r="B28" s="602"/>
      <c r="D28" s="386"/>
      <c r="E28" s="387"/>
      <c r="F28" s="388"/>
      <c r="G28" s="450"/>
      <c r="H28" s="451"/>
      <c r="I28" s="422"/>
      <c r="J28" s="423"/>
      <c r="K28" s="431"/>
      <c r="L28" s="432"/>
      <c r="M28" s="418"/>
      <c r="N28" s="419"/>
      <c r="O28" s="420"/>
      <c r="P28" s="421"/>
      <c r="Q28" s="422"/>
      <c r="R28" s="423"/>
      <c r="S28" s="420"/>
      <c r="T28" s="421"/>
      <c r="U28" s="948"/>
      <c r="V28" s="949"/>
      <c r="W28" s="437">
        <f t="shared" ref="W28" si="12">G28+I28+K28+M28+O28+Q28+S28</f>
        <v>0</v>
      </c>
      <c r="X28" s="448">
        <f t="shared" ref="X28" si="13">SUM(G28:T28)</f>
        <v>0</v>
      </c>
      <c r="Y28" s="585"/>
      <c r="Z28" s="305"/>
    </row>
    <row r="29" spans="1:26" hidden="1">
      <c r="A29" s="301">
        <v>5</v>
      </c>
      <c r="B29" s="602"/>
      <c r="C29" s="302"/>
      <c r="D29" s="336"/>
      <c r="E29" s="337"/>
      <c r="F29" s="332"/>
      <c r="G29" s="433"/>
      <c r="H29" s="443"/>
      <c r="I29" s="433"/>
      <c r="J29" s="433"/>
      <c r="K29" s="434"/>
      <c r="L29" s="435"/>
      <c r="M29" s="417"/>
      <c r="N29" s="417"/>
      <c r="O29" s="425"/>
      <c r="P29" s="436"/>
      <c r="Q29" s="430" t="str">
        <f>IF(Q30&gt;R30,1,"")</f>
        <v/>
      </c>
      <c r="R29" s="430" t="str">
        <f>IF(R30&gt;Q30,1,"")</f>
        <v/>
      </c>
      <c r="S29" s="415" t="str">
        <f>IF(S30&gt;T30,1,"")</f>
        <v/>
      </c>
      <c r="T29" s="416" t="str">
        <f>IF(T30&gt;S30,1,"")</f>
        <v/>
      </c>
      <c r="U29" s="946">
        <f t="shared" ref="U29" si="14">SUM(G29:T29)</f>
        <v>0</v>
      </c>
      <c r="V29" s="947"/>
      <c r="W29" s="441">
        <f t="shared" ref="W29:X29" si="15">SUM(G29,I29,K29,M29,O29,Q29,S29)</f>
        <v>0</v>
      </c>
      <c r="X29" s="445">
        <f t="shared" si="15"/>
        <v>0</v>
      </c>
      <c r="Y29" s="584" t="str">
        <f>IF(X30=0,"",W30/X30)</f>
        <v/>
      </c>
    </row>
    <row r="30" spans="1:26" ht="14.25" hidden="1" thickBot="1">
      <c r="A30" s="303"/>
      <c r="B30" s="602"/>
      <c r="D30" s="386"/>
      <c r="E30" s="387"/>
      <c r="F30" s="388"/>
      <c r="G30" s="437"/>
      <c r="H30" s="447"/>
      <c r="I30" s="437"/>
      <c r="J30" s="438"/>
      <c r="K30" s="420"/>
      <c r="L30" s="421"/>
      <c r="M30" s="420"/>
      <c r="N30" s="421"/>
      <c r="O30" s="427"/>
      <c r="P30" s="428"/>
      <c r="Q30" s="422"/>
      <c r="R30" s="423"/>
      <c r="S30" s="420"/>
      <c r="T30" s="421"/>
      <c r="U30" s="948"/>
      <c r="V30" s="949"/>
      <c r="W30" s="437">
        <f t="shared" ref="W30" si="16">G30+I30+K30+M30+O30+Q30+S30</f>
        <v>0</v>
      </c>
      <c r="X30" s="448">
        <f t="shared" ref="X30" si="17">SUM(G30:T30)</f>
        <v>0</v>
      </c>
      <c r="Y30" s="585"/>
    </row>
    <row r="31" spans="1:26" hidden="1">
      <c r="A31" s="301">
        <v>6</v>
      </c>
      <c r="B31" s="602"/>
      <c r="C31" s="302"/>
      <c r="D31" s="333"/>
      <c r="E31" s="334"/>
      <c r="F31" s="335"/>
      <c r="G31" s="433"/>
      <c r="H31" s="452"/>
      <c r="I31" s="424"/>
      <c r="J31" s="424"/>
      <c r="K31" s="412"/>
      <c r="L31" s="413"/>
      <c r="M31" s="424"/>
      <c r="N31" s="424"/>
      <c r="O31" s="434"/>
      <c r="P31" s="435"/>
      <c r="Q31" s="407"/>
      <c r="R31" s="407"/>
      <c r="S31" s="415" t="str">
        <f>IF(S32&gt;T32,1,"")</f>
        <v/>
      </c>
      <c r="T31" s="416" t="str">
        <f>IF(T32&gt;S32,1,"")</f>
        <v/>
      </c>
      <c r="U31" s="936">
        <v>0</v>
      </c>
      <c r="V31" s="937"/>
      <c r="W31" s="441">
        <f>SUM(G31,I31,K31,M31,O31,Q31,S31)</f>
        <v>0</v>
      </c>
      <c r="X31" s="445">
        <f>SUM(H31,J31,L31,N31,P31,R31,T31)</f>
        <v>0</v>
      </c>
      <c r="Y31" s="406" t="str">
        <f>IF(X32=0,"",W32/X32)</f>
        <v/>
      </c>
    </row>
    <row r="32" spans="1:26" ht="14.25" hidden="1" thickBot="1">
      <c r="A32" s="303"/>
      <c r="B32" s="602"/>
      <c r="D32" s="305"/>
      <c r="E32" s="295"/>
      <c r="F32" s="316"/>
      <c r="G32" s="437"/>
      <c r="H32" s="447"/>
      <c r="I32" s="422"/>
      <c r="J32" s="423"/>
      <c r="K32" s="431"/>
      <c r="L32" s="432"/>
      <c r="M32" s="422"/>
      <c r="N32" s="423"/>
      <c r="O32" s="392"/>
      <c r="P32" s="310"/>
      <c r="Q32" s="418"/>
      <c r="R32" s="419"/>
      <c r="S32" s="420"/>
      <c r="T32" s="421"/>
      <c r="U32" s="938"/>
      <c r="V32" s="939"/>
      <c r="W32" s="437">
        <f>G32+I32+K32+M32+O32+Q32+S32</f>
        <v>0</v>
      </c>
      <c r="X32" s="448">
        <f>SUM(G32:T32)</f>
        <v>0</v>
      </c>
      <c r="Y32" s="508"/>
    </row>
    <row r="33" spans="1:27" ht="13.5" hidden="1" customHeight="1">
      <c r="A33" s="301">
        <v>7</v>
      </c>
      <c r="B33" s="602"/>
      <c r="C33" s="302"/>
      <c r="D33" s="333"/>
      <c r="E33" s="334"/>
      <c r="F33" s="335"/>
      <c r="G33" s="433"/>
      <c r="H33" s="443"/>
      <c r="I33" s="424"/>
      <c r="J33" s="424"/>
      <c r="K33" s="434"/>
      <c r="L33" s="435"/>
      <c r="M33" s="417"/>
      <c r="N33" s="417"/>
      <c r="O33" s="412"/>
      <c r="P33" s="413"/>
      <c r="Q33" s="424" t="str">
        <f>IF(Q34&gt;R34,1,"")</f>
        <v/>
      </c>
      <c r="R33" s="424"/>
      <c r="S33" s="425" t="str">
        <f>IF(S34&gt;T34,1,"")</f>
        <v/>
      </c>
      <c r="T33" s="436" t="str">
        <f>IF(T34&gt;S34,1,"")</f>
        <v/>
      </c>
      <c r="U33" s="936">
        <f>SUM(G33:T33)</f>
        <v>0</v>
      </c>
      <c r="V33" s="937"/>
      <c r="W33" s="441">
        <f>SUM(G33,I33,K33,M33,O33,Q33,S33)</f>
        <v>0</v>
      </c>
      <c r="X33" s="445">
        <f>SUM(H33,J33,L33,N33,P33,R33,T33)</f>
        <v>0</v>
      </c>
      <c r="Y33" s="406" t="str">
        <f>IF(X34=0,"",W34/X34)</f>
        <v/>
      </c>
    </row>
    <row r="34" spans="1:27" ht="14.25" hidden="1" customHeight="1" thickBot="1">
      <c r="A34" s="303"/>
      <c r="B34" s="602"/>
      <c r="D34" s="339"/>
      <c r="E34" s="340"/>
      <c r="F34" s="341"/>
      <c r="G34" s="437"/>
      <c r="H34" s="447"/>
      <c r="I34" s="422"/>
      <c r="J34" s="423"/>
      <c r="K34" s="420"/>
      <c r="L34" s="421"/>
      <c r="M34" s="439"/>
      <c r="N34" s="440"/>
      <c r="O34" s="420"/>
      <c r="P34" s="421"/>
      <c r="Q34" s="422"/>
      <c r="R34" s="423"/>
      <c r="S34" s="427"/>
      <c r="T34" s="428"/>
      <c r="U34" s="938"/>
      <c r="V34" s="939"/>
      <c r="W34" s="437">
        <f>G34+I34+K34+M34+O34+Q34+S34</f>
        <v>0</v>
      </c>
      <c r="X34" s="448">
        <f>SUM(G34:T34)</f>
        <v>0</v>
      </c>
      <c r="Y34" s="508"/>
    </row>
    <row r="35" spans="1:27" hidden="1">
      <c r="A35" s="298"/>
      <c r="B35" s="602"/>
      <c r="D35" s="295" t="s">
        <v>64</v>
      </c>
      <c r="E35" s="295"/>
      <c r="F35" s="295"/>
      <c r="G35" s="295"/>
      <c r="H35" s="295"/>
      <c r="I35" s="295"/>
      <c r="J35" s="295"/>
      <c r="K35" s="295"/>
      <c r="L35" s="295"/>
      <c r="M35" s="295"/>
      <c r="N35" s="295"/>
      <c r="O35" s="295"/>
      <c r="P35" s="295"/>
      <c r="Q35" s="295"/>
      <c r="R35" s="295"/>
      <c r="S35" s="295"/>
      <c r="T35" s="295"/>
      <c r="W35" s="514">
        <f>SUM(W22,W24,W26,W28,W30,W32,W34)</f>
        <v>0</v>
      </c>
      <c r="X35" s="514">
        <f>SUM(X22,X24,X26,X28,X30,X32,X34)</f>
        <v>0</v>
      </c>
      <c r="Y35" s="295"/>
    </row>
    <row r="36" spans="1:27" ht="15" hidden="1" thickBot="1">
      <c r="A36" s="338"/>
      <c r="B36" s="601"/>
      <c r="C36" s="270"/>
      <c r="D36" s="270"/>
      <c r="E36" s="296"/>
      <c r="F36" s="405"/>
      <c r="G36" s="518"/>
      <c r="H36" s="304"/>
      <c r="I36" s="304"/>
      <c r="J36" s="304"/>
      <c r="K36" s="304"/>
      <c r="L36" s="304"/>
      <c r="M36" s="304"/>
      <c r="N36" s="304"/>
      <c r="O36" s="304"/>
      <c r="P36" s="304"/>
      <c r="Q36" s="304"/>
      <c r="R36" s="304"/>
      <c r="S36" s="516"/>
      <c r="T36" s="516"/>
      <c r="W36" s="304"/>
      <c r="X36" s="304"/>
      <c r="Y36" s="304"/>
    </row>
    <row r="37" spans="1:27" ht="14.25" hidden="1" thickBot="1">
      <c r="A37" s="298"/>
      <c r="B37" s="602"/>
      <c r="D37" s="307" t="s">
        <v>52</v>
      </c>
      <c r="E37" s="314"/>
      <c r="F37" s="315" t="s">
        <v>53</v>
      </c>
      <c r="G37" s="299" t="str">
        <f>IF(D38="","",D38)</f>
        <v/>
      </c>
      <c r="H37" s="300"/>
      <c r="I37" s="299" t="str">
        <f>IF(D40="","",D40)</f>
        <v/>
      </c>
      <c r="J37" s="300"/>
      <c r="K37" s="299" t="str">
        <f>IF(D42="","",D42)</f>
        <v/>
      </c>
      <c r="L37" s="300"/>
      <c r="M37" s="299" t="str">
        <f>IF(D44="","",D44)</f>
        <v/>
      </c>
      <c r="N37" s="300"/>
      <c r="O37" s="299" t="str">
        <f>IF(D46="","",D46)</f>
        <v/>
      </c>
      <c r="P37" s="300"/>
      <c r="Q37" s="299" t="str">
        <f>IF(D48="","",D48)</f>
        <v/>
      </c>
      <c r="R37" s="300"/>
      <c r="S37" s="299" t="str">
        <f>IF(D50="","",D50)</f>
        <v/>
      </c>
      <c r="T37" s="300"/>
      <c r="U37" s="519" t="s">
        <v>54</v>
      </c>
      <c r="V37" s="520"/>
      <c r="W37" s="309" t="s">
        <v>55</v>
      </c>
      <c r="X37" s="299"/>
      <c r="Y37" s="312" t="s">
        <v>56</v>
      </c>
    </row>
    <row r="38" spans="1:27" ht="13.15" hidden="1" customHeight="1">
      <c r="A38" s="301">
        <v>1</v>
      </c>
      <c r="B38" s="602"/>
      <c r="C38" s="302" t="s">
        <v>100</v>
      </c>
      <c r="D38" s="333"/>
      <c r="E38" s="334"/>
      <c r="F38" s="335"/>
      <c r="G38" s="407"/>
      <c r="H38" s="408" t="str">
        <f>IF(H39&gt;G39,1,"")</f>
        <v/>
      </c>
      <c r="I38" s="441" t="str">
        <f>IF(I39&gt;J39,1,"")</f>
        <v/>
      </c>
      <c r="J38" s="441" t="str">
        <f>IF(J39&gt;I39,1,"")</f>
        <v/>
      </c>
      <c r="K38" s="442" t="str">
        <f>IF(K39&gt;L39,1,"")</f>
        <v/>
      </c>
      <c r="L38" s="443" t="str">
        <f>IF(L39&gt;K39,1,"")</f>
        <v/>
      </c>
      <c r="M38" s="444" t="str">
        <f>IF(M39&gt;N39,1,"")</f>
        <v/>
      </c>
      <c r="N38" s="444" t="str">
        <f>IF(N39&gt;M39,1,"")</f>
        <v/>
      </c>
      <c r="O38" s="442" t="str">
        <f>IF(O39&gt;P39,1,"")</f>
        <v/>
      </c>
      <c r="P38" s="443" t="str">
        <f>IF(P39&gt;O39,1,"")</f>
        <v/>
      </c>
      <c r="Q38" s="441" t="str">
        <f>IF(Q39&gt;R39,1,"")</f>
        <v/>
      </c>
      <c r="R38" s="441" t="str">
        <f>IF(R39&gt;Q39,1,"")</f>
        <v/>
      </c>
      <c r="S38" s="442" t="str">
        <f>IF(S39&gt;T39,1,"")</f>
        <v/>
      </c>
      <c r="T38" s="443" t="str">
        <f>IF(T39&gt;S39,1,"")</f>
        <v/>
      </c>
      <c r="U38" s="940">
        <f>SUM(G38:T38)</f>
        <v>0</v>
      </c>
      <c r="V38" s="941"/>
      <c r="W38" s="441">
        <f>SUM(G38,I38,K38,M38,O38,Q38,S38)</f>
        <v>0</v>
      </c>
      <c r="X38" s="445">
        <f>SUM(H38,J38,L38,N38,P38,R38,T38)</f>
        <v>0</v>
      </c>
      <c r="Y38" s="406" t="str">
        <f>IF(X39=0,"",W39/X39)</f>
        <v/>
      </c>
      <c r="Z38" s="944"/>
      <c r="AA38" s="524"/>
    </row>
    <row r="39" spans="1:27" ht="13.15" hidden="1" customHeight="1">
      <c r="A39" s="298"/>
      <c r="B39" s="602"/>
      <c r="D39" s="393"/>
      <c r="E39" s="394"/>
      <c r="F39" s="395"/>
      <c r="G39" s="409"/>
      <c r="H39" s="410"/>
      <c r="I39" s="437"/>
      <c r="J39" s="438"/>
      <c r="K39" s="446"/>
      <c r="L39" s="447"/>
      <c r="M39" s="437"/>
      <c r="N39" s="438"/>
      <c r="O39" s="446"/>
      <c r="P39" s="447"/>
      <c r="Q39" s="437"/>
      <c r="R39" s="438"/>
      <c r="S39" s="446"/>
      <c r="T39" s="447"/>
      <c r="U39" s="942"/>
      <c r="V39" s="943"/>
      <c r="W39" s="437">
        <f>G39+I39+K39+M39+O39+Q39+S39</f>
        <v>0</v>
      </c>
      <c r="X39" s="448">
        <f>SUM(G39:T39)</f>
        <v>0</v>
      </c>
      <c r="Y39" s="526"/>
      <c r="Z39" s="944"/>
      <c r="AA39" s="524"/>
    </row>
    <row r="40" spans="1:27" hidden="1">
      <c r="A40" s="301">
        <v>2</v>
      </c>
      <c r="B40" s="602"/>
      <c r="C40" s="302" t="s">
        <v>99</v>
      </c>
      <c r="D40" s="399"/>
      <c r="E40" s="400"/>
      <c r="F40" s="401"/>
      <c r="G40" s="444" t="str">
        <f>IF(G41&gt;H41,1,"")</f>
        <v/>
      </c>
      <c r="H40" s="449" t="str">
        <f>IF(H41&gt;G41,1,"")</f>
        <v/>
      </c>
      <c r="I40" s="411"/>
      <c r="J40" s="411"/>
      <c r="K40" s="412" t="str">
        <f>IF(K41&gt;L41,1,"")</f>
        <v/>
      </c>
      <c r="L40" s="413" t="str">
        <f>IF(L41&gt;K41,1,"")</f>
        <v/>
      </c>
      <c r="M40" s="414" t="str">
        <f>IF(M41&gt;N41,1,"")</f>
        <v/>
      </c>
      <c r="N40" s="414" t="str">
        <f>IF(N41&gt;M41,1,"")</f>
        <v/>
      </c>
      <c r="O40" s="412" t="str">
        <f>IF(O41&gt;P41,1,"")</f>
        <v/>
      </c>
      <c r="P40" s="413" t="str">
        <f>IF(P41&gt;O41,1,"")</f>
        <v/>
      </c>
      <c r="Q40" s="414" t="str">
        <f>IF(Q41&gt;R41,1,"")</f>
        <v/>
      </c>
      <c r="R40" s="414" t="str">
        <f>IF(R41&gt;Q41,1,"")</f>
        <v/>
      </c>
      <c r="S40" s="412" t="str">
        <f>IF(S41&gt;T41,1,"")</f>
        <v/>
      </c>
      <c r="T40" s="413" t="str">
        <f>IF(T41&gt;S41,1,"")</f>
        <v/>
      </c>
      <c r="U40" s="936">
        <f>SUM(G40:T40)</f>
        <v>0</v>
      </c>
      <c r="V40" s="937"/>
      <c r="W40" s="441">
        <f>SUM(G40,I40,K40,M40,O40,Q40,S40)</f>
        <v>0</v>
      </c>
      <c r="X40" s="445">
        <f>SUM(H40,J40,L40,N40,P40,R40,T40)</f>
        <v>0</v>
      </c>
      <c r="Y40" s="406" t="str">
        <f>IF(X41=0,"",W41/X41)</f>
        <v/>
      </c>
    </row>
    <row r="41" spans="1:27" ht="14.25" hidden="1" thickBot="1">
      <c r="A41" s="298"/>
      <c r="B41" s="602"/>
      <c r="D41" s="402"/>
      <c r="E41" s="403"/>
      <c r="F41" s="404"/>
      <c r="G41" s="422"/>
      <c r="H41" s="421"/>
      <c r="I41" s="418"/>
      <c r="J41" s="419"/>
      <c r="K41" s="420"/>
      <c r="L41" s="421"/>
      <c r="M41" s="422"/>
      <c r="N41" s="423"/>
      <c r="O41" s="420"/>
      <c r="P41" s="421"/>
      <c r="Q41" s="422"/>
      <c r="R41" s="423"/>
      <c r="S41" s="420"/>
      <c r="T41" s="421"/>
      <c r="U41" s="938"/>
      <c r="V41" s="939"/>
      <c r="W41" s="437">
        <f>G41+I41+K41+M41+O41+Q41+S41</f>
        <v>0</v>
      </c>
      <c r="X41" s="448">
        <f>SUM(G41:T41)</f>
        <v>0</v>
      </c>
      <c r="Y41" s="526"/>
    </row>
    <row r="42" spans="1:27" hidden="1">
      <c r="A42" s="301">
        <v>3</v>
      </c>
      <c r="B42" s="602"/>
      <c r="C42" s="302"/>
      <c r="D42" s="333"/>
      <c r="E42" s="334"/>
      <c r="F42" s="335"/>
      <c r="G42" s="444" t="str">
        <f>IF(G43&gt;H43,1,"")</f>
        <v/>
      </c>
      <c r="H42" s="449" t="str">
        <f>IF(H43&gt;G43,1,"")</f>
        <v/>
      </c>
      <c r="I42" s="424" t="str">
        <f>IF(I43&gt;J43,1,"")</f>
        <v/>
      </c>
      <c r="J42" s="424" t="str">
        <f>IF(J43&gt;I43,1,"")</f>
        <v/>
      </c>
      <c r="K42" s="425" t="str">
        <f>IF(K43&gt;L43,1,"")</f>
        <v/>
      </c>
      <c r="L42" s="426" t="str">
        <f>IF(L43&gt;K43,1,"")</f>
        <v/>
      </c>
      <c r="M42" s="417" t="str">
        <f>IF(M43&gt;N43,1,"")</f>
        <v/>
      </c>
      <c r="N42" s="417" t="str">
        <f>IF(N43&gt;M43,1,"")</f>
        <v/>
      </c>
      <c r="O42" s="415" t="str">
        <f>IF(O43&gt;P43,1,"")</f>
        <v/>
      </c>
      <c r="P42" s="416" t="str">
        <f>IF(P43&gt;O43,1,"")</f>
        <v/>
      </c>
      <c r="Q42" s="414" t="str">
        <f>IF(Q43&gt;R43,1,"")</f>
        <v/>
      </c>
      <c r="R42" s="414" t="str">
        <f>IF(R43&gt;Q43,1,"")</f>
        <v/>
      </c>
      <c r="S42" s="415" t="str">
        <f>IF(S43&gt;T43,1,"")</f>
        <v/>
      </c>
      <c r="T42" s="416" t="str">
        <f>IF(T43&gt;S43,1,"")</f>
        <v/>
      </c>
      <c r="U42" s="936">
        <f>SUM(G42:T42)</f>
        <v>0</v>
      </c>
      <c r="V42" s="937"/>
      <c r="W42" s="441">
        <f>SUM(G42,I42,K42,M42,O42,Q42,S42)</f>
        <v>0</v>
      </c>
      <c r="X42" s="445">
        <f>SUM(H42,J42,L42,N42,P42,R42,T42)</f>
        <v>0</v>
      </c>
      <c r="Y42" s="502" t="str">
        <f>IF(X43=0,"",W43/X43)</f>
        <v/>
      </c>
      <c r="Z42" s="945"/>
      <c r="AA42" s="566"/>
    </row>
    <row r="43" spans="1:27" ht="14.25" hidden="1" thickBot="1">
      <c r="A43" s="298"/>
      <c r="B43" s="602"/>
      <c r="D43" s="396"/>
      <c r="E43" s="397"/>
      <c r="F43" s="398"/>
      <c r="G43" s="422"/>
      <c r="H43" s="421"/>
      <c r="I43" s="422"/>
      <c r="J43" s="423"/>
      <c r="K43" s="427"/>
      <c r="L43" s="428"/>
      <c r="M43" s="422"/>
      <c r="N43" s="423"/>
      <c r="O43" s="420"/>
      <c r="P43" s="421"/>
      <c r="Q43" s="422"/>
      <c r="R43" s="423"/>
      <c r="S43" s="420"/>
      <c r="T43" s="421"/>
      <c r="U43" s="938"/>
      <c r="V43" s="939"/>
      <c r="W43" s="437">
        <f>G43+I43+K43+M43+O43+Q43+S43</f>
        <v>0</v>
      </c>
      <c r="X43" s="448">
        <f>SUM(G43:T43)</f>
        <v>0</v>
      </c>
      <c r="Y43" s="526"/>
      <c r="Z43" s="945"/>
      <c r="AA43" s="566"/>
    </row>
    <row r="44" spans="1:27" hidden="1">
      <c r="A44" s="301">
        <v>4</v>
      </c>
      <c r="B44" s="602"/>
      <c r="C44" s="302"/>
      <c r="D44" s="336"/>
      <c r="E44" s="337"/>
      <c r="F44" s="332"/>
      <c r="G44" s="444" t="str">
        <f>IF(G45&gt;H45,1,"")</f>
        <v/>
      </c>
      <c r="H44" s="445" t="str">
        <f>IF(H45&gt;G45,1,"")</f>
        <v/>
      </c>
      <c r="I44" s="424" t="str">
        <f>IF(I45&gt;J45,1,"")</f>
        <v/>
      </c>
      <c r="J44" s="424" t="str">
        <f>IF(J45&gt;I45,1,"")</f>
        <v/>
      </c>
      <c r="K44" s="412" t="str">
        <f>IF(K45&gt;L45,1,"")</f>
        <v/>
      </c>
      <c r="L44" s="413" t="str">
        <f>IF(L45&gt;K45,1,"")</f>
        <v/>
      </c>
      <c r="M44" s="407"/>
      <c r="N44" s="429"/>
      <c r="O44" s="415" t="str">
        <f>IF(O45&gt;P45,1,"")</f>
        <v/>
      </c>
      <c r="P44" s="416" t="str">
        <f>IF(P45&gt;O45,1,"")</f>
        <v/>
      </c>
      <c r="Q44" s="430" t="str">
        <f>IF(Q45&gt;R45,1,"")</f>
        <v/>
      </c>
      <c r="R44" s="430" t="str">
        <f>IF(R45&gt;Q45,1,"")</f>
        <v/>
      </c>
      <c r="S44" s="415" t="str">
        <f>IF(S45&gt;T45,1,"")</f>
        <v/>
      </c>
      <c r="T44" s="416" t="str">
        <f>IF(T45&gt;S45,1,"")</f>
        <v/>
      </c>
      <c r="U44" s="936">
        <f>SUM(G44:T44)</f>
        <v>0</v>
      </c>
      <c r="V44" s="937"/>
      <c r="W44" s="441">
        <f>SUM(G44,I44,K44,M44,O44,Q44,S44)</f>
        <v>0</v>
      </c>
      <c r="X44" s="445">
        <f>SUM(H44,J44,L44,N44,P44,R44,T44)</f>
        <v>0</v>
      </c>
      <c r="Y44" s="406" t="str">
        <f>IF(X45=0,"",W45/X45)</f>
        <v/>
      </c>
    </row>
    <row r="45" spans="1:27" ht="14.25" hidden="1" thickBot="1">
      <c r="A45" s="298"/>
      <c r="B45" s="602"/>
      <c r="D45" s="386"/>
      <c r="E45" s="387"/>
      <c r="F45" s="388"/>
      <c r="G45" s="450"/>
      <c r="H45" s="451"/>
      <c r="I45" s="422"/>
      <c r="J45" s="423"/>
      <c r="K45" s="431"/>
      <c r="L45" s="432"/>
      <c r="M45" s="418"/>
      <c r="N45" s="419"/>
      <c r="O45" s="420"/>
      <c r="P45" s="421"/>
      <c r="Q45" s="422"/>
      <c r="R45" s="423"/>
      <c r="S45" s="420"/>
      <c r="T45" s="421"/>
      <c r="U45" s="938"/>
      <c r="V45" s="939"/>
      <c r="W45" s="437">
        <f>G45+I45+K45+M45+O45+Q45+S45</f>
        <v>0</v>
      </c>
      <c r="X45" s="448">
        <f>SUM(G45:T45)</f>
        <v>0</v>
      </c>
      <c r="Y45" s="526"/>
    </row>
    <row r="46" spans="1:27" ht="13.5" hidden="1" customHeight="1">
      <c r="A46" s="301">
        <v>5</v>
      </c>
      <c r="B46" s="602"/>
      <c r="C46" s="302"/>
      <c r="D46" s="333"/>
      <c r="E46" s="334"/>
      <c r="F46" s="335"/>
      <c r="G46" s="433" t="str">
        <f>IF(G47&gt;H47,1,"")</f>
        <v/>
      </c>
      <c r="H46" s="443" t="str">
        <f>IF(H47&gt;G47,1,"")</f>
        <v/>
      </c>
      <c r="I46" s="433" t="str">
        <f>IF(I47&gt;J47,1,"")</f>
        <v/>
      </c>
      <c r="J46" s="433" t="str">
        <f>IF(J47&gt;I47,1,"")</f>
        <v/>
      </c>
      <c r="K46" s="434" t="str">
        <f>IF(K47&gt;L47,1,"")</f>
        <v/>
      </c>
      <c r="L46" s="435" t="str">
        <f>IF(L47&gt;K47,1,"")</f>
        <v/>
      </c>
      <c r="M46" s="417" t="str">
        <f>IF(M47&gt;N47,1,"")</f>
        <v/>
      </c>
      <c r="N46" s="417" t="str">
        <f>IF(N47&gt;M47,1,"")</f>
        <v/>
      </c>
      <c r="O46" s="425" t="str">
        <f>IF(O47&gt;P47,1,"")</f>
        <v/>
      </c>
      <c r="P46" s="436" t="str">
        <f>IF(P47&gt;O47,1,"")</f>
        <v/>
      </c>
      <c r="Q46" s="430" t="str">
        <f>IF(Q47&gt;R47,1,"")</f>
        <v/>
      </c>
      <c r="R46" s="430" t="str">
        <f>IF(R47&gt;Q47,1,"")</f>
        <v/>
      </c>
      <c r="S46" s="415" t="str">
        <f>IF(S47&gt;T47,1,"")</f>
        <v/>
      </c>
      <c r="T46" s="416" t="str">
        <f>IF(T47&gt;S47,1,"")</f>
        <v/>
      </c>
      <c r="U46" s="936">
        <f>SUM(G46:T46)</f>
        <v>0</v>
      </c>
      <c r="V46" s="937"/>
      <c r="W46" s="441">
        <f>SUM(G46,I46,K46,M46,O46,Q46,S46)</f>
        <v>0</v>
      </c>
      <c r="X46" s="445">
        <f>SUM(H46,J46,L46,N46,P46,R46,T46)</f>
        <v>0</v>
      </c>
      <c r="Y46" s="406" t="str">
        <f>IF(X47=0,"",W47/X47)</f>
        <v/>
      </c>
    </row>
    <row r="47" spans="1:27" ht="14.25" hidden="1" customHeight="1">
      <c r="A47" s="298"/>
      <c r="B47" s="602"/>
      <c r="D47" s="339"/>
      <c r="E47" s="340"/>
      <c r="F47" s="341"/>
      <c r="G47" s="437"/>
      <c r="H47" s="447"/>
      <c r="I47" s="437"/>
      <c r="J47" s="438"/>
      <c r="K47" s="420"/>
      <c r="L47" s="421"/>
      <c r="M47" s="420"/>
      <c r="N47" s="421"/>
      <c r="O47" s="427"/>
      <c r="P47" s="428"/>
      <c r="Q47" s="422"/>
      <c r="R47" s="423"/>
      <c r="S47" s="420"/>
      <c r="T47" s="421"/>
      <c r="U47" s="938"/>
      <c r="V47" s="939"/>
      <c r="W47" s="437">
        <f>G47+I47+K47+M47+O47+Q47+S47</f>
        <v>0</v>
      </c>
      <c r="X47" s="448">
        <f>SUM(G47:T47)</f>
        <v>0</v>
      </c>
      <c r="Y47" s="526"/>
    </row>
    <row r="48" spans="1:27" hidden="1">
      <c r="A48" s="301">
        <v>6</v>
      </c>
      <c r="B48" s="602"/>
      <c r="C48" s="302"/>
      <c r="D48" s="333"/>
      <c r="E48" s="334"/>
      <c r="F48" s="335"/>
      <c r="G48" s="433" t="str">
        <f>IF(G49&gt;H49,1,"")</f>
        <v/>
      </c>
      <c r="H48" s="452" t="str">
        <f>IF(H49&gt;G49,1,"")</f>
        <v/>
      </c>
      <c r="I48" s="424" t="str">
        <f>IF(I49&gt;J49,1,"")</f>
        <v/>
      </c>
      <c r="J48" s="424" t="str">
        <f>IF(J49&gt;I49,1,"")</f>
        <v/>
      </c>
      <c r="K48" s="412" t="str">
        <f>IF(K49&gt;L49,1,"")</f>
        <v/>
      </c>
      <c r="L48" s="413" t="str">
        <f>IF(L49&gt;K49,1,"")</f>
        <v/>
      </c>
      <c r="M48" s="424" t="str">
        <f>IF(M49&gt;N49,1,"")</f>
        <v/>
      </c>
      <c r="N48" s="424" t="str">
        <f>IF(N49&gt;M49,1,"")</f>
        <v/>
      </c>
      <c r="O48" s="434" t="str">
        <f>IF(O49&gt;P49,1,"")</f>
        <v/>
      </c>
      <c r="P48" s="435" t="str">
        <f>IF(P49&gt;O49,1,"")</f>
        <v/>
      </c>
      <c r="Q48" s="407"/>
      <c r="R48" s="407"/>
      <c r="S48" s="415" t="str">
        <f>IF(S49&gt;T49,1,"")</f>
        <v/>
      </c>
      <c r="T48" s="416" t="str">
        <f>IF(T49&gt;S49,1,"")</f>
        <v/>
      </c>
      <c r="U48" s="936">
        <f>SUM(G48:T48)</f>
        <v>0</v>
      </c>
      <c r="V48" s="937"/>
      <c r="W48" s="441">
        <f>SUM(G48,I48,K48,M48,O48,Q48,S48)</f>
        <v>0</v>
      </c>
      <c r="X48" s="445">
        <f>SUM(H48,J48,L48,N48,P48,R48,T48)</f>
        <v>0</v>
      </c>
      <c r="Y48" s="406" t="str">
        <f>IF(X49=0,"",W49/X49)</f>
        <v/>
      </c>
    </row>
    <row r="49" spans="1:25" ht="14.25" hidden="1" thickBot="1">
      <c r="A49" s="298"/>
      <c r="B49" s="602"/>
      <c r="D49" s="305"/>
      <c r="E49" s="295"/>
      <c r="F49" s="316"/>
      <c r="G49" s="437"/>
      <c r="H49" s="447"/>
      <c r="I49" s="422"/>
      <c r="J49" s="423"/>
      <c r="K49" s="431"/>
      <c r="L49" s="432"/>
      <c r="M49" s="422"/>
      <c r="N49" s="423"/>
      <c r="O49" s="392"/>
      <c r="P49" s="310"/>
      <c r="Q49" s="418"/>
      <c r="R49" s="419"/>
      <c r="S49" s="420"/>
      <c r="T49" s="421"/>
      <c r="U49" s="938"/>
      <c r="V49" s="939"/>
      <c r="W49" s="437">
        <f>G49+I49+K49+M49+O49+Q49+S49</f>
        <v>0</v>
      </c>
      <c r="X49" s="448">
        <f>SUM(G49:T49)</f>
        <v>0</v>
      </c>
      <c r="Y49" s="508"/>
    </row>
    <row r="50" spans="1:25" hidden="1">
      <c r="A50" s="301">
        <v>7</v>
      </c>
      <c r="B50" s="602"/>
      <c r="C50" s="302"/>
      <c r="D50" s="333"/>
      <c r="E50" s="334"/>
      <c r="F50" s="335"/>
      <c r="G50" s="433" t="str">
        <f>IF(G51&gt;H51,1,"")</f>
        <v/>
      </c>
      <c r="H50" s="443" t="str">
        <f>IF(H51&gt;G51,1,"")</f>
        <v/>
      </c>
      <c r="I50" s="424" t="str">
        <f>IF(I51&gt;J51,1,"")</f>
        <v/>
      </c>
      <c r="J50" s="424" t="str">
        <f>IF(J51&gt;I51,1,"")</f>
        <v/>
      </c>
      <c r="K50" s="434" t="str">
        <f>IF(K51&gt;L51,1,"")</f>
        <v/>
      </c>
      <c r="L50" s="435" t="str">
        <f>IF(L51&gt;K51,1,"")</f>
        <v/>
      </c>
      <c r="M50" s="417" t="str">
        <f>IF(M51&gt;N51,1,"")</f>
        <v/>
      </c>
      <c r="N50" s="417" t="str">
        <f>IF(N51&gt;M51,1,"")</f>
        <v/>
      </c>
      <c r="O50" s="412" t="str">
        <f>IF(O51&gt;P51,1,"")</f>
        <v/>
      </c>
      <c r="P50" s="413" t="str">
        <f>IF(P51&gt;O51,1,"")</f>
        <v/>
      </c>
      <c r="Q50" s="424" t="str">
        <f>IF(Q51&gt;R51,1,"")</f>
        <v/>
      </c>
      <c r="R50" s="424" t="str">
        <f>IF(R51&gt;Q51,1,"")</f>
        <v/>
      </c>
      <c r="S50" s="425" t="str">
        <f>IF(S51&gt;T51,1,"")</f>
        <v/>
      </c>
      <c r="T50" s="436" t="str">
        <f>IF(T51&gt;S51,1,"")</f>
        <v/>
      </c>
      <c r="U50" s="936">
        <f>SUM(G50:T50)</f>
        <v>0</v>
      </c>
      <c r="V50" s="937"/>
      <c r="W50" s="441">
        <f>SUM(G50,I50,K50,M50,O50,Q50,S50)</f>
        <v>0</v>
      </c>
      <c r="X50" s="445">
        <f>SUM(H50,J50,L50,N50,P50,R50,T50)</f>
        <v>0</v>
      </c>
      <c r="Y50" s="406" t="str">
        <f>IF(X51=0,"",W51/X51)</f>
        <v/>
      </c>
    </row>
    <row r="51" spans="1:25" ht="14.25" hidden="1" thickBot="1">
      <c r="A51" s="298"/>
      <c r="B51" s="602"/>
      <c r="D51" s="339"/>
      <c r="E51" s="340"/>
      <c r="F51" s="341"/>
      <c r="G51" s="437"/>
      <c r="H51" s="447"/>
      <c r="I51" s="422"/>
      <c r="J51" s="423"/>
      <c r="K51" s="420"/>
      <c r="L51" s="421"/>
      <c r="M51" s="439"/>
      <c r="N51" s="440"/>
      <c r="O51" s="420"/>
      <c r="P51" s="421"/>
      <c r="Q51" s="422"/>
      <c r="R51" s="423"/>
      <c r="S51" s="427"/>
      <c r="T51" s="428"/>
      <c r="U51" s="938"/>
      <c r="V51" s="939"/>
      <c r="W51" s="437">
        <f>G51+I51+K51+M51+O51+Q51+S51</f>
        <v>0</v>
      </c>
      <c r="X51" s="448">
        <f>SUM(G51:T51)</f>
        <v>0</v>
      </c>
      <c r="Y51" s="508"/>
    </row>
    <row r="52" spans="1:25" hidden="1">
      <c r="A52" s="298"/>
      <c r="B52" s="602"/>
      <c r="D52" s="295" t="s">
        <v>64</v>
      </c>
      <c r="E52" s="295"/>
      <c r="F52" s="295"/>
      <c r="G52" s="295"/>
      <c r="H52" s="295"/>
      <c r="I52" s="295"/>
      <c r="J52" s="295"/>
      <c r="K52" s="295"/>
      <c r="L52" s="295"/>
      <c r="M52" s="295"/>
      <c r="N52" s="295"/>
      <c r="O52" s="295"/>
      <c r="P52" s="295"/>
      <c r="Q52" s="295"/>
      <c r="R52" s="295"/>
      <c r="S52" s="295"/>
      <c r="T52" s="295"/>
      <c r="W52" s="514">
        <f>SUM(W39,W41,W43,W45,W47,W49,W51)</f>
        <v>0</v>
      </c>
      <c r="X52" s="514">
        <f>SUM(X39,X41,X43,X45,X47,X49,X51)</f>
        <v>0</v>
      </c>
      <c r="Y52" s="295"/>
    </row>
    <row r="53" spans="1:25" hidden="1">
      <c r="A53" s="298"/>
      <c r="B53" s="602"/>
      <c r="G53" s="295"/>
      <c r="H53" s="295"/>
      <c r="I53" s="343"/>
      <c r="J53" s="295"/>
      <c r="K53" s="295"/>
      <c r="L53" s="295"/>
      <c r="M53" s="295"/>
      <c r="N53" s="295"/>
      <c r="O53" s="295"/>
      <c r="P53" s="295"/>
      <c r="Q53" s="295"/>
      <c r="R53" s="295"/>
      <c r="S53" s="295"/>
      <c r="T53" s="295"/>
    </row>
    <row r="54" spans="1:25" hidden="1">
      <c r="A54" s="298"/>
      <c r="B54" s="602"/>
      <c r="G54" s="295"/>
      <c r="H54" s="295"/>
      <c r="I54" s="343"/>
      <c r="J54" s="295"/>
      <c r="K54" s="295"/>
      <c r="L54" s="295"/>
      <c r="M54" s="295"/>
      <c r="N54" s="295"/>
      <c r="O54" s="295"/>
      <c r="P54" s="295"/>
      <c r="Q54" s="295"/>
      <c r="R54" s="295"/>
      <c r="S54" s="295"/>
      <c r="T54" s="295"/>
    </row>
    <row r="55" spans="1:25">
      <c r="A55" s="298"/>
      <c r="B55" s="602"/>
    </row>
    <row r="97" spans="3:9">
      <c r="H97" s="294" t="s">
        <v>2491</v>
      </c>
    </row>
    <row r="105" spans="3:9">
      <c r="C105" s="405"/>
      <c r="D105" s="405"/>
      <c r="G105" s="405"/>
      <c r="H105" s="405"/>
      <c r="I105" s="405" t="s">
        <v>2492</v>
      </c>
    </row>
    <row r="131" spans="8:8">
      <c r="H131" s="405">
        <f>COUNTIF($G$4:$G$107,G131)</f>
        <v>0</v>
      </c>
    </row>
  </sheetData>
  <mergeCells count="23">
    <mergeCell ref="U44:V45"/>
    <mergeCell ref="U46:V47"/>
    <mergeCell ref="U48:V49"/>
    <mergeCell ref="U50:V51"/>
    <mergeCell ref="U31:V32"/>
    <mergeCell ref="U33:V34"/>
    <mergeCell ref="U38:V39"/>
    <mergeCell ref="Z38:Z39"/>
    <mergeCell ref="U40:V41"/>
    <mergeCell ref="U42:V43"/>
    <mergeCell ref="Z42:Z43"/>
    <mergeCell ref="U15:V16"/>
    <mergeCell ref="U21:V22"/>
    <mergeCell ref="U23:V24"/>
    <mergeCell ref="U25:V26"/>
    <mergeCell ref="U27:V28"/>
    <mergeCell ref="U29:V30"/>
    <mergeCell ref="U13:V14"/>
    <mergeCell ref="U3:V4"/>
    <mergeCell ref="U5:V6"/>
    <mergeCell ref="U7:V8"/>
    <mergeCell ref="U9:V10"/>
    <mergeCell ref="U11:V12"/>
  </mergeCells>
  <phoneticPr fontId="3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sheetPr>
  <dimension ref="A1:M35"/>
  <sheetViews>
    <sheetView view="pageBreakPreview" zoomScaleNormal="100" zoomScaleSheetLayoutView="100" workbookViewId="0">
      <selection activeCell="C14" sqref="C14"/>
    </sheetView>
  </sheetViews>
  <sheetFormatPr defaultColWidth="9" defaultRowHeight="13.5"/>
  <cols>
    <col min="1" max="1" width="9" style="267"/>
    <col min="2" max="2" width="17.625" style="267" customWidth="1"/>
    <col min="3" max="3" width="43" style="267" customWidth="1"/>
    <col min="4" max="6" width="11.875" style="267" customWidth="1"/>
    <col min="7" max="16384" width="9" style="267"/>
  </cols>
  <sheetData>
    <row r="1" spans="1:7" s="266" customFormat="1" ht="18.75">
      <c r="A1" s="268" t="s">
        <v>3376</v>
      </c>
      <c r="B1" s="268"/>
      <c r="C1" s="268"/>
      <c r="D1" s="268"/>
    </row>
    <row r="2" spans="1:7" s="266" customFormat="1" ht="15">
      <c r="B2" s="269"/>
    </row>
    <row r="3" spans="1:7" s="266" customFormat="1" ht="14.25">
      <c r="A3" s="338" t="s">
        <v>3377</v>
      </c>
      <c r="B3" s="270"/>
      <c r="C3" s="270"/>
      <c r="D3" s="271"/>
      <c r="E3" s="270"/>
      <c r="F3" s="270"/>
    </row>
    <row r="4" spans="1:7" s="266" customFormat="1" ht="20.100000000000001" customHeight="1">
      <c r="A4" s="498" t="s">
        <v>256</v>
      </c>
      <c r="B4" s="496"/>
      <c r="C4" s="496"/>
      <c r="D4" s="295"/>
      <c r="E4" s="273"/>
      <c r="F4" s="273"/>
    </row>
    <row r="5" spans="1:7" s="266" customFormat="1" ht="20.100000000000001" customHeight="1">
      <c r="A5" s="497" t="s">
        <v>257</v>
      </c>
      <c r="B5" s="497"/>
      <c r="C5" s="497"/>
      <c r="D5" s="497"/>
      <c r="E5" s="274"/>
      <c r="F5" s="274"/>
      <c r="G5" s="274"/>
    </row>
    <row r="6" spans="1:7" s="266" customFormat="1" ht="20.100000000000001" customHeight="1">
      <c r="A6" s="295" t="s">
        <v>2478</v>
      </c>
      <c r="C6" s="295"/>
      <c r="D6" s="303"/>
      <c r="E6" s="275"/>
      <c r="F6" s="275"/>
    </row>
    <row r="7" spans="1:7" s="266" customFormat="1" ht="20.100000000000001" customHeight="1">
      <c r="A7" s="303"/>
      <c r="B7" s="951" t="s">
        <v>2514</v>
      </c>
      <c r="C7" s="951"/>
      <c r="D7" s="951"/>
      <c r="E7" s="275"/>
      <c r="F7" s="275"/>
    </row>
    <row r="8" spans="1:7" s="266" customFormat="1" ht="20.100000000000001" customHeight="1">
      <c r="A8" s="303"/>
      <c r="B8" s="951" t="s">
        <v>2515</v>
      </c>
      <c r="C8" s="951"/>
      <c r="D8" s="579"/>
      <c r="E8" s="272"/>
      <c r="F8" s="272"/>
    </row>
    <row r="9" spans="1:7" s="266" customFormat="1" ht="20.100000000000001" customHeight="1">
      <c r="A9" s="303"/>
      <c r="B9" s="295"/>
      <c r="C9" s="303"/>
      <c r="D9" s="303"/>
      <c r="E9" s="275"/>
      <c r="F9" s="275"/>
    </row>
    <row r="10" spans="1:7" s="266" customFormat="1" ht="20.100000000000001" customHeight="1">
      <c r="A10" s="270" t="s">
        <v>258</v>
      </c>
      <c r="C10" s="273"/>
      <c r="D10" s="273"/>
      <c r="E10" s="273"/>
      <c r="F10" s="276"/>
    </row>
    <row r="11" spans="1:7" s="266" customFormat="1" ht="20.100000000000001" customHeight="1">
      <c r="A11" s="275"/>
      <c r="B11" s="503" t="s">
        <v>2513</v>
      </c>
      <c r="C11" s="503"/>
      <c r="D11" s="275"/>
      <c r="E11" s="275"/>
      <c r="F11" s="275"/>
    </row>
    <row r="12" spans="1:7" s="266" customFormat="1" ht="20.100000000000001" customHeight="1">
      <c r="A12" s="275"/>
      <c r="B12" s="273" t="s">
        <v>259</v>
      </c>
      <c r="C12" s="474" t="s">
        <v>2510</v>
      </c>
      <c r="D12" s="275" t="s">
        <v>260</v>
      </c>
      <c r="E12" s="275"/>
      <c r="F12" s="275"/>
    </row>
    <row r="13" spans="1:7" s="266" customFormat="1" ht="20.100000000000001" customHeight="1">
      <c r="A13" s="275"/>
      <c r="B13" s="275"/>
      <c r="C13" s="474" t="s">
        <v>2510</v>
      </c>
      <c r="D13" s="275" t="s">
        <v>261</v>
      </c>
      <c r="E13" s="275"/>
      <c r="F13" s="275"/>
    </row>
    <row r="14" spans="1:7" s="266" customFormat="1" ht="20.100000000000001" customHeight="1">
      <c r="A14" s="275"/>
      <c r="B14" s="275"/>
      <c r="C14" s="504"/>
      <c r="E14" s="275"/>
      <c r="F14" s="275"/>
    </row>
    <row r="15" spans="1:7" s="266" customFormat="1" ht="20.100000000000001" customHeight="1">
      <c r="A15" s="275"/>
      <c r="B15" s="277" t="s">
        <v>262</v>
      </c>
      <c r="C15" s="278"/>
      <c r="D15" s="279"/>
      <c r="E15" s="275"/>
      <c r="F15" s="275"/>
    </row>
    <row r="16" spans="1:7" s="266" customFormat="1" ht="20.100000000000001" customHeight="1">
      <c r="A16" s="275"/>
      <c r="B16" s="280" t="s">
        <v>263</v>
      </c>
      <c r="C16" s="281"/>
      <c r="D16" s="282"/>
      <c r="E16" s="275"/>
      <c r="F16" s="275"/>
    </row>
    <row r="17" spans="1:13" s="266" customFormat="1" ht="20.100000000000001" customHeight="1">
      <c r="A17" s="273"/>
      <c r="B17" s="280" t="s">
        <v>264</v>
      </c>
      <c r="C17" s="283" t="s">
        <v>265</v>
      </c>
      <c r="D17" s="284"/>
      <c r="E17" s="275"/>
      <c r="F17" s="275"/>
    </row>
    <row r="18" spans="1:13" s="266" customFormat="1" ht="20.100000000000001" customHeight="1">
      <c r="A18" s="275"/>
      <c r="B18" s="280" t="s">
        <v>266</v>
      </c>
      <c r="C18" s="283" t="s">
        <v>265</v>
      </c>
      <c r="D18" s="284"/>
      <c r="E18" s="273"/>
      <c r="F18" s="273"/>
    </row>
    <row r="19" spans="1:13" s="266" customFormat="1" ht="20.100000000000001" customHeight="1">
      <c r="A19" s="275"/>
      <c r="B19" s="813" t="s">
        <v>267</v>
      </c>
      <c r="C19" s="815"/>
      <c r="D19" s="816"/>
      <c r="E19" s="273"/>
      <c r="F19" s="273"/>
    </row>
    <row r="20" spans="1:13" s="266" customFormat="1" ht="20.100000000000001" customHeight="1">
      <c r="A20" s="275"/>
      <c r="C20" s="814"/>
      <c r="D20" s="273"/>
      <c r="E20" s="273"/>
      <c r="F20" s="273"/>
      <c r="L20" s="525"/>
      <c r="M20" s="525"/>
    </row>
    <row r="21" spans="1:13" s="266" customFormat="1" ht="20.100000000000001" customHeight="1">
      <c r="A21" s="499" t="s">
        <v>269</v>
      </c>
      <c r="B21" s="272"/>
      <c r="C21" s="272"/>
      <c r="D21" s="270"/>
      <c r="E21" s="270"/>
      <c r="F21" s="270"/>
      <c r="L21" s="525"/>
      <c r="M21" s="525"/>
    </row>
    <row r="22" spans="1:13" s="266" customFormat="1" ht="20.100000000000001" customHeight="1">
      <c r="A22" s="295" t="s">
        <v>270</v>
      </c>
      <c r="C22" s="270"/>
      <c r="D22" s="270"/>
      <c r="E22" s="270"/>
      <c r="F22" s="270"/>
      <c r="J22" s="525"/>
      <c r="K22" s="525"/>
    </row>
    <row r="23" spans="1:13" s="266" customFormat="1" ht="20.100000000000001" customHeight="1">
      <c r="A23" s="295" t="s">
        <v>271</v>
      </c>
      <c r="C23" s="270"/>
      <c r="D23" s="270"/>
      <c r="E23" s="270"/>
      <c r="F23" s="270"/>
      <c r="J23" s="525"/>
      <c r="K23" s="525"/>
    </row>
    <row r="24" spans="1:13" s="266" customFormat="1" ht="20.100000000000001" customHeight="1">
      <c r="B24" s="270"/>
      <c r="C24" s="270"/>
      <c r="D24" s="270"/>
      <c r="E24" s="270"/>
      <c r="F24" s="270"/>
    </row>
    <row r="25" spans="1:13">
      <c r="A25" s="303"/>
      <c r="B25" s="303"/>
      <c r="C25" s="303"/>
      <c r="D25" s="303"/>
      <c r="E25" s="303"/>
    </row>
    <row r="26" spans="1:13" ht="24">
      <c r="A26" s="505" t="s">
        <v>3367</v>
      </c>
      <c r="B26" s="506"/>
      <c r="C26" s="507"/>
      <c r="D26" s="303"/>
      <c r="E26" s="303"/>
    </row>
    <row r="27" spans="1:13" ht="24">
      <c r="A27" s="303"/>
      <c r="B27" s="506"/>
      <c r="C27" s="515" t="s">
        <v>3368</v>
      </c>
      <c r="D27" s="505"/>
      <c r="E27" s="505"/>
      <c r="F27" s="500"/>
      <c r="G27" s="285"/>
    </row>
    <row r="28" spans="1:13" ht="40.5" customHeight="1">
      <c r="A28" s="506" t="s">
        <v>3369</v>
      </c>
      <c r="B28" s="506"/>
      <c r="C28" s="506"/>
      <c r="D28" s="270"/>
      <c r="E28" s="270"/>
      <c r="F28" s="501"/>
      <c r="G28" s="285"/>
    </row>
    <row r="29" spans="1:13" ht="18.75">
      <c r="A29" s="270" t="s">
        <v>2472</v>
      </c>
      <c r="B29" s="506"/>
      <c r="C29" s="506"/>
      <c r="D29" s="506"/>
      <c r="E29" s="506"/>
      <c r="F29" s="285"/>
      <c r="G29" s="285"/>
      <c r="H29" s="285"/>
      <c r="I29" s="285"/>
    </row>
    <row r="30" spans="1:13" ht="18.75">
      <c r="A30" s="270"/>
      <c r="B30" s="303" t="s">
        <v>2473</v>
      </c>
      <c r="C30" s="303"/>
      <c r="D30" s="506"/>
      <c r="E30" s="506"/>
      <c r="F30" s="285"/>
      <c r="G30" s="285"/>
      <c r="H30" s="285"/>
      <c r="I30" s="285"/>
    </row>
    <row r="31" spans="1:13">
      <c r="A31" s="303"/>
      <c r="D31" s="303"/>
      <c r="E31" s="303"/>
    </row>
    <row r="32" spans="1:13">
      <c r="A32" s="303"/>
      <c r="B32" s="303"/>
      <c r="C32" s="303"/>
      <c r="D32" s="303"/>
      <c r="E32" s="303"/>
    </row>
    <row r="33" spans="1:6" ht="14.25">
      <c r="A33" s="270"/>
      <c r="B33" s="286"/>
      <c r="C33" s="270"/>
      <c r="D33" s="270"/>
      <c r="E33" s="270"/>
      <c r="F33" s="270"/>
    </row>
    <row r="34" spans="1:6" ht="14.25">
      <c r="A34" s="270"/>
      <c r="B34" s="270"/>
      <c r="C34" s="270"/>
      <c r="D34" s="270"/>
      <c r="E34" s="270"/>
      <c r="F34" s="270"/>
    </row>
    <row r="35" spans="1:6" ht="14.25">
      <c r="A35" s="270"/>
      <c r="B35" s="270"/>
      <c r="C35" s="270"/>
      <c r="D35" s="270"/>
      <c r="E35" s="270"/>
      <c r="F35" s="270"/>
    </row>
  </sheetData>
  <mergeCells count="2">
    <mergeCell ref="B7:D7"/>
    <mergeCell ref="B8:C8"/>
  </mergeCells>
  <phoneticPr fontId="36"/>
  <hyperlinks>
    <hyperlink ref="C12" r:id="rId1" xr:uid="{00000000-0004-0000-0400-000000000000}"/>
    <hyperlink ref="C13" r:id="rId2" xr:uid="{00000000-0004-0000-0400-000001000000}"/>
  </hyperlinks>
  <pageMargins left="0.7" right="0.7" top="0.75" bottom="0.75" header="0.3" footer="0.3"/>
  <pageSetup paperSize="9" scale="84"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B2:M130"/>
  <sheetViews>
    <sheetView showGridLines="0" view="pageBreakPreview" topLeftCell="A13" zoomScaleNormal="100" zoomScaleSheetLayoutView="100" workbookViewId="0">
      <selection activeCell="B32" sqref="B32:G33"/>
    </sheetView>
  </sheetViews>
  <sheetFormatPr defaultColWidth="9" defaultRowHeight="13.5"/>
  <cols>
    <col min="1" max="1" width="9" style="321"/>
    <col min="2" max="2" width="15.25" style="321" customWidth="1"/>
    <col min="3" max="8" width="9" style="321"/>
    <col min="9" max="9" width="13.375" style="321" customWidth="1"/>
    <col min="10" max="16384" width="9" style="321"/>
  </cols>
  <sheetData>
    <row r="2" spans="2:10" ht="13.5" customHeight="1">
      <c r="B2" s="956" t="s">
        <v>34</v>
      </c>
      <c r="C2" s="956"/>
      <c r="D2" s="956"/>
      <c r="E2" s="956"/>
      <c r="F2" s="956"/>
      <c r="G2" s="956"/>
      <c r="H2" s="956"/>
      <c r="I2" s="491"/>
      <c r="J2" s="491"/>
    </row>
    <row r="3" spans="2:10" ht="21.75" customHeight="1">
      <c r="B3" s="956"/>
      <c r="C3" s="956"/>
      <c r="D3" s="956"/>
      <c r="E3" s="956"/>
      <c r="F3" s="956"/>
      <c r="G3" s="956"/>
      <c r="H3" s="956"/>
      <c r="I3" s="491"/>
      <c r="J3" s="491"/>
    </row>
    <row r="4" spans="2:10" ht="12.75" customHeight="1">
      <c r="B4" s="953" t="s">
        <v>35</v>
      </c>
      <c r="C4" s="953"/>
      <c r="D4" s="953"/>
      <c r="E4" s="953"/>
      <c r="F4" s="953"/>
      <c r="G4" s="953"/>
    </row>
    <row r="5" spans="2:10" ht="12.75" customHeight="1">
      <c r="B5" s="953"/>
      <c r="C5" s="953"/>
      <c r="D5" s="953"/>
      <c r="E5" s="953"/>
      <c r="F5" s="953"/>
      <c r="G5" s="953"/>
    </row>
    <row r="6" spans="2:10" ht="12.75" customHeight="1">
      <c r="B6" s="953" t="s">
        <v>36</v>
      </c>
      <c r="C6" s="953"/>
      <c r="D6" s="953"/>
      <c r="E6" s="953"/>
      <c r="F6" s="953"/>
      <c r="G6" s="953"/>
    </row>
    <row r="7" spans="2:10" ht="12.75" customHeight="1">
      <c r="B7" s="953"/>
      <c r="C7" s="953"/>
      <c r="D7" s="953"/>
      <c r="E7" s="953"/>
      <c r="F7" s="953"/>
      <c r="G7" s="953"/>
    </row>
    <row r="8" spans="2:10" ht="12.75" customHeight="1">
      <c r="B8" s="953" t="s">
        <v>37</v>
      </c>
      <c r="C8" s="953"/>
      <c r="D8" s="953"/>
      <c r="E8" s="953"/>
      <c r="F8" s="953"/>
      <c r="G8" s="953"/>
    </row>
    <row r="9" spans="2:10" ht="12.75" customHeight="1">
      <c r="B9" s="953"/>
      <c r="C9" s="953"/>
      <c r="D9" s="953"/>
      <c r="E9" s="953"/>
      <c r="F9" s="953"/>
      <c r="G9" s="953"/>
    </row>
    <row r="10" spans="2:10" ht="12.75" customHeight="1">
      <c r="B10" s="953" t="s">
        <v>38</v>
      </c>
      <c r="C10" s="953"/>
      <c r="D10" s="953"/>
      <c r="E10" s="953"/>
      <c r="F10" s="953"/>
      <c r="G10" s="953"/>
    </row>
    <row r="11" spans="2:10" ht="12.75" customHeight="1">
      <c r="B11" s="953"/>
      <c r="C11" s="953"/>
      <c r="D11" s="953"/>
      <c r="E11" s="953"/>
      <c r="F11" s="953"/>
      <c r="G11" s="953"/>
    </row>
    <row r="12" spans="2:10" ht="12.75" customHeight="1">
      <c r="B12" s="953" t="s">
        <v>39</v>
      </c>
      <c r="C12" s="953"/>
      <c r="D12" s="953"/>
      <c r="E12" s="953"/>
      <c r="F12" s="953"/>
      <c r="G12" s="953"/>
    </row>
    <row r="13" spans="2:10" ht="12.75" customHeight="1">
      <c r="B13" s="953"/>
      <c r="C13" s="953"/>
      <c r="D13" s="953"/>
      <c r="E13" s="953"/>
      <c r="F13" s="953"/>
      <c r="G13" s="953"/>
    </row>
    <row r="14" spans="2:10" ht="12.75" customHeight="1">
      <c r="B14" s="953" t="s">
        <v>40</v>
      </c>
      <c r="C14" s="953"/>
      <c r="D14" s="953"/>
      <c r="E14" s="953"/>
      <c r="F14" s="953"/>
      <c r="G14" s="953"/>
    </row>
    <row r="15" spans="2:10" ht="12.75" customHeight="1">
      <c r="B15" s="953"/>
      <c r="C15" s="953"/>
      <c r="D15" s="953"/>
      <c r="E15" s="953"/>
      <c r="F15" s="953"/>
      <c r="G15" s="953"/>
    </row>
    <row r="16" spans="2:10" ht="12.75" customHeight="1">
      <c r="B16" s="953" t="s">
        <v>41</v>
      </c>
      <c r="C16" s="953"/>
      <c r="D16" s="953"/>
      <c r="E16" s="953"/>
      <c r="F16" s="953"/>
      <c r="G16" s="953"/>
    </row>
    <row r="17" spans="2:13" ht="12.75" customHeight="1">
      <c r="B17" s="953"/>
      <c r="C17" s="953"/>
      <c r="D17" s="953"/>
      <c r="E17" s="953"/>
      <c r="F17" s="953"/>
      <c r="G17" s="953"/>
    </row>
    <row r="18" spans="2:13" ht="12.75" customHeight="1">
      <c r="B18" s="953" t="s">
        <v>42</v>
      </c>
      <c r="C18" s="953"/>
      <c r="D18" s="953"/>
      <c r="E18" s="953"/>
      <c r="F18" s="953"/>
      <c r="G18" s="953"/>
    </row>
    <row r="19" spans="2:13" ht="12.75" customHeight="1">
      <c r="B19" s="953"/>
      <c r="C19" s="953"/>
      <c r="D19" s="953"/>
      <c r="E19" s="953"/>
      <c r="F19" s="953"/>
      <c r="G19" s="953"/>
    </row>
    <row r="20" spans="2:13" ht="12.75" customHeight="1">
      <c r="B20" s="955" t="s">
        <v>2494</v>
      </c>
      <c r="C20" s="955"/>
      <c r="D20" s="955"/>
      <c r="E20" s="955"/>
      <c r="F20" s="955"/>
      <c r="G20" s="955"/>
    </row>
    <row r="21" spans="2:13" ht="12.75" customHeight="1">
      <c r="B21" s="955"/>
      <c r="C21" s="955"/>
      <c r="D21" s="955"/>
      <c r="E21" s="955"/>
      <c r="F21" s="955"/>
      <c r="G21" s="955"/>
    </row>
    <row r="22" spans="2:13" ht="12.75" customHeight="1">
      <c r="B22" s="955" t="s">
        <v>43</v>
      </c>
      <c r="C22" s="955"/>
      <c r="D22" s="955"/>
      <c r="E22" s="955"/>
      <c r="F22" s="955"/>
      <c r="G22" s="955"/>
      <c r="L22" s="522"/>
      <c r="M22" s="522"/>
    </row>
    <row r="23" spans="2:13" ht="12.75" customHeight="1">
      <c r="B23" s="955"/>
      <c r="C23" s="955"/>
      <c r="D23" s="955"/>
      <c r="E23" s="955"/>
      <c r="F23" s="955"/>
      <c r="G23" s="955"/>
      <c r="L23" s="522"/>
      <c r="M23" s="522" t="s">
        <v>2507</v>
      </c>
    </row>
    <row r="24" spans="2:13" ht="12.75" customHeight="1">
      <c r="B24" s="953" t="s">
        <v>44</v>
      </c>
      <c r="C24" s="953"/>
      <c r="D24" s="953"/>
      <c r="E24" s="953"/>
      <c r="F24" s="953"/>
      <c r="G24" s="953"/>
      <c r="J24" s="522"/>
      <c r="K24" s="522"/>
      <c r="L24" s="321" t="s">
        <v>2508</v>
      </c>
    </row>
    <row r="25" spans="2:13" ht="12.75" customHeight="1">
      <c r="B25" s="953"/>
      <c r="C25" s="953"/>
      <c r="D25" s="953"/>
      <c r="E25" s="953"/>
      <c r="F25" s="953"/>
      <c r="G25" s="953"/>
      <c r="J25" s="522"/>
      <c r="K25" s="522"/>
    </row>
    <row r="26" spans="2:13" ht="12.75" customHeight="1">
      <c r="B26" s="952" t="s">
        <v>45</v>
      </c>
      <c r="C26" s="953"/>
      <c r="D26" s="953"/>
      <c r="E26" s="953"/>
      <c r="F26" s="953"/>
      <c r="G26" s="953"/>
    </row>
    <row r="27" spans="2:13" ht="12.75" customHeight="1">
      <c r="B27" s="953"/>
      <c r="C27" s="953"/>
      <c r="D27" s="953"/>
      <c r="E27" s="953"/>
      <c r="F27" s="953"/>
      <c r="G27" s="953"/>
    </row>
    <row r="28" spans="2:13" ht="12.75" customHeight="1">
      <c r="B28" s="953" t="s">
        <v>46</v>
      </c>
      <c r="C28" s="953"/>
      <c r="D28" s="953"/>
      <c r="E28" s="953"/>
      <c r="F28" s="953"/>
      <c r="G28" s="953"/>
    </row>
    <row r="29" spans="2:13" ht="12.75" customHeight="1">
      <c r="B29" s="953"/>
      <c r="C29" s="953"/>
      <c r="D29" s="953"/>
      <c r="E29" s="953"/>
      <c r="F29" s="953"/>
      <c r="G29" s="953"/>
    </row>
    <row r="30" spans="2:13" ht="12.75" customHeight="1">
      <c r="B30" s="953" t="s">
        <v>47</v>
      </c>
      <c r="C30" s="953"/>
      <c r="D30" s="953"/>
      <c r="E30" s="953"/>
      <c r="F30" s="953"/>
      <c r="G30" s="953"/>
    </row>
    <row r="31" spans="2:13" ht="12.75" customHeight="1">
      <c r="B31" s="953"/>
      <c r="C31" s="953"/>
      <c r="D31" s="953"/>
      <c r="E31" s="953"/>
      <c r="F31" s="953"/>
      <c r="G31" s="953"/>
    </row>
    <row r="32" spans="2:13" ht="16.5" customHeight="1">
      <c r="B32" s="954" t="s">
        <v>48</v>
      </c>
      <c r="C32" s="954"/>
      <c r="D32" s="954"/>
      <c r="E32" s="954"/>
      <c r="F32" s="954"/>
      <c r="G32" s="954"/>
    </row>
    <row r="33" spans="2:7" ht="16.5" customHeight="1">
      <c r="B33" s="954"/>
      <c r="C33" s="954"/>
      <c r="D33" s="954"/>
      <c r="E33" s="954"/>
      <c r="F33" s="954"/>
      <c r="G33" s="954"/>
    </row>
    <row r="104" spans="2:8">
      <c r="B104" s="522"/>
      <c r="C104" s="522"/>
      <c r="F104" s="522"/>
      <c r="G104" s="522"/>
      <c r="H104" s="522"/>
    </row>
    <row r="130" spans="7:7">
      <c r="G130" s="522"/>
    </row>
  </sheetData>
  <mergeCells count="16">
    <mergeCell ref="B2:H3"/>
    <mergeCell ref="B4:G5"/>
    <mergeCell ref="B6:G7"/>
    <mergeCell ref="B8:G9"/>
    <mergeCell ref="B18:G19"/>
    <mergeCell ref="B10:G11"/>
    <mergeCell ref="B12:G13"/>
    <mergeCell ref="B14:G15"/>
    <mergeCell ref="B16:G17"/>
    <mergeCell ref="B26:G27"/>
    <mergeCell ref="B28:G29"/>
    <mergeCell ref="B30:G31"/>
    <mergeCell ref="B32:G33"/>
    <mergeCell ref="B20:G21"/>
    <mergeCell ref="B22:G23"/>
    <mergeCell ref="B24:G25"/>
  </mergeCells>
  <phoneticPr fontId="36"/>
  <pageMargins left="0.59" right="0.59" top="0.98" bottom="0.98" header="0.51" footer="0.5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3"/>
  </sheetPr>
  <dimension ref="A2:M167"/>
  <sheetViews>
    <sheetView view="pageBreakPreview" zoomScaleNormal="100" zoomScaleSheetLayoutView="100" workbookViewId="0">
      <selection activeCell="D104" sqref="D104"/>
    </sheetView>
  </sheetViews>
  <sheetFormatPr defaultColWidth="9" defaultRowHeight="13.5"/>
  <cols>
    <col min="1" max="1" width="9" style="287"/>
    <col min="2" max="2" width="7.375" style="287" customWidth="1"/>
    <col min="3" max="3" width="14" style="287" customWidth="1"/>
    <col min="4" max="4" width="13.125" style="287" customWidth="1"/>
    <col min="5" max="5" width="12.625" style="287" customWidth="1"/>
    <col min="6" max="9" width="12.75" style="287" customWidth="1"/>
    <col min="10" max="16384" width="9" style="287"/>
  </cols>
  <sheetData>
    <row r="2" spans="1:8">
      <c r="A2" s="287" t="s">
        <v>102</v>
      </c>
      <c r="B2" s="287" t="s">
        <v>103</v>
      </c>
      <c r="C2" s="287" t="s">
        <v>104</v>
      </c>
      <c r="F2" s="287" t="s">
        <v>105</v>
      </c>
    </row>
    <row r="3" spans="1:8">
      <c r="C3" s="287" t="s">
        <v>106</v>
      </c>
      <c r="D3" s="287" t="s">
        <v>107</v>
      </c>
      <c r="E3" s="287" t="s">
        <v>108</v>
      </c>
      <c r="F3" s="287" t="s">
        <v>106</v>
      </c>
      <c r="G3" s="287" t="s">
        <v>107</v>
      </c>
      <c r="H3" s="287" t="s">
        <v>108</v>
      </c>
    </row>
    <row r="4" spans="1:8">
      <c r="A4" s="287" t="s">
        <v>109</v>
      </c>
      <c r="B4" s="287" t="s">
        <v>110</v>
      </c>
      <c r="C4" s="492" t="s">
        <v>111</v>
      </c>
      <c r="D4" s="492" t="s">
        <v>112</v>
      </c>
      <c r="E4" s="492" t="s">
        <v>113</v>
      </c>
      <c r="F4" s="492"/>
      <c r="G4" s="492"/>
      <c r="H4" s="492"/>
    </row>
    <row r="5" spans="1:8">
      <c r="A5" s="287" t="s">
        <v>114</v>
      </c>
      <c r="B5" s="287" t="s">
        <v>115</v>
      </c>
      <c r="C5" s="492" t="s">
        <v>111</v>
      </c>
      <c r="D5" s="492" t="s">
        <v>116</v>
      </c>
      <c r="E5" s="492" t="s">
        <v>117</v>
      </c>
      <c r="F5" s="492"/>
      <c r="G5" s="492"/>
      <c r="H5" s="492"/>
    </row>
    <row r="6" spans="1:8">
      <c r="B6" s="287" t="s">
        <v>118</v>
      </c>
      <c r="C6" s="492" t="s">
        <v>119</v>
      </c>
      <c r="D6" s="492" t="s">
        <v>2502</v>
      </c>
      <c r="E6" s="492" t="s">
        <v>111</v>
      </c>
      <c r="F6" s="492" t="s">
        <v>120</v>
      </c>
      <c r="G6" s="492" t="s">
        <v>121</v>
      </c>
      <c r="H6" s="492" t="s">
        <v>122</v>
      </c>
    </row>
    <row r="7" spans="1:8">
      <c r="B7" s="287" t="s">
        <v>123</v>
      </c>
      <c r="C7" s="492" t="s">
        <v>119</v>
      </c>
      <c r="D7" s="492" t="s">
        <v>111</v>
      </c>
      <c r="E7" s="492" t="s">
        <v>116</v>
      </c>
      <c r="F7" s="492" t="s">
        <v>121</v>
      </c>
      <c r="G7" s="492" t="s">
        <v>120</v>
      </c>
      <c r="H7" s="492" t="s">
        <v>122</v>
      </c>
    </row>
    <row r="8" spans="1:8">
      <c r="A8" s="287" t="s">
        <v>124</v>
      </c>
      <c r="B8" s="287" t="s">
        <v>125</v>
      </c>
      <c r="C8" s="492" t="s">
        <v>112</v>
      </c>
      <c r="D8" s="492" t="s">
        <v>111</v>
      </c>
      <c r="E8" s="492" t="s">
        <v>116</v>
      </c>
      <c r="F8" s="492" t="s">
        <v>120</v>
      </c>
      <c r="G8" s="492" t="s">
        <v>122</v>
      </c>
      <c r="H8" s="492" t="s">
        <v>126</v>
      </c>
    </row>
    <row r="9" spans="1:8">
      <c r="B9" s="287" t="s">
        <v>127</v>
      </c>
      <c r="C9" s="492" t="s">
        <v>111</v>
      </c>
      <c r="D9" s="492" t="s">
        <v>113</v>
      </c>
      <c r="E9" s="492" t="s">
        <v>116</v>
      </c>
      <c r="F9" s="492" t="s">
        <v>120</v>
      </c>
      <c r="G9" s="492" t="s">
        <v>128</v>
      </c>
      <c r="H9" s="492" t="s">
        <v>126</v>
      </c>
    </row>
    <row r="10" spans="1:8">
      <c r="B10" s="287" t="s">
        <v>129</v>
      </c>
      <c r="C10" s="492" t="s">
        <v>111</v>
      </c>
      <c r="D10" s="492" t="s">
        <v>112</v>
      </c>
      <c r="E10" s="492" t="s">
        <v>116</v>
      </c>
      <c r="F10" s="492" t="s">
        <v>128</v>
      </c>
      <c r="G10" s="492" t="s">
        <v>126</v>
      </c>
      <c r="H10" s="492" t="s">
        <v>120</v>
      </c>
    </row>
    <row r="11" spans="1:8">
      <c r="A11" s="287" t="s">
        <v>130</v>
      </c>
      <c r="B11" s="287" t="s">
        <v>131</v>
      </c>
      <c r="C11" s="492" t="s">
        <v>111</v>
      </c>
      <c r="D11" s="492" t="s">
        <v>116</v>
      </c>
      <c r="E11" s="492" t="s">
        <v>132</v>
      </c>
      <c r="F11" s="492"/>
      <c r="G11" s="492"/>
      <c r="H11" s="492"/>
    </row>
    <row r="12" spans="1:8">
      <c r="B12" s="287" t="s">
        <v>133</v>
      </c>
      <c r="C12" s="492" t="s">
        <v>111</v>
      </c>
      <c r="D12" s="492" t="s">
        <v>113</v>
      </c>
      <c r="E12" s="492" t="s">
        <v>116</v>
      </c>
      <c r="F12" s="492" t="s">
        <v>134</v>
      </c>
      <c r="G12" s="492" t="s">
        <v>135</v>
      </c>
      <c r="H12" s="492" t="s">
        <v>126</v>
      </c>
    </row>
    <row r="13" spans="1:8">
      <c r="B13" s="287" t="s">
        <v>136</v>
      </c>
      <c r="C13" s="492" t="s">
        <v>111</v>
      </c>
      <c r="D13" s="492" t="s">
        <v>116</v>
      </c>
      <c r="E13" s="492" t="s">
        <v>113</v>
      </c>
      <c r="F13" s="492" t="s">
        <v>137</v>
      </c>
      <c r="G13" s="492" t="s">
        <v>128</v>
      </c>
      <c r="H13" s="492" t="s">
        <v>138</v>
      </c>
    </row>
    <row r="14" spans="1:8">
      <c r="A14" s="287" t="s">
        <v>139</v>
      </c>
      <c r="B14" s="287" t="s">
        <v>140</v>
      </c>
      <c r="C14" s="492" t="s">
        <v>141</v>
      </c>
      <c r="D14" s="492" t="s">
        <v>111</v>
      </c>
      <c r="E14" s="492" t="s">
        <v>116</v>
      </c>
      <c r="F14" s="492"/>
      <c r="G14" s="492"/>
      <c r="H14" s="492"/>
    </row>
    <row r="15" spans="1:8">
      <c r="B15" s="287" t="s">
        <v>142</v>
      </c>
      <c r="C15" s="492" t="s">
        <v>141</v>
      </c>
      <c r="D15" s="492" t="s">
        <v>113</v>
      </c>
      <c r="E15" s="492" t="s">
        <v>111</v>
      </c>
      <c r="F15" s="492" t="s">
        <v>128</v>
      </c>
      <c r="G15" s="492" t="s">
        <v>137</v>
      </c>
      <c r="H15" s="492" t="s">
        <v>138</v>
      </c>
    </row>
    <row r="16" spans="1:8">
      <c r="B16" s="287" t="s">
        <v>143</v>
      </c>
      <c r="C16" s="492" t="s">
        <v>141</v>
      </c>
      <c r="D16" s="492" t="s">
        <v>111</v>
      </c>
      <c r="E16" s="492" t="s">
        <v>144</v>
      </c>
      <c r="F16" s="492"/>
      <c r="G16" s="492"/>
      <c r="H16" s="492"/>
    </row>
    <row r="17" spans="1:13">
      <c r="A17" s="287" t="s">
        <v>145</v>
      </c>
      <c r="B17" s="287" t="s">
        <v>146</v>
      </c>
      <c r="C17" s="492" t="s">
        <v>141</v>
      </c>
      <c r="D17" s="492" t="s">
        <v>144</v>
      </c>
      <c r="E17" s="492" t="s">
        <v>111</v>
      </c>
      <c r="F17" s="492"/>
      <c r="G17" s="492"/>
      <c r="H17" s="492"/>
    </row>
    <row r="18" spans="1:13">
      <c r="B18" s="287" t="s">
        <v>147</v>
      </c>
      <c r="C18" s="492" t="s">
        <v>141</v>
      </c>
      <c r="D18" s="492" t="s">
        <v>144</v>
      </c>
      <c r="E18" s="492" t="s">
        <v>111</v>
      </c>
      <c r="F18" s="492" t="s">
        <v>148</v>
      </c>
      <c r="G18" s="492" t="s">
        <v>126</v>
      </c>
      <c r="H18" s="492" t="s">
        <v>138</v>
      </c>
    </row>
    <row r="19" spans="1:13">
      <c r="A19" s="287" t="s">
        <v>149</v>
      </c>
      <c r="B19" s="287" t="s">
        <v>150</v>
      </c>
      <c r="C19" s="492" t="s">
        <v>141</v>
      </c>
      <c r="D19" s="492" t="s">
        <v>112</v>
      </c>
      <c r="E19" s="492" t="s">
        <v>116</v>
      </c>
      <c r="F19" s="492"/>
      <c r="G19" s="492"/>
      <c r="H19" s="492"/>
    </row>
    <row r="20" spans="1:13">
      <c r="B20" s="287" t="s">
        <v>151</v>
      </c>
      <c r="C20" s="492" t="s">
        <v>141</v>
      </c>
      <c r="D20" s="492" t="s">
        <v>117</v>
      </c>
      <c r="E20" s="492" t="s">
        <v>152</v>
      </c>
      <c r="F20" s="492"/>
      <c r="G20" s="492"/>
      <c r="H20" s="492"/>
    </row>
    <row r="21" spans="1:13">
      <c r="B21" s="287" t="s">
        <v>153</v>
      </c>
      <c r="C21" s="492" t="s">
        <v>117</v>
      </c>
      <c r="D21" s="492" t="s">
        <v>141</v>
      </c>
      <c r="E21" s="492" t="s">
        <v>113</v>
      </c>
      <c r="F21" s="492"/>
      <c r="G21" s="492"/>
      <c r="H21" s="492"/>
    </row>
    <row r="22" spans="1:13">
      <c r="A22" s="287" t="s">
        <v>154</v>
      </c>
      <c r="B22" s="287" t="s">
        <v>155</v>
      </c>
      <c r="C22" s="492" t="s">
        <v>141</v>
      </c>
      <c r="D22" s="492" t="s">
        <v>144</v>
      </c>
      <c r="E22" s="492" t="s">
        <v>113</v>
      </c>
      <c r="F22" s="492"/>
      <c r="G22" s="492"/>
      <c r="H22" s="492"/>
      <c r="L22" s="325"/>
      <c r="M22" s="325"/>
    </row>
    <row r="23" spans="1:13">
      <c r="B23" s="287" t="s">
        <v>156</v>
      </c>
      <c r="C23" s="492" t="s">
        <v>117</v>
      </c>
      <c r="D23" s="492" t="s">
        <v>111</v>
      </c>
      <c r="E23" s="492" t="s">
        <v>144</v>
      </c>
      <c r="F23" s="492"/>
      <c r="G23" s="492"/>
      <c r="H23" s="492"/>
      <c r="L23" s="325"/>
      <c r="M23" s="325"/>
    </row>
    <row r="24" spans="1:13">
      <c r="B24" s="287" t="s">
        <v>157</v>
      </c>
      <c r="C24" s="492" t="s">
        <v>117</v>
      </c>
      <c r="D24" s="492" t="s">
        <v>111</v>
      </c>
      <c r="E24" s="492" t="s">
        <v>113</v>
      </c>
      <c r="F24" s="492"/>
      <c r="G24" s="492"/>
      <c r="H24" s="492"/>
      <c r="J24" s="325"/>
      <c r="K24" s="325"/>
    </row>
    <row r="25" spans="1:13">
      <c r="A25" s="287" t="s">
        <v>158</v>
      </c>
      <c r="B25" s="287" t="s">
        <v>159</v>
      </c>
      <c r="C25" s="492" t="s">
        <v>111</v>
      </c>
      <c r="D25" s="492" t="s">
        <v>117</v>
      </c>
      <c r="E25" s="492" t="s">
        <v>113</v>
      </c>
      <c r="F25" s="492"/>
      <c r="G25" s="492"/>
      <c r="H25" s="492"/>
      <c r="J25" s="325"/>
      <c r="K25" s="325"/>
    </row>
    <row r="26" spans="1:13">
      <c r="B26" s="287" t="s">
        <v>160</v>
      </c>
      <c r="C26" s="492" t="s">
        <v>117</v>
      </c>
      <c r="D26" s="492" t="s">
        <v>113</v>
      </c>
      <c r="E26" s="492" t="s">
        <v>144</v>
      </c>
      <c r="F26" s="492" t="s">
        <v>161</v>
      </c>
      <c r="G26" s="492" t="s">
        <v>162</v>
      </c>
      <c r="H26" s="492" t="s">
        <v>163</v>
      </c>
    </row>
    <row r="27" spans="1:13">
      <c r="B27" s="287" t="s">
        <v>164</v>
      </c>
      <c r="C27" s="492" t="s">
        <v>165</v>
      </c>
      <c r="D27" s="492" t="s">
        <v>117</v>
      </c>
      <c r="E27" s="492" t="s">
        <v>152</v>
      </c>
      <c r="F27" s="492" t="s">
        <v>161</v>
      </c>
      <c r="G27" s="492" t="s">
        <v>166</v>
      </c>
      <c r="H27" s="492" t="s">
        <v>163</v>
      </c>
    </row>
    <row r="28" spans="1:13">
      <c r="A28" s="287" t="s">
        <v>167</v>
      </c>
      <c r="B28" s="287" t="s">
        <v>168</v>
      </c>
      <c r="C28" s="492" t="s">
        <v>113</v>
      </c>
      <c r="D28" s="492" t="s">
        <v>117</v>
      </c>
      <c r="E28" s="492" t="s">
        <v>169</v>
      </c>
      <c r="F28" s="492" t="s">
        <v>163</v>
      </c>
      <c r="G28" s="492" t="s">
        <v>166</v>
      </c>
      <c r="H28" s="492" t="s">
        <v>161</v>
      </c>
    </row>
    <row r="29" spans="1:13">
      <c r="B29" s="287" t="s">
        <v>170</v>
      </c>
      <c r="C29" s="492" t="s">
        <v>113</v>
      </c>
      <c r="D29" s="492" t="s">
        <v>117</v>
      </c>
      <c r="E29" s="492" t="s">
        <v>111</v>
      </c>
      <c r="F29" s="492" t="s">
        <v>161</v>
      </c>
      <c r="G29" s="492" t="s">
        <v>163</v>
      </c>
      <c r="H29" s="492" t="s">
        <v>171</v>
      </c>
    </row>
    <row r="30" spans="1:13">
      <c r="B30" s="287" t="s">
        <v>172</v>
      </c>
      <c r="C30" s="492" t="s">
        <v>111</v>
      </c>
      <c r="D30" s="492" t="s">
        <v>169</v>
      </c>
      <c r="E30" s="492" t="s">
        <v>117</v>
      </c>
      <c r="F30" s="492" t="s">
        <v>163</v>
      </c>
      <c r="G30" s="492" t="s">
        <v>161</v>
      </c>
      <c r="H30" s="492" t="s">
        <v>162</v>
      </c>
    </row>
    <row r="31" spans="1:13">
      <c r="A31" s="287" t="s">
        <v>173</v>
      </c>
      <c r="B31" s="287" t="s">
        <v>174</v>
      </c>
      <c r="C31" s="492" t="s">
        <v>165</v>
      </c>
      <c r="D31" s="492" t="s">
        <v>111</v>
      </c>
      <c r="E31" s="492" t="s">
        <v>169</v>
      </c>
      <c r="F31" s="492" t="s">
        <v>163</v>
      </c>
      <c r="G31" s="492" t="s">
        <v>175</v>
      </c>
      <c r="H31" s="492" t="s">
        <v>161</v>
      </c>
    </row>
    <row r="32" spans="1:13">
      <c r="B32" s="287" t="s">
        <v>176</v>
      </c>
      <c r="C32" s="492" t="s">
        <v>111</v>
      </c>
      <c r="D32" s="492" t="s">
        <v>113</v>
      </c>
      <c r="E32" s="492" t="s">
        <v>169</v>
      </c>
      <c r="F32" s="492" t="s">
        <v>175</v>
      </c>
      <c r="G32" s="492" t="s">
        <v>163</v>
      </c>
      <c r="H32" s="492" t="s">
        <v>161</v>
      </c>
    </row>
    <row r="33" spans="1:8">
      <c r="B33" s="287" t="s">
        <v>177</v>
      </c>
      <c r="C33" s="492" t="s">
        <v>169</v>
      </c>
      <c r="D33" s="492" t="s">
        <v>113</v>
      </c>
      <c r="E33" s="492" t="s">
        <v>111</v>
      </c>
      <c r="F33" s="492" t="s">
        <v>163</v>
      </c>
      <c r="G33" s="492" t="s">
        <v>162</v>
      </c>
      <c r="H33" s="492" t="s">
        <v>171</v>
      </c>
    </row>
    <row r="34" spans="1:8">
      <c r="A34" s="287" t="s">
        <v>178</v>
      </c>
      <c r="B34" s="287" t="s">
        <v>179</v>
      </c>
      <c r="C34" s="492" t="s">
        <v>111</v>
      </c>
      <c r="D34" s="492" t="s">
        <v>169</v>
      </c>
      <c r="E34" s="492" t="s">
        <v>165</v>
      </c>
      <c r="F34" s="492" t="s">
        <v>163</v>
      </c>
      <c r="G34" s="492" t="s">
        <v>162</v>
      </c>
      <c r="H34" s="492" t="s">
        <v>171</v>
      </c>
    </row>
    <row r="35" spans="1:8">
      <c r="B35" s="287" t="s">
        <v>180</v>
      </c>
      <c r="C35" s="492" t="s">
        <v>111</v>
      </c>
      <c r="D35" s="492" t="s">
        <v>113</v>
      </c>
      <c r="E35" s="492" t="s">
        <v>169</v>
      </c>
      <c r="F35" s="492" t="s">
        <v>163</v>
      </c>
      <c r="G35" s="492" t="s">
        <v>162</v>
      </c>
      <c r="H35" s="492" t="s">
        <v>171</v>
      </c>
    </row>
    <row r="36" spans="1:8">
      <c r="B36" s="287" t="s">
        <v>181</v>
      </c>
      <c r="C36" s="492" t="s">
        <v>111</v>
      </c>
      <c r="D36" s="492" t="s">
        <v>113</v>
      </c>
      <c r="E36" s="492" t="s">
        <v>169</v>
      </c>
      <c r="F36" s="492" t="s">
        <v>163</v>
      </c>
      <c r="G36" s="492" t="s">
        <v>162</v>
      </c>
      <c r="H36" s="492" t="s">
        <v>166</v>
      </c>
    </row>
    <row r="37" spans="1:8">
      <c r="A37" s="287" t="s">
        <v>182</v>
      </c>
      <c r="B37" s="287" t="s">
        <v>183</v>
      </c>
      <c r="C37" s="492" t="s">
        <v>113</v>
      </c>
      <c r="D37" s="492" t="s">
        <v>111</v>
      </c>
      <c r="E37" s="492" t="s">
        <v>165</v>
      </c>
      <c r="F37" s="492" t="s">
        <v>163</v>
      </c>
      <c r="G37" s="492" t="s">
        <v>162</v>
      </c>
      <c r="H37" s="492" t="s">
        <v>166</v>
      </c>
    </row>
    <row r="38" spans="1:8">
      <c r="B38" s="287" t="s">
        <v>184</v>
      </c>
      <c r="C38" s="492" t="s">
        <v>113</v>
      </c>
      <c r="D38" s="492" t="s">
        <v>111</v>
      </c>
      <c r="E38" s="492" t="s">
        <v>185</v>
      </c>
      <c r="F38" s="492" t="s">
        <v>162</v>
      </c>
      <c r="G38" s="492" t="s">
        <v>163</v>
      </c>
      <c r="H38" s="492" t="s">
        <v>166</v>
      </c>
    </row>
    <row r="39" spans="1:8">
      <c r="B39" s="287" t="s">
        <v>186</v>
      </c>
      <c r="C39" s="492" t="s">
        <v>111</v>
      </c>
      <c r="D39" s="492" t="s">
        <v>113</v>
      </c>
      <c r="E39" s="492" t="s">
        <v>185</v>
      </c>
      <c r="F39" s="492" t="s">
        <v>163</v>
      </c>
      <c r="G39" s="492" t="s">
        <v>162</v>
      </c>
      <c r="H39" s="492" t="s">
        <v>161</v>
      </c>
    </row>
    <row r="40" spans="1:8">
      <c r="A40" s="287" t="s">
        <v>187</v>
      </c>
      <c r="B40" s="287" t="s">
        <v>188</v>
      </c>
      <c r="C40" s="492" t="s">
        <v>113</v>
      </c>
      <c r="D40" s="492" t="s">
        <v>111</v>
      </c>
      <c r="E40" s="492" t="s">
        <v>165</v>
      </c>
      <c r="F40" s="492" t="s">
        <v>162</v>
      </c>
      <c r="G40" s="492" t="s">
        <v>161</v>
      </c>
      <c r="H40" s="492" t="s">
        <v>189</v>
      </c>
    </row>
    <row r="41" spans="1:8">
      <c r="B41" s="287" t="s">
        <v>190</v>
      </c>
      <c r="C41" s="492" t="s">
        <v>113</v>
      </c>
      <c r="D41" s="492" t="s">
        <v>111</v>
      </c>
      <c r="E41" s="492" t="s">
        <v>165</v>
      </c>
      <c r="F41" s="492" t="s">
        <v>162</v>
      </c>
      <c r="G41" s="492" t="s">
        <v>189</v>
      </c>
      <c r="H41" s="492" t="s">
        <v>191</v>
      </c>
    </row>
    <row r="42" spans="1:8">
      <c r="B42" s="287" t="s">
        <v>192</v>
      </c>
      <c r="C42" s="492" t="s">
        <v>165</v>
      </c>
      <c r="D42" s="492" t="s">
        <v>113</v>
      </c>
      <c r="E42" s="492" t="s">
        <v>111</v>
      </c>
      <c r="F42" s="492" t="s">
        <v>162</v>
      </c>
      <c r="G42" s="492" t="s">
        <v>191</v>
      </c>
      <c r="H42" s="492" t="s">
        <v>193</v>
      </c>
    </row>
    <row r="43" spans="1:8">
      <c r="A43" s="287" t="s">
        <v>194</v>
      </c>
      <c r="B43" s="287" t="s">
        <v>195</v>
      </c>
      <c r="C43" s="492" t="s">
        <v>111</v>
      </c>
      <c r="D43" s="492" t="s">
        <v>113</v>
      </c>
      <c r="E43" s="492" t="s">
        <v>196</v>
      </c>
      <c r="F43" s="492" t="s">
        <v>162</v>
      </c>
      <c r="G43" s="492" t="s">
        <v>191</v>
      </c>
      <c r="H43" s="492" t="s">
        <v>193</v>
      </c>
    </row>
    <row r="44" spans="1:8">
      <c r="B44" s="287" t="s">
        <v>197</v>
      </c>
      <c r="C44" s="492" t="s">
        <v>196</v>
      </c>
      <c r="D44" s="492" t="s">
        <v>113</v>
      </c>
      <c r="E44" s="492" t="s">
        <v>111</v>
      </c>
      <c r="F44" s="492" t="s">
        <v>162</v>
      </c>
      <c r="G44" s="492" t="s">
        <v>193</v>
      </c>
      <c r="H44" s="492" t="s">
        <v>198</v>
      </c>
    </row>
    <row r="45" spans="1:8">
      <c r="B45" s="287" t="s">
        <v>199</v>
      </c>
      <c r="C45" s="492" t="s">
        <v>111</v>
      </c>
      <c r="D45" s="492" t="s">
        <v>196</v>
      </c>
      <c r="E45" s="492" t="s">
        <v>113</v>
      </c>
      <c r="F45" s="492" t="s">
        <v>200</v>
      </c>
      <c r="G45" s="492" t="s">
        <v>193</v>
      </c>
      <c r="H45" s="492" t="s">
        <v>201</v>
      </c>
    </row>
    <row r="46" spans="1:8">
      <c r="A46" s="287" t="s">
        <v>202</v>
      </c>
      <c r="B46" s="287" t="s">
        <v>203</v>
      </c>
      <c r="C46" s="492" t="s">
        <v>113</v>
      </c>
      <c r="D46" s="492" t="s">
        <v>196</v>
      </c>
      <c r="E46" s="492" t="s">
        <v>111</v>
      </c>
      <c r="F46" s="492" t="s">
        <v>193</v>
      </c>
      <c r="G46" s="492" t="s">
        <v>204</v>
      </c>
      <c r="H46" s="492" t="s">
        <v>200</v>
      </c>
    </row>
    <row r="47" spans="1:8">
      <c r="B47" s="287" t="s">
        <v>205</v>
      </c>
      <c r="C47" s="492" t="s">
        <v>165</v>
      </c>
      <c r="D47" s="492" t="s">
        <v>113</v>
      </c>
      <c r="E47" s="492" t="s">
        <v>196</v>
      </c>
      <c r="F47" s="492" t="s">
        <v>198</v>
      </c>
      <c r="G47" s="492" t="s">
        <v>193</v>
      </c>
      <c r="H47" s="492" t="s">
        <v>204</v>
      </c>
    </row>
    <row r="48" spans="1:8">
      <c r="B48" s="287" t="s">
        <v>206</v>
      </c>
      <c r="C48" s="492" t="s">
        <v>113</v>
      </c>
      <c r="D48" s="492" t="s">
        <v>196</v>
      </c>
      <c r="E48" s="492" t="s">
        <v>165</v>
      </c>
      <c r="F48" s="492" t="s">
        <v>193</v>
      </c>
      <c r="G48" s="492" t="s">
        <v>200</v>
      </c>
      <c r="H48" s="492" t="s">
        <v>198</v>
      </c>
    </row>
    <row r="49" spans="1:8">
      <c r="A49" s="287" t="s">
        <v>207</v>
      </c>
      <c r="B49" s="287" t="s">
        <v>208</v>
      </c>
      <c r="C49" s="492" t="s">
        <v>165</v>
      </c>
      <c r="D49" s="492" t="s">
        <v>113</v>
      </c>
      <c r="E49" s="492" t="s">
        <v>196</v>
      </c>
      <c r="F49" s="492" t="s">
        <v>200</v>
      </c>
      <c r="G49" s="492" t="s">
        <v>209</v>
      </c>
      <c r="H49" s="492" t="s">
        <v>210</v>
      </c>
    </row>
    <row r="50" spans="1:8">
      <c r="B50" s="287" t="s">
        <v>211</v>
      </c>
      <c r="C50" s="492" t="s">
        <v>165</v>
      </c>
      <c r="D50" s="492" t="s">
        <v>113</v>
      </c>
      <c r="E50" s="492" t="s">
        <v>152</v>
      </c>
      <c r="F50" s="492" t="s">
        <v>198</v>
      </c>
      <c r="G50" s="492" t="s">
        <v>212</v>
      </c>
      <c r="H50" s="492" t="s">
        <v>213</v>
      </c>
    </row>
    <row r="51" spans="1:8">
      <c r="B51" s="287" t="s">
        <v>214</v>
      </c>
      <c r="C51" s="492" t="s">
        <v>215</v>
      </c>
      <c r="D51" s="492" t="s">
        <v>165</v>
      </c>
      <c r="E51" s="492" t="s">
        <v>196</v>
      </c>
      <c r="F51" s="492" t="s">
        <v>198</v>
      </c>
      <c r="G51" s="492" t="s">
        <v>216</v>
      </c>
      <c r="H51" s="492" t="s">
        <v>213</v>
      </c>
    </row>
    <row r="52" spans="1:8">
      <c r="B52" s="289"/>
      <c r="C52" s="493"/>
      <c r="D52" s="493"/>
      <c r="E52" s="493" t="s">
        <v>217</v>
      </c>
      <c r="F52" s="493"/>
      <c r="G52" s="493"/>
      <c r="H52" s="493"/>
    </row>
    <row r="53" spans="1:8">
      <c r="A53" s="287" t="s">
        <v>218</v>
      </c>
      <c r="B53" s="287" t="s">
        <v>219</v>
      </c>
      <c r="C53" s="492" t="s">
        <v>111</v>
      </c>
      <c r="D53" s="492" t="s">
        <v>165</v>
      </c>
      <c r="E53" s="492" t="s">
        <v>196</v>
      </c>
      <c r="F53" s="492" t="s">
        <v>213</v>
      </c>
      <c r="G53" s="492" t="s">
        <v>216</v>
      </c>
      <c r="H53" s="492" t="s">
        <v>198</v>
      </c>
    </row>
    <row r="54" spans="1:8">
      <c r="B54" s="287" t="s">
        <v>220</v>
      </c>
      <c r="C54" s="492" t="s">
        <v>215</v>
      </c>
      <c r="D54" s="492" t="s">
        <v>165</v>
      </c>
      <c r="E54" s="492" t="s">
        <v>113</v>
      </c>
      <c r="F54" s="492" t="s">
        <v>216</v>
      </c>
      <c r="G54" s="492" t="s">
        <v>198</v>
      </c>
      <c r="H54" s="492" t="s">
        <v>213</v>
      </c>
    </row>
    <row r="55" spans="1:8">
      <c r="B55" s="287" t="s">
        <v>221</v>
      </c>
      <c r="C55" s="492" t="s">
        <v>165</v>
      </c>
      <c r="D55" s="492" t="s">
        <v>111</v>
      </c>
      <c r="E55" s="492" t="s">
        <v>113</v>
      </c>
      <c r="F55" s="492" t="s">
        <v>222</v>
      </c>
      <c r="G55" s="492" t="s">
        <v>216</v>
      </c>
      <c r="H55" s="492" t="s">
        <v>213</v>
      </c>
    </row>
    <row r="56" spans="1:8">
      <c r="A56" s="287" t="s">
        <v>223</v>
      </c>
      <c r="B56" s="287" t="s">
        <v>224</v>
      </c>
      <c r="C56" s="492" t="s">
        <v>165</v>
      </c>
      <c r="D56" s="492" t="s">
        <v>111</v>
      </c>
      <c r="E56" s="492" t="s">
        <v>113</v>
      </c>
      <c r="F56" s="492" t="s">
        <v>222</v>
      </c>
      <c r="G56" s="492" t="s">
        <v>216</v>
      </c>
      <c r="H56" s="492" t="s">
        <v>213</v>
      </c>
    </row>
    <row r="57" spans="1:8">
      <c r="B57" s="287" t="s">
        <v>225</v>
      </c>
      <c r="C57" s="492" t="s">
        <v>165</v>
      </c>
      <c r="D57" s="492" t="s">
        <v>111</v>
      </c>
      <c r="E57" s="492" t="s">
        <v>113</v>
      </c>
      <c r="F57" s="492" t="s">
        <v>222</v>
      </c>
      <c r="G57" s="492" t="s">
        <v>216</v>
      </c>
      <c r="H57" s="492" t="s">
        <v>226</v>
      </c>
    </row>
    <row r="58" spans="1:8">
      <c r="B58" s="287" t="s">
        <v>227</v>
      </c>
      <c r="C58" s="492" t="s">
        <v>165</v>
      </c>
      <c r="D58" s="492" t="s">
        <v>111</v>
      </c>
      <c r="E58" s="492" t="s">
        <v>196</v>
      </c>
      <c r="F58" s="492" t="s">
        <v>222</v>
      </c>
      <c r="G58" s="492" t="s">
        <v>216</v>
      </c>
      <c r="H58" s="492" t="s">
        <v>226</v>
      </c>
    </row>
    <row r="59" spans="1:8">
      <c r="A59" s="287" t="s">
        <v>228</v>
      </c>
      <c r="B59" s="287" t="s">
        <v>229</v>
      </c>
      <c r="C59" s="492" t="s">
        <v>165</v>
      </c>
      <c r="D59" s="492" t="s">
        <v>111</v>
      </c>
      <c r="E59" s="492" t="s">
        <v>113</v>
      </c>
      <c r="F59" s="492" t="s">
        <v>222</v>
      </c>
      <c r="G59" s="492" t="s">
        <v>216</v>
      </c>
      <c r="H59" s="492" t="s">
        <v>226</v>
      </c>
    </row>
    <row r="60" spans="1:8">
      <c r="B60" s="287" t="s">
        <v>131</v>
      </c>
      <c r="C60" s="492" t="s">
        <v>165</v>
      </c>
      <c r="D60" s="492" t="s">
        <v>111</v>
      </c>
      <c r="E60" s="492" t="s">
        <v>113</v>
      </c>
      <c r="F60" s="492"/>
      <c r="G60" s="492"/>
      <c r="H60" s="492"/>
    </row>
    <row r="61" spans="1:8">
      <c r="B61" s="287" t="s">
        <v>133</v>
      </c>
      <c r="C61" s="492" t="s">
        <v>165</v>
      </c>
      <c r="D61" s="492" t="s">
        <v>113</v>
      </c>
      <c r="E61" s="492" t="s">
        <v>111</v>
      </c>
      <c r="F61" s="492"/>
      <c r="G61" s="492"/>
      <c r="H61" s="492"/>
    </row>
    <row r="62" spans="1:8">
      <c r="A62" s="287" t="s">
        <v>230</v>
      </c>
      <c r="B62" s="287" t="s">
        <v>136</v>
      </c>
      <c r="C62" s="492" t="s">
        <v>165</v>
      </c>
      <c r="D62" s="492" t="s">
        <v>111</v>
      </c>
      <c r="E62" s="492" t="s">
        <v>113</v>
      </c>
      <c r="F62" s="492" t="s">
        <v>222</v>
      </c>
      <c r="G62" s="492" t="s">
        <v>231</v>
      </c>
      <c r="H62" s="492" t="s">
        <v>213</v>
      </c>
    </row>
    <row r="63" spans="1:8">
      <c r="B63" s="287" t="s">
        <v>140</v>
      </c>
      <c r="C63" s="492" t="s">
        <v>232</v>
      </c>
      <c r="D63" s="492" t="s">
        <v>165</v>
      </c>
      <c r="E63" s="492" t="s">
        <v>111</v>
      </c>
      <c r="F63" s="492" t="s">
        <v>213</v>
      </c>
      <c r="G63" s="492" t="s">
        <v>233</v>
      </c>
      <c r="H63" s="492" t="s">
        <v>234</v>
      </c>
    </row>
    <row r="64" spans="1:8">
      <c r="B64" s="287" t="s">
        <v>142</v>
      </c>
      <c r="C64" s="492" t="s">
        <v>113</v>
      </c>
      <c r="D64" s="492" t="s">
        <v>165</v>
      </c>
      <c r="E64" s="492" t="s">
        <v>111</v>
      </c>
      <c r="F64" s="492" t="s">
        <v>235</v>
      </c>
      <c r="G64" s="492" t="s">
        <v>213</v>
      </c>
      <c r="H64" s="492" t="s">
        <v>236</v>
      </c>
    </row>
    <row r="65" spans="1:8">
      <c r="A65" s="287" t="s">
        <v>237</v>
      </c>
      <c r="B65" s="287" t="s">
        <v>143</v>
      </c>
      <c r="C65" s="492" t="s">
        <v>165</v>
      </c>
      <c r="D65" s="492" t="s">
        <v>113</v>
      </c>
      <c r="E65" s="492" t="s">
        <v>111</v>
      </c>
      <c r="F65" s="492" t="s">
        <v>235</v>
      </c>
      <c r="G65" s="492" t="s">
        <v>236</v>
      </c>
      <c r="H65" s="492" t="s">
        <v>213</v>
      </c>
    </row>
    <row r="66" spans="1:8">
      <c r="B66" s="287" t="s">
        <v>146</v>
      </c>
      <c r="C66" s="492" t="s">
        <v>111</v>
      </c>
      <c r="D66" s="492" t="s">
        <v>165</v>
      </c>
      <c r="E66" s="492" t="s">
        <v>215</v>
      </c>
      <c r="F66" s="492" t="s">
        <v>236</v>
      </c>
      <c r="G66" s="492" t="s">
        <v>235</v>
      </c>
      <c r="H66" s="492" t="s">
        <v>213</v>
      </c>
    </row>
    <row r="67" spans="1:8">
      <c r="B67" s="287" t="s">
        <v>147</v>
      </c>
      <c r="C67" s="492" t="s">
        <v>113</v>
      </c>
      <c r="D67" s="492" t="s">
        <v>165</v>
      </c>
      <c r="E67" s="492" t="s">
        <v>111</v>
      </c>
      <c r="F67" s="492" t="s">
        <v>236</v>
      </c>
      <c r="G67" s="492" t="s">
        <v>213</v>
      </c>
      <c r="H67" s="492" t="s">
        <v>238</v>
      </c>
    </row>
    <row r="68" spans="1:8">
      <c r="A68" s="287" t="s">
        <v>239</v>
      </c>
      <c r="B68" s="287" t="s">
        <v>150</v>
      </c>
      <c r="C68" s="492" t="s">
        <v>113</v>
      </c>
      <c r="D68" s="492" t="s">
        <v>111</v>
      </c>
      <c r="E68" s="492" t="s">
        <v>215</v>
      </c>
      <c r="F68" s="492" t="s">
        <v>240</v>
      </c>
      <c r="G68" s="492" t="s">
        <v>236</v>
      </c>
      <c r="H68" s="492" t="s">
        <v>213</v>
      </c>
    </row>
    <row r="69" spans="1:8">
      <c r="B69" s="287" t="s">
        <v>151</v>
      </c>
      <c r="C69" s="492" t="s">
        <v>165</v>
      </c>
      <c r="D69" s="492" t="s">
        <v>215</v>
      </c>
      <c r="E69" s="492" t="s">
        <v>215</v>
      </c>
      <c r="F69" s="492"/>
      <c r="G69" s="492"/>
      <c r="H69" s="492"/>
    </row>
    <row r="70" spans="1:8">
      <c r="B70" s="287" t="s">
        <v>153</v>
      </c>
      <c r="C70" s="492" t="s">
        <v>165</v>
      </c>
      <c r="D70" s="492" t="s">
        <v>111</v>
      </c>
      <c r="E70" s="492" t="s">
        <v>215</v>
      </c>
      <c r="F70" s="492"/>
      <c r="G70" s="492"/>
      <c r="H70" s="492"/>
    </row>
    <row r="71" spans="1:8">
      <c r="A71" s="287" t="s">
        <v>241</v>
      </c>
      <c r="B71" s="287" t="s">
        <v>155</v>
      </c>
      <c r="C71" s="492" t="s">
        <v>111</v>
      </c>
      <c r="D71" s="492" t="s">
        <v>165</v>
      </c>
      <c r="E71" s="492" t="s">
        <v>242</v>
      </c>
      <c r="F71" s="509"/>
      <c r="G71" s="509"/>
      <c r="H71" s="509"/>
    </row>
    <row r="72" spans="1:8">
      <c r="B72" s="287" t="s">
        <v>156</v>
      </c>
      <c r="C72" s="492" t="s">
        <v>165</v>
      </c>
      <c r="D72" s="492" t="s">
        <v>111</v>
      </c>
      <c r="E72" s="492" t="s">
        <v>215</v>
      </c>
      <c r="F72" s="509"/>
      <c r="G72" s="509"/>
      <c r="H72" s="509"/>
    </row>
    <row r="73" spans="1:8">
      <c r="B73" s="287" t="s">
        <v>157</v>
      </c>
      <c r="C73" s="492" t="s">
        <v>165</v>
      </c>
      <c r="D73" s="492" t="s">
        <v>111</v>
      </c>
      <c r="E73" s="492" t="s">
        <v>215</v>
      </c>
      <c r="F73" s="509"/>
      <c r="G73" s="509"/>
      <c r="H73" s="509"/>
    </row>
    <row r="74" spans="1:8">
      <c r="A74" s="287" t="s">
        <v>243</v>
      </c>
      <c r="B74" s="287" t="s">
        <v>159</v>
      </c>
      <c r="C74" s="492" t="s">
        <v>244</v>
      </c>
      <c r="D74" s="492" t="s">
        <v>165</v>
      </c>
      <c r="E74" s="492" t="s">
        <v>215</v>
      </c>
      <c r="F74" s="492"/>
      <c r="G74" s="492"/>
      <c r="H74" s="492"/>
    </row>
    <row r="75" spans="1:8">
      <c r="B75" s="287" t="s">
        <v>160</v>
      </c>
      <c r="C75" s="492" t="s">
        <v>165</v>
      </c>
      <c r="D75" s="492" t="s">
        <v>111</v>
      </c>
      <c r="E75" s="492" t="s">
        <v>215</v>
      </c>
      <c r="F75" s="492"/>
      <c r="G75" s="492"/>
      <c r="H75" s="492"/>
    </row>
    <row r="76" spans="1:8">
      <c r="B76" s="287" t="s">
        <v>164</v>
      </c>
      <c r="C76" s="492" t="s">
        <v>244</v>
      </c>
      <c r="D76" s="492" t="s">
        <v>111</v>
      </c>
      <c r="E76" s="492" t="s">
        <v>165</v>
      </c>
      <c r="F76" s="492"/>
      <c r="G76" s="492"/>
      <c r="H76" s="492"/>
    </row>
    <row r="77" spans="1:8">
      <c r="A77" s="287" t="s">
        <v>245</v>
      </c>
      <c r="B77" s="287" t="s">
        <v>168</v>
      </c>
      <c r="C77" s="492" t="s">
        <v>111</v>
      </c>
      <c r="D77" s="492" t="s">
        <v>165</v>
      </c>
      <c r="E77" s="492" t="s">
        <v>215</v>
      </c>
      <c r="F77" s="492"/>
      <c r="G77" s="492"/>
      <c r="H77" s="492"/>
    </row>
    <row r="78" spans="1:8">
      <c r="B78" s="287" t="s">
        <v>170</v>
      </c>
      <c r="C78" s="492" t="s">
        <v>215</v>
      </c>
      <c r="D78" s="492" t="s">
        <v>165</v>
      </c>
      <c r="E78" s="492" t="s">
        <v>111</v>
      </c>
      <c r="F78" s="492"/>
      <c r="G78" s="492"/>
      <c r="H78" s="492"/>
    </row>
    <row r="79" spans="1:8">
      <c r="B79" s="287" t="s">
        <v>172</v>
      </c>
      <c r="C79" s="492" t="s">
        <v>165</v>
      </c>
      <c r="D79" s="492" t="s">
        <v>111</v>
      </c>
      <c r="E79" s="492" t="s">
        <v>246</v>
      </c>
      <c r="F79" s="492"/>
      <c r="G79" s="492"/>
      <c r="H79" s="492"/>
    </row>
    <row r="80" spans="1:8">
      <c r="A80" s="287" t="s">
        <v>247</v>
      </c>
      <c r="B80" s="287" t="s">
        <v>174</v>
      </c>
      <c r="C80" s="492" t="s">
        <v>165</v>
      </c>
      <c r="D80" s="492" t="s">
        <v>111</v>
      </c>
      <c r="E80" s="492" t="s">
        <v>2450</v>
      </c>
      <c r="F80" s="492"/>
      <c r="G80" s="492"/>
      <c r="H80" s="492"/>
    </row>
    <row r="81" spans="1:8">
      <c r="B81" s="287" t="s">
        <v>176</v>
      </c>
      <c r="C81" s="492" t="s">
        <v>165</v>
      </c>
      <c r="D81" s="492" t="s">
        <v>111</v>
      </c>
      <c r="E81" s="492" t="s">
        <v>2450</v>
      </c>
      <c r="F81" s="492"/>
      <c r="G81" s="492"/>
      <c r="H81" s="492"/>
    </row>
    <row r="82" spans="1:8">
      <c r="B82" s="287" t="s">
        <v>177</v>
      </c>
      <c r="C82" s="492" t="s">
        <v>165</v>
      </c>
      <c r="D82" s="492" t="s">
        <v>248</v>
      </c>
      <c r="E82" s="492" t="s">
        <v>246</v>
      </c>
      <c r="F82" s="492"/>
      <c r="G82" s="492"/>
      <c r="H82" s="492"/>
    </row>
    <row r="83" spans="1:8">
      <c r="A83" s="287" t="s">
        <v>249</v>
      </c>
      <c r="B83" s="287" t="s">
        <v>179</v>
      </c>
      <c r="C83" s="492" t="s">
        <v>248</v>
      </c>
      <c r="D83" s="492" t="s">
        <v>113</v>
      </c>
      <c r="E83" s="492" t="s">
        <v>165</v>
      </c>
      <c r="F83" s="492"/>
      <c r="G83" s="492"/>
      <c r="H83" s="492"/>
    </row>
    <row r="84" spans="1:8">
      <c r="B84" s="287" t="s">
        <v>180</v>
      </c>
      <c r="C84" s="492" t="s">
        <v>165</v>
      </c>
      <c r="D84" s="492" t="s">
        <v>113</v>
      </c>
      <c r="E84" s="492" t="s">
        <v>246</v>
      </c>
      <c r="F84" s="492"/>
      <c r="G84" s="492"/>
      <c r="H84" s="492"/>
    </row>
    <row r="85" spans="1:8">
      <c r="B85" s="287" t="s">
        <v>181</v>
      </c>
      <c r="C85" s="492" t="s">
        <v>113</v>
      </c>
      <c r="D85" s="492" t="s">
        <v>2450</v>
      </c>
      <c r="E85" s="492" t="s">
        <v>165</v>
      </c>
      <c r="F85" s="492"/>
      <c r="G85" s="492"/>
      <c r="H85" s="492"/>
    </row>
    <row r="86" spans="1:8">
      <c r="A86" s="287" t="s">
        <v>250</v>
      </c>
      <c r="B86" s="287" t="s">
        <v>183</v>
      </c>
      <c r="C86" s="494" t="s">
        <v>113</v>
      </c>
      <c r="D86" s="494" t="s">
        <v>2451</v>
      </c>
      <c r="E86" s="494" t="s">
        <v>165</v>
      </c>
      <c r="F86" s="492"/>
      <c r="G86" s="492"/>
      <c r="H86" s="492"/>
    </row>
    <row r="87" spans="1:8">
      <c r="B87" s="287" t="s">
        <v>184</v>
      </c>
      <c r="C87" s="494" t="s">
        <v>113</v>
      </c>
      <c r="D87" s="492" t="s">
        <v>165</v>
      </c>
      <c r="E87" s="494" t="s">
        <v>2452</v>
      </c>
      <c r="F87" s="492"/>
      <c r="G87" s="492"/>
      <c r="H87" s="492"/>
    </row>
    <row r="88" spans="1:8">
      <c r="B88" s="288" t="s">
        <v>186</v>
      </c>
      <c r="C88" s="494" t="s">
        <v>165</v>
      </c>
      <c r="D88" s="494" t="s">
        <v>113</v>
      </c>
      <c r="E88" s="494" t="s">
        <v>2450</v>
      </c>
      <c r="F88" s="492"/>
      <c r="G88" s="492"/>
      <c r="H88" s="492"/>
    </row>
    <row r="89" spans="1:8">
      <c r="A89" s="287" t="s">
        <v>251</v>
      </c>
      <c r="B89" s="326" t="s">
        <v>188</v>
      </c>
      <c r="C89" s="495" t="s">
        <v>165</v>
      </c>
      <c r="D89" s="495" t="s">
        <v>2450</v>
      </c>
      <c r="E89" s="495" t="s">
        <v>113</v>
      </c>
      <c r="F89" s="492"/>
      <c r="G89" s="492"/>
      <c r="H89" s="492"/>
    </row>
    <row r="90" spans="1:8">
      <c r="B90" s="326" t="s">
        <v>190</v>
      </c>
      <c r="C90" s="495" t="s">
        <v>2368</v>
      </c>
      <c r="D90" s="495" t="s">
        <v>113</v>
      </c>
      <c r="E90" s="495" t="s">
        <v>2450</v>
      </c>
      <c r="F90" s="492"/>
      <c r="G90" s="492"/>
      <c r="H90" s="492"/>
    </row>
    <row r="91" spans="1:8">
      <c r="B91" s="326" t="s">
        <v>192</v>
      </c>
      <c r="C91" s="495" t="s">
        <v>2368</v>
      </c>
      <c r="D91" s="494" t="s">
        <v>165</v>
      </c>
      <c r="E91" s="494" t="s">
        <v>113</v>
      </c>
      <c r="F91" s="492"/>
      <c r="G91" s="492"/>
      <c r="H91" s="492"/>
    </row>
    <row r="92" spans="1:8">
      <c r="A92" s="287" t="s">
        <v>2440</v>
      </c>
      <c r="B92" s="326" t="s">
        <v>195</v>
      </c>
      <c r="C92" s="495" t="s">
        <v>165</v>
      </c>
      <c r="D92" s="495" t="s">
        <v>113</v>
      </c>
      <c r="E92" s="495" t="s">
        <v>2453</v>
      </c>
      <c r="F92" s="492"/>
      <c r="G92" s="492"/>
      <c r="H92" s="492"/>
    </row>
    <row r="93" spans="1:8">
      <c r="B93" s="326" t="s">
        <v>197</v>
      </c>
      <c r="C93" s="492" t="s">
        <v>2450</v>
      </c>
      <c r="D93" s="492" t="s">
        <v>165</v>
      </c>
      <c r="E93" s="492" t="s">
        <v>113</v>
      </c>
      <c r="F93" s="493"/>
      <c r="G93" s="492"/>
      <c r="H93" s="492"/>
    </row>
    <row r="94" spans="1:8">
      <c r="B94" s="326" t="s">
        <v>199</v>
      </c>
      <c r="C94" s="492" t="s">
        <v>113</v>
      </c>
      <c r="D94" s="492" t="s">
        <v>165</v>
      </c>
      <c r="E94" s="495" t="s">
        <v>2453</v>
      </c>
      <c r="F94" s="493"/>
      <c r="G94" s="492"/>
      <c r="H94" s="492"/>
    </row>
    <row r="95" spans="1:8">
      <c r="A95" s="287" t="s">
        <v>2448</v>
      </c>
      <c r="B95" s="326" t="s">
        <v>203</v>
      </c>
      <c r="C95" s="495" t="s">
        <v>165</v>
      </c>
      <c r="D95" s="495" t="s">
        <v>113</v>
      </c>
      <c r="E95" s="495" t="s">
        <v>2450</v>
      </c>
      <c r="F95" s="493"/>
      <c r="G95" s="492"/>
      <c r="H95" s="492"/>
    </row>
    <row r="96" spans="1:8">
      <c r="B96" s="287" t="s">
        <v>205</v>
      </c>
      <c r="C96" s="492" t="s">
        <v>165</v>
      </c>
      <c r="D96" s="492" t="s">
        <v>2453</v>
      </c>
      <c r="E96" s="492" t="s">
        <v>113</v>
      </c>
      <c r="F96" s="493"/>
      <c r="H96" s="492"/>
    </row>
    <row r="97" spans="1:8">
      <c r="B97" s="287" t="s">
        <v>2456</v>
      </c>
      <c r="C97" s="492" t="s">
        <v>165</v>
      </c>
      <c r="D97" s="492" t="s">
        <v>2458</v>
      </c>
      <c r="E97" s="492" t="s">
        <v>113</v>
      </c>
      <c r="F97" s="493"/>
      <c r="G97" s="492"/>
      <c r="H97" s="492"/>
    </row>
    <row r="98" spans="1:8">
      <c r="A98" s="287" t="s">
        <v>2459</v>
      </c>
      <c r="B98" s="287" t="s">
        <v>208</v>
      </c>
      <c r="C98" s="492" t="s">
        <v>165</v>
      </c>
      <c r="D98" s="492" t="s">
        <v>113</v>
      </c>
      <c r="E98" s="492" t="s">
        <v>2466</v>
      </c>
      <c r="F98" s="492"/>
      <c r="G98" s="492"/>
      <c r="H98" s="492"/>
    </row>
    <row r="99" spans="1:8">
      <c r="B99" s="287" t="s">
        <v>211</v>
      </c>
      <c r="C99" s="492" t="s">
        <v>165</v>
      </c>
      <c r="D99" s="492" t="s">
        <v>113</v>
      </c>
      <c r="E99" s="492" t="s">
        <v>2466</v>
      </c>
      <c r="F99" s="492" t="s">
        <v>2475</v>
      </c>
      <c r="G99" s="492" t="s">
        <v>2476</v>
      </c>
      <c r="H99" s="492" t="s">
        <v>2477</v>
      </c>
    </row>
    <row r="100" spans="1:8">
      <c r="B100" s="287" t="s">
        <v>214</v>
      </c>
      <c r="C100" s="492" t="s">
        <v>165</v>
      </c>
      <c r="D100" s="492" t="s">
        <v>113</v>
      </c>
      <c r="E100" s="492" t="s">
        <v>2466</v>
      </c>
      <c r="F100" s="287" t="s">
        <v>2476</v>
      </c>
      <c r="G100" s="287" t="s">
        <v>2479</v>
      </c>
      <c r="H100" s="492" t="s">
        <v>2477</v>
      </c>
    </row>
    <row r="101" spans="1:8">
      <c r="A101" s="287" t="s">
        <v>3372</v>
      </c>
      <c r="B101" s="287" t="s">
        <v>2467</v>
      </c>
      <c r="C101" s="492" t="s">
        <v>165</v>
      </c>
      <c r="D101" s="492" t="s">
        <v>2453</v>
      </c>
      <c r="E101" s="492" t="s">
        <v>2466</v>
      </c>
      <c r="F101" s="287" t="s">
        <v>2476</v>
      </c>
      <c r="G101" s="492" t="s">
        <v>2486</v>
      </c>
      <c r="H101" s="492" t="s">
        <v>2477</v>
      </c>
    </row>
    <row r="102" spans="1:8">
      <c r="B102" s="287" t="s">
        <v>2480</v>
      </c>
      <c r="C102" s="492" t="s">
        <v>2466</v>
      </c>
      <c r="D102" s="492" t="s">
        <v>2453</v>
      </c>
      <c r="E102" s="492" t="s">
        <v>165</v>
      </c>
      <c r="F102" s="492"/>
      <c r="G102" s="492"/>
      <c r="H102" s="492"/>
    </row>
    <row r="103" spans="1:8">
      <c r="A103" s="287" t="s">
        <v>3373</v>
      </c>
      <c r="B103" s="287" t="s">
        <v>2481</v>
      </c>
      <c r="C103" s="492" t="s">
        <v>165</v>
      </c>
      <c r="D103" s="492" t="s">
        <v>113</v>
      </c>
      <c r="E103" s="492" t="s">
        <v>2453</v>
      </c>
      <c r="F103" s="492"/>
      <c r="G103" s="492"/>
      <c r="H103" s="492"/>
    </row>
    <row r="104" spans="1:8">
      <c r="B104" s="287" t="s">
        <v>2482</v>
      </c>
      <c r="C104" s="492" t="s">
        <v>165</v>
      </c>
      <c r="D104" s="492" t="s">
        <v>113</v>
      </c>
      <c r="E104" s="492" t="s">
        <v>2453</v>
      </c>
      <c r="F104" s="492" t="s">
        <v>2477</v>
      </c>
      <c r="G104" s="492" t="s">
        <v>2491</v>
      </c>
      <c r="H104" s="492" t="s">
        <v>2492</v>
      </c>
    </row>
    <row r="105" spans="1:8">
      <c r="B105" s="287" t="s">
        <v>2488</v>
      </c>
      <c r="C105" s="492" t="s">
        <v>2496</v>
      </c>
      <c r="D105" s="492" t="s">
        <v>165</v>
      </c>
      <c r="E105" s="492" t="s">
        <v>113</v>
      </c>
      <c r="F105" s="492" t="s">
        <v>2491</v>
      </c>
      <c r="G105" s="492" t="s">
        <v>2497</v>
      </c>
      <c r="H105" s="287" t="s">
        <v>2498</v>
      </c>
    </row>
    <row r="106" spans="1:8">
      <c r="A106" s="287" t="s">
        <v>3370</v>
      </c>
      <c r="B106" s="287" t="s">
        <v>2489</v>
      </c>
      <c r="C106" s="492" t="s">
        <v>165</v>
      </c>
      <c r="D106" s="287" t="s">
        <v>2505</v>
      </c>
      <c r="E106" s="492" t="s">
        <v>113</v>
      </c>
      <c r="F106" s="492" t="s">
        <v>2491</v>
      </c>
      <c r="G106" s="492" t="s">
        <v>2497</v>
      </c>
      <c r="H106" s="492" t="s">
        <v>2498</v>
      </c>
    </row>
    <row r="107" spans="1:8">
      <c r="B107" s="287" t="s">
        <v>2511</v>
      </c>
      <c r="C107" s="492" t="s">
        <v>165</v>
      </c>
      <c r="D107" s="287" t="s">
        <v>2512</v>
      </c>
      <c r="E107" s="287" t="s">
        <v>2505</v>
      </c>
      <c r="F107" s="492"/>
      <c r="G107" s="492"/>
      <c r="H107" s="492"/>
    </row>
    <row r="108" spans="1:8" ht="14.25" thickBot="1">
      <c r="B108" s="287" t="s">
        <v>2525</v>
      </c>
      <c r="C108" s="796" t="s">
        <v>165</v>
      </c>
      <c r="D108" s="287" t="s">
        <v>2526</v>
      </c>
      <c r="E108" s="287" t="s">
        <v>2527</v>
      </c>
      <c r="F108" s="527"/>
      <c r="G108" s="527"/>
      <c r="H108" s="527"/>
    </row>
    <row r="109" spans="1:8" ht="14.25" thickTop="1">
      <c r="A109" s="287" t="s">
        <v>3371</v>
      </c>
      <c r="B109" s="287" t="s">
        <v>3328</v>
      </c>
      <c r="C109" s="492" t="s">
        <v>165</v>
      </c>
      <c r="D109" s="287" t="s">
        <v>2526</v>
      </c>
      <c r="E109" s="492" t="s">
        <v>3329</v>
      </c>
      <c r="F109" s="493"/>
      <c r="G109" s="492"/>
      <c r="H109" s="492"/>
    </row>
    <row r="110" spans="1:8">
      <c r="B110" s="287" t="s">
        <v>3374</v>
      </c>
      <c r="C110" s="492" t="s">
        <v>165</v>
      </c>
      <c r="D110" s="492" t="s">
        <v>2505</v>
      </c>
      <c r="E110" s="492" t="s">
        <v>2526</v>
      </c>
      <c r="F110" s="493" t="s">
        <v>3375</v>
      </c>
      <c r="G110" s="492" t="s">
        <v>2477</v>
      </c>
      <c r="H110" s="492"/>
    </row>
    <row r="111" spans="1:8">
      <c r="C111" s="492"/>
      <c r="D111" s="492"/>
      <c r="E111" s="492"/>
      <c r="F111" s="493"/>
      <c r="G111" s="492"/>
      <c r="H111" s="492"/>
    </row>
    <row r="112" spans="1:8">
      <c r="B112" s="287" t="s">
        <v>252</v>
      </c>
      <c r="C112" s="325"/>
      <c r="D112" s="325"/>
      <c r="E112" s="287" t="s">
        <v>253</v>
      </c>
      <c r="F112" s="289"/>
    </row>
    <row r="113" spans="1:7">
      <c r="C113" s="326" t="s">
        <v>165</v>
      </c>
      <c r="D113" s="453">
        <f>COUNTIF($C$4:$C$108,C113)</f>
        <v>40</v>
      </c>
      <c r="F113" s="288" t="s">
        <v>163</v>
      </c>
      <c r="G113" s="290">
        <f>COUNTIF($F$4:$F$108,F113)</f>
        <v>9</v>
      </c>
    </row>
    <row r="114" spans="1:7">
      <c r="C114" s="288" t="s">
        <v>111</v>
      </c>
      <c r="D114" s="293">
        <f t="shared" ref="D114:D128" si="0">COUNTIF($C$4:$C$108,C114)</f>
        <v>20</v>
      </c>
      <c r="F114" s="287" t="s">
        <v>222</v>
      </c>
      <c r="G114" s="290">
        <f t="shared" ref="G114:G123" si="1">COUNTIF($F$4:$F$108,F114)</f>
        <v>6</v>
      </c>
    </row>
    <row r="115" spans="1:7">
      <c r="C115" s="287" t="s">
        <v>113</v>
      </c>
      <c r="D115" s="293">
        <f t="shared" si="0"/>
        <v>15</v>
      </c>
      <c r="F115" s="287" t="s">
        <v>162</v>
      </c>
      <c r="G115" s="290">
        <f t="shared" si="1"/>
        <v>6</v>
      </c>
    </row>
    <row r="116" spans="1:7">
      <c r="C116" s="287" t="s">
        <v>141</v>
      </c>
      <c r="D116" s="293">
        <f t="shared" si="0"/>
        <v>8</v>
      </c>
      <c r="F116" s="287" t="s">
        <v>198</v>
      </c>
      <c r="G116" s="290">
        <f t="shared" si="1"/>
        <v>3</v>
      </c>
    </row>
    <row r="117" spans="1:7">
      <c r="C117" s="287" t="s">
        <v>2457</v>
      </c>
      <c r="D117" s="293">
        <f t="shared" si="0"/>
        <v>4</v>
      </c>
      <c r="F117" s="287" t="s">
        <v>161</v>
      </c>
      <c r="G117" s="290">
        <f t="shared" si="1"/>
        <v>3</v>
      </c>
    </row>
    <row r="118" spans="1:7">
      <c r="C118" s="287" t="s">
        <v>215</v>
      </c>
      <c r="D118" s="293">
        <f t="shared" si="0"/>
        <v>3</v>
      </c>
      <c r="F118" s="287" t="s">
        <v>120</v>
      </c>
      <c r="G118" s="290">
        <f t="shared" si="1"/>
        <v>3</v>
      </c>
    </row>
    <row r="119" spans="1:7">
      <c r="C119" s="287" t="s">
        <v>2441</v>
      </c>
      <c r="D119" s="293">
        <f t="shared" si="0"/>
        <v>1</v>
      </c>
      <c r="F119" s="287" t="s">
        <v>236</v>
      </c>
      <c r="G119" s="290">
        <f t="shared" si="1"/>
        <v>2</v>
      </c>
    </row>
    <row r="120" spans="1:7">
      <c r="C120" s="326" t="s">
        <v>2368</v>
      </c>
      <c r="D120" s="293">
        <f t="shared" si="0"/>
        <v>2</v>
      </c>
      <c r="F120" s="287" t="s">
        <v>213</v>
      </c>
      <c r="G120" s="290">
        <f t="shared" si="1"/>
        <v>2</v>
      </c>
    </row>
    <row r="121" spans="1:7">
      <c r="C121" s="287" t="s">
        <v>244</v>
      </c>
      <c r="D121" s="293">
        <f t="shared" si="0"/>
        <v>2</v>
      </c>
      <c r="F121" s="287" t="s">
        <v>193</v>
      </c>
      <c r="G121" s="290">
        <f t="shared" si="1"/>
        <v>2</v>
      </c>
    </row>
    <row r="122" spans="1:7">
      <c r="C122" s="287" t="s">
        <v>119</v>
      </c>
      <c r="D122" s="293">
        <f t="shared" si="0"/>
        <v>2</v>
      </c>
      <c r="F122" s="287" t="s">
        <v>200</v>
      </c>
      <c r="G122" s="290">
        <f t="shared" si="1"/>
        <v>2</v>
      </c>
    </row>
    <row r="123" spans="1:7">
      <c r="C123" s="287" t="s">
        <v>232</v>
      </c>
      <c r="D123" s="293">
        <f t="shared" si="0"/>
        <v>1</v>
      </c>
      <c r="F123" s="287" t="s">
        <v>235</v>
      </c>
      <c r="G123" s="290">
        <f t="shared" si="1"/>
        <v>2</v>
      </c>
    </row>
    <row r="124" spans="1:7">
      <c r="A124" s="288"/>
      <c r="C124" s="287" t="s">
        <v>196</v>
      </c>
      <c r="D124" s="293">
        <f t="shared" si="0"/>
        <v>1</v>
      </c>
      <c r="F124" s="287" t="s">
        <v>2476</v>
      </c>
      <c r="G124" s="293">
        <f t="shared" ref="G124:G126" si="2">COUNTIF($F$4:$F$108,F124)</f>
        <v>2</v>
      </c>
    </row>
    <row r="125" spans="1:7">
      <c r="C125" s="287" t="s">
        <v>112</v>
      </c>
      <c r="D125" s="293">
        <f t="shared" si="0"/>
        <v>1</v>
      </c>
      <c r="F125" s="287" t="s">
        <v>216</v>
      </c>
      <c r="G125" s="290">
        <f t="shared" si="2"/>
        <v>1</v>
      </c>
    </row>
    <row r="126" spans="1:7" ht="14.45" customHeight="1">
      <c r="C126" s="287" t="s">
        <v>169</v>
      </c>
      <c r="D126" s="293">
        <f t="shared" si="0"/>
        <v>1</v>
      </c>
      <c r="F126" s="287" t="s">
        <v>121</v>
      </c>
      <c r="G126" s="290">
        <f t="shared" si="2"/>
        <v>1</v>
      </c>
    </row>
    <row r="127" spans="1:7" ht="14.45" customHeight="1">
      <c r="C127" s="492" t="s">
        <v>2466</v>
      </c>
      <c r="D127" s="293">
        <f t="shared" si="0"/>
        <v>1</v>
      </c>
      <c r="F127" s="287" t="s">
        <v>134</v>
      </c>
      <c r="G127" s="290">
        <f t="shared" ref="G127:G132" si="3">COUNTIF($F$4:$F$108,F127)</f>
        <v>1</v>
      </c>
    </row>
    <row r="128" spans="1:7">
      <c r="C128" s="287" t="s">
        <v>2495</v>
      </c>
      <c r="D128" s="293">
        <f t="shared" si="0"/>
        <v>1</v>
      </c>
      <c r="F128" s="287" t="s">
        <v>137</v>
      </c>
      <c r="G128" s="290">
        <f t="shared" si="3"/>
        <v>1</v>
      </c>
    </row>
    <row r="129" spans="2:9" ht="14.25" thickBot="1">
      <c r="C129" s="510"/>
      <c r="D129" s="512"/>
      <c r="F129" s="287" t="s">
        <v>148</v>
      </c>
      <c r="G129" s="290">
        <f t="shared" si="3"/>
        <v>1</v>
      </c>
    </row>
    <row r="130" spans="2:9" ht="14.25" thickTop="1">
      <c r="C130" s="287" t="s">
        <v>2442</v>
      </c>
      <c r="D130" s="293">
        <f>SUM(D113:D129)</f>
        <v>103</v>
      </c>
      <c r="F130" s="287" t="s">
        <v>240</v>
      </c>
      <c r="G130" s="290">
        <f t="shared" si="3"/>
        <v>1</v>
      </c>
    </row>
    <row r="131" spans="2:9">
      <c r="D131" s="291"/>
      <c r="F131" s="287" t="s">
        <v>175</v>
      </c>
      <c r="G131" s="290">
        <f t="shared" si="3"/>
        <v>1</v>
      </c>
    </row>
    <row r="132" spans="2:9">
      <c r="F132" s="287" t="s">
        <v>2474</v>
      </c>
      <c r="G132" s="293">
        <f t="shared" si="3"/>
        <v>1</v>
      </c>
    </row>
    <row r="133" spans="2:9">
      <c r="F133" s="287" t="s">
        <v>2477</v>
      </c>
      <c r="G133" s="293">
        <f>COUNTIF($F$4:$F$108,F133)</f>
        <v>1</v>
      </c>
    </row>
    <row r="134" spans="2:9">
      <c r="F134" s="492" t="s">
        <v>2491</v>
      </c>
      <c r="G134" s="453">
        <f>COUNTIF($F$4:$F$108,F134)</f>
        <v>2</v>
      </c>
    </row>
    <row r="135" spans="2:9" ht="14.25" thickBot="1">
      <c r="F135" s="511"/>
      <c r="G135" s="512"/>
    </row>
    <row r="136" spans="2:9" ht="14.25" thickTop="1">
      <c r="F136" s="291" t="s">
        <v>254</v>
      </c>
      <c r="G136" s="293">
        <f>SUM(G113:G135)</f>
        <v>53</v>
      </c>
    </row>
    <row r="138" spans="2:9">
      <c r="B138" s="957" t="s">
        <v>255</v>
      </c>
      <c r="C138" s="957"/>
      <c r="D138" s="957"/>
      <c r="E138" s="957"/>
      <c r="F138" s="957"/>
    </row>
    <row r="139" spans="2:9">
      <c r="D139" s="287" t="s">
        <v>2499</v>
      </c>
      <c r="E139" s="287" t="s">
        <v>2500</v>
      </c>
      <c r="I139" s="292"/>
    </row>
    <row r="140" spans="2:9">
      <c r="C140" s="287">
        <v>1</v>
      </c>
      <c r="D140" s="325" t="s">
        <v>165</v>
      </c>
      <c r="E140" s="292">
        <f t="shared" ref="E140:E167" si="4">COUNTIF($C$4:$C$108,D140)*10+COUNTIF($E$4:$E$108,D140)+COUNTIF($D$4:$D$108,D140)*5</f>
        <v>490</v>
      </c>
    </row>
    <row r="141" spans="2:9">
      <c r="C141" s="287">
        <v>2</v>
      </c>
      <c r="D141" s="287" t="s">
        <v>111</v>
      </c>
      <c r="E141" s="391">
        <f t="shared" si="4"/>
        <v>350</v>
      </c>
    </row>
    <row r="142" spans="2:9">
      <c r="C142" s="287">
        <v>3</v>
      </c>
      <c r="D142" s="325" t="s">
        <v>113</v>
      </c>
      <c r="E142" s="454">
        <f t="shared" si="4"/>
        <v>311</v>
      </c>
    </row>
    <row r="143" spans="2:9">
      <c r="C143" s="287">
        <v>4</v>
      </c>
      <c r="D143" s="287" t="s">
        <v>141</v>
      </c>
      <c r="E143" s="391">
        <f t="shared" si="4"/>
        <v>85</v>
      </c>
      <c r="H143" s="288"/>
    </row>
    <row r="144" spans="2:9">
      <c r="C144" s="287">
        <v>5</v>
      </c>
      <c r="D144" s="287" t="s">
        <v>117</v>
      </c>
      <c r="E144" s="391">
        <f t="shared" si="4"/>
        <v>67</v>
      </c>
    </row>
    <row r="145" spans="3:5">
      <c r="C145" s="287">
        <v>6</v>
      </c>
      <c r="D145" s="287" t="s">
        <v>215</v>
      </c>
      <c r="E145" s="391">
        <f t="shared" si="4"/>
        <v>44</v>
      </c>
    </row>
    <row r="146" spans="3:5">
      <c r="C146" s="287">
        <v>7</v>
      </c>
      <c r="D146" s="287" t="s">
        <v>196</v>
      </c>
      <c r="E146" s="391">
        <f t="shared" si="4"/>
        <v>31</v>
      </c>
    </row>
    <row r="147" spans="3:5">
      <c r="C147" s="287">
        <v>8</v>
      </c>
      <c r="D147" s="287" t="s">
        <v>2450</v>
      </c>
      <c r="E147" s="391">
        <f t="shared" si="4"/>
        <v>25</v>
      </c>
    </row>
    <row r="148" spans="3:5">
      <c r="C148" s="287">
        <v>9</v>
      </c>
      <c r="D148" s="287" t="s">
        <v>169</v>
      </c>
      <c r="E148" s="391">
        <f t="shared" si="4"/>
        <v>25</v>
      </c>
    </row>
    <row r="149" spans="3:5">
      <c r="C149" s="287">
        <v>10</v>
      </c>
      <c r="D149" s="287" t="s">
        <v>112</v>
      </c>
      <c r="E149" s="391">
        <f t="shared" si="4"/>
        <v>25</v>
      </c>
    </row>
    <row r="150" spans="3:5">
      <c r="C150" s="287">
        <v>11</v>
      </c>
      <c r="D150" s="287" t="s">
        <v>116</v>
      </c>
      <c r="E150" s="391">
        <f t="shared" si="4"/>
        <v>22</v>
      </c>
    </row>
    <row r="151" spans="3:5">
      <c r="C151" s="287">
        <v>12</v>
      </c>
      <c r="D151" s="326" t="s">
        <v>2368</v>
      </c>
      <c r="E151" s="391">
        <f t="shared" si="4"/>
        <v>20</v>
      </c>
    </row>
    <row r="152" spans="3:5">
      <c r="C152" s="287">
        <v>13</v>
      </c>
      <c r="D152" s="287" t="s">
        <v>119</v>
      </c>
      <c r="E152" s="391">
        <f t="shared" si="4"/>
        <v>20</v>
      </c>
    </row>
    <row r="153" spans="3:5">
      <c r="C153" s="287">
        <v>14</v>
      </c>
      <c r="D153" s="287" t="s">
        <v>244</v>
      </c>
      <c r="E153" s="391">
        <f t="shared" si="4"/>
        <v>20</v>
      </c>
    </row>
    <row r="154" spans="3:5">
      <c r="C154" s="287">
        <v>15</v>
      </c>
      <c r="D154" s="287" t="s">
        <v>2453</v>
      </c>
      <c r="E154" s="391">
        <f t="shared" si="4"/>
        <v>24</v>
      </c>
    </row>
    <row r="155" spans="3:5">
      <c r="C155" s="287">
        <v>16</v>
      </c>
      <c r="D155" s="287" t="s">
        <v>144</v>
      </c>
      <c r="E155" s="391">
        <f t="shared" si="4"/>
        <v>18</v>
      </c>
    </row>
    <row r="156" spans="3:5">
      <c r="C156" s="287">
        <v>17</v>
      </c>
      <c r="D156" s="287" t="s">
        <v>2466</v>
      </c>
      <c r="E156" s="391">
        <f t="shared" si="4"/>
        <v>14</v>
      </c>
    </row>
    <row r="157" spans="3:5">
      <c r="C157" s="287">
        <v>18</v>
      </c>
      <c r="D157" s="287" t="s">
        <v>232</v>
      </c>
      <c r="E157" s="391">
        <f t="shared" si="4"/>
        <v>10</v>
      </c>
    </row>
    <row r="158" spans="3:5">
      <c r="C158" s="287">
        <v>19</v>
      </c>
      <c r="D158" s="325" t="s">
        <v>2495</v>
      </c>
      <c r="E158" s="454">
        <f t="shared" si="4"/>
        <v>10</v>
      </c>
    </row>
    <row r="159" spans="3:5">
      <c r="C159" s="287">
        <v>20</v>
      </c>
      <c r="D159" s="287" t="s">
        <v>2451</v>
      </c>
      <c r="E159" s="391">
        <f t="shared" si="4"/>
        <v>5</v>
      </c>
    </row>
    <row r="160" spans="3:5">
      <c r="C160" s="287">
        <v>21</v>
      </c>
      <c r="D160" s="287" t="s">
        <v>2458</v>
      </c>
      <c r="E160" s="391">
        <f t="shared" si="4"/>
        <v>5</v>
      </c>
    </row>
    <row r="161" spans="3:5">
      <c r="C161" s="287">
        <v>22</v>
      </c>
      <c r="D161" s="287" t="s">
        <v>2505</v>
      </c>
      <c r="E161" s="391">
        <f t="shared" si="4"/>
        <v>6</v>
      </c>
    </row>
    <row r="162" spans="3:5">
      <c r="C162" s="287">
        <v>23</v>
      </c>
      <c r="D162" s="287" t="s">
        <v>152</v>
      </c>
      <c r="E162" s="391">
        <f t="shared" si="4"/>
        <v>3</v>
      </c>
    </row>
    <row r="163" spans="3:5">
      <c r="C163" s="287">
        <v>24</v>
      </c>
      <c r="D163" s="287" t="s">
        <v>246</v>
      </c>
      <c r="E163" s="391">
        <f t="shared" si="4"/>
        <v>3</v>
      </c>
    </row>
    <row r="164" spans="3:5">
      <c r="C164" s="287">
        <v>25</v>
      </c>
      <c r="D164" s="287" t="s">
        <v>185</v>
      </c>
      <c r="E164" s="391">
        <f t="shared" si="4"/>
        <v>2</v>
      </c>
    </row>
    <row r="165" spans="3:5">
      <c r="C165" s="287">
        <v>26</v>
      </c>
      <c r="D165" s="287" t="s">
        <v>132</v>
      </c>
      <c r="E165" s="391">
        <f t="shared" si="4"/>
        <v>1</v>
      </c>
    </row>
    <row r="166" spans="3:5">
      <c r="C166" s="287">
        <v>27</v>
      </c>
      <c r="D166" s="287" t="s">
        <v>242</v>
      </c>
      <c r="E166" s="391">
        <f t="shared" si="4"/>
        <v>1</v>
      </c>
    </row>
    <row r="167" spans="3:5">
      <c r="C167" s="287">
        <v>28</v>
      </c>
      <c r="D167" s="287" t="s">
        <v>2452</v>
      </c>
      <c r="E167" s="391">
        <f t="shared" si="4"/>
        <v>1</v>
      </c>
    </row>
  </sheetData>
  <sortState xmlns:xlrd2="http://schemas.microsoft.com/office/spreadsheetml/2017/richdata2" ref="D139:E166">
    <sortCondition descending="1" ref="E139:E166"/>
  </sortState>
  <mergeCells count="1">
    <mergeCell ref="B138:F138"/>
  </mergeCells>
  <phoneticPr fontId="0" type="halfwidthKatakana" alignment="noControl"/>
  <pageMargins left="0.7" right="0.7" top="0.75" bottom="0.75" header="0.3" footer="0.3"/>
  <pageSetup paperSize="9" scale="94" orientation="portrait" r:id="rId1"/>
  <headerFooter alignWithMargins="0"/>
  <rowBreaks count="2" manualBreakCount="2">
    <brk id="51" max="16383" man="1"/>
    <brk id="10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505"/>
  <sheetViews>
    <sheetView topLeftCell="A70" zoomScale="82" zoomScaleNormal="82" workbookViewId="0">
      <selection activeCell="Q22" sqref="Q22"/>
    </sheetView>
  </sheetViews>
  <sheetFormatPr defaultColWidth="16.125" defaultRowHeight="13.5"/>
  <cols>
    <col min="1" max="1" width="10.75" style="648" customWidth="1"/>
    <col min="2" max="2" width="7.75" style="650" customWidth="1"/>
    <col min="3" max="3" width="10.5" style="650" customWidth="1"/>
    <col min="4" max="4" width="14.625" style="650" customWidth="1"/>
    <col min="5" max="5" width="7.75" style="650" hidden="1" customWidth="1"/>
    <col min="6" max="6" width="10.5" style="650" hidden="1" customWidth="1"/>
    <col min="7" max="7" width="16.125" style="650" hidden="1" customWidth="1"/>
    <col min="8" max="8" width="19.375" style="650" hidden="1" customWidth="1"/>
    <col min="9" max="9" width="7.75" style="650" hidden="1" customWidth="1"/>
    <col min="10" max="11" width="7.75" style="740" hidden="1" customWidth="1"/>
    <col min="12" max="12" width="7.75" style="650" hidden="1" customWidth="1"/>
    <col min="13" max="13" width="10.75" style="650" hidden="1" customWidth="1"/>
    <col min="14" max="15" width="7.75" style="650" hidden="1" customWidth="1"/>
    <col min="16" max="17" width="7.75" style="650" customWidth="1"/>
    <col min="18" max="20" width="4.875" style="81" customWidth="1"/>
    <col min="21" max="256" width="16.125" style="81"/>
    <col min="257" max="258" width="10.75" style="81" customWidth="1"/>
    <col min="259" max="272" width="0" style="81" hidden="1" customWidth="1"/>
    <col min="273" max="273" width="5.125" style="81" customWidth="1"/>
    <col min="274" max="275" width="4.75" style="81" customWidth="1"/>
    <col min="276" max="512" width="16.125" style="81"/>
    <col min="513" max="514" width="10.75" style="81" customWidth="1"/>
    <col min="515" max="528" width="0" style="81" hidden="1" customWidth="1"/>
    <col min="529" max="529" width="5.125" style="81" customWidth="1"/>
    <col min="530" max="531" width="4.75" style="81" customWidth="1"/>
    <col min="532" max="768" width="16.125" style="81"/>
    <col min="769" max="770" width="10.75" style="81" customWidth="1"/>
    <col min="771" max="784" width="0" style="81" hidden="1" customWidth="1"/>
    <col min="785" max="785" width="5.125" style="81" customWidth="1"/>
    <col min="786" max="787" width="4.75" style="81" customWidth="1"/>
    <col min="788" max="1024" width="16.125" style="81"/>
    <col min="1025" max="1026" width="10.75" style="81" customWidth="1"/>
    <col min="1027" max="1040" width="0" style="81" hidden="1" customWidth="1"/>
    <col min="1041" max="1041" width="5.125" style="81" customWidth="1"/>
    <col min="1042" max="1043" width="4.75" style="81" customWidth="1"/>
    <col min="1044" max="1280" width="16.125" style="81"/>
    <col min="1281" max="1282" width="10.75" style="81" customWidth="1"/>
    <col min="1283" max="1296" width="0" style="81" hidden="1" customWidth="1"/>
    <col min="1297" max="1297" width="5.125" style="81" customWidth="1"/>
    <col min="1298" max="1299" width="4.75" style="81" customWidth="1"/>
    <col min="1300" max="1536" width="16.125" style="81"/>
    <col min="1537" max="1538" width="10.75" style="81" customWidth="1"/>
    <col min="1539" max="1552" width="0" style="81" hidden="1" customWidth="1"/>
    <col min="1553" max="1553" width="5.125" style="81" customWidth="1"/>
    <col min="1554" max="1555" width="4.75" style="81" customWidth="1"/>
    <col min="1556" max="1792" width="16.125" style="81"/>
    <col min="1793" max="1794" width="10.75" style="81" customWidth="1"/>
    <col min="1795" max="1808" width="0" style="81" hidden="1" customWidth="1"/>
    <col min="1809" max="1809" width="5.125" style="81" customWidth="1"/>
    <col min="1810" max="1811" width="4.75" style="81" customWidth="1"/>
    <col min="1812" max="2048" width="16.125" style="81"/>
    <col min="2049" max="2050" width="10.75" style="81" customWidth="1"/>
    <col min="2051" max="2064" width="0" style="81" hidden="1" customWidth="1"/>
    <col min="2065" max="2065" width="5.125" style="81" customWidth="1"/>
    <col min="2066" max="2067" width="4.75" style="81" customWidth="1"/>
    <col min="2068" max="2304" width="16.125" style="81"/>
    <col min="2305" max="2306" width="10.75" style="81" customWidth="1"/>
    <col min="2307" max="2320" width="0" style="81" hidden="1" customWidth="1"/>
    <col min="2321" max="2321" width="5.125" style="81" customWidth="1"/>
    <col min="2322" max="2323" width="4.75" style="81" customWidth="1"/>
    <col min="2324" max="2560" width="16.125" style="81"/>
    <col min="2561" max="2562" width="10.75" style="81" customWidth="1"/>
    <col min="2563" max="2576" width="0" style="81" hidden="1" customWidth="1"/>
    <col min="2577" max="2577" width="5.125" style="81" customWidth="1"/>
    <col min="2578" max="2579" width="4.75" style="81" customWidth="1"/>
    <col min="2580" max="2816" width="16.125" style="81"/>
    <col min="2817" max="2818" width="10.75" style="81" customWidth="1"/>
    <col min="2819" max="2832" width="0" style="81" hidden="1" customWidth="1"/>
    <col min="2833" max="2833" width="5.125" style="81" customWidth="1"/>
    <col min="2834" max="2835" width="4.75" style="81" customWidth="1"/>
    <col min="2836" max="3072" width="16.125" style="81"/>
    <col min="3073" max="3074" width="10.75" style="81" customWidth="1"/>
    <col min="3075" max="3088" width="0" style="81" hidden="1" customWidth="1"/>
    <col min="3089" max="3089" width="5.125" style="81" customWidth="1"/>
    <col min="3090" max="3091" width="4.75" style="81" customWidth="1"/>
    <col min="3092" max="3328" width="16.125" style="81"/>
    <col min="3329" max="3330" width="10.75" style="81" customWidth="1"/>
    <col min="3331" max="3344" width="0" style="81" hidden="1" customWidth="1"/>
    <col min="3345" max="3345" width="5.125" style="81" customWidth="1"/>
    <col min="3346" max="3347" width="4.75" style="81" customWidth="1"/>
    <col min="3348" max="3584" width="16.125" style="81"/>
    <col min="3585" max="3586" width="10.75" style="81" customWidth="1"/>
    <col min="3587" max="3600" width="0" style="81" hidden="1" customWidth="1"/>
    <col min="3601" max="3601" width="5.125" style="81" customWidth="1"/>
    <col min="3602" max="3603" width="4.75" style="81" customWidth="1"/>
    <col min="3604" max="3840" width="16.125" style="81"/>
    <col min="3841" max="3842" width="10.75" style="81" customWidth="1"/>
    <col min="3843" max="3856" width="0" style="81" hidden="1" customWidth="1"/>
    <col min="3857" max="3857" width="5.125" style="81" customWidth="1"/>
    <col min="3858" max="3859" width="4.75" style="81" customWidth="1"/>
    <col min="3860" max="4096" width="16.125" style="81"/>
    <col min="4097" max="4098" width="10.75" style="81" customWidth="1"/>
    <col min="4099" max="4112" width="0" style="81" hidden="1" customWidth="1"/>
    <col min="4113" max="4113" width="5.125" style="81" customWidth="1"/>
    <col min="4114" max="4115" width="4.75" style="81" customWidth="1"/>
    <col min="4116" max="4352" width="16.125" style="81"/>
    <col min="4353" max="4354" width="10.75" style="81" customWidth="1"/>
    <col min="4355" max="4368" width="0" style="81" hidden="1" customWidth="1"/>
    <col min="4369" max="4369" width="5.125" style="81" customWidth="1"/>
    <col min="4370" max="4371" width="4.75" style="81" customWidth="1"/>
    <col min="4372" max="4608" width="16.125" style="81"/>
    <col min="4609" max="4610" width="10.75" style="81" customWidth="1"/>
    <col min="4611" max="4624" width="0" style="81" hidden="1" customWidth="1"/>
    <col min="4625" max="4625" width="5.125" style="81" customWidth="1"/>
    <col min="4626" max="4627" width="4.75" style="81" customWidth="1"/>
    <col min="4628" max="4864" width="16.125" style="81"/>
    <col min="4865" max="4866" width="10.75" style="81" customWidth="1"/>
    <col min="4867" max="4880" width="0" style="81" hidden="1" customWidth="1"/>
    <col min="4881" max="4881" width="5.125" style="81" customWidth="1"/>
    <col min="4882" max="4883" width="4.75" style="81" customWidth="1"/>
    <col min="4884" max="5120" width="16.125" style="81"/>
    <col min="5121" max="5122" width="10.75" style="81" customWidth="1"/>
    <col min="5123" max="5136" width="0" style="81" hidden="1" customWidth="1"/>
    <col min="5137" max="5137" width="5.125" style="81" customWidth="1"/>
    <col min="5138" max="5139" width="4.75" style="81" customWidth="1"/>
    <col min="5140" max="5376" width="16.125" style="81"/>
    <col min="5377" max="5378" width="10.75" style="81" customWidth="1"/>
    <col min="5379" max="5392" width="0" style="81" hidden="1" customWidth="1"/>
    <col min="5393" max="5393" width="5.125" style="81" customWidth="1"/>
    <col min="5394" max="5395" width="4.75" style="81" customWidth="1"/>
    <col min="5396" max="5632" width="16.125" style="81"/>
    <col min="5633" max="5634" width="10.75" style="81" customWidth="1"/>
    <col min="5635" max="5648" width="0" style="81" hidden="1" customWidth="1"/>
    <col min="5649" max="5649" width="5.125" style="81" customWidth="1"/>
    <col min="5650" max="5651" width="4.75" style="81" customWidth="1"/>
    <col min="5652" max="5888" width="16.125" style="81"/>
    <col min="5889" max="5890" width="10.75" style="81" customWidth="1"/>
    <col min="5891" max="5904" width="0" style="81" hidden="1" customWidth="1"/>
    <col min="5905" max="5905" width="5.125" style="81" customWidth="1"/>
    <col min="5906" max="5907" width="4.75" style="81" customWidth="1"/>
    <col min="5908" max="6144" width="16.125" style="81"/>
    <col min="6145" max="6146" width="10.75" style="81" customWidth="1"/>
    <col min="6147" max="6160" width="0" style="81" hidden="1" customWidth="1"/>
    <col min="6161" max="6161" width="5.125" style="81" customWidth="1"/>
    <col min="6162" max="6163" width="4.75" style="81" customWidth="1"/>
    <col min="6164" max="6400" width="16.125" style="81"/>
    <col min="6401" max="6402" width="10.75" style="81" customWidth="1"/>
    <col min="6403" max="6416" width="0" style="81" hidden="1" customWidth="1"/>
    <col min="6417" max="6417" width="5.125" style="81" customWidth="1"/>
    <col min="6418" max="6419" width="4.75" style="81" customWidth="1"/>
    <col min="6420" max="6656" width="16.125" style="81"/>
    <col min="6657" max="6658" width="10.75" style="81" customWidth="1"/>
    <col min="6659" max="6672" width="0" style="81" hidden="1" customWidth="1"/>
    <col min="6673" max="6673" width="5.125" style="81" customWidth="1"/>
    <col min="6674" max="6675" width="4.75" style="81" customWidth="1"/>
    <col min="6676" max="6912" width="16.125" style="81"/>
    <col min="6913" max="6914" width="10.75" style="81" customWidth="1"/>
    <col min="6915" max="6928" width="0" style="81" hidden="1" customWidth="1"/>
    <col min="6929" max="6929" width="5.125" style="81" customWidth="1"/>
    <col min="6930" max="6931" width="4.75" style="81" customWidth="1"/>
    <col min="6932" max="7168" width="16.125" style="81"/>
    <col min="7169" max="7170" width="10.75" style="81" customWidth="1"/>
    <col min="7171" max="7184" width="0" style="81" hidden="1" customWidth="1"/>
    <col min="7185" max="7185" width="5.125" style="81" customWidth="1"/>
    <col min="7186" max="7187" width="4.75" style="81" customWidth="1"/>
    <col min="7188" max="7424" width="16.125" style="81"/>
    <col min="7425" max="7426" width="10.75" style="81" customWidth="1"/>
    <col min="7427" max="7440" width="0" style="81" hidden="1" customWidth="1"/>
    <col min="7441" max="7441" width="5.125" style="81" customWidth="1"/>
    <col min="7442" max="7443" width="4.75" style="81" customWidth="1"/>
    <col min="7444" max="7680" width="16.125" style="81"/>
    <col min="7681" max="7682" width="10.75" style="81" customWidth="1"/>
    <col min="7683" max="7696" width="0" style="81" hidden="1" customWidth="1"/>
    <col min="7697" max="7697" width="5.125" style="81" customWidth="1"/>
    <col min="7698" max="7699" width="4.75" style="81" customWidth="1"/>
    <col min="7700" max="7936" width="16.125" style="81"/>
    <col min="7937" max="7938" width="10.75" style="81" customWidth="1"/>
    <col min="7939" max="7952" width="0" style="81" hidden="1" customWidth="1"/>
    <col min="7953" max="7953" width="5.125" style="81" customWidth="1"/>
    <col min="7954" max="7955" width="4.75" style="81" customWidth="1"/>
    <col min="7956" max="8192" width="16.125" style="81"/>
    <col min="8193" max="8194" width="10.75" style="81" customWidth="1"/>
    <col min="8195" max="8208" width="0" style="81" hidden="1" customWidth="1"/>
    <col min="8209" max="8209" width="5.125" style="81" customWidth="1"/>
    <col min="8210" max="8211" width="4.75" style="81" customWidth="1"/>
    <col min="8212" max="8448" width="16.125" style="81"/>
    <col min="8449" max="8450" width="10.75" style="81" customWidth="1"/>
    <col min="8451" max="8464" width="0" style="81" hidden="1" customWidth="1"/>
    <col min="8465" max="8465" width="5.125" style="81" customWidth="1"/>
    <col min="8466" max="8467" width="4.75" style="81" customWidth="1"/>
    <col min="8468" max="8704" width="16.125" style="81"/>
    <col min="8705" max="8706" width="10.75" style="81" customWidth="1"/>
    <col min="8707" max="8720" width="0" style="81" hidden="1" customWidth="1"/>
    <col min="8721" max="8721" width="5.125" style="81" customWidth="1"/>
    <col min="8722" max="8723" width="4.75" style="81" customWidth="1"/>
    <col min="8724" max="8960" width="16.125" style="81"/>
    <col min="8961" max="8962" width="10.75" style="81" customWidth="1"/>
    <col min="8963" max="8976" width="0" style="81" hidden="1" customWidth="1"/>
    <col min="8977" max="8977" width="5.125" style="81" customWidth="1"/>
    <col min="8978" max="8979" width="4.75" style="81" customWidth="1"/>
    <col min="8980" max="9216" width="16.125" style="81"/>
    <col min="9217" max="9218" width="10.75" style="81" customWidth="1"/>
    <col min="9219" max="9232" width="0" style="81" hidden="1" customWidth="1"/>
    <col min="9233" max="9233" width="5.125" style="81" customWidth="1"/>
    <col min="9234" max="9235" width="4.75" style="81" customWidth="1"/>
    <col min="9236" max="9472" width="16.125" style="81"/>
    <col min="9473" max="9474" width="10.75" style="81" customWidth="1"/>
    <col min="9475" max="9488" width="0" style="81" hidden="1" customWidth="1"/>
    <col min="9489" max="9489" width="5.125" style="81" customWidth="1"/>
    <col min="9490" max="9491" width="4.75" style="81" customWidth="1"/>
    <col min="9492" max="9728" width="16.125" style="81"/>
    <col min="9729" max="9730" width="10.75" style="81" customWidth="1"/>
    <col min="9731" max="9744" width="0" style="81" hidden="1" customWidth="1"/>
    <col min="9745" max="9745" width="5.125" style="81" customWidth="1"/>
    <col min="9746" max="9747" width="4.75" style="81" customWidth="1"/>
    <col min="9748" max="9984" width="16.125" style="81"/>
    <col min="9985" max="9986" width="10.75" style="81" customWidth="1"/>
    <col min="9987" max="10000" width="0" style="81" hidden="1" customWidth="1"/>
    <col min="10001" max="10001" width="5.125" style="81" customWidth="1"/>
    <col min="10002" max="10003" width="4.75" style="81" customWidth="1"/>
    <col min="10004" max="10240" width="16.125" style="81"/>
    <col min="10241" max="10242" width="10.75" style="81" customWidth="1"/>
    <col min="10243" max="10256" width="0" style="81" hidden="1" customWidth="1"/>
    <col min="10257" max="10257" width="5.125" style="81" customWidth="1"/>
    <col min="10258" max="10259" width="4.75" style="81" customWidth="1"/>
    <col min="10260" max="10496" width="16.125" style="81"/>
    <col min="10497" max="10498" width="10.75" style="81" customWidth="1"/>
    <col min="10499" max="10512" width="0" style="81" hidden="1" customWidth="1"/>
    <col min="10513" max="10513" width="5.125" style="81" customWidth="1"/>
    <col min="10514" max="10515" width="4.75" style="81" customWidth="1"/>
    <col min="10516" max="10752" width="16.125" style="81"/>
    <col min="10753" max="10754" width="10.75" style="81" customWidth="1"/>
    <col min="10755" max="10768" width="0" style="81" hidden="1" customWidth="1"/>
    <col min="10769" max="10769" width="5.125" style="81" customWidth="1"/>
    <col min="10770" max="10771" width="4.75" style="81" customWidth="1"/>
    <col min="10772" max="11008" width="16.125" style="81"/>
    <col min="11009" max="11010" width="10.75" style="81" customWidth="1"/>
    <col min="11011" max="11024" width="0" style="81" hidden="1" customWidth="1"/>
    <col min="11025" max="11025" width="5.125" style="81" customWidth="1"/>
    <col min="11026" max="11027" width="4.75" style="81" customWidth="1"/>
    <col min="11028" max="11264" width="16.125" style="81"/>
    <col min="11265" max="11266" width="10.75" style="81" customWidth="1"/>
    <col min="11267" max="11280" width="0" style="81" hidden="1" customWidth="1"/>
    <col min="11281" max="11281" width="5.125" style="81" customWidth="1"/>
    <col min="11282" max="11283" width="4.75" style="81" customWidth="1"/>
    <col min="11284" max="11520" width="16.125" style="81"/>
    <col min="11521" max="11522" width="10.75" style="81" customWidth="1"/>
    <col min="11523" max="11536" width="0" style="81" hidden="1" customWidth="1"/>
    <col min="11537" max="11537" width="5.125" style="81" customWidth="1"/>
    <col min="11538" max="11539" width="4.75" style="81" customWidth="1"/>
    <col min="11540" max="11776" width="16.125" style="81"/>
    <col min="11777" max="11778" width="10.75" style="81" customWidth="1"/>
    <col min="11779" max="11792" width="0" style="81" hidden="1" customWidth="1"/>
    <col min="11793" max="11793" width="5.125" style="81" customWidth="1"/>
    <col min="11794" max="11795" width="4.75" style="81" customWidth="1"/>
    <col min="11796" max="12032" width="16.125" style="81"/>
    <col min="12033" max="12034" width="10.75" style="81" customWidth="1"/>
    <col min="12035" max="12048" width="0" style="81" hidden="1" customWidth="1"/>
    <col min="12049" max="12049" width="5.125" style="81" customWidth="1"/>
    <col min="12050" max="12051" width="4.75" style="81" customWidth="1"/>
    <col min="12052" max="12288" width="16.125" style="81"/>
    <col min="12289" max="12290" width="10.75" style="81" customWidth="1"/>
    <col min="12291" max="12304" width="0" style="81" hidden="1" customWidth="1"/>
    <col min="12305" max="12305" width="5.125" style="81" customWidth="1"/>
    <col min="12306" max="12307" width="4.75" style="81" customWidth="1"/>
    <col min="12308" max="12544" width="16.125" style="81"/>
    <col min="12545" max="12546" width="10.75" style="81" customWidth="1"/>
    <col min="12547" max="12560" width="0" style="81" hidden="1" customWidth="1"/>
    <col min="12561" max="12561" width="5.125" style="81" customWidth="1"/>
    <col min="12562" max="12563" width="4.75" style="81" customWidth="1"/>
    <col min="12564" max="12800" width="16.125" style="81"/>
    <col min="12801" max="12802" width="10.75" style="81" customWidth="1"/>
    <col min="12803" max="12816" width="0" style="81" hidden="1" customWidth="1"/>
    <col min="12817" max="12817" width="5.125" style="81" customWidth="1"/>
    <col min="12818" max="12819" width="4.75" style="81" customWidth="1"/>
    <col min="12820" max="13056" width="16.125" style="81"/>
    <col min="13057" max="13058" width="10.75" style="81" customWidth="1"/>
    <col min="13059" max="13072" width="0" style="81" hidden="1" customWidth="1"/>
    <col min="13073" max="13073" width="5.125" style="81" customWidth="1"/>
    <col min="13074" max="13075" width="4.75" style="81" customWidth="1"/>
    <col min="13076" max="13312" width="16.125" style="81"/>
    <col min="13313" max="13314" width="10.75" style="81" customWidth="1"/>
    <col min="13315" max="13328" width="0" style="81" hidden="1" customWidth="1"/>
    <col min="13329" max="13329" width="5.125" style="81" customWidth="1"/>
    <col min="13330" max="13331" width="4.75" style="81" customWidth="1"/>
    <col min="13332" max="13568" width="16.125" style="81"/>
    <col min="13569" max="13570" width="10.75" style="81" customWidth="1"/>
    <col min="13571" max="13584" width="0" style="81" hidden="1" customWidth="1"/>
    <col min="13585" max="13585" width="5.125" style="81" customWidth="1"/>
    <col min="13586" max="13587" width="4.75" style="81" customWidth="1"/>
    <col min="13588" max="13824" width="16.125" style="81"/>
    <col min="13825" max="13826" width="10.75" style="81" customWidth="1"/>
    <col min="13827" max="13840" width="0" style="81" hidden="1" customWidth="1"/>
    <col min="13841" max="13841" width="5.125" style="81" customWidth="1"/>
    <col min="13842" max="13843" width="4.75" style="81" customWidth="1"/>
    <col min="13844" max="14080" width="16.125" style="81"/>
    <col min="14081" max="14082" width="10.75" style="81" customWidth="1"/>
    <col min="14083" max="14096" width="0" style="81" hidden="1" customWidth="1"/>
    <col min="14097" max="14097" width="5.125" style="81" customWidth="1"/>
    <col min="14098" max="14099" width="4.75" style="81" customWidth="1"/>
    <col min="14100" max="14336" width="16.125" style="81"/>
    <col min="14337" max="14338" width="10.75" style="81" customWidth="1"/>
    <col min="14339" max="14352" width="0" style="81" hidden="1" customWidth="1"/>
    <col min="14353" max="14353" width="5.125" style="81" customWidth="1"/>
    <col min="14354" max="14355" width="4.75" style="81" customWidth="1"/>
    <col min="14356" max="14592" width="16.125" style="81"/>
    <col min="14593" max="14594" width="10.75" style="81" customWidth="1"/>
    <col min="14595" max="14608" width="0" style="81" hidden="1" customWidth="1"/>
    <col min="14609" max="14609" width="5.125" style="81" customWidth="1"/>
    <col min="14610" max="14611" width="4.75" style="81" customWidth="1"/>
    <col min="14612" max="14848" width="16.125" style="81"/>
    <col min="14849" max="14850" width="10.75" style="81" customWidth="1"/>
    <col min="14851" max="14864" width="0" style="81" hidden="1" customWidth="1"/>
    <col min="14865" max="14865" width="5.125" style="81" customWidth="1"/>
    <col min="14866" max="14867" width="4.75" style="81" customWidth="1"/>
    <col min="14868" max="15104" width="16.125" style="81"/>
    <col min="15105" max="15106" width="10.75" style="81" customWidth="1"/>
    <col min="15107" max="15120" width="0" style="81" hidden="1" customWidth="1"/>
    <col min="15121" max="15121" width="5.125" style="81" customWidth="1"/>
    <col min="15122" max="15123" width="4.75" style="81" customWidth="1"/>
    <col min="15124" max="15360" width="16.125" style="81"/>
    <col min="15361" max="15362" width="10.75" style="81" customWidth="1"/>
    <col min="15363" max="15376" width="0" style="81" hidden="1" customWidth="1"/>
    <col min="15377" max="15377" width="5.125" style="81" customWidth="1"/>
    <col min="15378" max="15379" width="4.75" style="81" customWidth="1"/>
    <col min="15380" max="15616" width="16.125" style="81"/>
    <col min="15617" max="15618" width="10.75" style="81" customWidth="1"/>
    <col min="15619" max="15632" width="0" style="81" hidden="1" customWidth="1"/>
    <col min="15633" max="15633" width="5.125" style="81" customWidth="1"/>
    <col min="15634" max="15635" width="4.75" style="81" customWidth="1"/>
    <col min="15636" max="15872" width="16.125" style="81"/>
    <col min="15873" max="15874" width="10.75" style="81" customWidth="1"/>
    <col min="15875" max="15888" width="0" style="81" hidden="1" customWidth="1"/>
    <col min="15889" max="15889" width="5.125" style="81" customWidth="1"/>
    <col min="15890" max="15891" width="4.75" style="81" customWidth="1"/>
    <col min="15892" max="16128" width="16.125" style="81"/>
    <col min="16129" max="16130" width="10.75" style="81" customWidth="1"/>
    <col min="16131" max="16144" width="0" style="81" hidden="1" customWidth="1"/>
    <col min="16145" max="16145" width="5.125" style="81" customWidth="1"/>
    <col min="16146" max="16147" width="4.75" style="81" customWidth="1"/>
    <col min="16148" max="16384" width="16.125" style="81"/>
  </cols>
  <sheetData>
    <row r="1" spans="1:17">
      <c r="A1" s="619"/>
      <c r="B1" s="967" t="s">
        <v>2531</v>
      </c>
      <c r="C1" s="967"/>
      <c r="D1" s="978" t="s">
        <v>2532</v>
      </c>
      <c r="E1" s="978"/>
      <c r="F1" s="978"/>
      <c r="G1" s="978"/>
      <c r="H1" s="81" t="s">
        <v>1364</v>
      </c>
      <c r="I1" s="962" t="s">
        <v>1365</v>
      </c>
      <c r="J1" s="962"/>
      <c r="K1" s="962"/>
      <c r="L1" s="318"/>
      <c r="M1" s="81"/>
      <c r="N1" s="81"/>
      <c r="O1" s="81"/>
      <c r="P1" s="81"/>
      <c r="Q1" s="81"/>
    </row>
    <row r="2" spans="1:17">
      <c r="A2" s="619"/>
      <c r="B2" s="967"/>
      <c r="C2" s="967"/>
      <c r="D2" s="978"/>
      <c r="E2" s="978"/>
      <c r="F2" s="978"/>
      <c r="G2" s="978"/>
      <c r="H2" s="84">
        <f>COUNTIF(M5:M36,"東近江市")</f>
        <v>1</v>
      </c>
      <c r="I2" s="963"/>
      <c r="J2" s="963"/>
      <c r="K2" s="963"/>
      <c r="L2" s="318"/>
      <c r="M2" s="81"/>
      <c r="N2" s="81"/>
      <c r="O2" s="81"/>
      <c r="P2" s="81"/>
      <c r="Q2" s="81"/>
    </row>
    <row r="3" spans="1:17">
      <c r="A3" s="619"/>
      <c r="B3" s="83" t="s">
        <v>2533</v>
      </c>
      <c r="C3" s="83"/>
      <c r="D3" s="108" t="s">
        <v>2534</v>
      </c>
      <c r="E3" s="81"/>
      <c r="F3" s="318"/>
      <c r="G3" s="81"/>
      <c r="H3" s="81"/>
      <c r="I3" s="963">
        <f>H2/COUNTA(M5:M36)</f>
        <v>3.125E-2</v>
      </c>
      <c r="J3" s="963"/>
      <c r="K3" s="963"/>
      <c r="L3" s="318"/>
      <c r="M3" s="81"/>
      <c r="N3" s="81"/>
      <c r="O3" s="81"/>
      <c r="P3" s="81"/>
      <c r="Q3" s="81"/>
    </row>
    <row r="4" spans="1:17">
      <c r="A4" s="619"/>
      <c r="B4" s="971" t="s">
        <v>2535</v>
      </c>
      <c r="C4" s="971"/>
      <c r="D4" s="81" t="s">
        <v>2536</v>
      </c>
      <c r="E4" s="81"/>
      <c r="F4" s="318"/>
      <c r="G4" s="81" t="str">
        <f>B4&amp;C4</f>
        <v>アビックＢＢ</v>
      </c>
      <c r="H4" s="81"/>
      <c r="I4" s="81"/>
      <c r="J4" s="82"/>
      <c r="K4" s="620" t="str">
        <f>IF(J4="","",(2012-J4))</f>
        <v/>
      </c>
      <c r="L4" s="318"/>
      <c r="M4" s="81"/>
      <c r="N4" s="81"/>
      <c r="O4" s="81"/>
      <c r="P4" s="81"/>
      <c r="Q4" s="81"/>
    </row>
    <row r="5" spans="1:17">
      <c r="A5" s="81" t="s">
        <v>2537</v>
      </c>
      <c r="B5" s="83" t="s">
        <v>2538</v>
      </c>
      <c r="C5" s="83" t="s">
        <v>2539</v>
      </c>
      <c r="D5" s="81" t="str">
        <f t="shared" ref="D5:D47" si="0">$B$4</f>
        <v>アビックＢＢ</v>
      </c>
      <c r="E5" s="81"/>
      <c r="F5" s="318" t="str">
        <f>A5</f>
        <v>あ０１</v>
      </c>
      <c r="G5" s="81" t="str">
        <f>B5&amp;C5</f>
        <v>西川昌一</v>
      </c>
      <c r="H5" s="109" t="str">
        <f t="shared" ref="H5:H47" si="1">$B$5</f>
        <v>西川</v>
      </c>
      <c r="I5" s="109" t="s">
        <v>277</v>
      </c>
      <c r="J5" s="129">
        <v>1970</v>
      </c>
      <c r="K5" s="620">
        <f t="shared" ref="K5:K47" si="2">IF(J5="","",(2024-J5))</f>
        <v>54</v>
      </c>
      <c r="L5" s="318" t="str">
        <f t="shared" ref="L5:L47" si="3">IF(G5="","",IF(COUNTIF($G$1:$G$614,G5)&gt;1,"2重登録","OK"))</f>
        <v>OK</v>
      </c>
      <c r="M5" s="83" t="s">
        <v>2540</v>
      </c>
      <c r="N5" s="81"/>
      <c r="O5" s="81"/>
      <c r="P5" s="81"/>
      <c r="Q5" s="81"/>
    </row>
    <row r="6" spans="1:17">
      <c r="A6" s="81" t="s">
        <v>2541</v>
      </c>
      <c r="B6" s="81" t="s">
        <v>2542</v>
      </c>
      <c r="C6" s="81" t="s">
        <v>2543</v>
      </c>
      <c r="D6" s="81" t="str">
        <f t="shared" si="0"/>
        <v>アビックＢＢ</v>
      </c>
      <c r="E6" s="81"/>
      <c r="F6" s="81" t="str">
        <f>A6</f>
        <v>あ０２</v>
      </c>
      <c r="G6" s="81" t="str">
        <f>B6&amp;C6</f>
        <v>青木重之</v>
      </c>
      <c r="H6" s="109" t="str">
        <f t="shared" si="1"/>
        <v>西川</v>
      </c>
      <c r="I6" s="109" t="s">
        <v>277</v>
      </c>
      <c r="J6" s="82">
        <v>1971</v>
      </c>
      <c r="K6" s="620">
        <f t="shared" si="2"/>
        <v>53</v>
      </c>
      <c r="L6" s="318" t="str">
        <f t="shared" si="3"/>
        <v>OK</v>
      </c>
      <c r="M6" s="83" t="s">
        <v>2544</v>
      </c>
      <c r="N6" s="81"/>
      <c r="O6" s="81"/>
      <c r="P6" s="81"/>
      <c r="Q6" s="81"/>
    </row>
    <row r="7" spans="1:17">
      <c r="A7" s="81" t="s">
        <v>2545</v>
      </c>
      <c r="B7" s="83" t="s">
        <v>2546</v>
      </c>
      <c r="C7" s="83" t="s">
        <v>2547</v>
      </c>
      <c r="D7" s="81" t="str">
        <f t="shared" si="0"/>
        <v>アビックＢＢ</v>
      </c>
      <c r="E7" s="81"/>
      <c r="F7" s="318" t="str">
        <f>A7</f>
        <v>あ０３</v>
      </c>
      <c r="G7" s="81" t="str">
        <f>B7&amp;C7</f>
        <v>安達隆一</v>
      </c>
      <c r="H7" s="109" t="str">
        <f t="shared" si="1"/>
        <v>西川</v>
      </c>
      <c r="I7" s="109" t="s">
        <v>277</v>
      </c>
      <c r="J7" s="129">
        <v>1970</v>
      </c>
      <c r="K7" s="620">
        <f t="shared" si="2"/>
        <v>54</v>
      </c>
      <c r="L7" s="318" t="str">
        <f t="shared" si="3"/>
        <v>OK</v>
      </c>
      <c r="M7" s="83" t="s">
        <v>2548</v>
      </c>
      <c r="N7" s="81"/>
      <c r="O7" s="81"/>
      <c r="P7" s="81"/>
      <c r="Q7" s="81"/>
    </row>
    <row r="8" spans="1:17">
      <c r="A8" s="81" t="s">
        <v>2549</v>
      </c>
      <c r="B8" s="83" t="s">
        <v>2550</v>
      </c>
      <c r="C8" s="83" t="s">
        <v>2551</v>
      </c>
      <c r="D8" s="81" t="str">
        <f t="shared" si="0"/>
        <v>アビックＢＢ</v>
      </c>
      <c r="E8" s="81"/>
      <c r="F8" s="318" t="str">
        <f t="shared" ref="F8:F47" si="4">A8</f>
        <v>あ０４</v>
      </c>
      <c r="G8" s="81" t="str">
        <f t="shared" ref="G8:G47" si="5">B8&amp;C8</f>
        <v>上原義弘</v>
      </c>
      <c r="H8" s="109" t="str">
        <f t="shared" si="1"/>
        <v>西川</v>
      </c>
      <c r="I8" s="109" t="s">
        <v>277</v>
      </c>
      <c r="J8" s="129">
        <v>1974</v>
      </c>
      <c r="K8" s="620">
        <f t="shared" si="2"/>
        <v>50</v>
      </c>
      <c r="L8" s="318" t="str">
        <f t="shared" si="3"/>
        <v>OK</v>
      </c>
      <c r="M8" s="83" t="s">
        <v>2540</v>
      </c>
      <c r="N8" s="81"/>
      <c r="O8" s="81"/>
      <c r="P8" s="81"/>
      <c r="Q8" s="81"/>
    </row>
    <row r="9" spans="1:17">
      <c r="A9" s="81" t="s">
        <v>2552</v>
      </c>
      <c r="B9" s="83" t="s">
        <v>2463</v>
      </c>
      <c r="C9" s="83" t="s">
        <v>2464</v>
      </c>
      <c r="D9" s="81" t="str">
        <f t="shared" si="0"/>
        <v>アビックＢＢ</v>
      </c>
      <c r="E9" s="81"/>
      <c r="F9" s="318" t="str">
        <f t="shared" si="4"/>
        <v>あ０５</v>
      </c>
      <c r="G9" s="81" t="str">
        <f t="shared" si="5"/>
        <v>寺村浩一</v>
      </c>
      <c r="H9" s="109" t="str">
        <f t="shared" si="1"/>
        <v>西川</v>
      </c>
      <c r="I9" s="109" t="s">
        <v>277</v>
      </c>
      <c r="J9" s="129">
        <v>1968</v>
      </c>
      <c r="K9" s="620">
        <f t="shared" si="2"/>
        <v>56</v>
      </c>
      <c r="L9" s="318" t="str">
        <f t="shared" si="3"/>
        <v>OK</v>
      </c>
      <c r="M9" s="83" t="s">
        <v>2553</v>
      </c>
      <c r="N9" s="81"/>
      <c r="O9" s="81"/>
      <c r="P9" s="81"/>
      <c r="Q9" s="81"/>
    </row>
    <row r="10" spans="1:17">
      <c r="A10" s="81" t="s">
        <v>2554</v>
      </c>
      <c r="B10" s="83" t="s">
        <v>2555</v>
      </c>
      <c r="C10" s="83" t="s">
        <v>2556</v>
      </c>
      <c r="D10" s="81" t="str">
        <f t="shared" si="0"/>
        <v>アビックＢＢ</v>
      </c>
      <c r="E10" s="81"/>
      <c r="F10" s="318" t="str">
        <f t="shared" si="4"/>
        <v>あ０６</v>
      </c>
      <c r="G10" s="81" t="str">
        <f t="shared" si="5"/>
        <v>谷崎真也</v>
      </c>
      <c r="H10" s="109" t="str">
        <f t="shared" si="1"/>
        <v>西川</v>
      </c>
      <c r="I10" s="109" t="s">
        <v>277</v>
      </c>
      <c r="J10" s="129">
        <v>1972</v>
      </c>
      <c r="K10" s="620">
        <f t="shared" si="2"/>
        <v>52</v>
      </c>
      <c r="L10" s="318" t="str">
        <f t="shared" si="3"/>
        <v>OK</v>
      </c>
      <c r="M10" s="83" t="s">
        <v>2548</v>
      </c>
      <c r="N10" s="81"/>
      <c r="O10" s="81"/>
      <c r="P10" s="81"/>
      <c r="Q10" s="81"/>
    </row>
    <row r="11" spans="1:17">
      <c r="A11" s="81" t="s">
        <v>2557</v>
      </c>
      <c r="B11" s="83" t="s">
        <v>2558</v>
      </c>
      <c r="C11" s="81" t="s">
        <v>2559</v>
      </c>
      <c r="D11" s="81" t="str">
        <f t="shared" si="0"/>
        <v>アビックＢＢ</v>
      </c>
      <c r="E11" s="81"/>
      <c r="F11" s="318" t="str">
        <f t="shared" si="4"/>
        <v>あ０７</v>
      </c>
      <c r="G11" s="81" t="str">
        <f t="shared" si="5"/>
        <v>廣瀬淳</v>
      </c>
      <c r="H11" s="109" t="str">
        <f t="shared" si="1"/>
        <v>西川</v>
      </c>
      <c r="I11" s="109" t="s">
        <v>277</v>
      </c>
      <c r="J11" s="129">
        <v>1961</v>
      </c>
      <c r="K11" s="620">
        <f t="shared" si="2"/>
        <v>63</v>
      </c>
      <c r="L11" s="318" t="str">
        <f t="shared" si="3"/>
        <v>OK</v>
      </c>
      <c r="M11" s="83" t="s">
        <v>2540</v>
      </c>
      <c r="N11" s="81"/>
      <c r="O11" s="81"/>
      <c r="P11" s="81"/>
      <c r="Q11" s="81"/>
    </row>
    <row r="12" spans="1:17">
      <c r="A12" s="81" t="s">
        <v>2560</v>
      </c>
      <c r="B12" s="621" t="s">
        <v>2561</v>
      </c>
      <c r="C12" s="111" t="s">
        <v>2562</v>
      </c>
      <c r="D12" s="81" t="str">
        <f t="shared" si="0"/>
        <v>アビックＢＢ</v>
      </c>
      <c r="E12" s="81"/>
      <c r="F12" s="318" t="str">
        <f t="shared" si="4"/>
        <v>あ０８</v>
      </c>
      <c r="G12" s="81" t="str">
        <f t="shared" si="5"/>
        <v>齋田優子</v>
      </c>
      <c r="H12" s="109" t="str">
        <f t="shared" si="1"/>
        <v>西川</v>
      </c>
      <c r="I12" s="135" t="s">
        <v>2563</v>
      </c>
      <c r="J12" s="129">
        <v>1970</v>
      </c>
      <c r="K12" s="620">
        <f t="shared" si="2"/>
        <v>54</v>
      </c>
      <c r="L12" s="318" t="str">
        <f t="shared" si="3"/>
        <v>OK</v>
      </c>
      <c r="M12" s="83" t="s">
        <v>2540</v>
      </c>
      <c r="N12" s="81"/>
      <c r="O12" s="81"/>
      <c r="P12" s="81"/>
      <c r="Q12" s="81"/>
    </row>
    <row r="13" spans="1:17">
      <c r="A13" s="81" t="s">
        <v>2564</v>
      </c>
      <c r="B13" s="83" t="s">
        <v>2565</v>
      </c>
      <c r="C13" s="83" t="s">
        <v>2566</v>
      </c>
      <c r="D13" s="81" t="str">
        <f t="shared" si="0"/>
        <v>アビックＢＢ</v>
      </c>
      <c r="E13" s="81"/>
      <c r="F13" s="318" t="str">
        <f t="shared" si="4"/>
        <v>あ０９</v>
      </c>
      <c r="G13" s="81" t="str">
        <f t="shared" si="5"/>
        <v>平居崇</v>
      </c>
      <c r="H13" s="109" t="str">
        <f t="shared" si="1"/>
        <v>西川</v>
      </c>
      <c r="I13" s="109" t="s">
        <v>277</v>
      </c>
      <c r="J13" s="129">
        <v>1972</v>
      </c>
      <c r="K13" s="620">
        <f t="shared" si="2"/>
        <v>52</v>
      </c>
      <c r="L13" s="318" t="str">
        <f t="shared" si="3"/>
        <v>OK</v>
      </c>
      <c r="M13" s="83" t="s">
        <v>2567</v>
      </c>
      <c r="N13" s="81"/>
      <c r="O13" s="81"/>
      <c r="P13" s="81"/>
      <c r="Q13" s="81"/>
    </row>
    <row r="14" spans="1:17">
      <c r="A14" s="81" t="s">
        <v>2568</v>
      </c>
      <c r="B14" s="83" t="s">
        <v>2569</v>
      </c>
      <c r="C14" s="83" t="s">
        <v>2570</v>
      </c>
      <c r="D14" s="81" t="str">
        <f t="shared" si="0"/>
        <v>アビックＢＢ</v>
      </c>
      <c r="E14" s="81"/>
      <c r="F14" s="318" t="str">
        <f t="shared" si="4"/>
        <v>あ１０</v>
      </c>
      <c r="G14" s="81" t="str">
        <f t="shared" si="5"/>
        <v>大林弘典</v>
      </c>
      <c r="H14" s="109" t="str">
        <f t="shared" si="1"/>
        <v>西川</v>
      </c>
      <c r="I14" s="109" t="s">
        <v>277</v>
      </c>
      <c r="J14" s="129">
        <v>1989</v>
      </c>
      <c r="K14" s="620">
        <f t="shared" si="2"/>
        <v>35</v>
      </c>
      <c r="L14" s="318" t="str">
        <f t="shared" si="3"/>
        <v>OK</v>
      </c>
      <c r="M14" s="83" t="s">
        <v>2571</v>
      </c>
      <c r="N14" s="81"/>
      <c r="O14" s="81"/>
      <c r="P14" s="81"/>
      <c r="Q14" s="81"/>
    </row>
    <row r="15" spans="1:17">
      <c r="A15" s="81" t="s">
        <v>2572</v>
      </c>
      <c r="B15" s="81" t="s">
        <v>2573</v>
      </c>
      <c r="C15" s="81" t="s">
        <v>2574</v>
      </c>
      <c r="D15" s="81" t="str">
        <f t="shared" si="0"/>
        <v>アビックＢＢ</v>
      </c>
      <c r="E15"/>
      <c r="F15" s="318" t="str">
        <f t="shared" si="4"/>
        <v>あ１１</v>
      </c>
      <c r="G15" s="81" t="str">
        <f t="shared" si="5"/>
        <v>福嶋亮</v>
      </c>
      <c r="H15" s="109" t="str">
        <f t="shared" si="1"/>
        <v>西川</v>
      </c>
      <c r="I15" s="109" t="s">
        <v>277</v>
      </c>
      <c r="J15" s="622">
        <v>1961</v>
      </c>
      <c r="K15" s="620">
        <f t="shared" si="2"/>
        <v>63</v>
      </c>
      <c r="L15" s="318" t="str">
        <f t="shared" si="3"/>
        <v>OK</v>
      </c>
      <c r="M15" s="83" t="s">
        <v>2575</v>
      </c>
      <c r="N15" s="81"/>
      <c r="O15" s="81"/>
      <c r="P15" s="81"/>
      <c r="Q15" s="81"/>
    </row>
    <row r="16" spans="1:17">
      <c r="A16" s="81" t="s">
        <v>2576</v>
      </c>
      <c r="B16" s="111" t="s">
        <v>2577</v>
      </c>
      <c r="C16" s="111" t="s">
        <v>2578</v>
      </c>
      <c r="D16" s="81" t="str">
        <f t="shared" si="0"/>
        <v>アビックＢＢ</v>
      </c>
      <c r="E16" s="81"/>
      <c r="F16" s="318" t="str">
        <f t="shared" si="4"/>
        <v>あ１２</v>
      </c>
      <c r="G16" s="81" t="str">
        <f t="shared" si="5"/>
        <v>西山抄千代</v>
      </c>
      <c r="H16" s="109" t="str">
        <f t="shared" si="1"/>
        <v>西川</v>
      </c>
      <c r="I16" s="135" t="s">
        <v>2563</v>
      </c>
      <c r="J16" s="129">
        <v>1972</v>
      </c>
      <c r="K16" s="620">
        <f t="shared" si="2"/>
        <v>52</v>
      </c>
      <c r="L16" s="318" t="str">
        <f t="shared" si="3"/>
        <v>OK</v>
      </c>
      <c r="M16" s="83" t="s">
        <v>2579</v>
      </c>
      <c r="N16" s="81"/>
      <c r="O16" s="81"/>
      <c r="P16" s="81"/>
      <c r="Q16" s="81"/>
    </row>
    <row r="17" spans="1:17">
      <c r="A17" s="81" t="s">
        <v>2580</v>
      </c>
      <c r="B17" s="111" t="s">
        <v>2581</v>
      </c>
      <c r="C17" s="111" t="s">
        <v>2582</v>
      </c>
      <c r="D17" s="81" t="str">
        <f t="shared" si="0"/>
        <v>アビックＢＢ</v>
      </c>
      <c r="E17" s="81"/>
      <c r="F17" s="318" t="str">
        <f t="shared" si="4"/>
        <v>あ１３</v>
      </c>
      <c r="G17" s="81" t="str">
        <f t="shared" si="5"/>
        <v>三原啓子</v>
      </c>
      <c r="H17" s="109" t="str">
        <f t="shared" si="1"/>
        <v>西川</v>
      </c>
      <c r="I17" s="135" t="s">
        <v>2563</v>
      </c>
      <c r="J17" s="129">
        <v>1964</v>
      </c>
      <c r="K17" s="620">
        <f t="shared" si="2"/>
        <v>60</v>
      </c>
      <c r="L17" s="318" t="str">
        <f t="shared" si="3"/>
        <v>OK</v>
      </c>
      <c r="M17" s="83" t="s">
        <v>2540</v>
      </c>
      <c r="N17" s="81"/>
      <c r="O17" s="81"/>
      <c r="P17" s="81"/>
      <c r="Q17" s="81"/>
    </row>
    <row r="18" spans="1:17">
      <c r="A18" s="81" t="s">
        <v>2583</v>
      </c>
      <c r="B18" s="83" t="s">
        <v>2584</v>
      </c>
      <c r="C18" s="83" t="s">
        <v>2585</v>
      </c>
      <c r="D18" s="81" t="str">
        <f t="shared" si="0"/>
        <v>アビックＢＢ</v>
      </c>
      <c r="E18" s="81"/>
      <c r="F18" s="318" t="str">
        <f t="shared" si="4"/>
        <v>あ１４</v>
      </c>
      <c r="G18" s="81" t="str">
        <f t="shared" si="5"/>
        <v>落合良弘</v>
      </c>
      <c r="H18" s="109" t="str">
        <f t="shared" si="1"/>
        <v>西川</v>
      </c>
      <c r="I18" s="109" t="s">
        <v>277</v>
      </c>
      <c r="J18" s="129">
        <v>1968</v>
      </c>
      <c r="K18" s="620">
        <f t="shared" si="2"/>
        <v>56</v>
      </c>
      <c r="L18" s="318" t="str">
        <f t="shared" si="3"/>
        <v>OK</v>
      </c>
      <c r="M18" s="83" t="s">
        <v>2571</v>
      </c>
      <c r="N18" s="81"/>
      <c r="O18" s="81"/>
      <c r="P18" s="81"/>
      <c r="Q18" s="81"/>
    </row>
    <row r="19" spans="1:17" customFormat="1">
      <c r="A19" s="81" t="s">
        <v>2586</v>
      </c>
      <c r="B19" s="83" t="s">
        <v>2587</v>
      </c>
      <c r="C19" s="83" t="s">
        <v>2588</v>
      </c>
      <c r="D19" s="81" t="str">
        <f t="shared" si="0"/>
        <v>アビックＢＢ</v>
      </c>
      <c r="F19" s="318" t="str">
        <f t="shared" si="4"/>
        <v>あ１５</v>
      </c>
      <c r="G19" s="81" t="str">
        <f t="shared" si="5"/>
        <v>中山泰嘉</v>
      </c>
      <c r="H19" s="109" t="str">
        <f t="shared" si="1"/>
        <v>西川</v>
      </c>
      <c r="I19" s="109" t="s">
        <v>277</v>
      </c>
      <c r="J19" s="129">
        <v>1964</v>
      </c>
      <c r="K19" s="620">
        <f t="shared" si="2"/>
        <v>60</v>
      </c>
      <c r="L19" s="318" t="str">
        <f t="shared" si="3"/>
        <v>OK</v>
      </c>
      <c r="M19" s="83" t="s">
        <v>2540</v>
      </c>
    </row>
    <row r="20" spans="1:17" customFormat="1">
      <c r="A20" s="81" t="s">
        <v>2589</v>
      </c>
      <c r="B20" s="81" t="s">
        <v>2590</v>
      </c>
      <c r="C20" s="81" t="s">
        <v>2591</v>
      </c>
      <c r="D20" s="81" t="str">
        <f t="shared" si="0"/>
        <v>アビックＢＢ</v>
      </c>
      <c r="E20" s="81"/>
      <c r="F20" s="81" t="str">
        <f t="shared" si="4"/>
        <v>あ１６</v>
      </c>
      <c r="G20" s="81" t="str">
        <f t="shared" si="5"/>
        <v>松前満</v>
      </c>
      <c r="H20" s="109" t="str">
        <f t="shared" si="1"/>
        <v>西川</v>
      </c>
      <c r="I20" s="109" t="s">
        <v>277</v>
      </c>
      <c r="J20" s="622">
        <v>1973</v>
      </c>
      <c r="K20" s="620">
        <f t="shared" si="2"/>
        <v>51</v>
      </c>
      <c r="L20" s="318" t="str">
        <f t="shared" si="3"/>
        <v>OK</v>
      </c>
      <c r="M20" s="83" t="s">
        <v>2540</v>
      </c>
      <c r="N20" s="623"/>
    </row>
    <row r="21" spans="1:17" customFormat="1">
      <c r="A21" s="624" t="s">
        <v>2592</v>
      </c>
      <c r="B21" s="625" t="s">
        <v>2593</v>
      </c>
      <c r="C21" s="625" t="s">
        <v>2594</v>
      </c>
      <c r="D21" s="81" t="str">
        <f t="shared" si="0"/>
        <v>アビックＢＢ</v>
      </c>
      <c r="E21" s="626"/>
      <c r="F21" s="624" t="str">
        <f t="shared" si="4"/>
        <v>あ１７</v>
      </c>
      <c r="G21" s="624" t="str">
        <f t="shared" si="5"/>
        <v xml:space="preserve">松井傳樹 </v>
      </c>
      <c r="H21" s="109" t="str">
        <f t="shared" si="1"/>
        <v>西川</v>
      </c>
      <c r="I21" s="224" t="s">
        <v>2595</v>
      </c>
      <c r="J21" s="622">
        <v>1987</v>
      </c>
      <c r="K21" s="620">
        <f t="shared" si="2"/>
        <v>37</v>
      </c>
      <c r="L21" s="625" t="str">
        <f t="shared" si="3"/>
        <v>OK</v>
      </c>
      <c r="M21" s="625" t="s">
        <v>2540</v>
      </c>
    </row>
    <row r="22" spans="1:17" customFormat="1">
      <c r="A22" s="625" t="s">
        <v>2596</v>
      </c>
      <c r="B22" s="627" t="s">
        <v>2597</v>
      </c>
      <c r="C22" s="627" t="s">
        <v>2598</v>
      </c>
      <c r="D22" s="81" t="str">
        <f t="shared" si="0"/>
        <v>アビックＢＢ</v>
      </c>
      <c r="E22" s="626"/>
      <c r="F22" s="625" t="str">
        <f t="shared" si="4"/>
        <v>あ１８</v>
      </c>
      <c r="G22" s="625" t="str">
        <f t="shared" si="5"/>
        <v>治田紗映子</v>
      </c>
      <c r="H22" s="109" t="str">
        <f t="shared" si="1"/>
        <v>西川</v>
      </c>
      <c r="I22" s="135" t="s">
        <v>2563</v>
      </c>
      <c r="J22" s="622">
        <v>1983</v>
      </c>
      <c r="K22" s="620">
        <f t="shared" si="2"/>
        <v>41</v>
      </c>
      <c r="L22" s="625" t="str">
        <f t="shared" si="3"/>
        <v>OK</v>
      </c>
      <c r="M22" s="625" t="s">
        <v>2599</v>
      </c>
    </row>
    <row r="23" spans="1:17" customFormat="1">
      <c r="A23" s="81" t="s">
        <v>2600</v>
      </c>
      <c r="B23" s="625" t="s">
        <v>2493</v>
      </c>
      <c r="C23" s="625" t="s">
        <v>2601</v>
      </c>
      <c r="D23" s="81" t="str">
        <f t="shared" si="0"/>
        <v>アビックＢＢ</v>
      </c>
      <c r="F23" s="625" t="str">
        <f t="shared" si="4"/>
        <v>あ１９</v>
      </c>
      <c r="G23" s="625" t="str">
        <f t="shared" si="5"/>
        <v>長谷川優</v>
      </c>
      <c r="H23" s="109" t="str">
        <f t="shared" si="1"/>
        <v>西川</v>
      </c>
      <c r="I23" s="224" t="s">
        <v>2602</v>
      </c>
      <c r="J23" s="622">
        <v>1973</v>
      </c>
      <c r="K23" s="620">
        <f t="shared" si="2"/>
        <v>51</v>
      </c>
      <c r="L23" s="625" t="str">
        <f t="shared" si="3"/>
        <v>OK</v>
      </c>
      <c r="M23" s="625" t="s">
        <v>2548</v>
      </c>
    </row>
    <row r="24" spans="1:17" customFormat="1">
      <c r="A24" s="81" t="s">
        <v>2603</v>
      </c>
      <c r="B24" s="627" t="s">
        <v>2604</v>
      </c>
      <c r="C24" s="627" t="s">
        <v>2605</v>
      </c>
      <c r="D24" s="81" t="str">
        <f t="shared" si="0"/>
        <v>アビックＢＢ</v>
      </c>
      <c r="F24" s="625" t="str">
        <f t="shared" si="4"/>
        <v>あ２０</v>
      </c>
      <c r="G24" s="625" t="str">
        <f t="shared" si="5"/>
        <v>成宮まき</v>
      </c>
      <c r="H24" s="109" t="str">
        <f t="shared" si="1"/>
        <v>西川</v>
      </c>
      <c r="I24" s="135" t="s">
        <v>2563</v>
      </c>
      <c r="J24" s="622">
        <v>1970</v>
      </c>
      <c r="K24" s="620">
        <f t="shared" si="2"/>
        <v>54</v>
      </c>
      <c r="L24" s="625" t="str">
        <f t="shared" si="3"/>
        <v>OK</v>
      </c>
      <c r="M24" s="83" t="s">
        <v>2540</v>
      </c>
    </row>
    <row r="25" spans="1:17" customFormat="1">
      <c r="A25" s="81" t="s">
        <v>2606</v>
      </c>
      <c r="B25" s="628" t="s">
        <v>2607</v>
      </c>
      <c r="C25" s="627" t="s">
        <v>2608</v>
      </c>
      <c r="D25" s="81" t="str">
        <f t="shared" si="0"/>
        <v>アビックＢＢ</v>
      </c>
      <c r="F25" s="625" t="str">
        <f t="shared" si="4"/>
        <v>あ２１</v>
      </c>
      <c r="G25" s="625" t="str">
        <f t="shared" si="5"/>
        <v>松本光美</v>
      </c>
      <c r="H25" s="109" t="str">
        <f t="shared" si="1"/>
        <v>西川</v>
      </c>
      <c r="I25" s="135" t="s">
        <v>2563</v>
      </c>
      <c r="J25" s="622">
        <v>1971</v>
      </c>
      <c r="K25" s="620">
        <f t="shared" si="2"/>
        <v>53</v>
      </c>
      <c r="L25" s="625" t="str">
        <f t="shared" si="3"/>
        <v>OK</v>
      </c>
      <c r="M25" s="83" t="s">
        <v>2544</v>
      </c>
    </row>
    <row r="26" spans="1:17" customFormat="1">
      <c r="A26" s="81" t="s">
        <v>2609</v>
      </c>
      <c r="B26" s="83" t="s">
        <v>2610</v>
      </c>
      <c r="C26" s="83" t="s">
        <v>2611</v>
      </c>
      <c r="D26" s="81" t="str">
        <f t="shared" si="0"/>
        <v>アビックＢＢ</v>
      </c>
      <c r="F26" s="318" t="str">
        <f t="shared" si="4"/>
        <v>あ２２</v>
      </c>
      <c r="G26" s="81" t="str">
        <f t="shared" si="5"/>
        <v>草野活地</v>
      </c>
      <c r="H26" s="109" t="str">
        <f t="shared" si="1"/>
        <v>西川</v>
      </c>
      <c r="I26" s="109" t="s">
        <v>277</v>
      </c>
      <c r="J26" s="129">
        <v>1974</v>
      </c>
      <c r="K26" s="620">
        <f t="shared" si="2"/>
        <v>50</v>
      </c>
      <c r="L26" s="318" t="str">
        <f t="shared" si="3"/>
        <v>OK</v>
      </c>
      <c r="M26" s="83" t="s">
        <v>2544</v>
      </c>
    </row>
    <row r="27" spans="1:17" customFormat="1">
      <c r="A27" s="81" t="s">
        <v>2612</v>
      </c>
      <c r="B27" s="83" t="s">
        <v>2613</v>
      </c>
      <c r="C27" s="83" t="s">
        <v>2614</v>
      </c>
      <c r="D27" s="81" t="str">
        <f t="shared" si="0"/>
        <v>アビックＢＢ</v>
      </c>
      <c r="F27" s="318" t="str">
        <f t="shared" si="4"/>
        <v>あ２３</v>
      </c>
      <c r="G27" s="81" t="str">
        <f t="shared" si="5"/>
        <v>吉川孝次</v>
      </c>
      <c r="H27" s="109" t="str">
        <f t="shared" si="1"/>
        <v>西川</v>
      </c>
      <c r="I27" s="109" t="s">
        <v>277</v>
      </c>
      <c r="J27" s="129">
        <v>1976</v>
      </c>
      <c r="K27" s="620">
        <f t="shared" si="2"/>
        <v>48</v>
      </c>
      <c r="L27" s="318" t="str">
        <f t="shared" si="3"/>
        <v>OK</v>
      </c>
      <c r="M27" s="83" t="s">
        <v>2540</v>
      </c>
    </row>
    <row r="28" spans="1:17" customFormat="1">
      <c r="A28" s="81" t="s">
        <v>2615</v>
      </c>
      <c r="B28" s="83" t="s">
        <v>2616</v>
      </c>
      <c r="C28" s="83" t="s">
        <v>2617</v>
      </c>
      <c r="D28" s="81" t="str">
        <f t="shared" si="0"/>
        <v>アビックＢＢ</v>
      </c>
      <c r="F28" s="318" t="str">
        <f t="shared" si="4"/>
        <v>あ２４</v>
      </c>
      <c r="G28" s="81" t="str">
        <f t="shared" si="5"/>
        <v>姫田和憲</v>
      </c>
      <c r="H28" s="109" t="str">
        <f t="shared" si="1"/>
        <v>西川</v>
      </c>
      <c r="I28" s="109" t="s">
        <v>277</v>
      </c>
      <c r="J28" s="622">
        <v>1984</v>
      </c>
      <c r="K28" s="620">
        <f t="shared" si="2"/>
        <v>40</v>
      </c>
      <c r="L28" s="318" t="str">
        <f t="shared" si="3"/>
        <v>OK</v>
      </c>
      <c r="M28" s="83" t="s">
        <v>2618</v>
      </c>
    </row>
    <row r="29" spans="1:17" customFormat="1">
      <c r="A29" s="81" t="s">
        <v>2619</v>
      </c>
      <c r="B29" s="83" t="s">
        <v>2620</v>
      </c>
      <c r="C29" s="83" t="s">
        <v>2621</v>
      </c>
      <c r="D29" s="81" t="str">
        <f t="shared" si="0"/>
        <v>アビックＢＢ</v>
      </c>
      <c r="F29" s="318" t="str">
        <f t="shared" si="4"/>
        <v>あ２５</v>
      </c>
      <c r="G29" s="81" t="str">
        <f t="shared" si="5"/>
        <v>森本進太郎</v>
      </c>
      <c r="H29" s="109" t="str">
        <f t="shared" si="1"/>
        <v>西川</v>
      </c>
      <c r="I29" s="109" t="s">
        <v>277</v>
      </c>
      <c r="J29" s="622">
        <v>1971</v>
      </c>
      <c r="K29" s="620">
        <f t="shared" si="2"/>
        <v>53</v>
      </c>
      <c r="L29" s="318" t="str">
        <f t="shared" si="3"/>
        <v>OK</v>
      </c>
      <c r="M29" s="83" t="s">
        <v>2622</v>
      </c>
    </row>
    <row r="30" spans="1:17" customFormat="1">
      <c r="A30" s="81" t="s">
        <v>2623</v>
      </c>
      <c r="B30" s="83" t="s">
        <v>2624</v>
      </c>
      <c r="C30" s="83" t="s">
        <v>2625</v>
      </c>
      <c r="D30" s="81" t="str">
        <f t="shared" si="0"/>
        <v>アビックＢＢ</v>
      </c>
      <c r="F30" s="318" t="str">
        <f t="shared" si="4"/>
        <v>あ２６</v>
      </c>
      <c r="G30" s="81" t="str">
        <f t="shared" si="5"/>
        <v>佐藤政之</v>
      </c>
      <c r="H30" s="109" t="str">
        <f t="shared" si="1"/>
        <v>西川</v>
      </c>
      <c r="I30" s="109" t="s">
        <v>277</v>
      </c>
      <c r="J30" s="622">
        <v>1972</v>
      </c>
      <c r="K30" s="620">
        <f t="shared" si="2"/>
        <v>52</v>
      </c>
      <c r="L30" s="318" t="str">
        <f t="shared" si="3"/>
        <v>OK</v>
      </c>
      <c r="M30" s="83" t="s">
        <v>2626</v>
      </c>
    </row>
    <row r="31" spans="1:17" customFormat="1">
      <c r="A31" s="81" t="s">
        <v>2627</v>
      </c>
      <c r="B31" s="83" t="s">
        <v>2628</v>
      </c>
      <c r="C31" s="83" t="s">
        <v>2629</v>
      </c>
      <c r="D31" s="81" t="str">
        <f t="shared" si="0"/>
        <v>アビックＢＢ</v>
      </c>
      <c r="F31" s="318" t="str">
        <f t="shared" si="4"/>
        <v>あ２７</v>
      </c>
      <c r="G31" s="81" t="str">
        <f t="shared" si="5"/>
        <v>中村亨</v>
      </c>
      <c r="H31" s="109" t="str">
        <f t="shared" si="1"/>
        <v>西川</v>
      </c>
      <c r="I31" s="109" t="s">
        <v>277</v>
      </c>
      <c r="J31" s="622">
        <v>1969</v>
      </c>
      <c r="K31" s="620">
        <f t="shared" si="2"/>
        <v>55</v>
      </c>
      <c r="L31" s="318" t="str">
        <f t="shared" si="3"/>
        <v>OK</v>
      </c>
      <c r="M31" s="83" t="s">
        <v>2618</v>
      </c>
    </row>
    <row r="32" spans="1:17" customFormat="1">
      <c r="A32" s="81" t="s">
        <v>2630</v>
      </c>
      <c r="B32" s="621" t="s">
        <v>2631</v>
      </c>
      <c r="C32" s="621" t="s">
        <v>2632</v>
      </c>
      <c r="D32" s="81" t="str">
        <f t="shared" si="0"/>
        <v>アビックＢＢ</v>
      </c>
      <c r="F32" s="318" t="str">
        <f t="shared" si="4"/>
        <v>あ２８</v>
      </c>
      <c r="G32" s="81" t="str">
        <f t="shared" si="5"/>
        <v>堅田瑞木</v>
      </c>
      <c r="H32" s="109" t="str">
        <f t="shared" si="1"/>
        <v>西川</v>
      </c>
      <c r="I32" s="135" t="s">
        <v>2563</v>
      </c>
      <c r="J32" s="622">
        <v>1996</v>
      </c>
      <c r="K32" s="620">
        <f t="shared" si="2"/>
        <v>28</v>
      </c>
      <c r="L32" s="318" t="str">
        <f t="shared" si="3"/>
        <v>OK</v>
      </c>
      <c r="M32" s="83" t="s">
        <v>2618</v>
      </c>
    </row>
    <row r="33" spans="1:13" customFormat="1">
      <c r="A33" s="81" t="s">
        <v>2633</v>
      </c>
      <c r="B33" s="621" t="s">
        <v>2634</v>
      </c>
      <c r="C33" s="621" t="s">
        <v>2635</v>
      </c>
      <c r="D33" s="81" t="str">
        <f t="shared" si="0"/>
        <v>アビックＢＢ</v>
      </c>
      <c r="F33" s="318" t="str">
        <f t="shared" si="4"/>
        <v>あ２９</v>
      </c>
      <c r="G33" s="81" t="str">
        <f t="shared" si="5"/>
        <v>大脇和世</v>
      </c>
      <c r="H33" s="109" t="str">
        <f t="shared" si="1"/>
        <v>西川</v>
      </c>
      <c r="I33" s="135" t="s">
        <v>2563</v>
      </c>
      <c r="J33" s="622">
        <v>1970</v>
      </c>
      <c r="K33" s="620">
        <f t="shared" si="2"/>
        <v>54</v>
      </c>
      <c r="L33" s="318" t="str">
        <f t="shared" si="3"/>
        <v>OK</v>
      </c>
      <c r="M33" s="83" t="s">
        <v>2553</v>
      </c>
    </row>
    <row r="34" spans="1:13" customFormat="1">
      <c r="A34" s="81" t="s">
        <v>2636</v>
      </c>
      <c r="B34" s="621" t="s">
        <v>2637</v>
      </c>
      <c r="C34" s="621" t="s">
        <v>2638</v>
      </c>
      <c r="D34" s="81" t="str">
        <f t="shared" si="0"/>
        <v>アビックＢＢ</v>
      </c>
      <c r="F34" s="318" t="str">
        <f t="shared" si="4"/>
        <v>あ３０</v>
      </c>
      <c r="G34" s="81" t="str">
        <f t="shared" si="5"/>
        <v>中野美和</v>
      </c>
      <c r="H34" s="109" t="str">
        <f t="shared" si="1"/>
        <v>西川</v>
      </c>
      <c r="I34" s="135" t="s">
        <v>2563</v>
      </c>
      <c r="J34" s="622">
        <v>1964</v>
      </c>
      <c r="K34" s="620">
        <f t="shared" si="2"/>
        <v>60</v>
      </c>
      <c r="L34" s="318" t="str">
        <f t="shared" si="3"/>
        <v>OK</v>
      </c>
      <c r="M34" s="83" t="s">
        <v>2639</v>
      </c>
    </row>
    <row r="35" spans="1:13" customFormat="1">
      <c r="A35" s="81" t="s">
        <v>2640</v>
      </c>
      <c r="B35" s="621" t="s">
        <v>2641</v>
      </c>
      <c r="C35" s="621" t="s">
        <v>2642</v>
      </c>
      <c r="D35" s="81" t="str">
        <f t="shared" si="0"/>
        <v>アビックＢＢ</v>
      </c>
      <c r="F35" s="318" t="str">
        <f t="shared" si="4"/>
        <v>あ３１</v>
      </c>
      <c r="G35" s="81" t="str">
        <f t="shared" si="5"/>
        <v>堀田明子</v>
      </c>
      <c r="H35" s="109" t="str">
        <f t="shared" si="1"/>
        <v>西川</v>
      </c>
      <c r="I35" s="135" t="s">
        <v>2563</v>
      </c>
      <c r="J35" s="622">
        <v>1970</v>
      </c>
      <c r="K35" s="620">
        <f t="shared" si="2"/>
        <v>54</v>
      </c>
      <c r="L35" s="318" t="str">
        <f t="shared" si="3"/>
        <v>OK</v>
      </c>
      <c r="M35" s="83" t="s">
        <v>2643</v>
      </c>
    </row>
    <row r="36" spans="1:13" customFormat="1">
      <c r="A36" s="81" t="s">
        <v>2644</v>
      </c>
      <c r="B36" s="81" t="s">
        <v>2645</v>
      </c>
      <c r="C36" s="81" t="s">
        <v>2646</v>
      </c>
      <c r="D36" s="81" t="str">
        <f t="shared" si="0"/>
        <v>アビックＢＢ</v>
      </c>
      <c r="F36" s="318" t="str">
        <f t="shared" si="4"/>
        <v>あ３２</v>
      </c>
      <c r="G36" s="81" t="str">
        <f t="shared" si="5"/>
        <v>法戸義也</v>
      </c>
      <c r="H36" s="109" t="str">
        <f t="shared" si="1"/>
        <v>西川</v>
      </c>
      <c r="I36" s="109" t="s">
        <v>277</v>
      </c>
      <c r="J36" s="622">
        <v>1983</v>
      </c>
      <c r="K36" s="620">
        <f t="shared" si="2"/>
        <v>41</v>
      </c>
      <c r="L36" s="318" t="str">
        <f t="shared" si="3"/>
        <v>OK</v>
      </c>
      <c r="M36" s="83" t="s">
        <v>2579</v>
      </c>
    </row>
    <row r="37" spans="1:13" customFormat="1">
      <c r="A37" s="81" t="s">
        <v>2647</v>
      </c>
      <c r="B37" s="621" t="s">
        <v>336</v>
      </c>
      <c r="C37" s="621" t="s">
        <v>373</v>
      </c>
      <c r="D37" s="81" t="str">
        <f t="shared" si="0"/>
        <v>アビックＢＢ</v>
      </c>
      <c r="F37" s="318" t="str">
        <f t="shared" si="4"/>
        <v>あ３３</v>
      </c>
      <c r="G37" s="81" t="str">
        <f t="shared" si="5"/>
        <v>佐野直美</v>
      </c>
      <c r="H37" s="109" t="str">
        <f t="shared" si="1"/>
        <v>西川</v>
      </c>
      <c r="I37" s="135" t="s">
        <v>2563</v>
      </c>
      <c r="J37" s="622">
        <v>1975</v>
      </c>
      <c r="K37" s="620">
        <f t="shared" si="2"/>
        <v>49</v>
      </c>
      <c r="L37" s="318" t="str">
        <f t="shared" si="3"/>
        <v>OK</v>
      </c>
      <c r="M37" s="83" t="s">
        <v>286</v>
      </c>
    </row>
    <row r="38" spans="1:13" customFormat="1">
      <c r="A38" s="81" t="s">
        <v>2648</v>
      </c>
      <c r="B38" s="621" t="s">
        <v>2649</v>
      </c>
      <c r="C38" s="621" t="s">
        <v>1081</v>
      </c>
      <c r="D38" s="81" t="str">
        <f t="shared" si="0"/>
        <v>アビックＢＢ</v>
      </c>
      <c r="F38" s="318" t="str">
        <f t="shared" si="4"/>
        <v>あ３４</v>
      </c>
      <c r="G38" s="81" t="str">
        <f t="shared" si="5"/>
        <v>千代美由紀</v>
      </c>
      <c r="H38" s="109" t="str">
        <f t="shared" si="1"/>
        <v>西川</v>
      </c>
      <c r="I38" s="135" t="s">
        <v>2563</v>
      </c>
      <c r="J38" s="622">
        <v>1972</v>
      </c>
      <c r="K38" s="620">
        <f t="shared" si="2"/>
        <v>52</v>
      </c>
      <c r="L38" s="318" t="str">
        <f t="shared" si="3"/>
        <v>OK</v>
      </c>
      <c r="M38" s="83" t="s">
        <v>2639</v>
      </c>
    </row>
    <row r="39" spans="1:13" customFormat="1">
      <c r="A39" s="81" t="s">
        <v>2650</v>
      </c>
      <c r="B39" s="621" t="s">
        <v>2651</v>
      </c>
      <c r="C39" s="621" t="s">
        <v>2652</v>
      </c>
      <c r="D39" s="81" t="str">
        <f t="shared" si="0"/>
        <v>アビックＢＢ</v>
      </c>
      <c r="F39" s="318" t="str">
        <f t="shared" si="4"/>
        <v>あ３５</v>
      </c>
      <c r="G39" s="81" t="str">
        <f t="shared" si="5"/>
        <v>小西由美子</v>
      </c>
      <c r="H39" s="109" t="str">
        <f t="shared" si="1"/>
        <v>西川</v>
      </c>
      <c r="I39" s="135" t="s">
        <v>2563</v>
      </c>
      <c r="J39" s="622">
        <v>1968</v>
      </c>
      <c r="K39" s="620">
        <f t="shared" si="2"/>
        <v>56</v>
      </c>
      <c r="L39" s="318" t="str">
        <f t="shared" si="3"/>
        <v>OK</v>
      </c>
      <c r="M39" s="83" t="s">
        <v>2653</v>
      </c>
    </row>
    <row r="40" spans="1:13" customFormat="1">
      <c r="A40" s="81" t="s">
        <v>2654</v>
      </c>
      <c r="B40" s="621" t="s">
        <v>2655</v>
      </c>
      <c r="C40" s="621" t="s">
        <v>2656</v>
      </c>
      <c r="D40" s="81" t="str">
        <f t="shared" si="0"/>
        <v>アビックＢＢ</v>
      </c>
      <c r="F40" s="318" t="str">
        <f t="shared" si="4"/>
        <v>あ３６</v>
      </c>
      <c r="G40" s="81" t="str">
        <f t="shared" si="5"/>
        <v>徳田裕子</v>
      </c>
      <c r="H40" s="109" t="str">
        <f t="shared" si="1"/>
        <v>西川</v>
      </c>
      <c r="I40" s="135" t="s">
        <v>2563</v>
      </c>
      <c r="J40" s="622">
        <v>1971</v>
      </c>
      <c r="K40" s="620">
        <f t="shared" si="2"/>
        <v>53</v>
      </c>
      <c r="L40" s="318" t="str">
        <f t="shared" si="3"/>
        <v>OK</v>
      </c>
      <c r="M40" s="83" t="s">
        <v>2653</v>
      </c>
    </row>
    <row r="41" spans="1:13" customFormat="1">
      <c r="A41" s="81" t="s">
        <v>2657</v>
      </c>
      <c r="B41" s="621" t="s">
        <v>2658</v>
      </c>
      <c r="C41" s="621" t="s">
        <v>2659</v>
      </c>
      <c r="D41" s="81" t="str">
        <f t="shared" si="0"/>
        <v>アビックＢＢ</v>
      </c>
      <c r="F41" s="318" t="str">
        <f t="shared" si="4"/>
        <v>あ３７</v>
      </c>
      <c r="G41" s="81" t="str">
        <f t="shared" si="5"/>
        <v>叶丸利恵子</v>
      </c>
      <c r="H41" s="109" t="str">
        <f t="shared" si="1"/>
        <v>西川</v>
      </c>
      <c r="I41" s="135" t="s">
        <v>2563</v>
      </c>
      <c r="J41" s="622">
        <v>1965</v>
      </c>
      <c r="K41" s="620">
        <f t="shared" si="2"/>
        <v>59</v>
      </c>
      <c r="L41" s="318" t="str">
        <f t="shared" si="3"/>
        <v>OK</v>
      </c>
      <c r="M41" s="83" t="s">
        <v>2544</v>
      </c>
    </row>
    <row r="42" spans="1:13" customFormat="1">
      <c r="A42" s="81" t="s">
        <v>2660</v>
      </c>
      <c r="B42" s="621" t="s">
        <v>2661</v>
      </c>
      <c r="C42" s="621" t="s">
        <v>2662</v>
      </c>
      <c r="D42" s="81" t="str">
        <f t="shared" si="0"/>
        <v>アビックＢＢ</v>
      </c>
      <c r="F42" s="318" t="str">
        <f t="shared" si="4"/>
        <v>あ３８</v>
      </c>
      <c r="G42" s="81" t="str">
        <f t="shared" si="5"/>
        <v>脇田里加</v>
      </c>
      <c r="H42" s="109" t="str">
        <f t="shared" si="1"/>
        <v>西川</v>
      </c>
      <c r="I42" s="135" t="s">
        <v>2563</v>
      </c>
      <c r="J42" s="629">
        <v>1963</v>
      </c>
      <c r="K42" s="620">
        <f t="shared" si="2"/>
        <v>61</v>
      </c>
      <c r="L42" s="318" t="str">
        <f t="shared" si="3"/>
        <v>OK</v>
      </c>
      <c r="M42" s="630" t="s">
        <v>2544</v>
      </c>
    </row>
    <row r="43" spans="1:13" customFormat="1">
      <c r="A43" s="81" t="s">
        <v>2663</v>
      </c>
      <c r="B43" s="81" t="s">
        <v>2664</v>
      </c>
      <c r="C43" s="83" t="s">
        <v>2665</v>
      </c>
      <c r="D43" s="81" t="str">
        <f t="shared" si="0"/>
        <v>アビックＢＢ</v>
      </c>
      <c r="F43" s="318" t="str">
        <f t="shared" si="4"/>
        <v>あ３９</v>
      </c>
      <c r="G43" s="81" t="str">
        <f t="shared" si="5"/>
        <v>冨岡浩史</v>
      </c>
      <c r="H43" s="109" t="str">
        <f t="shared" si="1"/>
        <v>西川</v>
      </c>
      <c r="I43" s="109" t="s">
        <v>277</v>
      </c>
      <c r="J43" s="629">
        <v>1967</v>
      </c>
      <c r="K43" s="620">
        <f t="shared" si="2"/>
        <v>57</v>
      </c>
      <c r="L43" s="318" t="str">
        <f t="shared" si="3"/>
        <v>OK</v>
      </c>
      <c r="M43" s="630" t="s">
        <v>2544</v>
      </c>
    </row>
    <row r="44" spans="1:13" customFormat="1">
      <c r="A44" s="81" t="s">
        <v>2666</v>
      </c>
      <c r="B44" s="81" t="s">
        <v>2667</v>
      </c>
      <c r="C44" s="83" t="s">
        <v>2668</v>
      </c>
      <c r="D44" s="81" t="str">
        <f t="shared" si="0"/>
        <v>アビックＢＢ</v>
      </c>
      <c r="F44" s="318" t="str">
        <f t="shared" si="4"/>
        <v>あ４０</v>
      </c>
      <c r="G44" s="81" t="str">
        <f t="shared" si="5"/>
        <v>西堀公人</v>
      </c>
      <c r="H44" s="109" t="str">
        <f t="shared" si="1"/>
        <v>西川</v>
      </c>
      <c r="I44" s="109" t="s">
        <v>277</v>
      </c>
      <c r="J44" s="629">
        <v>1984</v>
      </c>
      <c r="K44" s="620">
        <f t="shared" si="2"/>
        <v>40</v>
      </c>
      <c r="L44" s="318" t="str">
        <f t="shared" si="3"/>
        <v>OK</v>
      </c>
      <c r="M44" s="630" t="s">
        <v>2669</v>
      </c>
    </row>
    <row r="45" spans="1:13" customFormat="1">
      <c r="A45" s="81" t="s">
        <v>2670</v>
      </c>
      <c r="B45" s="81" t="s">
        <v>2671</v>
      </c>
      <c r="C45" s="83" t="s">
        <v>2672</v>
      </c>
      <c r="D45" s="81" t="str">
        <f t="shared" si="0"/>
        <v>アビックＢＢ</v>
      </c>
      <c r="F45" s="318" t="str">
        <f t="shared" si="4"/>
        <v>あ４１</v>
      </c>
      <c r="G45" s="81" t="str">
        <f t="shared" si="5"/>
        <v>清野宏樹</v>
      </c>
      <c r="H45" s="109" t="str">
        <f t="shared" si="1"/>
        <v>西川</v>
      </c>
      <c r="I45" s="109" t="s">
        <v>277</v>
      </c>
      <c r="J45" s="629">
        <v>1987</v>
      </c>
      <c r="K45" s="620">
        <f t="shared" si="2"/>
        <v>37</v>
      </c>
      <c r="L45" s="318" t="str">
        <f t="shared" si="3"/>
        <v>OK</v>
      </c>
      <c r="M45" s="630" t="s">
        <v>2618</v>
      </c>
    </row>
    <row r="46" spans="1:13" customFormat="1">
      <c r="A46" s="81" t="s">
        <v>2673</v>
      </c>
      <c r="B46" s="81" t="s">
        <v>1963</v>
      </c>
      <c r="C46" s="83" t="s">
        <v>2674</v>
      </c>
      <c r="D46" s="81" t="str">
        <f t="shared" si="0"/>
        <v>アビックＢＢ</v>
      </c>
      <c r="F46" s="318" t="str">
        <f t="shared" si="4"/>
        <v>あ４２</v>
      </c>
      <c r="G46" s="81" t="str">
        <f t="shared" si="5"/>
        <v>宇野泰三</v>
      </c>
      <c r="H46" s="109" t="str">
        <f t="shared" si="1"/>
        <v>西川</v>
      </c>
      <c r="I46" s="109" t="s">
        <v>277</v>
      </c>
      <c r="J46" s="629">
        <v>1974</v>
      </c>
      <c r="K46" s="620">
        <f t="shared" si="2"/>
        <v>50</v>
      </c>
      <c r="L46" s="318" t="str">
        <f t="shared" si="3"/>
        <v>OK</v>
      </c>
      <c r="M46" s="630" t="s">
        <v>482</v>
      </c>
    </row>
    <row r="47" spans="1:13" customFormat="1">
      <c r="A47" s="81" t="s">
        <v>2675</v>
      </c>
      <c r="B47" s="621" t="s">
        <v>1753</v>
      </c>
      <c r="C47" s="621" t="s">
        <v>2676</v>
      </c>
      <c r="D47" s="81" t="str">
        <f t="shared" si="0"/>
        <v>アビックＢＢ</v>
      </c>
      <c r="F47" s="318" t="str">
        <f t="shared" si="4"/>
        <v>あ４３</v>
      </c>
      <c r="G47" s="81" t="str">
        <f t="shared" si="5"/>
        <v>中澤由香</v>
      </c>
      <c r="H47" s="109" t="str">
        <f t="shared" si="1"/>
        <v>西川</v>
      </c>
      <c r="I47" s="135" t="s">
        <v>2563</v>
      </c>
      <c r="J47" s="629">
        <v>1975</v>
      </c>
      <c r="K47" s="620">
        <f t="shared" si="2"/>
        <v>49</v>
      </c>
      <c r="L47" s="318" t="str">
        <f t="shared" si="3"/>
        <v>OK</v>
      </c>
      <c r="M47" s="630" t="s">
        <v>282</v>
      </c>
    </row>
    <row r="48" spans="1:13" customFormat="1">
      <c r="A48" s="619"/>
      <c r="B48" s="81"/>
      <c r="C48" s="81"/>
      <c r="D48" s="81"/>
      <c r="F48" s="318"/>
      <c r="G48" s="81"/>
      <c r="H48" s="109"/>
      <c r="I48" s="109"/>
      <c r="J48" s="622"/>
      <c r="K48" s="620"/>
      <c r="L48" s="318"/>
      <c r="M48" s="83"/>
    </row>
    <row r="49" spans="1:15" customFormat="1">
      <c r="A49" s="619"/>
      <c r="B49" s="81"/>
      <c r="C49" s="81"/>
      <c r="D49" s="81"/>
      <c r="F49" s="318"/>
      <c r="G49" s="81"/>
      <c r="H49" s="109"/>
      <c r="I49" s="109"/>
      <c r="J49" s="622"/>
      <c r="K49" s="620"/>
      <c r="L49" s="318"/>
      <c r="M49" s="83"/>
    </row>
    <row r="50" spans="1:15" customFormat="1">
      <c r="A50" s="619"/>
      <c r="B50" s="81"/>
      <c r="C50" s="81"/>
      <c r="D50" s="81"/>
      <c r="F50" s="318"/>
      <c r="G50" s="81"/>
      <c r="H50" s="109"/>
      <c r="I50" s="109"/>
      <c r="J50" s="622"/>
      <c r="K50" s="620"/>
      <c r="L50" s="318"/>
      <c r="M50" s="83"/>
    </row>
    <row r="51" spans="1:15" customFormat="1">
      <c r="A51" s="619"/>
      <c r="B51" s="81"/>
      <c r="C51" s="81"/>
      <c r="D51" s="81"/>
      <c r="F51" s="318"/>
      <c r="G51" s="81"/>
      <c r="H51" s="109"/>
      <c r="I51" s="109"/>
      <c r="J51" s="622"/>
      <c r="K51" s="620"/>
      <c r="L51" s="318"/>
      <c r="M51" s="83"/>
    </row>
    <row r="52" spans="1:15" customFormat="1">
      <c r="A52" s="619"/>
      <c r="B52" s="81"/>
      <c r="C52" s="81"/>
      <c r="D52" s="81"/>
      <c r="F52" s="318"/>
      <c r="G52" s="81"/>
      <c r="H52" s="109"/>
      <c r="I52" s="109"/>
      <c r="J52" s="622"/>
      <c r="K52" s="620"/>
      <c r="L52" s="318"/>
      <c r="M52" s="83"/>
    </row>
    <row r="53" spans="1:15" customFormat="1">
      <c r="A53" s="619"/>
      <c r="B53" s="81"/>
      <c r="C53" s="81"/>
      <c r="D53" s="81"/>
      <c r="F53" s="318"/>
      <c r="G53" s="81"/>
      <c r="H53" s="109"/>
      <c r="I53" s="109"/>
      <c r="J53" s="622"/>
      <c r="K53" s="620"/>
      <c r="L53" s="318"/>
      <c r="M53" s="83"/>
    </row>
    <row r="54" spans="1:15" customFormat="1">
      <c r="A54" s="619"/>
      <c r="B54" s="81"/>
      <c r="C54" s="81"/>
      <c r="D54" s="81"/>
      <c r="F54" s="318"/>
      <c r="G54" s="81"/>
      <c r="H54" s="109"/>
      <c r="I54" s="109"/>
      <c r="J54" s="622"/>
      <c r="K54" s="620"/>
      <c r="L54" s="318"/>
      <c r="M54" s="83"/>
    </row>
    <row r="55" spans="1:15" customFormat="1">
      <c r="A55" s="619"/>
      <c r="B55" s="81"/>
      <c r="C55" s="81"/>
      <c r="D55" s="81"/>
      <c r="F55" s="318"/>
      <c r="G55" s="81"/>
      <c r="H55" s="109"/>
      <c r="I55" s="109"/>
      <c r="J55" s="622"/>
      <c r="K55" s="620"/>
      <c r="L55" s="318"/>
      <c r="M55" s="83"/>
    </row>
    <row r="56" spans="1:15" customFormat="1">
      <c r="A56" s="631"/>
      <c r="B56" s="962" t="s">
        <v>2677</v>
      </c>
      <c r="C56" s="962"/>
      <c r="D56" s="984" t="s">
        <v>2678</v>
      </c>
      <c r="E56" s="978"/>
      <c r="F56" s="978"/>
      <c r="G56" s="81"/>
      <c r="H56" s="109"/>
      <c r="I56" s="109"/>
      <c r="J56" s="82"/>
      <c r="K56" s="82"/>
      <c r="L56" s="318" t="str">
        <f>IF(G56="","",IF(COUNTIF($G$1:$G$6,G56)&gt;1,"2重登録","OK"))</f>
        <v/>
      </c>
      <c r="M56" s="81"/>
      <c r="N56" s="632"/>
    </row>
    <row r="57" spans="1:15" customFormat="1">
      <c r="A57" s="619"/>
      <c r="B57" s="962"/>
      <c r="C57" s="962"/>
      <c r="D57" s="978"/>
      <c r="E57" s="978"/>
      <c r="F57" s="978"/>
      <c r="G57" s="81"/>
      <c r="H57" s="81" t="s">
        <v>1364</v>
      </c>
      <c r="I57" s="962" t="s">
        <v>1365</v>
      </c>
      <c r="J57" s="962"/>
      <c r="K57" s="962"/>
      <c r="L57" s="318"/>
      <c r="M57" s="81" t="s">
        <v>2679</v>
      </c>
      <c r="N57" s="632" t="s">
        <v>2680</v>
      </c>
    </row>
    <row r="58" spans="1:15" customFormat="1">
      <c r="A58" s="619"/>
      <c r="B58" s="633" t="s">
        <v>2681</v>
      </c>
      <c r="C58" s="81"/>
      <c r="D58" s="634" t="s">
        <v>2534</v>
      </c>
      <c r="E58" s="81"/>
      <c r="F58" s="81"/>
      <c r="G58" s="81"/>
      <c r="H58" s="84">
        <f>COUNTIF(M60:M89,"東近江市")</f>
        <v>10</v>
      </c>
      <c r="I58" s="963">
        <f>(H58/RIGHT(A89,2))</f>
        <v>0.33333333333333331</v>
      </c>
      <c r="J58" s="963"/>
      <c r="K58" s="963"/>
      <c r="L58" s="318"/>
      <c r="M58" s="81"/>
      <c r="N58" s="632"/>
    </row>
    <row r="59" spans="1:15" customFormat="1">
      <c r="A59" s="619"/>
      <c r="B59" s="633" t="s">
        <v>2681</v>
      </c>
      <c r="C59" s="633"/>
      <c r="D59" s="85" t="s">
        <v>2536</v>
      </c>
      <c r="E59" s="81"/>
      <c r="F59" s="81"/>
      <c r="G59" s="81"/>
      <c r="H59" s="81"/>
      <c r="I59" s="109"/>
      <c r="J59" s="82"/>
      <c r="K59" s="620"/>
      <c r="L59" s="318"/>
      <c r="M59" s="81"/>
      <c r="N59" s="632"/>
      <c r="O59" t="s">
        <v>2682</v>
      </c>
    </row>
    <row r="60" spans="1:15" customFormat="1">
      <c r="A60" s="635" t="s">
        <v>2683</v>
      </c>
      <c r="B60" s="636" t="s">
        <v>5</v>
      </c>
      <c r="C60" s="636" t="s">
        <v>6</v>
      </c>
      <c r="D60" s="633" t="s">
        <v>2681</v>
      </c>
      <c r="E60" s="80"/>
      <c r="F60" s="81" t="str">
        <f t="shared" ref="F60:F66" si="6">A60</f>
        <v>あぷ０１</v>
      </c>
      <c r="G60" s="81" t="str">
        <f t="shared" ref="G60:G66" si="7">B60&amp;C60</f>
        <v>杉山邦夫</v>
      </c>
      <c r="H60" s="633" t="s">
        <v>2681</v>
      </c>
      <c r="I60" s="80" t="s">
        <v>277</v>
      </c>
      <c r="J60" s="80">
        <v>1950</v>
      </c>
      <c r="K60" s="620">
        <f>IF(J60="","",(2024-J60))</f>
        <v>74</v>
      </c>
      <c r="L60" s="318" t="str">
        <f t="shared" ref="L60:L65" si="8">IF(G60="","",IF(COUNTIF($G$7:$G$549,G60)&gt;1,"2重登録","OK"))</f>
        <v>OK</v>
      </c>
      <c r="M60" s="80" t="s">
        <v>840</v>
      </c>
      <c r="N60" s="632">
        <v>1</v>
      </c>
      <c r="O60" t="s">
        <v>2684</v>
      </c>
    </row>
    <row r="61" spans="1:15" customFormat="1">
      <c r="A61" s="635" t="s">
        <v>2685</v>
      </c>
      <c r="B61" s="636" t="s">
        <v>824</v>
      </c>
      <c r="C61" s="636" t="s">
        <v>930</v>
      </c>
      <c r="D61" s="633" t="s">
        <v>2681</v>
      </c>
      <c r="E61" s="80"/>
      <c r="F61" s="81" t="str">
        <f t="shared" si="6"/>
        <v>あぷ０２</v>
      </c>
      <c r="G61" s="81" t="str">
        <f t="shared" si="7"/>
        <v>川上英二</v>
      </c>
      <c r="H61" s="633" t="s">
        <v>2686</v>
      </c>
      <c r="I61" s="80" t="s">
        <v>277</v>
      </c>
      <c r="J61" s="80">
        <v>1963</v>
      </c>
      <c r="K61" s="620">
        <f t="shared" ref="K61:K88" si="9">IF(J61="","",(2024-J61))</f>
        <v>61</v>
      </c>
      <c r="L61" s="318" t="str">
        <f t="shared" si="8"/>
        <v>OK</v>
      </c>
      <c r="M61" s="637" t="s">
        <v>405</v>
      </c>
      <c r="N61" s="632">
        <v>2</v>
      </c>
      <c r="O61" t="s">
        <v>2684</v>
      </c>
    </row>
    <row r="62" spans="1:15" customFormat="1">
      <c r="A62" s="635" t="s">
        <v>2687</v>
      </c>
      <c r="B62" s="636" t="s">
        <v>524</v>
      </c>
      <c r="C62" s="636" t="s">
        <v>935</v>
      </c>
      <c r="D62" s="633" t="s">
        <v>2686</v>
      </c>
      <c r="E62" s="80"/>
      <c r="F62" s="81" t="str">
        <f t="shared" si="6"/>
        <v>あぷ０３</v>
      </c>
      <c r="G62" s="81" t="str">
        <f t="shared" si="7"/>
        <v>浅田隆昭</v>
      </c>
      <c r="H62" s="633" t="s">
        <v>2681</v>
      </c>
      <c r="I62" s="80" t="s">
        <v>277</v>
      </c>
      <c r="J62" s="80">
        <v>1964</v>
      </c>
      <c r="K62" s="620">
        <f t="shared" si="9"/>
        <v>60</v>
      </c>
      <c r="L62" s="318" t="str">
        <f t="shared" si="8"/>
        <v>OK</v>
      </c>
      <c r="M62" s="80" t="s">
        <v>382</v>
      </c>
      <c r="N62" s="632">
        <v>3</v>
      </c>
      <c r="O62" t="s">
        <v>2684</v>
      </c>
    </row>
    <row r="63" spans="1:15" customFormat="1">
      <c r="A63" s="635" t="s">
        <v>2688</v>
      </c>
      <c r="B63" s="636" t="s">
        <v>944</v>
      </c>
      <c r="C63" s="636" t="s">
        <v>945</v>
      </c>
      <c r="D63" s="633" t="s">
        <v>2681</v>
      </c>
      <c r="E63" s="80"/>
      <c r="F63" s="81" t="str">
        <f t="shared" si="6"/>
        <v>あぷ０４</v>
      </c>
      <c r="G63" s="81" t="str">
        <f t="shared" si="7"/>
        <v>森永洋介</v>
      </c>
      <c r="H63" s="633" t="s">
        <v>2681</v>
      </c>
      <c r="I63" s="80" t="s">
        <v>277</v>
      </c>
      <c r="J63" s="80">
        <v>1986</v>
      </c>
      <c r="K63" s="620">
        <f t="shared" si="9"/>
        <v>38</v>
      </c>
      <c r="L63" s="318" t="str">
        <f t="shared" si="8"/>
        <v>OK</v>
      </c>
      <c r="M63" s="80" t="s">
        <v>310</v>
      </c>
      <c r="N63" s="632">
        <v>4</v>
      </c>
      <c r="O63" t="s">
        <v>2684</v>
      </c>
    </row>
    <row r="64" spans="1:15" customFormat="1">
      <c r="A64" s="635" t="s">
        <v>2689</v>
      </c>
      <c r="B64" s="636" t="s">
        <v>949</v>
      </c>
      <c r="C64" s="636" t="s">
        <v>950</v>
      </c>
      <c r="D64" s="633" t="s">
        <v>2681</v>
      </c>
      <c r="E64" s="80"/>
      <c r="F64" s="81" t="str">
        <f t="shared" si="6"/>
        <v>あぷ０５</v>
      </c>
      <c r="G64" s="81" t="str">
        <f t="shared" si="7"/>
        <v>辰巳悟朗</v>
      </c>
      <c r="H64" s="633" t="s">
        <v>2686</v>
      </c>
      <c r="I64" s="80" t="s">
        <v>277</v>
      </c>
      <c r="J64" s="80">
        <v>1974</v>
      </c>
      <c r="K64" s="620">
        <f t="shared" si="9"/>
        <v>50</v>
      </c>
      <c r="L64" s="318" t="str">
        <f t="shared" si="8"/>
        <v>OK</v>
      </c>
      <c r="M64" s="80" t="s">
        <v>2690</v>
      </c>
      <c r="N64" s="632">
        <v>5</v>
      </c>
      <c r="O64" t="s">
        <v>2684</v>
      </c>
    </row>
    <row r="65" spans="1:15" customFormat="1">
      <c r="A65" s="635" t="s">
        <v>2691</v>
      </c>
      <c r="B65" s="638" t="s">
        <v>2692</v>
      </c>
      <c r="C65" s="638" t="s">
        <v>2693</v>
      </c>
      <c r="D65" s="633" t="s">
        <v>2686</v>
      </c>
      <c r="F65" s="81" t="str">
        <f t="shared" si="6"/>
        <v>あぷ０６</v>
      </c>
      <c r="G65" s="83" t="str">
        <f t="shared" si="7"/>
        <v>川上美弥子</v>
      </c>
      <c r="H65" s="633" t="s">
        <v>2681</v>
      </c>
      <c r="I65" s="638" t="s">
        <v>302</v>
      </c>
      <c r="J65" s="634">
        <v>1971</v>
      </c>
      <c r="K65" s="620">
        <f t="shared" si="9"/>
        <v>53</v>
      </c>
      <c r="L65" s="634" t="str">
        <f t="shared" si="8"/>
        <v>OK</v>
      </c>
      <c r="M65" s="639" t="s">
        <v>405</v>
      </c>
      <c r="N65" s="632">
        <v>6</v>
      </c>
      <c r="O65" t="s">
        <v>2684</v>
      </c>
    </row>
    <row r="66" spans="1:15" customFormat="1">
      <c r="A66" s="635" t="s">
        <v>2694</v>
      </c>
      <c r="B66" s="175" t="s">
        <v>2695</v>
      </c>
      <c r="C66" s="175" t="s">
        <v>2696</v>
      </c>
      <c r="D66" s="633" t="s">
        <v>2681</v>
      </c>
      <c r="E66" s="83"/>
      <c r="F66" s="81" t="str">
        <f t="shared" si="6"/>
        <v>あぷ０７</v>
      </c>
      <c r="G66" s="175" t="str">
        <f t="shared" si="7"/>
        <v>山内雄平</v>
      </c>
      <c r="H66" s="633" t="s">
        <v>2681</v>
      </c>
      <c r="I66" s="633" t="s">
        <v>2602</v>
      </c>
      <c r="J66" s="640">
        <v>1989</v>
      </c>
      <c r="K66" s="620">
        <f t="shared" si="9"/>
        <v>35</v>
      </c>
      <c r="L66" s="318" t="str">
        <f>IF(G66="","",IF(COUNTIF($G$7:$G$548,G66)&gt;1,"2重登録","OK"))</f>
        <v>OK</v>
      </c>
      <c r="M66" s="637" t="s">
        <v>2697</v>
      </c>
      <c r="N66" s="632">
        <v>7</v>
      </c>
      <c r="O66" t="s">
        <v>2684</v>
      </c>
    </row>
    <row r="67" spans="1:15" customFormat="1">
      <c r="A67" s="635" t="s">
        <v>2698</v>
      </c>
      <c r="B67" s="641" t="s">
        <v>2699</v>
      </c>
      <c r="C67" s="641" t="s">
        <v>2700</v>
      </c>
      <c r="D67" s="633" t="s">
        <v>2681</v>
      </c>
      <c r="E67" s="83"/>
      <c r="F67" s="81" t="str">
        <f>A67</f>
        <v>あぷ０８</v>
      </c>
      <c r="G67" s="175" t="str">
        <f>B67&amp;C67</f>
        <v>木村美香</v>
      </c>
      <c r="H67" s="633" t="s">
        <v>2686</v>
      </c>
      <c r="I67" s="638" t="s">
        <v>302</v>
      </c>
      <c r="J67" s="640">
        <v>1962</v>
      </c>
      <c r="K67" s="620">
        <f t="shared" si="9"/>
        <v>62</v>
      </c>
      <c r="L67" s="318" t="str">
        <f>IF(G67="","",IF(COUNTIF($G$7:$G$549,G67)&gt;1,"2重登録","OK"))</f>
        <v>OK</v>
      </c>
      <c r="M67" s="80" t="s">
        <v>2701</v>
      </c>
      <c r="N67" s="632">
        <v>8</v>
      </c>
      <c r="O67" t="s">
        <v>2684</v>
      </c>
    </row>
    <row r="68" spans="1:15" customFormat="1">
      <c r="A68" s="635" t="s">
        <v>2702</v>
      </c>
      <c r="B68" s="641" t="s">
        <v>2703</v>
      </c>
      <c r="C68" s="641" t="s">
        <v>2704</v>
      </c>
      <c r="D68" s="633" t="s">
        <v>2686</v>
      </c>
      <c r="E68" s="83"/>
      <c r="F68" s="81" t="str">
        <f>A68</f>
        <v>あぷ０９</v>
      </c>
      <c r="G68" s="175" t="str">
        <f>B68&amp;C68</f>
        <v>梶木和子</v>
      </c>
      <c r="H68" s="633" t="s">
        <v>2686</v>
      </c>
      <c r="I68" s="638" t="s">
        <v>302</v>
      </c>
      <c r="J68" s="640">
        <v>1960</v>
      </c>
      <c r="K68" s="620">
        <f t="shared" si="9"/>
        <v>64</v>
      </c>
      <c r="L68" s="318" t="str">
        <f>IF(G68="","",IF(COUNTIF($G$7:$G$548,G68)&gt;1,"2重登録","OK"))</f>
        <v>OK</v>
      </c>
      <c r="M68" s="80" t="s">
        <v>2690</v>
      </c>
      <c r="N68" s="632">
        <v>9</v>
      </c>
      <c r="O68" t="s">
        <v>2684</v>
      </c>
    </row>
    <row r="69" spans="1:15" customFormat="1">
      <c r="A69" s="635" t="s">
        <v>2705</v>
      </c>
      <c r="B69" s="621" t="s">
        <v>2706</v>
      </c>
      <c r="C69" s="621" t="s">
        <v>399</v>
      </c>
      <c r="D69" s="633" t="s">
        <v>2686</v>
      </c>
      <c r="E69" s="81"/>
      <c r="F69" s="81" t="str">
        <f t="shared" ref="F69:F91" si="10">A69</f>
        <v>あぷ１０</v>
      </c>
      <c r="G69" s="175" t="str">
        <f t="shared" ref="G69:G91" si="11">B69&amp;C69</f>
        <v>日高眞規子</v>
      </c>
      <c r="H69" s="633" t="s">
        <v>2681</v>
      </c>
      <c r="I69" s="638" t="s">
        <v>302</v>
      </c>
      <c r="J69" s="82">
        <v>1963</v>
      </c>
      <c r="K69" s="620">
        <f t="shared" si="9"/>
        <v>61</v>
      </c>
      <c r="L69" s="318" t="str">
        <f>IF(G69="","",IF(COUNTIF($G$7:$G$548,G69)&gt;1,"2重登録","OK"))</f>
        <v>OK</v>
      </c>
      <c r="M69" s="81" t="s">
        <v>2707</v>
      </c>
      <c r="N69" s="632">
        <v>10</v>
      </c>
      <c r="O69" t="s">
        <v>2684</v>
      </c>
    </row>
    <row r="70" spans="1:15" customFormat="1">
      <c r="A70" s="635" t="s">
        <v>2708</v>
      </c>
      <c r="B70" s="81" t="s">
        <v>2709</v>
      </c>
      <c r="C70" s="81" t="s">
        <v>2710</v>
      </c>
      <c r="D70" s="633" t="s">
        <v>2681</v>
      </c>
      <c r="E70" s="81"/>
      <c r="F70" s="81" t="str">
        <f t="shared" si="10"/>
        <v>あぷ１１</v>
      </c>
      <c r="G70" s="175" t="str">
        <f t="shared" si="11"/>
        <v>長谷出浩</v>
      </c>
      <c r="H70" s="633" t="s">
        <v>2686</v>
      </c>
      <c r="I70" s="81" t="s">
        <v>2711</v>
      </c>
      <c r="J70" s="82">
        <v>1960</v>
      </c>
      <c r="K70" s="620">
        <f t="shared" si="9"/>
        <v>64</v>
      </c>
      <c r="L70" s="318" t="str">
        <f>IF(G70="","",IF(COUNTIF($G$7:$G$548,G70)&gt;1,"2重登録","OK"))</f>
        <v>OK</v>
      </c>
      <c r="M70" s="639" t="s">
        <v>405</v>
      </c>
      <c r="N70" s="632">
        <v>11</v>
      </c>
      <c r="O70" t="s">
        <v>2684</v>
      </c>
    </row>
    <row r="71" spans="1:15" customFormat="1">
      <c r="A71" s="635" t="s">
        <v>2712</v>
      </c>
      <c r="B71" s="621" t="s">
        <v>2713</v>
      </c>
      <c r="C71" s="641" t="s">
        <v>2714</v>
      </c>
      <c r="D71" s="633" t="s">
        <v>2686</v>
      </c>
      <c r="E71" s="81"/>
      <c r="F71" s="81" t="str">
        <f t="shared" si="10"/>
        <v>あぷ１２</v>
      </c>
      <c r="G71" s="175" t="str">
        <f t="shared" si="11"/>
        <v>本池清子</v>
      </c>
      <c r="H71" s="633" t="s">
        <v>2686</v>
      </c>
      <c r="I71" s="621" t="s">
        <v>302</v>
      </c>
      <c r="J71" s="82">
        <v>1967</v>
      </c>
      <c r="K71" s="620">
        <f t="shared" si="9"/>
        <v>57</v>
      </c>
      <c r="L71" s="318" t="str">
        <f>IF(G71="","",IF(COUNTIF($G$7:$G$548,G71)&gt;1,"2重登録","OK"))</f>
        <v>OK</v>
      </c>
      <c r="M71" s="80" t="s">
        <v>840</v>
      </c>
      <c r="N71" s="632">
        <v>12</v>
      </c>
      <c r="O71" t="s">
        <v>2684</v>
      </c>
    </row>
    <row r="72" spans="1:15" s="644" customFormat="1">
      <c r="A72" s="635" t="s">
        <v>2715</v>
      </c>
      <c r="B72" s="619" t="s">
        <v>2716</v>
      </c>
      <c r="C72" s="619" t="s">
        <v>2717</v>
      </c>
      <c r="D72" s="642" t="s">
        <v>2686</v>
      </c>
      <c r="E72" s="81"/>
      <c r="F72" s="81" t="str">
        <f t="shared" si="10"/>
        <v>あぷ１３</v>
      </c>
      <c r="G72" s="175" t="str">
        <f t="shared" si="11"/>
        <v>奥田純也</v>
      </c>
      <c r="H72" s="642" t="s">
        <v>2681</v>
      </c>
      <c r="I72" s="81" t="s">
        <v>2718</v>
      </c>
      <c r="J72" s="82">
        <v>1963</v>
      </c>
      <c r="K72" s="643">
        <f t="shared" si="9"/>
        <v>61</v>
      </c>
      <c r="L72" s="295" t="str">
        <f>IF(G72="","",IF(COUNTIF($G$7:$G$555,G72)&gt;1,"2重登録","OK"))</f>
        <v>OK</v>
      </c>
      <c r="M72" s="639" t="s">
        <v>405</v>
      </c>
      <c r="N72" s="632">
        <v>13</v>
      </c>
      <c r="O72" s="644" t="s">
        <v>2684</v>
      </c>
    </row>
    <row r="73" spans="1:15" customFormat="1">
      <c r="A73" s="635" t="s">
        <v>2719</v>
      </c>
      <c r="B73" s="621" t="s">
        <v>2720</v>
      </c>
      <c r="C73" s="621" t="s">
        <v>2721</v>
      </c>
      <c r="D73" s="633" t="s">
        <v>2686</v>
      </c>
      <c r="E73" s="81"/>
      <c r="F73" s="81" t="str">
        <f t="shared" si="10"/>
        <v>あぷ１４</v>
      </c>
      <c r="G73" s="175" t="str">
        <f t="shared" si="11"/>
        <v>村田朋子</v>
      </c>
      <c r="H73" s="633" t="s">
        <v>2681</v>
      </c>
      <c r="I73" s="621" t="s">
        <v>2722</v>
      </c>
      <c r="J73" s="82">
        <v>1959</v>
      </c>
      <c r="K73" s="620">
        <f t="shared" si="9"/>
        <v>65</v>
      </c>
      <c r="L73" s="318" t="str">
        <f t="shared" ref="L73:L82" si="12">IF(G73="","",IF(COUNTIF($G$7:$G$548,G73)&gt;1,"2重登録","OK"))</f>
        <v>OK</v>
      </c>
      <c r="M73" s="639" t="s">
        <v>405</v>
      </c>
      <c r="N73" s="632">
        <v>14</v>
      </c>
      <c r="O73" t="s">
        <v>2684</v>
      </c>
    </row>
    <row r="74" spans="1:15" customFormat="1">
      <c r="A74" s="635" t="s">
        <v>2723</v>
      </c>
      <c r="B74" s="621" t="s">
        <v>994</v>
      </c>
      <c r="C74" s="621" t="s">
        <v>2724</v>
      </c>
      <c r="D74" s="633" t="s">
        <v>2681</v>
      </c>
      <c r="E74" s="81"/>
      <c r="F74" s="81" t="str">
        <f t="shared" si="10"/>
        <v>あぷ１５</v>
      </c>
      <c r="G74" s="175" t="str">
        <f t="shared" si="11"/>
        <v>村田理恵子</v>
      </c>
      <c r="H74" s="633" t="s">
        <v>2686</v>
      </c>
      <c r="I74" s="621" t="s">
        <v>2725</v>
      </c>
      <c r="J74" s="82">
        <v>1979</v>
      </c>
      <c r="K74" s="620">
        <f t="shared" si="9"/>
        <v>45</v>
      </c>
      <c r="L74" s="318" t="str">
        <f t="shared" si="12"/>
        <v>OK</v>
      </c>
      <c r="M74" s="639" t="s">
        <v>405</v>
      </c>
      <c r="N74" s="632">
        <v>15</v>
      </c>
      <c r="O74" t="s">
        <v>2684</v>
      </c>
    </row>
    <row r="75" spans="1:15" customFormat="1">
      <c r="A75" s="635" t="s">
        <v>2726</v>
      </c>
      <c r="B75" s="81" t="s">
        <v>2727</v>
      </c>
      <c r="C75" s="81" t="s">
        <v>2728</v>
      </c>
      <c r="D75" s="633" t="s">
        <v>2686</v>
      </c>
      <c r="E75" s="81"/>
      <c r="F75" s="81" t="str">
        <f t="shared" si="10"/>
        <v>あぷ１６</v>
      </c>
      <c r="G75" s="175" t="str">
        <f t="shared" si="11"/>
        <v>竹村治</v>
      </c>
      <c r="H75" s="633" t="s">
        <v>2686</v>
      </c>
      <c r="I75" s="81" t="s">
        <v>2711</v>
      </c>
      <c r="J75" s="82">
        <v>1961</v>
      </c>
      <c r="K75" s="620">
        <f t="shared" si="9"/>
        <v>63</v>
      </c>
      <c r="L75" s="318" t="str">
        <f t="shared" si="12"/>
        <v>OK</v>
      </c>
      <c r="M75" s="81" t="s">
        <v>2729</v>
      </c>
      <c r="N75" s="632">
        <v>16</v>
      </c>
      <c r="O75" t="s">
        <v>2684</v>
      </c>
    </row>
    <row r="76" spans="1:15" customFormat="1">
      <c r="A76" s="635" t="s">
        <v>2730</v>
      </c>
      <c r="B76" s="81" t="s">
        <v>2731</v>
      </c>
      <c r="C76" s="81" t="s">
        <v>2732</v>
      </c>
      <c r="D76" s="633" t="s">
        <v>2686</v>
      </c>
      <c r="E76" s="81"/>
      <c r="F76" s="81" t="str">
        <f t="shared" si="10"/>
        <v>あぷ１７</v>
      </c>
      <c r="G76" s="175" t="str">
        <f t="shared" si="11"/>
        <v>木村誠</v>
      </c>
      <c r="H76" s="633" t="s">
        <v>2686</v>
      </c>
      <c r="I76" s="81" t="s">
        <v>2711</v>
      </c>
      <c r="J76" s="82">
        <v>1968</v>
      </c>
      <c r="K76" s="620">
        <f t="shared" si="9"/>
        <v>56</v>
      </c>
      <c r="L76" s="318" t="str">
        <f t="shared" si="12"/>
        <v>OK</v>
      </c>
      <c r="M76" s="81" t="s">
        <v>2733</v>
      </c>
      <c r="N76" s="632">
        <v>17</v>
      </c>
      <c r="O76" t="s">
        <v>2684</v>
      </c>
    </row>
    <row r="77" spans="1:15" customFormat="1">
      <c r="A77" s="635" t="s">
        <v>2734</v>
      </c>
      <c r="B77" s="621" t="s">
        <v>2731</v>
      </c>
      <c r="C77" s="621" t="s">
        <v>887</v>
      </c>
      <c r="D77" s="633" t="s">
        <v>2686</v>
      </c>
      <c r="E77" s="81"/>
      <c r="F77" s="81" t="str">
        <f t="shared" si="10"/>
        <v>あぷ１８</v>
      </c>
      <c r="G77" s="175" t="str">
        <f t="shared" si="11"/>
        <v>木村容子</v>
      </c>
      <c r="H77" s="633" t="s">
        <v>2681</v>
      </c>
      <c r="I77" s="621" t="s">
        <v>2722</v>
      </c>
      <c r="J77" s="82">
        <v>1967</v>
      </c>
      <c r="K77" s="620">
        <f t="shared" si="9"/>
        <v>57</v>
      </c>
      <c r="L77" s="318" t="str">
        <f t="shared" si="12"/>
        <v>OK</v>
      </c>
      <c r="M77" s="81" t="s">
        <v>2733</v>
      </c>
      <c r="N77" s="632">
        <v>18</v>
      </c>
      <c r="O77" t="s">
        <v>2684</v>
      </c>
    </row>
    <row r="78" spans="1:15" customFormat="1">
      <c r="A78" s="635" t="s">
        <v>2735</v>
      </c>
      <c r="B78" s="81" t="s">
        <v>2736</v>
      </c>
      <c r="C78" s="81" t="s">
        <v>2737</v>
      </c>
      <c r="D78" s="633" t="s">
        <v>2681</v>
      </c>
      <c r="E78" s="81"/>
      <c r="F78" s="81" t="str">
        <f t="shared" si="10"/>
        <v>あぷ１９</v>
      </c>
      <c r="G78" s="175" t="str">
        <f t="shared" si="11"/>
        <v>服部龍優</v>
      </c>
      <c r="H78" s="633" t="s">
        <v>2686</v>
      </c>
      <c r="I78" s="81" t="s">
        <v>2711</v>
      </c>
      <c r="J78" s="82">
        <v>1997</v>
      </c>
      <c r="K78" s="620">
        <f t="shared" si="9"/>
        <v>27</v>
      </c>
      <c r="L78" s="318" t="str">
        <f t="shared" si="12"/>
        <v>OK</v>
      </c>
      <c r="M78" s="81" t="s">
        <v>2738</v>
      </c>
      <c r="N78" s="632">
        <v>19</v>
      </c>
      <c r="O78" t="s">
        <v>2684</v>
      </c>
    </row>
    <row r="79" spans="1:15" customFormat="1">
      <c r="A79" s="635" t="s">
        <v>2739</v>
      </c>
      <c r="B79" s="81" t="s">
        <v>2740</v>
      </c>
      <c r="C79" s="81" t="s">
        <v>2741</v>
      </c>
      <c r="D79" s="633" t="s">
        <v>2681</v>
      </c>
      <c r="E79" s="81"/>
      <c r="F79" s="81" t="str">
        <f t="shared" si="10"/>
        <v>あぷ２０</v>
      </c>
      <c r="G79" s="175" t="str">
        <f t="shared" si="11"/>
        <v>古市雄哉</v>
      </c>
      <c r="H79" s="633" t="s">
        <v>2686</v>
      </c>
      <c r="I79" s="81" t="s">
        <v>2711</v>
      </c>
      <c r="J79" s="82">
        <v>1997</v>
      </c>
      <c r="K79" s="620">
        <f t="shared" si="9"/>
        <v>27</v>
      </c>
      <c r="L79" s="318" t="str">
        <f t="shared" si="12"/>
        <v>OK</v>
      </c>
      <c r="M79" s="81" t="s">
        <v>2742</v>
      </c>
      <c r="N79" s="632">
        <v>20</v>
      </c>
      <c r="O79" t="s">
        <v>2684</v>
      </c>
    </row>
    <row r="80" spans="1:15" customFormat="1">
      <c r="A80" s="635" t="s">
        <v>2743</v>
      </c>
      <c r="B80" s="81" t="s">
        <v>2744</v>
      </c>
      <c r="C80" s="81" t="s">
        <v>2745</v>
      </c>
      <c r="D80" s="633" t="s">
        <v>2686</v>
      </c>
      <c r="E80" s="81"/>
      <c r="F80" s="81" t="str">
        <f t="shared" si="10"/>
        <v>あぷ２１</v>
      </c>
      <c r="G80" s="175" t="str">
        <f t="shared" si="11"/>
        <v>大塚光稀</v>
      </c>
      <c r="H80" s="633" t="s">
        <v>2681</v>
      </c>
      <c r="I80" s="81" t="s">
        <v>2718</v>
      </c>
      <c r="J80" s="82">
        <v>1999</v>
      </c>
      <c r="K80" s="620">
        <f t="shared" si="9"/>
        <v>25</v>
      </c>
      <c r="L80" s="318" t="str">
        <f t="shared" si="12"/>
        <v>OK</v>
      </c>
      <c r="M80" s="81" t="s">
        <v>2742</v>
      </c>
      <c r="N80" s="632">
        <v>21</v>
      </c>
      <c r="O80" t="s">
        <v>2684</v>
      </c>
    </row>
    <row r="81" spans="1:17" customFormat="1">
      <c r="A81" s="635" t="s">
        <v>2746</v>
      </c>
      <c r="B81" s="81" t="s">
        <v>2747</v>
      </c>
      <c r="C81" s="81" t="s">
        <v>2748</v>
      </c>
      <c r="D81" s="633" t="s">
        <v>2681</v>
      </c>
      <c r="E81" s="81"/>
      <c r="F81" s="81" t="str">
        <f t="shared" si="10"/>
        <v>あぷ２２</v>
      </c>
      <c r="G81" s="175" t="str">
        <f t="shared" si="11"/>
        <v>東正隆</v>
      </c>
      <c r="H81" s="633" t="s">
        <v>2681</v>
      </c>
      <c r="I81" s="81" t="s">
        <v>2718</v>
      </c>
      <c r="J81" s="82">
        <v>1965</v>
      </c>
      <c r="K81" s="620">
        <f t="shared" si="9"/>
        <v>59</v>
      </c>
      <c r="L81" s="318" t="str">
        <f t="shared" si="12"/>
        <v>OK</v>
      </c>
      <c r="M81" s="81" t="s">
        <v>2749</v>
      </c>
      <c r="N81" s="632">
        <v>22</v>
      </c>
      <c r="O81" t="s">
        <v>2684</v>
      </c>
    </row>
    <row r="82" spans="1:17" customFormat="1">
      <c r="A82" s="635" t="s">
        <v>2750</v>
      </c>
      <c r="B82" s="81" t="s">
        <v>2751</v>
      </c>
      <c r="C82" s="81" t="s">
        <v>2752</v>
      </c>
      <c r="D82" s="633" t="s">
        <v>2681</v>
      </c>
      <c r="E82" s="81"/>
      <c r="F82" s="81" t="str">
        <f t="shared" si="10"/>
        <v>あぷ２３</v>
      </c>
      <c r="G82" s="175" t="str">
        <f t="shared" si="11"/>
        <v>二ツ井裕也</v>
      </c>
      <c r="H82" s="633" t="s">
        <v>2681</v>
      </c>
      <c r="I82" s="81" t="s">
        <v>2718</v>
      </c>
      <c r="J82" s="82">
        <v>1990</v>
      </c>
      <c r="K82" s="620">
        <f t="shared" si="9"/>
        <v>34</v>
      </c>
      <c r="L82" s="318" t="str">
        <f t="shared" si="12"/>
        <v>OK</v>
      </c>
      <c r="M82" s="81" t="s">
        <v>2733</v>
      </c>
      <c r="N82" s="632">
        <v>23</v>
      </c>
      <c r="O82" t="s">
        <v>2684</v>
      </c>
    </row>
    <row r="83" spans="1:17" customFormat="1">
      <c r="A83" s="635" t="s">
        <v>2753</v>
      </c>
      <c r="B83" s="621" t="s">
        <v>2754</v>
      </c>
      <c r="C83" s="621" t="s">
        <v>2755</v>
      </c>
      <c r="D83" s="633" t="s">
        <v>2681</v>
      </c>
      <c r="E83" s="81"/>
      <c r="F83" s="81" t="str">
        <f t="shared" si="10"/>
        <v>あぷ２４</v>
      </c>
      <c r="G83" s="175" t="str">
        <f t="shared" si="11"/>
        <v>田中　有紀</v>
      </c>
      <c r="H83" s="633" t="s">
        <v>2686</v>
      </c>
      <c r="I83" s="621" t="s">
        <v>2725</v>
      </c>
      <c r="J83" s="82">
        <v>1969</v>
      </c>
      <c r="K83" s="620">
        <f t="shared" si="9"/>
        <v>55</v>
      </c>
      <c r="L83" s="318" t="str">
        <f>IF(G83="","",IF(COUNTIF($G$5:$G$548,G83)&gt;1,"2重登録","OK"))</f>
        <v>OK</v>
      </c>
      <c r="M83" s="81" t="s">
        <v>2729</v>
      </c>
      <c r="N83" s="632">
        <v>24</v>
      </c>
      <c r="O83" t="s">
        <v>2684</v>
      </c>
    </row>
    <row r="84" spans="1:17" customFormat="1">
      <c r="A84" s="635" t="s">
        <v>2756</v>
      </c>
      <c r="B84" s="81" t="s">
        <v>2757</v>
      </c>
      <c r="C84" s="81" t="s">
        <v>2758</v>
      </c>
      <c r="D84" s="633" t="s">
        <v>2681</v>
      </c>
      <c r="F84" s="81" t="str">
        <f t="shared" si="10"/>
        <v>あぷ２５</v>
      </c>
      <c r="G84" s="175" t="str">
        <f t="shared" si="11"/>
        <v>岡川謙二</v>
      </c>
      <c r="H84" s="633" t="s">
        <v>2686</v>
      </c>
      <c r="I84" s="81" t="s">
        <v>2711</v>
      </c>
      <c r="J84" s="82">
        <v>1967</v>
      </c>
      <c r="K84" s="620">
        <f t="shared" si="9"/>
        <v>57</v>
      </c>
      <c r="L84" s="318" t="str">
        <f>IF(G84="","",IF(COUNTIF($G$7:$G$548,G84)&gt;1,"2重登録","OK"))</f>
        <v>OK</v>
      </c>
      <c r="M84" s="80" t="s">
        <v>310</v>
      </c>
      <c r="N84" s="632">
        <v>25</v>
      </c>
      <c r="O84" t="s">
        <v>2684</v>
      </c>
    </row>
    <row r="85" spans="1:17" customFormat="1">
      <c r="A85" s="635" t="s">
        <v>2759</v>
      </c>
      <c r="B85" s="81" t="s">
        <v>2760</v>
      </c>
      <c r="C85" s="81" t="s">
        <v>2761</v>
      </c>
      <c r="D85" s="633" t="s">
        <v>2686</v>
      </c>
      <c r="F85" s="81" t="str">
        <f t="shared" si="10"/>
        <v>あぷ２６</v>
      </c>
      <c r="G85" s="175" t="str">
        <f t="shared" si="11"/>
        <v>鈴木龍</v>
      </c>
      <c r="H85" s="633" t="s">
        <v>2686</v>
      </c>
      <c r="I85" s="81" t="s">
        <v>2711</v>
      </c>
      <c r="J85" s="82">
        <v>1991</v>
      </c>
      <c r="K85" s="620">
        <f t="shared" si="9"/>
        <v>33</v>
      </c>
      <c r="L85" s="318" t="str">
        <f>IF(G85="","",IF(COUNTIF($G$7:$G$548,G85)&gt;1,"2重登録","OK"))</f>
        <v>OK</v>
      </c>
      <c r="M85" s="80" t="s">
        <v>2742</v>
      </c>
      <c r="N85" s="632">
        <v>26</v>
      </c>
      <c r="O85" t="s">
        <v>2684</v>
      </c>
    </row>
    <row r="86" spans="1:17" customFormat="1">
      <c r="A86" s="635" t="s">
        <v>2762</v>
      </c>
      <c r="B86" s="81" t="s">
        <v>2763</v>
      </c>
      <c r="C86" s="81" t="s">
        <v>2764</v>
      </c>
      <c r="D86" s="633" t="s">
        <v>2686</v>
      </c>
      <c r="F86" s="81" t="str">
        <f t="shared" si="10"/>
        <v>あぷ２７</v>
      </c>
      <c r="G86" s="175" t="str">
        <f t="shared" si="11"/>
        <v>濱口大輔</v>
      </c>
      <c r="H86" s="633" t="s">
        <v>2681</v>
      </c>
      <c r="I86" s="81" t="s">
        <v>2718</v>
      </c>
      <c r="J86" s="82">
        <v>1981</v>
      </c>
      <c r="K86" s="620">
        <f t="shared" si="9"/>
        <v>43</v>
      </c>
      <c r="L86" s="318" t="str">
        <f>IF(G86="","",IF(COUNTIF($G$7:$G$548,G86)&gt;1,"2重登録","OK"))</f>
        <v>OK</v>
      </c>
      <c r="M86" s="80" t="s">
        <v>2742</v>
      </c>
      <c r="N86" s="632">
        <v>27</v>
      </c>
      <c r="O86" t="s">
        <v>2684</v>
      </c>
    </row>
    <row r="87" spans="1:17" customFormat="1">
      <c r="A87" s="635" t="s">
        <v>2765</v>
      </c>
      <c r="B87" s="81" t="s">
        <v>2766</v>
      </c>
      <c r="C87" s="81" t="s">
        <v>2767</v>
      </c>
      <c r="D87" s="633" t="s">
        <v>2681</v>
      </c>
      <c r="F87" s="81" t="str">
        <f t="shared" si="10"/>
        <v>あぷ２８</v>
      </c>
      <c r="G87" s="175" t="str">
        <f t="shared" si="11"/>
        <v>谷秀幸</v>
      </c>
      <c r="H87" s="633" t="s">
        <v>2681</v>
      </c>
      <c r="I87" s="81" t="s">
        <v>2718</v>
      </c>
      <c r="J87" s="82">
        <v>1965</v>
      </c>
      <c r="K87" s="620">
        <f t="shared" si="9"/>
        <v>59</v>
      </c>
      <c r="L87" s="318" t="str">
        <f>IF(G87="","",IF(COUNTIF($G$7:$G$548,G87)&gt;1,"2重登録","OK"))</f>
        <v>OK</v>
      </c>
      <c r="M87" s="637" t="s">
        <v>2697</v>
      </c>
      <c r="N87" s="632">
        <v>28</v>
      </c>
      <c r="O87" t="s">
        <v>2684</v>
      </c>
    </row>
    <row r="88" spans="1:17" customFormat="1">
      <c r="A88" s="635" t="s">
        <v>2768</v>
      </c>
      <c r="B88" s="81" t="s">
        <v>2769</v>
      </c>
      <c r="C88" s="81" t="s">
        <v>2770</v>
      </c>
      <c r="D88" s="633" t="s">
        <v>2681</v>
      </c>
      <c r="F88" s="81" t="str">
        <f t="shared" si="10"/>
        <v>あぷ２９</v>
      </c>
      <c r="G88" s="175" t="str">
        <f t="shared" si="11"/>
        <v>稲泉聡</v>
      </c>
      <c r="H88" s="633" t="s">
        <v>2686</v>
      </c>
      <c r="I88" s="81" t="s">
        <v>2711</v>
      </c>
      <c r="J88" s="82">
        <v>1967</v>
      </c>
      <c r="K88" s="620">
        <f t="shared" si="9"/>
        <v>57</v>
      </c>
      <c r="L88" s="318" t="str">
        <f>IF(G88="","",IF(COUNTIF($G$7:$G$548,G88)&gt;1,"2重登録","OK"))</f>
        <v>OK</v>
      </c>
      <c r="M88" s="637" t="s">
        <v>2697</v>
      </c>
      <c r="N88" s="632">
        <v>29</v>
      </c>
      <c r="O88" t="s">
        <v>2684</v>
      </c>
    </row>
    <row r="89" spans="1:17" customFormat="1">
      <c r="A89" s="635" t="s">
        <v>2771</v>
      </c>
      <c r="B89" s="81" t="s">
        <v>2772</v>
      </c>
      <c r="C89" s="81" t="s">
        <v>2773</v>
      </c>
      <c r="D89" s="633" t="s">
        <v>2686</v>
      </c>
      <c r="E89" s="81"/>
      <c r="F89" s="81" t="str">
        <f t="shared" si="10"/>
        <v>あぷ30</v>
      </c>
      <c r="G89" s="175" t="str">
        <f t="shared" si="11"/>
        <v>山崎豊</v>
      </c>
      <c r="H89" s="633" t="s">
        <v>2686</v>
      </c>
      <c r="I89" s="645" t="s">
        <v>2711</v>
      </c>
      <c r="J89" s="646">
        <v>1975</v>
      </c>
      <c r="K89" s="647">
        <f>IF(J89="","",(2024-J89))</f>
        <v>49</v>
      </c>
      <c r="L89" s="318" t="str">
        <f>IF(G89="","",IF(COUNTIF($G$7:$G$568,G89)&gt;1,"2重登録","OK"))</f>
        <v>OK</v>
      </c>
      <c r="M89" s="639" t="s">
        <v>405</v>
      </c>
      <c r="N89" s="632">
        <v>30</v>
      </c>
    </row>
    <row r="90" spans="1:17" customFormat="1">
      <c r="A90" s="635" t="s">
        <v>2774</v>
      </c>
      <c r="B90" s="81" t="s">
        <v>2775</v>
      </c>
      <c r="C90" s="81" t="s">
        <v>2776</v>
      </c>
      <c r="D90" s="633" t="s">
        <v>2686</v>
      </c>
      <c r="F90" s="81" t="str">
        <f t="shared" si="10"/>
        <v>あぷ３０</v>
      </c>
      <c r="G90" s="175" t="str">
        <f t="shared" si="11"/>
        <v>妹川寿明</v>
      </c>
      <c r="H90" s="633" t="s">
        <v>2681</v>
      </c>
      <c r="I90" s="81" t="s">
        <v>2718</v>
      </c>
      <c r="J90" s="82">
        <v>1995</v>
      </c>
      <c r="K90" s="620">
        <f t="shared" ref="K90:K91" si="13">IF(J90="","",(2024-J90))</f>
        <v>29</v>
      </c>
      <c r="L90" s="318" t="str">
        <f t="shared" ref="L90:L91" si="14">IF(G90="","",IF(COUNTIF($G$7:$G$560,G90)&gt;1,"2重登録","OK"))</f>
        <v>OK</v>
      </c>
      <c r="M90" s="637" t="s">
        <v>2697</v>
      </c>
      <c r="N90" s="632">
        <v>30</v>
      </c>
    </row>
    <row r="91" spans="1:17" customFormat="1">
      <c r="A91" s="635" t="s">
        <v>2777</v>
      </c>
      <c r="B91" s="621" t="s">
        <v>2775</v>
      </c>
      <c r="C91" s="621" t="s">
        <v>2778</v>
      </c>
      <c r="D91" s="633" t="s">
        <v>2681</v>
      </c>
      <c r="F91" s="81" t="str">
        <f t="shared" si="10"/>
        <v>あぷ３１</v>
      </c>
      <c r="G91" s="175" t="str">
        <f t="shared" si="11"/>
        <v>妹川麻佑</v>
      </c>
      <c r="H91" s="633" t="s">
        <v>2681</v>
      </c>
      <c r="I91" s="621" t="s">
        <v>2722</v>
      </c>
      <c r="J91" s="82">
        <v>1995</v>
      </c>
      <c r="K91" s="620">
        <f t="shared" si="13"/>
        <v>29</v>
      </c>
      <c r="L91" s="318" t="str">
        <f t="shared" si="14"/>
        <v>OK</v>
      </c>
      <c r="M91" s="637" t="s">
        <v>2697</v>
      </c>
      <c r="N91" s="632">
        <v>31</v>
      </c>
    </row>
    <row r="92" spans="1:17" s="657" customFormat="1">
      <c r="A92" s="648"/>
      <c r="B92" s="649"/>
      <c r="C92" s="649"/>
      <c r="D92" s="650"/>
      <c r="E92" s="651"/>
      <c r="F92" s="652"/>
      <c r="G92" s="650"/>
      <c r="H92" s="653"/>
      <c r="I92" s="653"/>
      <c r="J92" s="654"/>
      <c r="K92" s="655"/>
      <c r="L92" s="656" t="str">
        <f>IF(G92="","",IF(COUNTIF($G$15:$G$376,G92)&gt;1,"2重登録","OK"))</f>
        <v/>
      </c>
      <c r="M92" s="649"/>
      <c r="N92" s="651"/>
      <c r="O92" s="651"/>
      <c r="P92" s="651"/>
      <c r="Q92" s="651"/>
    </row>
    <row r="93" spans="1:17">
      <c r="A93" s="619"/>
      <c r="B93" s="967" t="s">
        <v>2779</v>
      </c>
      <c r="C93" s="967"/>
      <c r="D93" s="969" t="s">
        <v>2530</v>
      </c>
      <c r="E93" s="969"/>
      <c r="F93" s="969"/>
      <c r="G93" s="969"/>
      <c r="H93" s="81" t="s">
        <v>1364</v>
      </c>
      <c r="I93" s="962" t="s">
        <v>1365</v>
      </c>
      <c r="J93" s="962"/>
      <c r="K93" s="962"/>
      <c r="L93" s="318"/>
      <c r="M93" s="81"/>
      <c r="N93" s="81"/>
      <c r="O93" s="81"/>
      <c r="P93" s="81"/>
      <c r="Q93" s="81"/>
    </row>
    <row r="94" spans="1:17">
      <c r="A94" s="619"/>
      <c r="B94" s="967"/>
      <c r="C94" s="967"/>
      <c r="D94" s="969"/>
      <c r="E94" s="969"/>
      <c r="F94" s="969"/>
      <c r="G94" s="969"/>
      <c r="H94" s="617">
        <f>COUNTIF($M$97:$M$126,"東近江市")</f>
        <v>2</v>
      </c>
      <c r="I94" s="963">
        <f>H94/30</f>
        <v>6.6666666666666666E-2</v>
      </c>
      <c r="J94" s="963"/>
      <c r="K94" s="963"/>
      <c r="L94" s="318"/>
      <c r="M94" s="81"/>
      <c r="N94" s="81"/>
      <c r="O94" s="81"/>
      <c r="P94" s="81"/>
      <c r="Q94" s="81"/>
    </row>
    <row r="95" spans="1:17">
      <c r="A95" s="619"/>
      <c r="B95" s="83" t="s">
        <v>2529</v>
      </c>
      <c r="C95" s="83"/>
      <c r="D95" s="108" t="s">
        <v>2534</v>
      </c>
      <c r="E95" s="81"/>
      <c r="F95" s="318"/>
      <c r="G95" s="81"/>
      <c r="H95" s="81"/>
      <c r="I95" s="81"/>
      <c r="J95" s="82"/>
      <c r="K95" s="620" t="str">
        <f>IF(J95="","",(2012-J95))</f>
        <v/>
      </c>
      <c r="L95" s="318"/>
      <c r="M95" s="81"/>
      <c r="N95" s="81"/>
      <c r="O95" s="81"/>
      <c r="P95" s="81"/>
      <c r="Q95" s="81"/>
    </row>
    <row r="96" spans="1:17">
      <c r="A96" s="619"/>
      <c r="B96" s="971" t="s">
        <v>2529</v>
      </c>
      <c r="C96" s="971"/>
      <c r="D96" s="81" t="s">
        <v>2536</v>
      </c>
      <c r="E96" s="81"/>
      <c r="F96" s="318"/>
      <c r="G96" s="81"/>
      <c r="H96" s="81"/>
      <c r="I96" s="81"/>
      <c r="J96" s="82"/>
      <c r="K96" s="620" t="str">
        <f>IF(J96="","",(2012-J96))</f>
        <v/>
      </c>
      <c r="L96" s="318"/>
      <c r="M96" s="81"/>
      <c r="N96" s="81"/>
      <c r="O96" s="81"/>
      <c r="P96" s="81"/>
      <c r="Q96" s="81"/>
    </row>
    <row r="97" spans="1:17" s="621" customFormat="1">
      <c r="A97" s="658" t="s">
        <v>2780</v>
      </c>
      <c r="B97" s="621" t="s">
        <v>1135</v>
      </c>
      <c r="C97" s="621" t="s">
        <v>2781</v>
      </c>
      <c r="D97" s="81" t="str">
        <f>$B$95</f>
        <v>アンヴァース</v>
      </c>
      <c r="E97" s="81"/>
      <c r="F97" s="295" t="str">
        <f>A97</f>
        <v>あん０１</v>
      </c>
      <c r="G97" s="81" t="str">
        <f>B97&amp;C97</f>
        <v>池田枝里</v>
      </c>
      <c r="H97" s="224" t="str">
        <f>$B$96</f>
        <v>アンヴァース</v>
      </c>
      <c r="I97" s="224" t="s">
        <v>302</v>
      </c>
      <c r="J97" s="82">
        <v>1986</v>
      </c>
      <c r="K97" s="643">
        <f>IF(J97="","",(2024-J97))</f>
        <v>38</v>
      </c>
      <c r="L97" s="295" t="str">
        <f t="shared" ref="L97:L126" si="15">IF(G97="","",IF(COUNTIF($G$5:$G$648,G97)&gt;1,"2重登録","OK"))</f>
        <v>OK</v>
      </c>
      <c r="M97" s="81" t="s">
        <v>278</v>
      </c>
    </row>
    <row r="98" spans="1:17" s="621" customFormat="1">
      <c r="A98" s="658" t="s">
        <v>2782</v>
      </c>
      <c r="B98" s="621" t="s">
        <v>2783</v>
      </c>
      <c r="C98" s="621" t="s">
        <v>2784</v>
      </c>
      <c r="D98" s="81" t="str">
        <f t="shared" ref="D98:D126" si="16">$B$95</f>
        <v>アンヴァース</v>
      </c>
      <c r="E98" s="81"/>
      <c r="F98" s="295" t="str">
        <f>A98</f>
        <v>あん０２</v>
      </c>
      <c r="G98" s="81" t="str">
        <f>B98&amp;C98</f>
        <v>植田早耶</v>
      </c>
      <c r="H98" s="224" t="str">
        <f t="shared" ref="H98:H126" si="17">$B$96</f>
        <v>アンヴァース</v>
      </c>
      <c r="I98" s="224" t="s">
        <v>302</v>
      </c>
      <c r="J98" s="82">
        <v>1999</v>
      </c>
      <c r="K98" s="643">
        <f>IF(J98="","",(2024-J98))</f>
        <v>25</v>
      </c>
      <c r="L98" s="295" t="str">
        <f t="shared" si="15"/>
        <v>OK</v>
      </c>
      <c r="M98" s="621" t="s">
        <v>405</v>
      </c>
    </row>
    <row r="99" spans="1:17" s="659" customFormat="1">
      <c r="A99" s="658" t="s">
        <v>2785</v>
      </c>
      <c r="B99" s="621" t="s">
        <v>2786</v>
      </c>
      <c r="C99" s="621" t="s">
        <v>2787</v>
      </c>
      <c r="D99" s="81" t="str">
        <f t="shared" si="16"/>
        <v>アンヴァース</v>
      </c>
      <c r="F99" s="343" t="str">
        <f>A99</f>
        <v>あん０３</v>
      </c>
      <c r="G99" s="659" t="str">
        <f>B99&amp;C99</f>
        <v>片木佐映</v>
      </c>
      <c r="H99" s="224" t="str">
        <f t="shared" si="17"/>
        <v>アンヴァース</v>
      </c>
      <c r="I99" s="224" t="s">
        <v>302</v>
      </c>
      <c r="J99" s="82">
        <v>1998</v>
      </c>
      <c r="K99" s="643">
        <f>IF(J99="","",(2024-J99))</f>
        <v>26</v>
      </c>
      <c r="L99" s="343" t="str">
        <f t="shared" si="15"/>
        <v>OK</v>
      </c>
      <c r="M99" s="659" t="s">
        <v>482</v>
      </c>
    </row>
    <row r="100" spans="1:17" s="621" customFormat="1">
      <c r="A100" s="658" t="s">
        <v>2788</v>
      </c>
      <c r="B100" s="621" t="s">
        <v>1141</v>
      </c>
      <c r="C100" s="621" t="s">
        <v>1142</v>
      </c>
      <c r="D100" s="81" t="str">
        <f t="shared" si="16"/>
        <v>アンヴァース</v>
      </c>
      <c r="E100" s="81"/>
      <c r="F100" s="295" t="str">
        <f t="shared" ref="F100:F126" si="18">A100</f>
        <v>あん０４</v>
      </c>
      <c r="G100" s="81" t="str">
        <f t="shared" ref="G100:G126" si="19">B100&amp;C100</f>
        <v>片桐美里</v>
      </c>
      <c r="H100" s="224" t="str">
        <f t="shared" si="17"/>
        <v>アンヴァース</v>
      </c>
      <c r="I100" s="224" t="s">
        <v>302</v>
      </c>
      <c r="J100" s="82">
        <v>1977</v>
      </c>
      <c r="K100" s="643">
        <f t="shared" ref="K100:K126" si="20">IF(J100="","",(2024-J100))</f>
        <v>47</v>
      </c>
      <c r="L100" s="295" t="str">
        <f t="shared" si="15"/>
        <v>OK</v>
      </c>
      <c r="M100" s="81" t="s">
        <v>278</v>
      </c>
    </row>
    <row r="101" spans="1:17">
      <c r="A101" s="658" t="s">
        <v>2789</v>
      </c>
      <c r="B101" s="639" t="s">
        <v>2790</v>
      </c>
      <c r="C101" s="639" t="s">
        <v>1164</v>
      </c>
      <c r="D101" s="81" t="str">
        <f t="shared" si="16"/>
        <v>アンヴァース</v>
      </c>
      <c r="E101" s="81"/>
      <c r="F101" s="318" t="str">
        <f t="shared" si="18"/>
        <v>あん０５</v>
      </c>
      <c r="G101" s="81" t="str">
        <f t="shared" si="19"/>
        <v>西野美恵</v>
      </c>
      <c r="H101" s="224" t="str">
        <f t="shared" si="17"/>
        <v>アンヴァース</v>
      </c>
      <c r="I101" s="109" t="s">
        <v>302</v>
      </c>
      <c r="J101" s="129">
        <v>1988</v>
      </c>
      <c r="K101" s="643">
        <f t="shared" si="20"/>
        <v>36</v>
      </c>
      <c r="L101" s="318" t="str">
        <f t="shared" si="15"/>
        <v>OK</v>
      </c>
      <c r="M101" s="659" t="s">
        <v>324</v>
      </c>
      <c r="N101" s="81"/>
      <c r="O101" s="81"/>
      <c r="P101" s="81"/>
      <c r="Q101" s="81"/>
    </row>
    <row r="102" spans="1:17">
      <c r="A102" s="658" t="s">
        <v>2791</v>
      </c>
      <c r="B102" s="639" t="s">
        <v>867</v>
      </c>
      <c r="C102" s="639" t="s">
        <v>2792</v>
      </c>
      <c r="D102" s="81" t="str">
        <f t="shared" si="16"/>
        <v>アンヴァース</v>
      </c>
      <c r="E102" s="81"/>
      <c r="F102" s="318" t="str">
        <f t="shared" si="18"/>
        <v>あん０６</v>
      </c>
      <c r="G102" s="81" t="str">
        <f t="shared" si="19"/>
        <v>山口千恵</v>
      </c>
      <c r="H102" s="224" t="str">
        <f t="shared" si="17"/>
        <v>アンヴァース</v>
      </c>
      <c r="I102" s="109" t="s">
        <v>302</v>
      </c>
      <c r="J102" s="129">
        <v>1979</v>
      </c>
      <c r="K102" s="643">
        <f t="shared" si="20"/>
        <v>45</v>
      </c>
      <c r="L102" s="318" t="str">
        <f t="shared" si="15"/>
        <v>OK</v>
      </c>
      <c r="M102" s="659" t="s">
        <v>382</v>
      </c>
      <c r="N102" s="81"/>
      <c r="O102" s="81"/>
      <c r="P102" s="81"/>
      <c r="Q102" s="81"/>
    </row>
    <row r="103" spans="1:17" s="621" customFormat="1">
      <c r="A103" s="658" t="s">
        <v>2793</v>
      </c>
      <c r="B103" s="621" t="s">
        <v>2794</v>
      </c>
      <c r="C103" s="621" t="s">
        <v>2795</v>
      </c>
      <c r="D103" s="81" t="str">
        <f t="shared" si="16"/>
        <v>アンヴァース</v>
      </c>
      <c r="E103" s="81"/>
      <c r="F103" s="295" t="str">
        <f t="shared" si="18"/>
        <v>あん０７</v>
      </c>
      <c r="G103" s="81" t="str">
        <f t="shared" si="19"/>
        <v>脇坂愛里</v>
      </c>
      <c r="H103" s="224" t="str">
        <f t="shared" si="17"/>
        <v>アンヴァース</v>
      </c>
      <c r="I103" s="224" t="s">
        <v>302</v>
      </c>
      <c r="J103" s="82">
        <v>1989</v>
      </c>
      <c r="K103" s="643">
        <f t="shared" si="20"/>
        <v>35</v>
      </c>
      <c r="L103" s="295" t="str">
        <f t="shared" si="15"/>
        <v>OK</v>
      </c>
      <c r="M103" s="81" t="s">
        <v>278</v>
      </c>
    </row>
    <row r="104" spans="1:17">
      <c r="A104" s="658" t="s">
        <v>2796</v>
      </c>
      <c r="B104" s="639" t="s">
        <v>2797</v>
      </c>
      <c r="C104" s="639" t="s">
        <v>2798</v>
      </c>
      <c r="D104" s="81" t="str">
        <f t="shared" si="16"/>
        <v>アンヴァース</v>
      </c>
      <c r="E104" s="81"/>
      <c r="F104" s="318" t="str">
        <f t="shared" si="18"/>
        <v>あん０８</v>
      </c>
      <c r="G104" s="81" t="str">
        <f t="shared" si="19"/>
        <v>福元ちさ</v>
      </c>
      <c r="H104" s="224" t="str">
        <f t="shared" si="17"/>
        <v>アンヴァース</v>
      </c>
      <c r="I104" s="109" t="s">
        <v>2563</v>
      </c>
      <c r="J104" s="129">
        <v>1971</v>
      </c>
      <c r="K104" s="643">
        <f t="shared" si="20"/>
        <v>53</v>
      </c>
      <c r="L104" s="318" t="str">
        <f t="shared" si="15"/>
        <v>OK</v>
      </c>
      <c r="M104" s="659" t="s">
        <v>2799</v>
      </c>
      <c r="N104" s="81"/>
      <c r="O104" s="81"/>
      <c r="P104" s="81"/>
      <c r="Q104" s="81"/>
    </row>
    <row r="105" spans="1:17">
      <c r="A105" s="658" t="s">
        <v>2800</v>
      </c>
      <c r="B105" s="633" t="s">
        <v>1182</v>
      </c>
      <c r="C105" s="633" t="s">
        <v>1183</v>
      </c>
      <c r="D105" s="81" t="str">
        <f t="shared" si="16"/>
        <v>アンヴァース</v>
      </c>
      <c r="E105" s="81"/>
      <c r="F105" s="318" t="str">
        <f t="shared" si="18"/>
        <v>あん０９</v>
      </c>
      <c r="G105" s="81" t="str">
        <f t="shared" si="19"/>
        <v>上津慶和</v>
      </c>
      <c r="H105" s="224" t="str">
        <f t="shared" si="17"/>
        <v>アンヴァース</v>
      </c>
      <c r="I105" s="109" t="s">
        <v>277</v>
      </c>
      <c r="J105" s="129">
        <v>1993</v>
      </c>
      <c r="K105" s="643">
        <f t="shared" si="20"/>
        <v>31</v>
      </c>
      <c r="L105" s="318" t="str">
        <f t="shared" si="15"/>
        <v>OK</v>
      </c>
      <c r="M105" s="659" t="s">
        <v>2801</v>
      </c>
      <c r="N105" s="81"/>
      <c r="O105" s="81"/>
      <c r="P105" s="81"/>
      <c r="Q105" s="81"/>
    </row>
    <row r="106" spans="1:17">
      <c r="A106" s="658" t="s">
        <v>2802</v>
      </c>
      <c r="B106" s="633" t="s">
        <v>652</v>
      </c>
      <c r="C106" s="633" t="s">
        <v>2803</v>
      </c>
      <c r="D106" s="81" t="str">
        <f t="shared" si="16"/>
        <v>アンヴァース</v>
      </c>
      <c r="E106" s="81"/>
      <c r="F106" s="318" t="str">
        <f t="shared" si="18"/>
        <v>あん１０</v>
      </c>
      <c r="G106" s="81" t="str">
        <f t="shared" si="19"/>
        <v>松村友喜</v>
      </c>
      <c r="H106" s="224" t="str">
        <f t="shared" si="17"/>
        <v>アンヴァース</v>
      </c>
      <c r="I106" s="109" t="s">
        <v>277</v>
      </c>
      <c r="J106" s="129">
        <v>1988</v>
      </c>
      <c r="K106" s="643">
        <f t="shared" si="20"/>
        <v>36</v>
      </c>
      <c r="L106" s="318" t="str">
        <f t="shared" si="15"/>
        <v>OK</v>
      </c>
      <c r="M106" s="659" t="s">
        <v>278</v>
      </c>
      <c r="N106" s="81"/>
      <c r="O106" s="81"/>
      <c r="P106" s="81"/>
      <c r="Q106" s="81"/>
    </row>
    <row r="107" spans="1:17">
      <c r="A107" s="658" t="s">
        <v>2804</v>
      </c>
      <c r="B107" s="633" t="s">
        <v>2805</v>
      </c>
      <c r="C107" s="633" t="s">
        <v>2806</v>
      </c>
      <c r="D107" s="81" t="str">
        <f t="shared" si="16"/>
        <v>アンヴァース</v>
      </c>
      <c r="E107" s="81"/>
      <c r="F107" s="318" t="str">
        <f t="shared" si="18"/>
        <v>あん１１</v>
      </c>
      <c r="G107" s="81" t="str">
        <f t="shared" si="19"/>
        <v>高森康志</v>
      </c>
      <c r="H107" s="224" t="str">
        <f t="shared" si="17"/>
        <v>アンヴァース</v>
      </c>
      <c r="I107" s="109" t="s">
        <v>277</v>
      </c>
      <c r="J107" s="129">
        <v>1986</v>
      </c>
      <c r="K107" s="643">
        <f t="shared" si="20"/>
        <v>38</v>
      </c>
      <c r="L107" s="318" t="str">
        <f t="shared" si="15"/>
        <v>OK</v>
      </c>
      <c r="M107" s="659" t="s">
        <v>286</v>
      </c>
      <c r="N107" s="81"/>
      <c r="O107" s="81"/>
      <c r="P107" s="81"/>
      <c r="Q107" s="81"/>
    </row>
    <row r="108" spans="1:17">
      <c r="A108" s="658" t="s">
        <v>2807</v>
      </c>
      <c r="B108" s="83" t="s">
        <v>459</v>
      </c>
      <c r="C108" s="83" t="s">
        <v>2808</v>
      </c>
      <c r="D108" s="81" t="str">
        <f t="shared" si="16"/>
        <v>アンヴァース</v>
      </c>
      <c r="E108" s="81"/>
      <c r="F108" s="318" t="str">
        <f t="shared" si="18"/>
        <v>あん１２</v>
      </c>
      <c r="G108" s="81" t="str">
        <f t="shared" si="19"/>
        <v>薮内豪</v>
      </c>
      <c r="H108" s="224" t="str">
        <f t="shared" si="17"/>
        <v>アンヴァース</v>
      </c>
      <c r="I108" s="109" t="s">
        <v>277</v>
      </c>
      <c r="J108" s="129">
        <v>1986</v>
      </c>
      <c r="K108" s="643">
        <f t="shared" si="20"/>
        <v>38</v>
      </c>
      <c r="L108" s="318" t="str">
        <f t="shared" si="15"/>
        <v>OK</v>
      </c>
      <c r="M108" s="659" t="s">
        <v>324</v>
      </c>
      <c r="N108" s="81"/>
      <c r="O108" s="81"/>
      <c r="P108" s="81"/>
      <c r="Q108" s="81"/>
    </row>
    <row r="109" spans="1:17">
      <c r="A109" s="658" t="s">
        <v>2809</v>
      </c>
      <c r="B109" s="83" t="s">
        <v>597</v>
      </c>
      <c r="C109" s="83" t="s">
        <v>2810</v>
      </c>
      <c r="D109" s="81" t="str">
        <f t="shared" si="16"/>
        <v>アンヴァース</v>
      </c>
      <c r="E109" s="81"/>
      <c r="F109" s="318" t="str">
        <f t="shared" si="18"/>
        <v>あん１３</v>
      </c>
      <c r="G109" s="81" t="str">
        <f t="shared" si="19"/>
        <v>鈴木智彦</v>
      </c>
      <c r="H109" s="224" t="str">
        <f t="shared" si="17"/>
        <v>アンヴァース</v>
      </c>
      <c r="I109" s="109" t="s">
        <v>277</v>
      </c>
      <c r="J109" s="129">
        <v>1981</v>
      </c>
      <c r="K109" s="643">
        <f t="shared" si="20"/>
        <v>43</v>
      </c>
      <c r="L109" s="318" t="str">
        <f t="shared" si="15"/>
        <v>OK</v>
      </c>
      <c r="M109" s="659" t="s">
        <v>2811</v>
      </c>
      <c r="N109" s="81"/>
      <c r="O109" s="81"/>
      <c r="P109" s="81"/>
      <c r="Q109" s="81"/>
    </row>
    <row r="110" spans="1:17">
      <c r="A110" s="658" t="s">
        <v>2812</v>
      </c>
      <c r="B110" s="633" t="s">
        <v>2813</v>
      </c>
      <c r="C110" s="633" t="s">
        <v>2814</v>
      </c>
      <c r="D110" s="81" t="str">
        <f t="shared" si="16"/>
        <v>アンヴァース</v>
      </c>
      <c r="E110" s="81"/>
      <c r="F110" s="318" t="str">
        <f t="shared" si="18"/>
        <v>あん１４</v>
      </c>
      <c r="G110" s="81" t="str">
        <f t="shared" si="19"/>
        <v>原山侑己</v>
      </c>
      <c r="H110" s="224" t="str">
        <f t="shared" si="17"/>
        <v>アンヴァース</v>
      </c>
      <c r="I110" s="109" t="s">
        <v>277</v>
      </c>
      <c r="J110" s="129">
        <v>1996</v>
      </c>
      <c r="K110" s="643">
        <f t="shared" si="20"/>
        <v>28</v>
      </c>
      <c r="L110" s="318" t="str">
        <f t="shared" si="15"/>
        <v>OK</v>
      </c>
      <c r="M110" s="659" t="s">
        <v>282</v>
      </c>
      <c r="N110" s="81"/>
      <c r="O110" s="81"/>
      <c r="P110" s="81"/>
      <c r="Q110" s="81"/>
    </row>
    <row r="111" spans="1:17">
      <c r="A111" s="658" t="s">
        <v>2815</v>
      </c>
      <c r="B111" s="633" t="s">
        <v>395</v>
      </c>
      <c r="C111" s="633" t="s">
        <v>2816</v>
      </c>
      <c r="D111" s="81" t="str">
        <f t="shared" si="16"/>
        <v>アンヴァース</v>
      </c>
      <c r="E111" s="81"/>
      <c r="F111" s="318" t="str">
        <f t="shared" si="18"/>
        <v>あん１５</v>
      </c>
      <c r="G111" s="81" t="str">
        <f t="shared" si="19"/>
        <v>森寿人</v>
      </c>
      <c r="H111" s="224" t="str">
        <f t="shared" si="17"/>
        <v>アンヴァース</v>
      </c>
      <c r="I111" s="109" t="s">
        <v>277</v>
      </c>
      <c r="J111" s="129">
        <v>1978</v>
      </c>
      <c r="K111" s="643">
        <f t="shared" si="20"/>
        <v>46</v>
      </c>
      <c r="L111" s="318" t="str">
        <f t="shared" si="15"/>
        <v>OK</v>
      </c>
      <c r="M111" s="659" t="s">
        <v>689</v>
      </c>
      <c r="N111" s="81"/>
      <c r="O111" s="81"/>
      <c r="P111" s="81"/>
      <c r="Q111" s="81"/>
    </row>
    <row r="112" spans="1:17">
      <c r="A112" s="658" t="s">
        <v>2817</v>
      </c>
      <c r="B112" s="633" t="s">
        <v>95</v>
      </c>
      <c r="C112" s="633" t="s">
        <v>1433</v>
      </c>
      <c r="D112" s="81" t="str">
        <f t="shared" si="16"/>
        <v>アンヴァース</v>
      </c>
      <c r="E112" s="81"/>
      <c r="F112" s="318" t="str">
        <f t="shared" si="18"/>
        <v>あん１６</v>
      </c>
      <c r="G112" s="81" t="str">
        <f t="shared" si="19"/>
        <v>山田佳明</v>
      </c>
      <c r="H112" s="224" t="str">
        <f t="shared" si="17"/>
        <v>アンヴァース</v>
      </c>
      <c r="I112" s="109" t="s">
        <v>277</v>
      </c>
      <c r="J112" s="129">
        <v>1986</v>
      </c>
      <c r="K112" s="643">
        <f t="shared" si="20"/>
        <v>38</v>
      </c>
      <c r="L112" s="318" t="str">
        <f t="shared" si="15"/>
        <v>OK</v>
      </c>
      <c r="M112" s="659" t="s">
        <v>278</v>
      </c>
      <c r="N112" s="81"/>
      <c r="O112" s="81"/>
      <c r="P112" s="81"/>
      <c r="Q112" s="81"/>
    </row>
    <row r="113" spans="1:17">
      <c r="A113" s="658" t="s">
        <v>2818</v>
      </c>
      <c r="B113" s="633" t="s">
        <v>684</v>
      </c>
      <c r="C113" s="633" t="s">
        <v>685</v>
      </c>
      <c r="D113" s="81" t="str">
        <f t="shared" si="16"/>
        <v>アンヴァース</v>
      </c>
      <c r="E113" s="81"/>
      <c r="F113" s="318" t="str">
        <f t="shared" si="18"/>
        <v>あん１７</v>
      </c>
      <c r="G113" s="81" t="str">
        <f t="shared" si="19"/>
        <v>岡田真樹</v>
      </c>
      <c r="H113" s="224" t="str">
        <f t="shared" si="17"/>
        <v>アンヴァース</v>
      </c>
      <c r="I113" s="109" t="s">
        <v>277</v>
      </c>
      <c r="J113" s="129">
        <v>1982</v>
      </c>
      <c r="K113" s="643">
        <f t="shared" si="20"/>
        <v>42</v>
      </c>
      <c r="L113" s="318" t="str">
        <f t="shared" si="15"/>
        <v>OK</v>
      </c>
      <c r="M113" s="659" t="s">
        <v>282</v>
      </c>
      <c r="N113" s="81"/>
      <c r="O113" s="81"/>
      <c r="P113" s="81"/>
      <c r="Q113" s="81"/>
    </row>
    <row r="114" spans="1:17">
      <c r="A114" s="658" t="s">
        <v>2819</v>
      </c>
      <c r="B114" s="83" t="s">
        <v>2794</v>
      </c>
      <c r="C114" s="83" t="s">
        <v>519</v>
      </c>
      <c r="D114" s="81" t="str">
        <f t="shared" si="16"/>
        <v>アンヴァース</v>
      </c>
      <c r="E114" s="81"/>
      <c r="F114" s="318" t="str">
        <f t="shared" si="18"/>
        <v>あん１８</v>
      </c>
      <c r="G114" s="81" t="str">
        <f t="shared" si="19"/>
        <v>脇坂和樹</v>
      </c>
      <c r="H114" s="224" t="str">
        <f t="shared" si="17"/>
        <v>アンヴァース</v>
      </c>
      <c r="I114" s="109" t="s">
        <v>277</v>
      </c>
      <c r="J114" s="129">
        <v>1992</v>
      </c>
      <c r="K114" s="643">
        <f>IF(J114="","",(2024-J114))</f>
        <v>32</v>
      </c>
      <c r="L114" s="318" t="str">
        <f t="shared" si="15"/>
        <v>OK</v>
      </c>
      <c r="M114" s="659" t="s">
        <v>278</v>
      </c>
      <c r="N114" s="81"/>
      <c r="O114" s="81"/>
      <c r="P114" s="81"/>
      <c r="Q114" s="81"/>
    </row>
    <row r="115" spans="1:17">
      <c r="A115" s="658" t="s">
        <v>2820</v>
      </c>
      <c r="B115" s="633" t="s">
        <v>2821</v>
      </c>
      <c r="C115" s="633" t="s">
        <v>2822</v>
      </c>
      <c r="D115" s="81" t="str">
        <f t="shared" si="16"/>
        <v>アンヴァース</v>
      </c>
      <c r="E115" s="81"/>
      <c r="F115" s="318" t="str">
        <f t="shared" si="18"/>
        <v>あん１９</v>
      </c>
      <c r="G115" s="81" t="str">
        <f t="shared" si="19"/>
        <v>小田紀彦</v>
      </c>
      <c r="H115" s="224" t="str">
        <f t="shared" si="17"/>
        <v>アンヴァース</v>
      </c>
      <c r="I115" s="109" t="s">
        <v>277</v>
      </c>
      <c r="J115" s="129">
        <v>1984</v>
      </c>
      <c r="K115" s="643">
        <f t="shared" si="20"/>
        <v>40</v>
      </c>
      <c r="L115" s="318" t="str">
        <f t="shared" si="15"/>
        <v>OK</v>
      </c>
      <c r="M115" s="659" t="s">
        <v>482</v>
      </c>
      <c r="N115" s="81"/>
      <c r="O115" s="81"/>
      <c r="P115" s="81"/>
      <c r="Q115" s="81"/>
    </row>
    <row r="116" spans="1:17">
      <c r="A116" s="658" t="s">
        <v>2823</v>
      </c>
      <c r="B116" s="83" t="s">
        <v>1767</v>
      </c>
      <c r="C116" s="83" t="s">
        <v>2824</v>
      </c>
      <c r="D116" s="81" t="str">
        <f t="shared" si="16"/>
        <v>アンヴァース</v>
      </c>
      <c r="E116" s="81"/>
      <c r="F116" s="318" t="str">
        <f t="shared" si="18"/>
        <v>あん２０</v>
      </c>
      <c r="G116" s="81" t="str">
        <f t="shared" si="19"/>
        <v>越智友基</v>
      </c>
      <c r="H116" s="224" t="str">
        <f t="shared" si="17"/>
        <v>アンヴァース</v>
      </c>
      <c r="I116" s="109" t="s">
        <v>277</v>
      </c>
      <c r="J116" s="129">
        <v>1987</v>
      </c>
      <c r="K116" s="643">
        <f t="shared" si="20"/>
        <v>37</v>
      </c>
      <c r="L116" s="318" t="str">
        <f t="shared" si="15"/>
        <v>OK</v>
      </c>
      <c r="M116" s="659" t="s">
        <v>482</v>
      </c>
      <c r="N116" s="81"/>
      <c r="O116" s="81"/>
      <c r="P116" s="81"/>
      <c r="Q116" s="81"/>
    </row>
    <row r="117" spans="1:17">
      <c r="A117" s="658" t="s">
        <v>2825</v>
      </c>
      <c r="B117" s="83" t="s">
        <v>1746</v>
      </c>
      <c r="C117" s="83" t="s">
        <v>2826</v>
      </c>
      <c r="D117" s="81" t="str">
        <f t="shared" si="16"/>
        <v>アンヴァース</v>
      </c>
      <c r="E117" s="81"/>
      <c r="F117" s="318" t="str">
        <f t="shared" si="18"/>
        <v>あん２１</v>
      </c>
      <c r="G117" s="81" t="str">
        <f t="shared" si="19"/>
        <v>辻本将士</v>
      </c>
      <c r="H117" s="224" t="str">
        <f t="shared" si="17"/>
        <v>アンヴァース</v>
      </c>
      <c r="I117" s="109" t="s">
        <v>277</v>
      </c>
      <c r="J117" s="129">
        <v>1986</v>
      </c>
      <c r="K117" s="643">
        <f t="shared" si="20"/>
        <v>38</v>
      </c>
      <c r="L117" s="318" t="str">
        <f t="shared" si="15"/>
        <v>OK</v>
      </c>
      <c r="M117" s="621" t="s">
        <v>2827</v>
      </c>
      <c r="N117" s="81"/>
      <c r="O117" s="81"/>
      <c r="P117" s="81"/>
      <c r="Q117" s="81"/>
    </row>
    <row r="118" spans="1:17">
      <c r="A118" s="658" t="s">
        <v>2828</v>
      </c>
      <c r="B118" s="83" t="s">
        <v>1213</v>
      </c>
      <c r="C118" s="83" t="s">
        <v>1214</v>
      </c>
      <c r="D118" s="81" t="str">
        <f t="shared" si="16"/>
        <v>アンヴァース</v>
      </c>
      <c r="E118" s="81"/>
      <c r="F118" s="318" t="str">
        <f t="shared" si="18"/>
        <v>あん２２</v>
      </c>
      <c r="G118" s="81" t="str">
        <f t="shared" si="19"/>
        <v>津曲崇志</v>
      </c>
      <c r="H118" s="224" t="str">
        <f t="shared" si="17"/>
        <v>アンヴァース</v>
      </c>
      <c r="I118" s="109" t="s">
        <v>277</v>
      </c>
      <c r="J118" s="129">
        <v>1989</v>
      </c>
      <c r="K118" s="643">
        <f t="shared" si="20"/>
        <v>35</v>
      </c>
      <c r="L118" s="318" t="str">
        <f t="shared" si="15"/>
        <v>OK</v>
      </c>
      <c r="M118" s="659" t="s">
        <v>488</v>
      </c>
      <c r="N118" s="81"/>
      <c r="O118" s="81"/>
      <c r="P118" s="81"/>
      <c r="Q118" s="81"/>
    </row>
    <row r="119" spans="1:17">
      <c r="A119" s="658" t="s">
        <v>2829</v>
      </c>
      <c r="B119" s="83" t="s">
        <v>2830</v>
      </c>
      <c r="C119" s="83" t="s">
        <v>2831</v>
      </c>
      <c r="D119" s="81" t="str">
        <f t="shared" si="16"/>
        <v>アンヴァース</v>
      </c>
      <c r="E119" s="81"/>
      <c r="F119" s="318" t="str">
        <f t="shared" si="18"/>
        <v>あん２３</v>
      </c>
      <c r="G119" s="81" t="str">
        <f t="shared" si="19"/>
        <v>原智則</v>
      </c>
      <c r="H119" s="224" t="str">
        <f t="shared" si="17"/>
        <v>アンヴァース</v>
      </c>
      <c r="I119" s="109" t="s">
        <v>277</v>
      </c>
      <c r="J119" s="129">
        <v>1969</v>
      </c>
      <c r="K119" s="643">
        <f t="shared" si="20"/>
        <v>55</v>
      </c>
      <c r="L119" s="318" t="str">
        <f t="shared" si="15"/>
        <v>OK</v>
      </c>
      <c r="M119" s="659" t="s">
        <v>689</v>
      </c>
      <c r="N119" s="81"/>
      <c r="O119" s="81"/>
      <c r="P119" s="81"/>
      <c r="Q119" s="81"/>
    </row>
    <row r="120" spans="1:17">
      <c r="A120" s="658" t="s">
        <v>2832</v>
      </c>
      <c r="B120" s="83" t="s">
        <v>2833</v>
      </c>
      <c r="C120" s="83" t="s">
        <v>2834</v>
      </c>
      <c r="D120" s="81" t="str">
        <f t="shared" si="16"/>
        <v>アンヴァース</v>
      </c>
      <c r="E120" s="81"/>
      <c r="F120" s="318" t="str">
        <f t="shared" si="18"/>
        <v>あん２４</v>
      </c>
      <c r="G120" s="81" t="str">
        <f t="shared" si="19"/>
        <v>鍋内雄樹</v>
      </c>
      <c r="H120" s="224" t="str">
        <f t="shared" si="17"/>
        <v>アンヴァース</v>
      </c>
      <c r="I120" s="109" t="s">
        <v>277</v>
      </c>
      <c r="J120" s="129">
        <v>1990</v>
      </c>
      <c r="K120" s="643">
        <f t="shared" si="20"/>
        <v>34</v>
      </c>
      <c r="L120" s="318" t="str">
        <f t="shared" si="15"/>
        <v>OK</v>
      </c>
      <c r="M120" s="659" t="s">
        <v>470</v>
      </c>
      <c r="N120" s="81"/>
      <c r="O120" s="81"/>
      <c r="P120" s="81"/>
      <c r="Q120" s="81"/>
    </row>
    <row r="121" spans="1:17">
      <c r="A121" s="658" t="s">
        <v>2835</v>
      </c>
      <c r="B121" s="83" t="s">
        <v>1174</v>
      </c>
      <c r="C121" s="83" t="s">
        <v>1175</v>
      </c>
      <c r="D121" s="81" t="str">
        <f t="shared" si="16"/>
        <v>アンヴァース</v>
      </c>
      <c r="E121" s="81"/>
      <c r="F121" s="318" t="str">
        <f t="shared" si="18"/>
        <v>あん２５</v>
      </c>
      <c r="G121" s="81" t="str">
        <f t="shared" si="19"/>
        <v>猪飼尚輝</v>
      </c>
      <c r="H121" s="224" t="str">
        <f t="shared" si="17"/>
        <v>アンヴァース</v>
      </c>
      <c r="I121" s="109" t="s">
        <v>277</v>
      </c>
      <c r="J121" s="129">
        <v>1996</v>
      </c>
      <c r="K121" s="643">
        <f t="shared" si="20"/>
        <v>28</v>
      </c>
      <c r="L121" s="318" t="str">
        <f t="shared" si="15"/>
        <v>OK</v>
      </c>
      <c r="M121" s="659" t="s">
        <v>689</v>
      </c>
      <c r="N121" s="81"/>
      <c r="O121" s="81"/>
      <c r="P121" s="81"/>
      <c r="Q121" s="81"/>
    </row>
    <row r="122" spans="1:17">
      <c r="A122" s="658" t="s">
        <v>2836</v>
      </c>
      <c r="B122" s="83" t="s">
        <v>769</v>
      </c>
      <c r="C122" s="83" t="s">
        <v>1185</v>
      </c>
      <c r="D122" s="81" t="str">
        <f t="shared" si="16"/>
        <v>アンヴァース</v>
      </c>
      <c r="E122" s="81"/>
      <c r="F122" s="318" t="str">
        <f t="shared" si="18"/>
        <v>あん２６</v>
      </c>
      <c r="G122" s="81" t="str">
        <f t="shared" si="19"/>
        <v>岡栄介</v>
      </c>
      <c r="H122" s="224" t="str">
        <f t="shared" si="17"/>
        <v>アンヴァース</v>
      </c>
      <c r="I122" s="109" t="s">
        <v>277</v>
      </c>
      <c r="J122" s="129">
        <v>1996</v>
      </c>
      <c r="K122" s="643">
        <f t="shared" si="20"/>
        <v>28</v>
      </c>
      <c r="L122" s="318" t="str">
        <f t="shared" si="15"/>
        <v>OK</v>
      </c>
      <c r="M122" s="659" t="s">
        <v>689</v>
      </c>
      <c r="N122" s="81"/>
      <c r="O122" s="81"/>
      <c r="P122" s="81"/>
      <c r="Q122" s="81"/>
    </row>
    <row r="123" spans="1:17">
      <c r="A123" s="658" t="s">
        <v>2837</v>
      </c>
      <c r="B123" s="83" t="s">
        <v>2838</v>
      </c>
      <c r="C123" s="83" t="s">
        <v>476</v>
      </c>
      <c r="D123" s="81" t="str">
        <f t="shared" si="16"/>
        <v>アンヴァース</v>
      </c>
      <c r="E123" s="81"/>
      <c r="F123" s="318" t="str">
        <f t="shared" si="18"/>
        <v>あん２７</v>
      </c>
      <c r="G123" s="81" t="str">
        <f t="shared" si="19"/>
        <v>寺元翔太</v>
      </c>
      <c r="H123" s="224" t="str">
        <f t="shared" si="17"/>
        <v>アンヴァース</v>
      </c>
      <c r="I123" s="109" t="s">
        <v>277</v>
      </c>
      <c r="J123" s="129">
        <v>1993</v>
      </c>
      <c r="K123" s="643">
        <f t="shared" si="20"/>
        <v>31</v>
      </c>
      <c r="L123" s="318" t="str">
        <f t="shared" si="15"/>
        <v>OK</v>
      </c>
      <c r="M123" s="659" t="s">
        <v>324</v>
      </c>
      <c r="N123" s="81"/>
      <c r="O123" s="81"/>
      <c r="P123" s="81"/>
      <c r="Q123" s="81"/>
    </row>
    <row r="124" spans="1:17" s="659" customFormat="1">
      <c r="A124" s="658" t="s">
        <v>2839</v>
      </c>
      <c r="B124" s="660" t="s">
        <v>2840</v>
      </c>
      <c r="C124" s="660" t="s">
        <v>2826</v>
      </c>
      <c r="D124" s="81" t="str">
        <f t="shared" si="16"/>
        <v>アンヴァース</v>
      </c>
      <c r="F124" s="343" t="str">
        <f t="shared" si="18"/>
        <v>あん２８</v>
      </c>
      <c r="G124" s="659" t="str">
        <f t="shared" si="19"/>
        <v>三箇将士</v>
      </c>
      <c r="H124" s="224" t="str">
        <f t="shared" si="17"/>
        <v>アンヴァース</v>
      </c>
      <c r="I124" s="661" t="s">
        <v>277</v>
      </c>
      <c r="J124" s="662">
        <v>1994</v>
      </c>
      <c r="K124" s="643">
        <f t="shared" si="20"/>
        <v>30</v>
      </c>
      <c r="L124" s="343" t="str">
        <f t="shared" si="15"/>
        <v>OK</v>
      </c>
      <c r="M124" s="659" t="s">
        <v>324</v>
      </c>
    </row>
    <row r="125" spans="1:17" s="659" customFormat="1">
      <c r="A125" s="658" t="s">
        <v>2841</v>
      </c>
      <c r="B125" s="660" t="s">
        <v>541</v>
      </c>
      <c r="C125" s="660" t="s">
        <v>2842</v>
      </c>
      <c r="D125" s="81" t="str">
        <f t="shared" si="16"/>
        <v>アンヴァース</v>
      </c>
      <c r="F125" s="343" t="str">
        <f t="shared" si="18"/>
        <v>あん２９</v>
      </c>
      <c r="G125" s="659" t="str">
        <f t="shared" si="19"/>
        <v>澤田純兵</v>
      </c>
      <c r="H125" s="224" t="str">
        <f t="shared" si="17"/>
        <v>アンヴァース</v>
      </c>
      <c r="I125" s="661" t="s">
        <v>277</v>
      </c>
      <c r="J125" s="662">
        <v>1997</v>
      </c>
      <c r="K125" s="643">
        <f t="shared" si="20"/>
        <v>27</v>
      </c>
      <c r="L125" s="343" t="str">
        <f t="shared" si="15"/>
        <v>OK</v>
      </c>
      <c r="M125" s="659" t="s">
        <v>324</v>
      </c>
    </row>
    <row r="126" spans="1:17" s="659" customFormat="1">
      <c r="A126" s="658" t="s">
        <v>2843</v>
      </c>
      <c r="B126" s="660" t="s">
        <v>2797</v>
      </c>
      <c r="C126" s="660" t="s">
        <v>2844</v>
      </c>
      <c r="D126" s="81" t="str">
        <f t="shared" si="16"/>
        <v>アンヴァース</v>
      </c>
      <c r="F126" s="343" t="str">
        <f t="shared" si="18"/>
        <v>あん３０</v>
      </c>
      <c r="G126" s="659" t="str">
        <f t="shared" si="19"/>
        <v>福元公道</v>
      </c>
      <c r="H126" s="224" t="str">
        <f t="shared" si="17"/>
        <v>アンヴァース</v>
      </c>
      <c r="I126" s="661" t="s">
        <v>277</v>
      </c>
      <c r="J126" s="662">
        <v>1949</v>
      </c>
      <c r="K126" s="643">
        <f t="shared" si="20"/>
        <v>75</v>
      </c>
      <c r="L126" s="343" t="str">
        <f t="shared" si="15"/>
        <v>OK</v>
      </c>
      <c r="M126" s="659" t="s">
        <v>2799</v>
      </c>
    </row>
    <row r="127" spans="1:17" s="670" customFormat="1">
      <c r="A127" s="648"/>
      <c r="B127" s="663"/>
      <c r="C127" s="663"/>
      <c r="D127" s="650"/>
      <c r="E127" s="650"/>
      <c r="F127" s="664"/>
      <c r="G127" s="665"/>
      <c r="H127" s="666"/>
      <c r="I127" s="667"/>
      <c r="J127" s="668"/>
      <c r="K127" s="669"/>
      <c r="L127" s="664"/>
      <c r="M127" s="648"/>
      <c r="N127" s="665"/>
      <c r="O127" s="665"/>
      <c r="P127" s="665"/>
      <c r="Q127" s="650"/>
    </row>
    <row r="128" spans="1:17" s="288" customFormat="1">
      <c r="A128" s="648"/>
      <c r="B128" s="671"/>
      <c r="C128" s="671"/>
      <c r="D128" s="650"/>
      <c r="E128" s="650"/>
      <c r="F128" s="652"/>
      <c r="G128" s="650"/>
      <c r="H128" s="653"/>
      <c r="I128" s="653"/>
      <c r="J128" s="654"/>
      <c r="K128" s="655"/>
      <c r="L128" s="652"/>
      <c r="M128" s="672"/>
      <c r="N128" s="650"/>
      <c r="O128" s="650"/>
      <c r="P128" s="650"/>
      <c r="Q128" s="650"/>
    </row>
    <row r="129" spans="1:17" s="670" customFormat="1">
      <c r="A129" s="673"/>
      <c r="B129" s="674"/>
      <c r="C129" s="674"/>
      <c r="D129" s="675"/>
      <c r="E129" s="675"/>
      <c r="F129" s="676"/>
      <c r="G129" s="675"/>
      <c r="H129" s="677"/>
      <c r="I129" s="677"/>
      <c r="J129" s="678"/>
      <c r="K129" s="679"/>
      <c r="L129" s="676"/>
      <c r="M129" s="680"/>
      <c r="N129" s="675"/>
      <c r="O129" s="675"/>
      <c r="P129" s="675"/>
      <c r="Q129" s="675"/>
    </row>
    <row r="130" spans="1:17">
      <c r="A130" s="619"/>
      <c r="B130" s="967" t="s">
        <v>2845</v>
      </c>
      <c r="C130" s="967"/>
      <c r="D130" s="984" t="s">
        <v>2846</v>
      </c>
      <c r="E130" s="984"/>
      <c r="F130" s="984"/>
      <c r="G130" s="984"/>
      <c r="H130" s="81" t="s">
        <v>1364</v>
      </c>
      <c r="I130" s="962" t="s">
        <v>1365</v>
      </c>
      <c r="J130" s="962"/>
      <c r="K130" s="962"/>
      <c r="L130" s="318"/>
      <c r="M130" s="81"/>
      <c r="N130" s="81"/>
      <c r="O130" s="81"/>
      <c r="P130" s="81"/>
      <c r="Q130" s="81"/>
    </row>
    <row r="131" spans="1:17">
      <c r="A131" s="619"/>
      <c r="B131" s="967"/>
      <c r="C131" s="967"/>
      <c r="D131" s="984"/>
      <c r="E131" s="984"/>
      <c r="F131" s="984"/>
      <c r="G131" s="984"/>
      <c r="H131" s="84">
        <f>COUNTIF(M134:M170,"東近江市")</f>
        <v>14</v>
      </c>
      <c r="I131" s="963">
        <f>(H131/RIGHT(F170,2))</f>
        <v>0.3783783783783784</v>
      </c>
      <c r="J131" s="963"/>
      <c r="K131" s="963"/>
      <c r="L131" s="318"/>
      <c r="M131" s="81"/>
      <c r="N131" s="81"/>
      <c r="O131" s="81"/>
      <c r="P131" s="81"/>
      <c r="Q131" s="81"/>
    </row>
    <row r="132" spans="1:17">
      <c r="A132" s="619"/>
      <c r="B132" s="83" t="s">
        <v>2847</v>
      </c>
      <c r="C132" s="83"/>
      <c r="D132" s="108" t="s">
        <v>2534</v>
      </c>
      <c r="E132" s="81" t="s">
        <v>2848</v>
      </c>
      <c r="F132" s="318">
        <f>A132</f>
        <v>0</v>
      </c>
      <c r="G132" s="81"/>
      <c r="H132" s="81"/>
      <c r="I132" s="81"/>
      <c r="J132" s="82"/>
      <c r="K132" s="620" t="str">
        <f>IF(J132="","",(2012-J132))</f>
        <v/>
      </c>
      <c r="L132" s="318"/>
      <c r="M132" s="81"/>
      <c r="N132" s="81"/>
      <c r="O132" s="81"/>
      <c r="P132" s="81"/>
      <c r="Q132" s="81"/>
    </row>
    <row r="133" spans="1:17">
      <c r="A133" s="619"/>
      <c r="B133" s="983" t="s">
        <v>2849</v>
      </c>
      <c r="C133" s="983"/>
      <c r="D133" s="81" t="s">
        <v>2536</v>
      </c>
      <c r="E133" s="81" t="s">
        <v>2850</v>
      </c>
      <c r="F133" s="318">
        <f>A133</f>
        <v>0</v>
      </c>
      <c r="G133" s="81"/>
      <c r="H133" s="81"/>
      <c r="I133" s="81"/>
      <c r="J133" s="82"/>
      <c r="K133" s="620" t="str">
        <f>IF(J133="","",(2012-J133))</f>
        <v/>
      </c>
      <c r="L133" s="318"/>
      <c r="M133" s="81"/>
      <c r="N133" s="81"/>
      <c r="O133" s="81"/>
      <c r="P133" s="81"/>
      <c r="Q133" s="81"/>
    </row>
    <row r="134" spans="1:17">
      <c r="A134" s="619" t="s">
        <v>2851</v>
      </c>
      <c r="B134" s="218" t="s">
        <v>2852</v>
      </c>
      <c r="C134" s="218" t="s">
        <v>2853</v>
      </c>
      <c r="D134" s="83" t="s">
        <v>403</v>
      </c>
      <c r="E134" s="81"/>
      <c r="F134" s="681" t="str">
        <f>A134</f>
        <v>き０１</v>
      </c>
      <c r="G134" s="81" t="str">
        <f>B134&amp;C134</f>
        <v>赤木拓</v>
      </c>
      <c r="H134" s="83" t="s">
        <v>404</v>
      </c>
      <c r="I134" s="83" t="s">
        <v>277</v>
      </c>
      <c r="J134" s="129">
        <v>1980</v>
      </c>
      <c r="K134" s="682">
        <f>IF(J134="","",(2024-J134))</f>
        <v>44</v>
      </c>
      <c r="L134" s="681" t="str">
        <f>IF(G134="","",IF(COUNTIF($G$1:$G$43,G134)&gt;1,"2重登録","OK"))</f>
        <v>OK</v>
      </c>
      <c r="M134" s="683" t="s">
        <v>2653</v>
      </c>
      <c r="N134" s="81"/>
      <c r="O134" s="81"/>
      <c r="P134" s="81"/>
      <c r="Q134" s="81"/>
    </row>
    <row r="135" spans="1:17">
      <c r="A135" s="619" t="s">
        <v>406</v>
      </c>
      <c r="B135" s="109" t="s">
        <v>478</v>
      </c>
      <c r="C135" s="109" t="s">
        <v>2854</v>
      </c>
      <c r="D135" s="83" t="s">
        <v>403</v>
      </c>
      <c r="E135" s="81"/>
      <c r="F135" s="681" t="str">
        <f t="shared" ref="F135:F170" si="21">A135</f>
        <v>き０２</v>
      </c>
      <c r="G135" s="81" t="str">
        <f>B135&amp;C135</f>
        <v>井澤　匡志</v>
      </c>
      <c r="H135" s="83" t="s">
        <v>404</v>
      </c>
      <c r="I135" s="83" t="s">
        <v>277</v>
      </c>
      <c r="J135" s="129">
        <v>1967</v>
      </c>
      <c r="K135" s="682">
        <f t="shared" ref="K135:K170" si="22">IF(J135="","",(2024-J135))</f>
        <v>57</v>
      </c>
      <c r="L135" s="681" t="s">
        <v>481</v>
      </c>
      <c r="M135" s="683" t="s">
        <v>2855</v>
      </c>
      <c r="N135" s="81"/>
      <c r="O135" s="81"/>
      <c r="P135" s="81"/>
      <c r="Q135" s="81"/>
    </row>
    <row r="136" spans="1:17">
      <c r="A136" s="619" t="s">
        <v>409</v>
      </c>
      <c r="B136" s="218" t="s">
        <v>2856</v>
      </c>
      <c r="C136" s="109" t="s">
        <v>2857</v>
      </c>
      <c r="D136" s="83" t="s">
        <v>403</v>
      </c>
      <c r="E136" s="81"/>
      <c r="F136" s="681" t="str">
        <f>A136</f>
        <v>き０３</v>
      </c>
      <c r="G136" s="81" t="str">
        <f>B136&amp;C136</f>
        <v>石井耶真斗</v>
      </c>
      <c r="H136" s="83" t="s">
        <v>404</v>
      </c>
      <c r="I136" s="83" t="s">
        <v>277</v>
      </c>
      <c r="J136" s="129">
        <v>1995</v>
      </c>
      <c r="K136" s="682">
        <f t="shared" si="22"/>
        <v>29</v>
      </c>
      <c r="L136" s="681" t="str">
        <f>IF(G136="","",IF(COUNTIF($G$1:$G$43,G136)&gt;1,"2重登録","OK"))</f>
        <v>OK</v>
      </c>
      <c r="M136" s="683" t="s">
        <v>2858</v>
      </c>
      <c r="N136" s="81"/>
      <c r="O136" s="81"/>
      <c r="P136" s="81"/>
      <c r="Q136" s="81"/>
    </row>
    <row r="137" spans="1:17">
      <c r="A137" s="619" t="s">
        <v>412</v>
      </c>
      <c r="B137" s="218" t="s">
        <v>2859</v>
      </c>
      <c r="C137" s="109" t="s">
        <v>2860</v>
      </c>
      <c r="D137" s="83" t="s">
        <v>403</v>
      </c>
      <c r="E137" s="81"/>
      <c r="F137" s="681" t="str">
        <f>A137</f>
        <v>き０４</v>
      </c>
      <c r="G137" s="81" t="str">
        <f>B137&amp;C137</f>
        <v>石川和洋</v>
      </c>
      <c r="H137" s="83" t="s">
        <v>404</v>
      </c>
      <c r="I137" s="83" t="s">
        <v>277</v>
      </c>
      <c r="J137" s="129">
        <v>1978</v>
      </c>
      <c r="K137" s="682">
        <f t="shared" si="22"/>
        <v>46</v>
      </c>
      <c r="L137" s="681" t="str">
        <f>IF(G137="","",IF(COUNTIF($G$1:$G$43,G137)&gt;1,"2重登録","OK"))</f>
        <v>OK</v>
      </c>
      <c r="M137" s="683" t="s">
        <v>2861</v>
      </c>
      <c r="N137" s="81"/>
      <c r="O137" s="81"/>
      <c r="P137" s="81"/>
      <c r="Q137" s="81"/>
    </row>
    <row r="138" spans="1:17">
      <c r="A138" s="619" t="s">
        <v>415</v>
      </c>
      <c r="B138" s="218" t="s">
        <v>2862</v>
      </c>
      <c r="C138" s="109" t="s">
        <v>2863</v>
      </c>
      <c r="D138" s="83" t="s">
        <v>403</v>
      </c>
      <c r="E138" s="81"/>
      <c r="F138" s="681" t="str">
        <f t="shared" si="21"/>
        <v>き０５</v>
      </c>
      <c r="G138" s="81" t="s">
        <v>508</v>
      </c>
      <c r="H138" s="83" t="s">
        <v>404</v>
      </c>
      <c r="I138" s="83" t="s">
        <v>277</v>
      </c>
      <c r="J138" s="129">
        <v>1993</v>
      </c>
      <c r="K138" s="682">
        <f t="shared" si="22"/>
        <v>31</v>
      </c>
      <c r="L138" s="681" t="s">
        <v>481</v>
      </c>
      <c r="M138" s="683" t="s">
        <v>2653</v>
      </c>
      <c r="N138" s="81"/>
      <c r="O138" s="81"/>
      <c r="P138" s="81"/>
      <c r="Q138" s="81"/>
    </row>
    <row r="139" spans="1:17">
      <c r="A139" s="619" t="s">
        <v>418</v>
      </c>
      <c r="B139" s="684" t="s">
        <v>2862</v>
      </c>
      <c r="C139" s="684" t="s">
        <v>2864</v>
      </c>
      <c r="D139" s="83" t="s">
        <v>2865</v>
      </c>
      <c r="E139" s="685"/>
      <c r="F139" s="681" t="str">
        <f>A139</f>
        <v>き０６</v>
      </c>
      <c r="G139" s="621" t="str">
        <f>B139&amp;C139</f>
        <v>石田愛捺花</v>
      </c>
      <c r="H139" s="83" t="s">
        <v>404</v>
      </c>
      <c r="I139" s="83" t="s">
        <v>2866</v>
      </c>
      <c r="J139" s="129">
        <v>1998</v>
      </c>
      <c r="K139" s="682">
        <f t="shared" si="22"/>
        <v>26</v>
      </c>
      <c r="L139" s="681" t="str">
        <f t="shared" ref="L139:L170" si="23">IF(G139="","",IF(COUNTIF($G$1:$G$43,G139)&gt;1,"2重登録","OK"))</f>
        <v>OK</v>
      </c>
      <c r="M139" s="683" t="s">
        <v>2653</v>
      </c>
      <c r="N139" s="81"/>
      <c r="O139" s="81"/>
      <c r="P139" s="81"/>
      <c r="Q139" s="81"/>
    </row>
    <row r="140" spans="1:17">
      <c r="A140" s="619" t="s">
        <v>422</v>
      </c>
      <c r="B140" s="109" t="s">
        <v>2867</v>
      </c>
      <c r="C140" s="109" t="s">
        <v>2868</v>
      </c>
      <c r="D140" s="83" t="s">
        <v>403</v>
      </c>
      <c r="E140" s="81"/>
      <c r="F140" s="681" t="str">
        <f t="shared" si="21"/>
        <v>き０７</v>
      </c>
      <c r="G140" s="81" t="str">
        <f t="shared" ref="G140:G170" si="24">B140&amp;C140</f>
        <v>一色翼</v>
      </c>
      <c r="H140" s="83" t="s">
        <v>404</v>
      </c>
      <c r="I140" s="83" t="s">
        <v>277</v>
      </c>
      <c r="J140" s="129">
        <v>1984</v>
      </c>
      <c r="K140" s="682">
        <f t="shared" si="22"/>
        <v>40</v>
      </c>
      <c r="L140" s="681" t="str">
        <f t="shared" si="23"/>
        <v>OK</v>
      </c>
      <c r="M140" s="683" t="s">
        <v>2827</v>
      </c>
      <c r="N140" s="81"/>
      <c r="O140" s="81"/>
      <c r="P140" s="81"/>
      <c r="Q140" s="81"/>
    </row>
    <row r="141" spans="1:17">
      <c r="A141" s="619" t="s">
        <v>425</v>
      </c>
      <c r="B141" s="109" t="s">
        <v>450</v>
      </c>
      <c r="C141" s="109" t="s">
        <v>451</v>
      </c>
      <c r="D141" s="83" t="s">
        <v>403</v>
      </c>
      <c r="E141" s="81"/>
      <c r="F141" s="681" t="str">
        <f t="shared" si="21"/>
        <v>き０８</v>
      </c>
      <c r="G141" s="81" t="str">
        <f t="shared" si="24"/>
        <v>牛尾紳之介</v>
      </c>
      <c r="H141" s="83" t="s">
        <v>404</v>
      </c>
      <c r="I141" s="83" t="s">
        <v>277</v>
      </c>
      <c r="J141" s="129">
        <v>1984</v>
      </c>
      <c r="K141" s="682">
        <f t="shared" si="22"/>
        <v>40</v>
      </c>
      <c r="L141" s="681" t="str">
        <f t="shared" si="23"/>
        <v>OK</v>
      </c>
      <c r="M141" s="683" t="s">
        <v>2858</v>
      </c>
      <c r="N141" s="81"/>
      <c r="O141" s="81"/>
      <c r="P141" s="81"/>
      <c r="Q141" s="81"/>
    </row>
    <row r="142" spans="1:17">
      <c r="A142" s="619" t="s">
        <v>428</v>
      </c>
      <c r="B142" s="218" t="s">
        <v>499</v>
      </c>
      <c r="C142" s="218" t="s">
        <v>500</v>
      </c>
      <c r="D142" s="83" t="s">
        <v>403</v>
      </c>
      <c r="E142" s="81"/>
      <c r="F142" s="681" t="str">
        <f t="shared" si="21"/>
        <v>き０９</v>
      </c>
      <c r="G142" s="81" t="str">
        <f t="shared" si="24"/>
        <v>太田圭亮</v>
      </c>
      <c r="H142" s="83" t="s">
        <v>404</v>
      </c>
      <c r="I142" s="83" t="s">
        <v>277</v>
      </c>
      <c r="J142" s="129">
        <v>1981</v>
      </c>
      <c r="K142" s="682">
        <f t="shared" si="22"/>
        <v>43</v>
      </c>
      <c r="L142" s="681" t="str">
        <f t="shared" si="23"/>
        <v>OK</v>
      </c>
      <c r="M142" s="683" t="s">
        <v>2653</v>
      </c>
      <c r="N142" s="81"/>
      <c r="O142" s="81"/>
      <c r="P142" s="81"/>
      <c r="Q142" s="81"/>
    </row>
    <row r="143" spans="1:17">
      <c r="A143" s="619" t="s">
        <v>431</v>
      </c>
      <c r="B143" s="109" t="s">
        <v>441</v>
      </c>
      <c r="C143" s="109" t="s">
        <v>2869</v>
      </c>
      <c r="D143" s="83" t="s">
        <v>403</v>
      </c>
      <c r="E143" s="81"/>
      <c r="F143" s="681" t="str">
        <f t="shared" si="21"/>
        <v>き１０</v>
      </c>
      <c r="G143" s="81" t="str">
        <f t="shared" si="24"/>
        <v>岡本彰</v>
      </c>
      <c r="H143" s="83" t="s">
        <v>404</v>
      </c>
      <c r="I143" s="83" t="s">
        <v>277</v>
      </c>
      <c r="J143" s="129">
        <v>1986</v>
      </c>
      <c r="K143" s="682">
        <f t="shared" si="22"/>
        <v>38</v>
      </c>
      <c r="L143" s="681" t="str">
        <f t="shared" si="23"/>
        <v>OK</v>
      </c>
      <c r="M143" s="683" t="s">
        <v>2653</v>
      </c>
      <c r="N143" s="81"/>
      <c r="O143" s="81"/>
      <c r="P143" s="81"/>
      <c r="Q143" s="81"/>
    </row>
    <row r="144" spans="1:17">
      <c r="A144" s="619" t="s">
        <v>434</v>
      </c>
      <c r="B144" s="657" t="s">
        <v>2870</v>
      </c>
      <c r="C144" s="657" t="s">
        <v>2871</v>
      </c>
      <c r="D144" s="83" t="s">
        <v>403</v>
      </c>
      <c r="E144"/>
      <c r="F144" s="681" t="str">
        <f>A144</f>
        <v>き１１</v>
      </c>
      <c r="G144" s="81" t="str">
        <f>B144&amp;C144</f>
        <v>奥田司</v>
      </c>
      <c r="H144" s="83" t="s">
        <v>404</v>
      </c>
      <c r="I144" s="83" t="s">
        <v>277</v>
      </c>
      <c r="J144" s="129">
        <v>1997</v>
      </c>
      <c r="K144" s="682">
        <f t="shared" si="22"/>
        <v>27</v>
      </c>
      <c r="L144" s="681" t="str">
        <f t="shared" si="23"/>
        <v>OK</v>
      </c>
      <c r="M144" s="81" t="s">
        <v>2643</v>
      </c>
      <c r="N144" s="81"/>
      <c r="O144" s="81"/>
      <c r="P144" s="81"/>
      <c r="Q144" s="81"/>
    </row>
    <row r="145" spans="1:17">
      <c r="A145" s="619" t="s">
        <v>437</v>
      </c>
      <c r="B145" s="633" t="s">
        <v>2872</v>
      </c>
      <c r="C145" s="633" t="s">
        <v>2873</v>
      </c>
      <c r="D145" s="81" t="s">
        <v>2874</v>
      </c>
      <c r="E145" s="81"/>
      <c r="F145" s="681" t="str">
        <f t="shared" si="21"/>
        <v>き１２</v>
      </c>
      <c r="G145" s="81" t="str">
        <f t="shared" si="24"/>
        <v>片渕友結</v>
      </c>
      <c r="H145" s="83" t="s">
        <v>404</v>
      </c>
      <c r="I145" s="109" t="s">
        <v>2866</v>
      </c>
      <c r="J145" s="129">
        <v>2000</v>
      </c>
      <c r="K145" s="682">
        <f t="shared" si="22"/>
        <v>24</v>
      </c>
      <c r="L145" s="681" t="str">
        <f t="shared" si="23"/>
        <v>OK</v>
      </c>
      <c r="M145" s="81" t="s">
        <v>2799</v>
      </c>
      <c r="N145" s="81"/>
      <c r="O145" s="81"/>
      <c r="P145" s="81"/>
      <c r="Q145" s="81"/>
    </row>
    <row r="146" spans="1:17">
      <c r="A146" s="619" t="s">
        <v>440</v>
      </c>
      <c r="B146" s="218" t="s">
        <v>2875</v>
      </c>
      <c r="C146" s="657" t="s">
        <v>2876</v>
      </c>
      <c r="D146" s="83" t="s">
        <v>403</v>
      </c>
      <c r="E146"/>
      <c r="F146" s="681" t="str">
        <f>A146</f>
        <v>き１３</v>
      </c>
      <c r="G146" s="81" t="str">
        <f>B146&amp;C146</f>
        <v>木村圭</v>
      </c>
      <c r="H146" s="83" t="s">
        <v>404</v>
      </c>
      <c r="I146" s="83" t="s">
        <v>277</v>
      </c>
      <c r="J146" s="129">
        <v>1968</v>
      </c>
      <c r="K146" s="682">
        <f t="shared" si="22"/>
        <v>56</v>
      </c>
      <c r="L146" s="681" t="str">
        <f t="shared" si="23"/>
        <v>OK</v>
      </c>
      <c r="M146" s="81" t="s">
        <v>2799</v>
      </c>
      <c r="N146" s="81"/>
      <c r="O146" s="81"/>
      <c r="P146" s="81"/>
      <c r="Q146" s="81"/>
    </row>
    <row r="147" spans="1:17">
      <c r="A147" s="619" t="s">
        <v>443</v>
      </c>
      <c r="B147" s="218" t="s">
        <v>2877</v>
      </c>
      <c r="C147" s="657" t="s">
        <v>2878</v>
      </c>
      <c r="D147" s="83" t="s">
        <v>403</v>
      </c>
      <c r="E147"/>
      <c r="F147" s="681" t="str">
        <f>A147</f>
        <v>き１４</v>
      </c>
      <c r="G147" s="81" t="str">
        <f>B147&amp;C147</f>
        <v>栗山飛鳥</v>
      </c>
      <c r="H147" s="83" t="s">
        <v>404</v>
      </c>
      <c r="I147" s="83" t="s">
        <v>277</v>
      </c>
      <c r="J147" s="129">
        <v>1997</v>
      </c>
      <c r="K147" s="682">
        <f t="shared" si="22"/>
        <v>27</v>
      </c>
      <c r="L147" s="681" t="str">
        <f t="shared" si="23"/>
        <v>OK</v>
      </c>
      <c r="M147" s="81" t="s">
        <v>2827</v>
      </c>
      <c r="N147" s="81"/>
      <c r="O147" s="81"/>
      <c r="P147" s="81"/>
      <c r="Q147" s="81"/>
    </row>
    <row r="148" spans="1:17">
      <c r="A148" s="619" t="s">
        <v>446</v>
      </c>
      <c r="B148" s="218" t="s">
        <v>416</v>
      </c>
      <c r="C148" s="109" t="s">
        <v>417</v>
      </c>
      <c r="D148" s="83" t="s">
        <v>403</v>
      </c>
      <c r="E148" s="81"/>
      <c r="F148" s="681" t="str">
        <f t="shared" si="21"/>
        <v>き１５</v>
      </c>
      <c r="G148" s="81" t="str">
        <f t="shared" si="24"/>
        <v>坂元智成</v>
      </c>
      <c r="H148" s="83" t="s">
        <v>404</v>
      </c>
      <c r="I148" s="83" t="s">
        <v>277</v>
      </c>
      <c r="J148" s="129">
        <v>1975</v>
      </c>
      <c r="K148" s="682">
        <f t="shared" si="22"/>
        <v>49</v>
      </c>
      <c r="L148" s="681" t="str">
        <f t="shared" si="23"/>
        <v>OK</v>
      </c>
      <c r="M148" s="683" t="s">
        <v>2858</v>
      </c>
      <c r="N148" s="81"/>
      <c r="O148" s="81"/>
      <c r="P148" s="81"/>
      <c r="Q148" s="81"/>
    </row>
    <row r="149" spans="1:17">
      <c r="A149" s="619" t="s">
        <v>449</v>
      </c>
      <c r="B149" s="657" t="s">
        <v>2879</v>
      </c>
      <c r="C149" s="657" t="s">
        <v>2880</v>
      </c>
      <c r="D149" s="83" t="s">
        <v>403</v>
      </c>
      <c r="E149"/>
      <c r="F149" s="681" t="str">
        <f>A149</f>
        <v>き１６</v>
      </c>
      <c r="G149" s="81" t="str">
        <f>B149&amp;C149</f>
        <v>佐治武</v>
      </c>
      <c r="H149" s="83" t="s">
        <v>404</v>
      </c>
      <c r="I149" s="83" t="s">
        <v>277</v>
      </c>
      <c r="J149" s="129">
        <v>1964</v>
      </c>
      <c r="K149" s="682">
        <f t="shared" si="22"/>
        <v>60</v>
      </c>
      <c r="L149" s="681" t="str">
        <f t="shared" si="23"/>
        <v>OK</v>
      </c>
      <c r="M149" s="81" t="s">
        <v>2881</v>
      </c>
      <c r="N149" s="81"/>
      <c r="O149" s="81"/>
      <c r="P149" s="81"/>
      <c r="Q149" s="81"/>
    </row>
    <row r="150" spans="1:17">
      <c r="A150" s="619" t="s">
        <v>452</v>
      </c>
      <c r="B150" s="83" t="s">
        <v>2882</v>
      </c>
      <c r="C150" s="83" t="s">
        <v>2883</v>
      </c>
      <c r="D150" s="83" t="s">
        <v>2874</v>
      </c>
      <c r="E150" s="81"/>
      <c r="F150" s="681" t="str">
        <f t="shared" si="21"/>
        <v>き１７</v>
      </c>
      <c r="G150" s="81" t="str">
        <f t="shared" si="24"/>
        <v>澤田啓一</v>
      </c>
      <c r="H150" s="83" t="s">
        <v>404</v>
      </c>
      <c r="I150" s="83" t="s">
        <v>277</v>
      </c>
      <c r="J150" s="129">
        <v>1970</v>
      </c>
      <c r="K150" s="682">
        <f t="shared" si="22"/>
        <v>54</v>
      </c>
      <c r="L150" s="681" t="str">
        <f t="shared" si="23"/>
        <v>OK</v>
      </c>
      <c r="M150" s="81" t="s">
        <v>2855</v>
      </c>
      <c r="N150" s="81"/>
      <c r="O150" s="81"/>
      <c r="P150" s="81"/>
      <c r="Q150" s="81"/>
    </row>
    <row r="151" spans="1:17">
      <c r="A151" s="619" t="s">
        <v>455</v>
      </c>
      <c r="B151" s="81" t="s">
        <v>2884</v>
      </c>
      <c r="C151" s="81" t="s">
        <v>2885</v>
      </c>
      <c r="D151" s="83" t="s">
        <v>2865</v>
      </c>
      <c r="E151" s="685"/>
      <c r="F151" s="681" t="str">
        <f t="shared" si="21"/>
        <v>き１８</v>
      </c>
      <c r="G151" s="81" t="str">
        <f t="shared" si="24"/>
        <v>清水陽介</v>
      </c>
      <c r="H151" s="83" t="s">
        <v>404</v>
      </c>
      <c r="I151" s="83" t="s">
        <v>277</v>
      </c>
      <c r="J151" s="129">
        <v>1991</v>
      </c>
      <c r="K151" s="682">
        <f t="shared" si="22"/>
        <v>33</v>
      </c>
      <c r="L151" s="681" t="str">
        <f t="shared" si="23"/>
        <v>OK</v>
      </c>
      <c r="M151" s="683" t="s">
        <v>2599</v>
      </c>
      <c r="N151" s="81"/>
      <c r="O151" s="81"/>
      <c r="P151" s="81"/>
      <c r="Q151" s="81"/>
    </row>
    <row r="152" spans="1:17">
      <c r="A152" s="619" t="s">
        <v>458</v>
      </c>
      <c r="B152" s="224" t="s">
        <v>456</v>
      </c>
      <c r="C152" s="224" t="s">
        <v>457</v>
      </c>
      <c r="D152" s="83" t="s">
        <v>2886</v>
      </c>
      <c r="E152" s="81"/>
      <c r="F152" s="681" t="str">
        <f t="shared" si="21"/>
        <v>き１９</v>
      </c>
      <c r="G152" s="81" t="str">
        <f t="shared" si="24"/>
        <v>曽我卓矢</v>
      </c>
      <c r="H152" s="83" t="s">
        <v>404</v>
      </c>
      <c r="I152" s="83" t="s">
        <v>277</v>
      </c>
      <c r="J152" s="129">
        <v>1986</v>
      </c>
      <c r="K152" s="682">
        <f t="shared" si="22"/>
        <v>38</v>
      </c>
      <c r="L152" s="681" t="str">
        <f t="shared" si="23"/>
        <v>OK</v>
      </c>
      <c r="M152" s="683" t="s">
        <v>2653</v>
      </c>
      <c r="N152" s="81"/>
      <c r="O152" s="81"/>
      <c r="P152" s="81"/>
      <c r="Q152" s="81"/>
    </row>
    <row r="153" spans="1:17">
      <c r="A153" s="619" t="s">
        <v>461</v>
      </c>
      <c r="B153" s="224" t="s">
        <v>2887</v>
      </c>
      <c r="C153" s="224" t="s">
        <v>2888</v>
      </c>
      <c r="D153" s="83" t="s">
        <v>2874</v>
      </c>
      <c r="E153" s="81"/>
      <c r="F153" s="681" t="str">
        <f t="shared" si="21"/>
        <v>き２０</v>
      </c>
      <c r="G153" s="81" t="str">
        <f t="shared" si="24"/>
        <v>滝本照夫</v>
      </c>
      <c r="H153" s="83" t="s">
        <v>404</v>
      </c>
      <c r="I153" s="83" t="s">
        <v>277</v>
      </c>
      <c r="J153" s="129">
        <v>1959</v>
      </c>
      <c r="K153" s="682">
        <f t="shared" si="22"/>
        <v>65</v>
      </c>
      <c r="L153" s="681" t="str">
        <f t="shared" si="23"/>
        <v>OK</v>
      </c>
      <c r="M153" s="81" t="s">
        <v>2827</v>
      </c>
      <c r="N153" s="81"/>
      <c r="O153" s="81"/>
      <c r="P153" s="81"/>
      <c r="Q153" s="81"/>
    </row>
    <row r="154" spans="1:17">
      <c r="A154" s="619" t="s">
        <v>464</v>
      </c>
      <c r="B154" s="224" t="s">
        <v>2889</v>
      </c>
      <c r="C154" s="224" t="s">
        <v>2890</v>
      </c>
      <c r="D154" s="83" t="s">
        <v>2874</v>
      </c>
      <c r="E154" s="81"/>
      <c r="F154" s="681" t="str">
        <f>A154</f>
        <v>き２１</v>
      </c>
      <c r="G154" s="81" t="str">
        <f>B154&amp;C154</f>
        <v>土井一輝</v>
      </c>
      <c r="H154" s="83" t="s">
        <v>404</v>
      </c>
      <c r="I154" s="83" t="s">
        <v>277</v>
      </c>
      <c r="J154" s="129">
        <v>1998</v>
      </c>
      <c r="K154" s="682">
        <f t="shared" si="22"/>
        <v>26</v>
      </c>
      <c r="L154" s="681" t="str">
        <f t="shared" si="23"/>
        <v>OK</v>
      </c>
      <c r="M154" s="683" t="s">
        <v>2653</v>
      </c>
      <c r="N154" s="81"/>
      <c r="O154" s="81"/>
      <c r="P154" s="81"/>
      <c r="Q154" s="81"/>
    </row>
    <row r="155" spans="1:17">
      <c r="A155" s="619" t="s">
        <v>467</v>
      </c>
      <c r="B155" s="218" t="s">
        <v>2891</v>
      </c>
      <c r="C155" s="218" t="s">
        <v>2892</v>
      </c>
      <c r="D155" s="83" t="s">
        <v>403</v>
      </c>
      <c r="E155" s="81"/>
      <c r="F155" s="681" t="str">
        <f>A155</f>
        <v>き２２</v>
      </c>
      <c r="G155" s="81" t="str">
        <f>B155&amp;C155</f>
        <v>中尾慶太</v>
      </c>
      <c r="H155" s="83" t="s">
        <v>404</v>
      </c>
      <c r="I155" s="83" t="s">
        <v>277</v>
      </c>
      <c r="J155" s="129">
        <v>1993</v>
      </c>
      <c r="K155" s="682">
        <f t="shared" si="22"/>
        <v>31</v>
      </c>
      <c r="L155" s="681" t="str">
        <f t="shared" si="23"/>
        <v>OK</v>
      </c>
      <c r="M155" s="81" t="s">
        <v>2827</v>
      </c>
      <c r="N155" s="81"/>
      <c r="O155" s="81"/>
      <c r="P155" s="81"/>
      <c r="Q155" s="81"/>
    </row>
    <row r="156" spans="1:17">
      <c r="A156" s="619" t="s">
        <v>471</v>
      </c>
      <c r="B156" s="218" t="s">
        <v>2893</v>
      </c>
      <c r="C156" s="109" t="s">
        <v>2894</v>
      </c>
      <c r="D156" s="83" t="s">
        <v>403</v>
      </c>
      <c r="E156" s="81"/>
      <c r="F156" s="681" t="str">
        <f>A156</f>
        <v>き２３</v>
      </c>
      <c r="G156" s="81" t="str">
        <f>B156&amp;C156</f>
        <v>仲田慶介</v>
      </c>
      <c r="H156" s="83" t="s">
        <v>404</v>
      </c>
      <c r="I156" s="83" t="s">
        <v>277</v>
      </c>
      <c r="J156" s="129">
        <v>1996</v>
      </c>
      <c r="K156" s="682">
        <f t="shared" si="22"/>
        <v>28</v>
      </c>
      <c r="L156" s="681" t="str">
        <f t="shared" si="23"/>
        <v>OK</v>
      </c>
      <c r="M156" s="683" t="s">
        <v>2618</v>
      </c>
      <c r="N156" s="81"/>
      <c r="O156" s="81"/>
      <c r="P156" s="81"/>
      <c r="Q156" s="81"/>
    </row>
    <row r="157" spans="1:17">
      <c r="A157" s="619" t="s">
        <v>474</v>
      </c>
      <c r="B157" s="218" t="s">
        <v>502</v>
      </c>
      <c r="C157" s="218" t="s">
        <v>503</v>
      </c>
      <c r="D157" s="83" t="s">
        <v>403</v>
      </c>
      <c r="E157" s="81"/>
      <c r="F157" s="681" t="str">
        <f t="shared" si="21"/>
        <v>き２４</v>
      </c>
      <c r="G157" s="81" t="str">
        <f t="shared" si="24"/>
        <v>馬場英年</v>
      </c>
      <c r="H157" s="83" t="s">
        <v>404</v>
      </c>
      <c r="I157" s="83" t="s">
        <v>277</v>
      </c>
      <c r="J157" s="129">
        <v>1980</v>
      </c>
      <c r="K157" s="682">
        <f t="shared" si="22"/>
        <v>44</v>
      </c>
      <c r="L157" s="681" t="str">
        <f t="shared" si="23"/>
        <v>OK</v>
      </c>
      <c r="M157" s="683" t="s">
        <v>2858</v>
      </c>
      <c r="N157" s="81"/>
      <c r="O157" s="81"/>
      <c r="P157" s="81"/>
      <c r="Q157" s="81"/>
    </row>
    <row r="158" spans="1:17">
      <c r="A158" s="619" t="s">
        <v>477</v>
      </c>
      <c r="B158" s="81" t="s">
        <v>2895</v>
      </c>
      <c r="C158" s="81" t="s">
        <v>2896</v>
      </c>
      <c r="D158" s="83" t="s">
        <v>403</v>
      </c>
      <c r="E158" s="81"/>
      <c r="F158" s="81" t="str">
        <f>A158</f>
        <v>き２５</v>
      </c>
      <c r="G158" s="81" t="str">
        <f>B158&amp;C158</f>
        <v>濵口里穂</v>
      </c>
      <c r="H158" s="83" t="s">
        <v>404</v>
      </c>
      <c r="I158" s="83" t="s">
        <v>2563</v>
      </c>
      <c r="J158" s="129">
        <v>1993</v>
      </c>
      <c r="K158" s="682">
        <f t="shared" si="22"/>
        <v>31</v>
      </c>
      <c r="L158" s="681" t="str">
        <f t="shared" si="23"/>
        <v>OK</v>
      </c>
      <c r="M158" s="81" t="s">
        <v>2897</v>
      </c>
      <c r="N158" s="81"/>
      <c r="O158" s="81"/>
      <c r="P158" s="81"/>
      <c r="Q158" s="81"/>
    </row>
    <row r="159" spans="1:17">
      <c r="A159" s="619" t="s">
        <v>483</v>
      </c>
      <c r="B159" s="224" t="s">
        <v>2898</v>
      </c>
      <c r="C159" s="224" t="s">
        <v>2899</v>
      </c>
      <c r="D159" s="83" t="s">
        <v>2874</v>
      </c>
      <c r="E159" s="81"/>
      <c r="F159" s="681" t="str">
        <f>A159</f>
        <v>き２６</v>
      </c>
      <c r="G159" s="81" t="str">
        <f>B159&amp;C159</f>
        <v>平瀬俊介</v>
      </c>
      <c r="H159" s="83" t="s">
        <v>404</v>
      </c>
      <c r="I159" s="83" t="s">
        <v>277</v>
      </c>
      <c r="J159" s="129">
        <v>1989</v>
      </c>
      <c r="K159" s="682">
        <f t="shared" si="22"/>
        <v>35</v>
      </c>
      <c r="L159" s="681" t="str">
        <f t="shared" si="23"/>
        <v>OK</v>
      </c>
      <c r="M159" s="81" t="s">
        <v>2827</v>
      </c>
      <c r="N159" s="81"/>
      <c r="O159" s="81"/>
      <c r="P159" s="81"/>
      <c r="Q159" s="81"/>
    </row>
    <row r="160" spans="1:17">
      <c r="A160" s="619" t="s">
        <v>486</v>
      </c>
      <c r="B160" s="218" t="s">
        <v>493</v>
      </c>
      <c r="C160" s="218" t="s">
        <v>494</v>
      </c>
      <c r="D160" s="83" t="s">
        <v>403</v>
      </c>
      <c r="E160" s="81"/>
      <c r="F160" s="681" t="str">
        <f t="shared" si="21"/>
        <v>き２７</v>
      </c>
      <c r="G160" s="81" t="str">
        <f t="shared" si="24"/>
        <v>廣瀬智也</v>
      </c>
      <c r="H160" s="83" t="s">
        <v>404</v>
      </c>
      <c r="I160" s="83" t="s">
        <v>277</v>
      </c>
      <c r="J160" s="129">
        <v>1977</v>
      </c>
      <c r="K160" s="682">
        <f t="shared" si="22"/>
        <v>47</v>
      </c>
      <c r="L160" s="681" t="str">
        <f t="shared" si="23"/>
        <v>OK</v>
      </c>
      <c r="M160" s="81" t="s">
        <v>2900</v>
      </c>
      <c r="N160" s="81"/>
      <c r="O160" s="81"/>
      <c r="P160" s="81"/>
      <c r="Q160" s="81"/>
    </row>
    <row r="161" spans="1:256">
      <c r="A161" s="619" t="s">
        <v>489</v>
      </c>
      <c r="B161" s="218" t="s">
        <v>2901</v>
      </c>
      <c r="C161" s="109" t="s">
        <v>2902</v>
      </c>
      <c r="D161" s="83" t="s">
        <v>403</v>
      </c>
      <c r="E161" s="81"/>
      <c r="F161" s="681" t="str">
        <f>A161</f>
        <v>き２８</v>
      </c>
      <c r="G161" s="81" t="str">
        <f>B161&amp;C161</f>
        <v>福島勇輔</v>
      </c>
      <c r="H161" s="83" t="s">
        <v>404</v>
      </c>
      <c r="I161" s="83" t="s">
        <v>277</v>
      </c>
      <c r="J161" s="129">
        <v>1996</v>
      </c>
      <c r="K161" s="682">
        <f t="shared" si="22"/>
        <v>28</v>
      </c>
      <c r="L161" s="681" t="str">
        <f t="shared" si="23"/>
        <v>OK</v>
      </c>
      <c r="M161" s="81" t="s">
        <v>2827</v>
      </c>
      <c r="N161" s="81"/>
      <c r="O161" s="81"/>
      <c r="P161" s="81"/>
      <c r="Q161" s="81"/>
    </row>
    <row r="162" spans="1:256">
      <c r="A162" s="619" t="s">
        <v>492</v>
      </c>
      <c r="B162" s="224" t="s">
        <v>2903</v>
      </c>
      <c r="C162" s="224" t="s">
        <v>2904</v>
      </c>
      <c r="D162" s="83" t="s">
        <v>2874</v>
      </c>
      <c r="E162" s="81"/>
      <c r="F162" s="681" t="str">
        <f>A162</f>
        <v>き２９</v>
      </c>
      <c r="G162" s="81" t="str">
        <f>B162&amp;C162</f>
        <v>前濱央果</v>
      </c>
      <c r="H162" s="83" t="s">
        <v>404</v>
      </c>
      <c r="I162" s="83" t="s">
        <v>277</v>
      </c>
      <c r="J162" s="129">
        <v>2000</v>
      </c>
      <c r="K162" s="682">
        <f t="shared" si="22"/>
        <v>24</v>
      </c>
      <c r="L162" s="681" t="str">
        <f t="shared" si="23"/>
        <v>OK</v>
      </c>
      <c r="M162" s="81" t="s">
        <v>2827</v>
      </c>
      <c r="N162" s="81"/>
      <c r="O162" s="81"/>
      <c r="P162" s="81"/>
      <c r="Q162" s="81"/>
    </row>
    <row r="163" spans="1:256">
      <c r="A163" s="619" t="s">
        <v>495</v>
      </c>
      <c r="B163" s="224" t="s">
        <v>2905</v>
      </c>
      <c r="C163" s="224" t="s">
        <v>466</v>
      </c>
      <c r="D163" s="83" t="s">
        <v>2865</v>
      </c>
      <c r="E163" s="81"/>
      <c r="F163" s="681" t="str">
        <f t="shared" si="21"/>
        <v>き３０</v>
      </c>
      <c r="G163" s="81" t="str">
        <f t="shared" si="24"/>
        <v>松島理和</v>
      </c>
      <c r="H163" s="83" t="s">
        <v>404</v>
      </c>
      <c r="I163" s="83" t="s">
        <v>277</v>
      </c>
      <c r="J163" s="129">
        <v>1981</v>
      </c>
      <c r="K163" s="682">
        <f t="shared" si="22"/>
        <v>43</v>
      </c>
      <c r="L163" s="681" t="str">
        <f t="shared" si="23"/>
        <v>OK</v>
      </c>
      <c r="M163" s="683" t="s">
        <v>2618</v>
      </c>
      <c r="N163" s="81"/>
      <c r="O163" s="81"/>
      <c r="P163" s="81"/>
      <c r="Q163" s="81"/>
    </row>
    <row r="164" spans="1:256">
      <c r="A164" s="619" t="s">
        <v>498</v>
      </c>
      <c r="B164" s="224" t="s">
        <v>2607</v>
      </c>
      <c r="C164" s="224" t="s">
        <v>2906</v>
      </c>
      <c r="D164" s="83" t="s">
        <v>2886</v>
      </c>
      <c r="E164" s="81"/>
      <c r="F164" s="681" t="str">
        <f>A164</f>
        <v>き３１</v>
      </c>
      <c r="G164" s="81" t="str">
        <f>B164&amp;C164</f>
        <v>松本拓大</v>
      </c>
      <c r="H164" s="83" t="s">
        <v>404</v>
      </c>
      <c r="I164" s="83" t="s">
        <v>277</v>
      </c>
      <c r="J164" s="129">
        <v>2004</v>
      </c>
      <c r="K164" s="682">
        <f t="shared" si="22"/>
        <v>20</v>
      </c>
      <c r="L164" s="681" t="str">
        <f t="shared" si="23"/>
        <v>OK</v>
      </c>
      <c r="M164" s="81" t="s">
        <v>2827</v>
      </c>
      <c r="N164" s="81"/>
      <c r="O164" s="81"/>
      <c r="P164" s="81"/>
      <c r="Q164" s="81"/>
    </row>
    <row r="165" spans="1:256">
      <c r="A165" s="619" t="s">
        <v>501</v>
      </c>
      <c r="B165" s="218" t="s">
        <v>429</v>
      </c>
      <c r="C165" s="109" t="s">
        <v>430</v>
      </c>
      <c r="D165" s="83" t="s">
        <v>403</v>
      </c>
      <c r="E165" s="81"/>
      <c r="F165" s="681" t="str">
        <f t="shared" si="21"/>
        <v>き３２</v>
      </c>
      <c r="G165" s="81" t="str">
        <f t="shared" si="24"/>
        <v>宮道祐介</v>
      </c>
      <c r="H165" s="83" t="s">
        <v>404</v>
      </c>
      <c r="I165" s="83" t="s">
        <v>277</v>
      </c>
      <c r="J165" s="129">
        <v>1983</v>
      </c>
      <c r="K165" s="682">
        <f t="shared" si="22"/>
        <v>41</v>
      </c>
      <c r="L165" s="681" t="str">
        <f t="shared" si="23"/>
        <v>OK</v>
      </c>
      <c r="M165" s="683" t="s">
        <v>2540</v>
      </c>
      <c r="N165" s="81"/>
      <c r="O165" s="81"/>
      <c r="P165" s="81"/>
      <c r="Q165" s="81"/>
    </row>
    <row r="166" spans="1:256">
      <c r="A166" s="619" t="s">
        <v>504</v>
      </c>
      <c r="B166" s="657" t="s">
        <v>539</v>
      </c>
      <c r="C166" s="657" t="s">
        <v>540</v>
      </c>
      <c r="D166" s="83" t="s">
        <v>403</v>
      </c>
      <c r="E166"/>
      <c r="F166" s="681" t="str">
        <f>A166</f>
        <v>き３３</v>
      </c>
      <c r="G166" s="81" t="str">
        <f>B166&amp;C166</f>
        <v>村尾彰了</v>
      </c>
      <c r="H166" s="83" t="s">
        <v>404</v>
      </c>
      <c r="I166" s="83" t="s">
        <v>277</v>
      </c>
      <c r="J166" s="129">
        <v>1982</v>
      </c>
      <c r="K166" s="682">
        <f t="shared" si="22"/>
        <v>42</v>
      </c>
      <c r="L166" s="681" t="str">
        <f t="shared" si="23"/>
        <v>OK</v>
      </c>
      <c r="M166" s="81" t="s">
        <v>2900</v>
      </c>
      <c r="N166" s="81"/>
      <c r="O166" s="81"/>
      <c r="P166" s="81"/>
      <c r="Q166" s="81"/>
    </row>
    <row r="167" spans="1:256">
      <c r="A167" s="619" t="s">
        <v>509</v>
      </c>
      <c r="B167" s="109" t="s">
        <v>2907</v>
      </c>
      <c r="C167" s="109" t="s">
        <v>2908</v>
      </c>
      <c r="D167" s="83" t="s">
        <v>403</v>
      </c>
      <c r="E167" s="81"/>
      <c r="F167" s="681" t="str">
        <f t="shared" si="21"/>
        <v>き３４</v>
      </c>
      <c r="G167" s="81" t="str">
        <f t="shared" si="24"/>
        <v>村西徹</v>
      </c>
      <c r="H167" s="83" t="s">
        <v>404</v>
      </c>
      <c r="I167" s="83" t="s">
        <v>277</v>
      </c>
      <c r="J167" s="129">
        <v>1988</v>
      </c>
      <c r="K167" s="682">
        <f t="shared" si="22"/>
        <v>36</v>
      </c>
      <c r="L167" s="681" t="str">
        <f t="shared" si="23"/>
        <v>OK</v>
      </c>
      <c r="M167" s="683" t="s">
        <v>2909</v>
      </c>
      <c r="N167" s="81"/>
      <c r="O167" s="81"/>
      <c r="P167" s="81"/>
      <c r="Q167" s="81"/>
    </row>
    <row r="168" spans="1:256">
      <c r="A168" s="619" t="s">
        <v>512</v>
      </c>
      <c r="B168" s="684" t="s">
        <v>2910</v>
      </c>
      <c r="C168" s="684" t="s">
        <v>2911</v>
      </c>
      <c r="D168" s="83" t="s">
        <v>2874</v>
      </c>
      <c r="E168" s="685"/>
      <c r="F168" s="681" t="str">
        <f t="shared" si="21"/>
        <v>き３５</v>
      </c>
      <c r="G168" s="621" t="str">
        <f t="shared" si="24"/>
        <v>森涼花</v>
      </c>
      <c r="H168" s="83" t="s">
        <v>404</v>
      </c>
      <c r="I168" s="83" t="s">
        <v>2912</v>
      </c>
      <c r="J168" s="129">
        <v>2003</v>
      </c>
      <c r="K168" s="682">
        <f t="shared" si="22"/>
        <v>21</v>
      </c>
      <c r="L168" s="681" t="str">
        <f t="shared" si="23"/>
        <v>OK</v>
      </c>
      <c r="M168" s="683" t="s">
        <v>2897</v>
      </c>
      <c r="N168" s="81"/>
      <c r="O168" s="81"/>
      <c r="P168" s="81"/>
      <c r="Q168" s="81"/>
    </row>
    <row r="169" spans="1:256">
      <c r="A169" s="619" t="s">
        <v>515</v>
      </c>
      <c r="B169" s="218" t="s">
        <v>2913</v>
      </c>
      <c r="C169" s="109" t="s">
        <v>2914</v>
      </c>
      <c r="D169" s="83" t="s">
        <v>403</v>
      </c>
      <c r="E169" s="81"/>
      <c r="F169" s="681" t="str">
        <f t="shared" si="21"/>
        <v>き３６</v>
      </c>
      <c r="G169" s="81" t="str">
        <f t="shared" si="24"/>
        <v>山本和樹</v>
      </c>
      <c r="H169" s="83" t="s">
        <v>404</v>
      </c>
      <c r="I169" s="83" t="s">
        <v>277</v>
      </c>
      <c r="J169" s="129">
        <v>1997</v>
      </c>
      <c r="K169" s="682">
        <f t="shared" si="22"/>
        <v>27</v>
      </c>
      <c r="L169" s="681" t="str">
        <f t="shared" si="23"/>
        <v>OK</v>
      </c>
      <c r="M169" s="683" t="s">
        <v>2915</v>
      </c>
      <c r="N169" s="81"/>
      <c r="O169" s="81"/>
      <c r="P169" s="81"/>
      <c r="Q169" s="81"/>
    </row>
    <row r="170" spans="1:256">
      <c r="A170" s="619" t="s">
        <v>518</v>
      </c>
      <c r="B170" s="218" t="s">
        <v>536</v>
      </c>
      <c r="C170" s="109" t="s">
        <v>537</v>
      </c>
      <c r="D170" s="83" t="s">
        <v>403</v>
      </c>
      <c r="E170" s="81"/>
      <c r="F170" s="681" t="str">
        <f t="shared" si="21"/>
        <v>き３７</v>
      </c>
      <c r="G170" s="81" t="str">
        <f t="shared" si="24"/>
        <v>吉本泰二</v>
      </c>
      <c r="H170" s="83" t="s">
        <v>404</v>
      </c>
      <c r="I170" s="83" t="s">
        <v>277</v>
      </c>
      <c r="J170" s="129">
        <v>1976</v>
      </c>
      <c r="K170" s="682">
        <f t="shared" si="22"/>
        <v>48</v>
      </c>
      <c r="L170" s="681" t="str">
        <f t="shared" si="23"/>
        <v>OK</v>
      </c>
      <c r="M170" s="683" t="s">
        <v>2858</v>
      </c>
      <c r="N170" s="81"/>
      <c r="O170" s="81"/>
      <c r="P170" s="81"/>
      <c r="Q170" s="81"/>
    </row>
    <row r="171" spans="1:256" customFormat="1">
      <c r="A171" s="619"/>
      <c r="B171" s="218"/>
      <c r="C171" s="109"/>
      <c r="D171" s="83"/>
      <c r="E171" s="81"/>
      <c r="F171" s="686"/>
      <c r="G171" s="81"/>
      <c r="H171" s="83"/>
      <c r="I171" s="83"/>
      <c r="J171" s="129"/>
      <c r="K171" s="687"/>
      <c r="L171" s="343" t="str">
        <f t="shared" ref="L171:L186" si="25">IF(G171="","",IF(COUNTIF($G$5:$G$650,G171)&gt;1,"2重登録","OK"))</f>
        <v/>
      </c>
      <c r="M171" s="683"/>
      <c r="R171" s="688"/>
      <c r="S171" s="688"/>
      <c r="T171" s="688"/>
      <c r="U171" s="688"/>
      <c r="V171" s="688"/>
      <c r="W171" s="688"/>
      <c r="X171" s="688"/>
      <c r="Y171" s="688"/>
      <c r="Z171" s="688"/>
      <c r="AA171" s="688"/>
      <c r="AB171" s="688"/>
      <c r="AC171" s="688"/>
      <c r="AD171" s="688"/>
      <c r="AE171" s="688"/>
      <c r="AF171" s="688"/>
      <c r="AG171" s="688"/>
      <c r="AH171" s="688"/>
      <c r="AI171" s="688"/>
      <c r="AJ171" s="688"/>
      <c r="AK171" s="688"/>
      <c r="AL171" s="688"/>
      <c r="AM171" s="688"/>
      <c r="AN171" s="688"/>
      <c r="AO171" s="688"/>
      <c r="AP171" s="688"/>
      <c r="AQ171" s="688"/>
      <c r="AR171" s="688"/>
      <c r="AS171" s="688"/>
      <c r="AT171" s="688"/>
      <c r="AU171" s="688"/>
      <c r="AV171" s="688"/>
      <c r="AW171" s="688"/>
      <c r="AX171" s="688"/>
      <c r="AY171" s="688"/>
      <c r="AZ171" s="688"/>
      <c r="BA171" s="688"/>
      <c r="BB171" s="688"/>
      <c r="BC171" s="688"/>
      <c r="BD171" s="688"/>
      <c r="BE171" s="688"/>
      <c r="BF171" s="688"/>
      <c r="BG171" s="688"/>
      <c r="BH171" s="688"/>
      <c r="BI171" s="688"/>
      <c r="BJ171" s="688"/>
      <c r="BK171" s="688"/>
      <c r="BL171" s="688"/>
      <c r="BM171" s="688"/>
      <c r="BN171" s="688"/>
      <c r="BO171" s="688"/>
      <c r="BP171" s="688"/>
      <c r="BQ171" s="688"/>
      <c r="BR171" s="688"/>
      <c r="BS171" s="688"/>
      <c r="BT171" s="688"/>
      <c r="BU171" s="688"/>
      <c r="BV171" s="688"/>
      <c r="BW171" s="688"/>
      <c r="BX171" s="688"/>
      <c r="BY171" s="688"/>
      <c r="BZ171" s="688"/>
      <c r="CA171" s="688"/>
      <c r="CB171" s="688"/>
      <c r="CC171" s="688"/>
      <c r="CD171" s="688"/>
      <c r="CE171" s="688"/>
      <c r="CF171" s="688"/>
      <c r="CG171" s="688"/>
      <c r="CH171" s="688"/>
      <c r="CI171" s="688"/>
      <c r="CJ171" s="688"/>
      <c r="CK171" s="688"/>
      <c r="CL171" s="688"/>
      <c r="CM171" s="688"/>
      <c r="CN171" s="688"/>
      <c r="CO171" s="688"/>
      <c r="CP171" s="688"/>
      <c r="CQ171" s="688"/>
      <c r="CR171" s="688"/>
      <c r="CS171" s="688"/>
      <c r="CT171" s="688"/>
      <c r="CU171" s="688"/>
      <c r="CV171" s="688"/>
      <c r="CW171" s="688"/>
      <c r="CX171" s="688"/>
      <c r="CY171" s="688"/>
      <c r="CZ171" s="688"/>
      <c r="DA171" s="688"/>
      <c r="DB171" s="688"/>
      <c r="DC171" s="688"/>
      <c r="DD171" s="688"/>
      <c r="DE171" s="688"/>
      <c r="DF171" s="688"/>
      <c r="DG171" s="688"/>
      <c r="DH171" s="688"/>
      <c r="DI171" s="688"/>
      <c r="DJ171" s="688"/>
      <c r="DK171" s="688"/>
      <c r="DL171" s="688"/>
      <c r="DM171" s="688"/>
      <c r="DN171" s="688"/>
      <c r="DO171" s="688"/>
      <c r="DP171" s="688"/>
      <c r="DQ171" s="688"/>
      <c r="DR171" s="688"/>
      <c r="DS171" s="688"/>
      <c r="DT171" s="688"/>
      <c r="DU171" s="688"/>
      <c r="DV171" s="688"/>
      <c r="DW171" s="688"/>
      <c r="DX171" s="688"/>
      <c r="DY171" s="688"/>
      <c r="DZ171" s="688"/>
      <c r="EA171" s="688"/>
      <c r="EB171" s="688"/>
      <c r="EC171" s="688"/>
      <c r="ED171" s="688"/>
      <c r="EE171" s="688"/>
      <c r="EF171" s="688"/>
      <c r="EG171" s="688"/>
      <c r="EH171" s="688"/>
      <c r="EI171" s="688"/>
      <c r="EJ171" s="688"/>
      <c r="EK171" s="688"/>
      <c r="EL171" s="688"/>
      <c r="EM171" s="688"/>
      <c r="EN171" s="688"/>
      <c r="EO171" s="688"/>
      <c r="EP171" s="688"/>
      <c r="EQ171" s="688"/>
      <c r="ER171" s="688"/>
      <c r="ES171" s="688"/>
      <c r="ET171" s="688"/>
      <c r="EU171" s="688"/>
      <c r="EV171" s="688"/>
      <c r="EW171" s="688"/>
      <c r="EX171" s="688"/>
      <c r="EY171" s="688"/>
      <c r="EZ171" s="688"/>
      <c r="FA171" s="688"/>
      <c r="FB171" s="688"/>
      <c r="FC171" s="688"/>
      <c r="FD171" s="688"/>
      <c r="FE171" s="688"/>
      <c r="FF171" s="688"/>
      <c r="FG171" s="688"/>
      <c r="FH171" s="688"/>
      <c r="FI171" s="688"/>
      <c r="FJ171" s="688"/>
      <c r="FK171" s="688"/>
      <c r="FL171" s="688"/>
      <c r="FM171" s="688"/>
      <c r="FN171" s="688"/>
      <c r="FO171" s="688"/>
      <c r="FP171" s="688"/>
      <c r="FQ171" s="688"/>
      <c r="FR171" s="688"/>
      <c r="FS171" s="688"/>
      <c r="FT171" s="688"/>
      <c r="FU171" s="688"/>
      <c r="FV171" s="688"/>
      <c r="FW171" s="688"/>
      <c r="FX171" s="688"/>
      <c r="FY171" s="688"/>
      <c r="FZ171" s="688"/>
      <c r="GA171" s="688"/>
      <c r="GB171" s="688"/>
      <c r="GC171" s="688"/>
      <c r="GD171" s="688"/>
      <c r="GE171" s="688"/>
      <c r="GF171" s="688"/>
      <c r="GG171" s="688"/>
      <c r="GH171" s="688"/>
      <c r="GI171" s="688"/>
      <c r="GJ171" s="688"/>
      <c r="GK171" s="688"/>
      <c r="GL171" s="688"/>
      <c r="GM171" s="688"/>
      <c r="GN171" s="688"/>
      <c r="GO171" s="688"/>
      <c r="GP171" s="688"/>
      <c r="GQ171" s="688"/>
      <c r="GR171" s="688"/>
      <c r="GS171" s="688"/>
      <c r="GT171" s="688"/>
      <c r="GU171" s="688"/>
      <c r="GV171" s="688"/>
      <c r="GW171" s="688"/>
      <c r="GX171" s="688"/>
      <c r="GY171" s="688"/>
      <c r="GZ171" s="688"/>
      <c r="HA171" s="688"/>
      <c r="HB171" s="688"/>
      <c r="HC171" s="688"/>
      <c r="HD171" s="688"/>
      <c r="HE171" s="688"/>
      <c r="HF171" s="688"/>
      <c r="HG171" s="688"/>
      <c r="HH171" s="688"/>
      <c r="HI171" s="688"/>
      <c r="HJ171" s="688"/>
      <c r="HK171" s="688"/>
      <c r="HL171" s="688"/>
      <c r="HM171" s="688"/>
      <c r="HN171" s="688"/>
      <c r="HO171" s="688"/>
      <c r="HP171" s="688"/>
      <c r="HQ171" s="688"/>
      <c r="HR171" s="688"/>
      <c r="HS171" s="688"/>
      <c r="HT171" s="688"/>
      <c r="HU171" s="688"/>
      <c r="HV171" s="688"/>
      <c r="HW171" s="688"/>
      <c r="HX171" s="688"/>
      <c r="HY171" s="688"/>
      <c r="HZ171" s="688"/>
      <c r="IA171" s="688"/>
      <c r="IB171" s="688"/>
      <c r="IC171" s="688"/>
      <c r="ID171" s="688"/>
      <c r="IE171" s="688"/>
      <c r="IF171" s="688"/>
      <c r="IG171" s="688"/>
      <c r="IH171" s="688"/>
      <c r="II171" s="688"/>
      <c r="IJ171" s="688"/>
      <c r="IK171" s="688"/>
      <c r="IL171" s="688"/>
      <c r="IM171" s="688"/>
      <c r="IN171" s="688"/>
      <c r="IO171" s="688"/>
      <c r="IP171" s="688"/>
      <c r="IQ171" s="688"/>
      <c r="IR171" s="688"/>
      <c r="IS171" s="688"/>
      <c r="IT171" s="688"/>
      <c r="IU171" s="688"/>
      <c r="IV171" s="688"/>
    </row>
    <row r="172" spans="1:256" customFormat="1">
      <c r="A172" s="619"/>
      <c r="B172" s="218"/>
      <c r="C172" s="109"/>
      <c r="D172" s="83"/>
      <c r="E172" s="81"/>
      <c r="F172" s="681"/>
      <c r="G172" s="81"/>
      <c r="H172" s="83"/>
      <c r="I172" s="83"/>
      <c r="J172" s="129"/>
      <c r="K172" s="682"/>
      <c r="L172" s="343" t="str">
        <f t="shared" si="25"/>
        <v/>
      </c>
      <c r="M172" s="683"/>
    </row>
    <row r="173" spans="1:256" customFormat="1">
      <c r="A173" s="619"/>
      <c r="B173" s="967" t="s">
        <v>2916</v>
      </c>
      <c r="C173" s="967"/>
      <c r="D173" s="968" t="s">
        <v>2917</v>
      </c>
      <c r="E173" s="969"/>
      <c r="F173" s="969"/>
      <c r="G173" s="969"/>
      <c r="H173" s="81" t="s">
        <v>1364</v>
      </c>
      <c r="I173" s="962" t="s">
        <v>1365</v>
      </c>
      <c r="J173" s="962"/>
      <c r="K173" s="962"/>
      <c r="L173" s="343" t="str">
        <f t="shared" si="25"/>
        <v/>
      </c>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c r="BI173" s="81"/>
      <c r="BJ173" s="81"/>
      <c r="BK173" s="81"/>
      <c r="BL173" s="81"/>
      <c r="BM173" s="81"/>
      <c r="BN173" s="81"/>
      <c r="BO173" s="81"/>
      <c r="BP173" s="81"/>
      <c r="BQ173" s="81"/>
      <c r="BR173" s="81"/>
      <c r="BS173" s="81"/>
      <c r="BT173" s="81"/>
      <c r="BU173" s="81"/>
      <c r="BV173" s="81"/>
      <c r="BW173" s="81"/>
      <c r="BX173" s="81"/>
      <c r="BY173" s="81"/>
      <c r="BZ173" s="81"/>
      <c r="CA173" s="81"/>
      <c r="CB173" s="81"/>
      <c r="CC173" s="81"/>
      <c r="CD173" s="81"/>
      <c r="CE173" s="81"/>
      <c r="CF173" s="81"/>
      <c r="CG173" s="81"/>
      <c r="CH173" s="81"/>
      <c r="CI173" s="81"/>
      <c r="CJ173" s="81"/>
      <c r="CK173" s="81"/>
      <c r="CL173" s="81"/>
      <c r="CM173" s="81"/>
      <c r="CN173" s="81"/>
      <c r="CO173" s="81"/>
      <c r="CP173" s="81"/>
      <c r="CQ173" s="81"/>
      <c r="CR173" s="81"/>
      <c r="CS173" s="81"/>
      <c r="CT173" s="81"/>
      <c r="CU173" s="81"/>
      <c r="CV173" s="81"/>
      <c r="CW173" s="81"/>
      <c r="CX173" s="81"/>
      <c r="CY173" s="81"/>
      <c r="CZ173" s="81"/>
      <c r="DA173" s="81"/>
      <c r="DB173" s="81"/>
      <c r="DC173" s="81"/>
      <c r="DD173" s="81"/>
      <c r="DE173" s="81"/>
      <c r="DF173" s="81"/>
      <c r="DG173" s="81"/>
      <c r="DH173" s="81"/>
      <c r="DI173" s="81"/>
      <c r="DJ173" s="81"/>
      <c r="DK173" s="81"/>
      <c r="DL173" s="81"/>
      <c r="DM173" s="81"/>
      <c r="DN173" s="81"/>
      <c r="DO173" s="81"/>
      <c r="DP173" s="81"/>
      <c r="DQ173" s="81"/>
      <c r="DR173" s="81"/>
      <c r="DS173" s="81"/>
      <c r="DT173" s="81"/>
      <c r="DU173" s="81"/>
      <c r="DV173" s="81"/>
      <c r="DW173" s="81"/>
      <c r="DX173" s="81"/>
      <c r="DY173" s="81"/>
      <c r="DZ173" s="81"/>
      <c r="EA173" s="81"/>
      <c r="EB173" s="81"/>
      <c r="EC173" s="81"/>
      <c r="ED173" s="81"/>
      <c r="EE173" s="81"/>
      <c r="EF173" s="81"/>
      <c r="EG173" s="81"/>
      <c r="EH173" s="81"/>
      <c r="EI173" s="81"/>
      <c r="EJ173" s="81"/>
      <c r="EK173" s="81"/>
      <c r="EL173" s="81"/>
      <c r="EM173" s="81"/>
      <c r="EN173" s="81"/>
      <c r="EO173" s="81"/>
      <c r="EP173" s="81"/>
      <c r="EQ173" s="81"/>
      <c r="ER173" s="81"/>
      <c r="ES173" s="81"/>
      <c r="ET173" s="81"/>
      <c r="EU173" s="81"/>
      <c r="EV173" s="81"/>
      <c r="EW173" s="81"/>
      <c r="EX173" s="81"/>
      <c r="EY173" s="81"/>
      <c r="EZ173" s="81"/>
      <c r="FA173" s="81"/>
      <c r="FB173" s="81"/>
      <c r="FC173" s="81"/>
      <c r="FD173" s="81"/>
      <c r="FE173" s="81"/>
      <c r="FF173" s="81"/>
      <c r="FG173" s="81"/>
      <c r="FH173" s="81"/>
      <c r="FI173" s="81"/>
      <c r="FJ173" s="81"/>
      <c r="FK173" s="81"/>
      <c r="FL173" s="81"/>
      <c r="FM173" s="81"/>
      <c r="FN173" s="81"/>
      <c r="FO173" s="81"/>
      <c r="FP173" s="81"/>
      <c r="FQ173" s="81"/>
      <c r="FR173" s="81"/>
      <c r="FS173" s="81"/>
      <c r="FT173" s="81"/>
      <c r="FU173" s="81"/>
      <c r="FV173" s="81"/>
      <c r="FW173" s="81"/>
      <c r="FX173" s="81"/>
      <c r="FY173" s="81"/>
      <c r="FZ173" s="81"/>
      <c r="GA173" s="81"/>
      <c r="GB173" s="81"/>
      <c r="GC173" s="81"/>
      <c r="GD173" s="81"/>
      <c r="GE173" s="81"/>
      <c r="GF173" s="81"/>
      <c r="GG173" s="81"/>
      <c r="GH173" s="81"/>
      <c r="GI173" s="81"/>
      <c r="GJ173" s="81"/>
      <c r="GK173" s="81"/>
      <c r="GL173" s="81"/>
      <c r="GM173" s="81"/>
      <c r="GN173" s="81"/>
      <c r="GO173" s="81"/>
      <c r="GP173" s="81"/>
      <c r="GQ173" s="81"/>
      <c r="GR173" s="81"/>
      <c r="GS173" s="81"/>
      <c r="GT173" s="81"/>
      <c r="GU173" s="81"/>
      <c r="GV173" s="81"/>
      <c r="GW173" s="81"/>
      <c r="GX173" s="81"/>
      <c r="GY173" s="81"/>
      <c r="GZ173" s="81"/>
      <c r="HA173" s="81"/>
      <c r="HB173" s="81"/>
      <c r="HC173" s="81"/>
      <c r="HD173" s="81"/>
      <c r="HE173" s="81"/>
      <c r="HF173" s="81"/>
      <c r="HG173" s="81"/>
      <c r="HH173" s="81"/>
      <c r="HI173" s="81"/>
      <c r="HJ173" s="81"/>
      <c r="HK173" s="81"/>
      <c r="HL173" s="81"/>
      <c r="HM173" s="81"/>
      <c r="HN173" s="81"/>
      <c r="HO173" s="81"/>
      <c r="HP173" s="81"/>
      <c r="HQ173" s="81"/>
      <c r="HR173" s="81"/>
      <c r="HS173" s="81"/>
      <c r="HT173" s="81"/>
      <c r="HU173" s="81"/>
      <c r="HV173" s="81"/>
      <c r="HW173" s="81"/>
      <c r="HX173" s="81"/>
      <c r="HY173" s="81"/>
      <c r="HZ173" s="81"/>
      <c r="IA173" s="81"/>
      <c r="IB173" s="81"/>
      <c r="IC173" s="81"/>
      <c r="ID173" s="81"/>
      <c r="IE173" s="81"/>
      <c r="IF173" s="81"/>
      <c r="IG173" s="81"/>
      <c r="IH173" s="81"/>
      <c r="II173" s="81"/>
      <c r="IJ173" s="81"/>
      <c r="IK173" s="81"/>
      <c r="IL173" s="81"/>
      <c r="IM173" s="81"/>
      <c r="IN173" s="81"/>
      <c r="IO173" s="81"/>
      <c r="IP173" s="81"/>
      <c r="IQ173" s="81"/>
      <c r="IR173" s="81"/>
      <c r="IS173" s="81"/>
      <c r="IT173" s="81"/>
      <c r="IU173" s="81"/>
      <c r="IV173" s="81"/>
    </row>
    <row r="174" spans="1:256" customFormat="1">
      <c r="A174" s="619"/>
      <c r="B174" s="967"/>
      <c r="C174" s="967"/>
      <c r="D174" s="969"/>
      <c r="E174" s="969"/>
      <c r="F174" s="969"/>
      <c r="G174" s="969"/>
      <c r="H174" s="84" t="s">
        <v>2918</v>
      </c>
      <c r="I174" s="963">
        <v>0</v>
      </c>
      <c r="J174" s="963"/>
      <c r="K174" s="963"/>
      <c r="L174" s="343" t="str">
        <f t="shared" si="25"/>
        <v/>
      </c>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c r="BI174" s="81"/>
      <c r="BJ174" s="81"/>
      <c r="BK174" s="81"/>
      <c r="BL174" s="81"/>
      <c r="BM174" s="81"/>
      <c r="BN174" s="81"/>
      <c r="BO174" s="81"/>
      <c r="BP174" s="81"/>
      <c r="BQ174" s="81"/>
      <c r="BR174" s="81"/>
      <c r="BS174" s="81"/>
      <c r="BT174" s="81"/>
      <c r="BU174" s="81"/>
      <c r="BV174" s="81"/>
      <c r="BW174" s="81"/>
      <c r="BX174" s="81"/>
      <c r="BY174" s="81"/>
      <c r="BZ174" s="81"/>
      <c r="CA174" s="81"/>
      <c r="CB174" s="81"/>
      <c r="CC174" s="81"/>
      <c r="CD174" s="81"/>
      <c r="CE174" s="81"/>
      <c r="CF174" s="81"/>
      <c r="CG174" s="81"/>
      <c r="CH174" s="81"/>
      <c r="CI174" s="81"/>
      <c r="CJ174" s="81"/>
      <c r="CK174" s="81"/>
      <c r="CL174" s="81"/>
      <c r="CM174" s="81"/>
      <c r="CN174" s="81"/>
      <c r="CO174" s="81"/>
      <c r="CP174" s="81"/>
      <c r="CQ174" s="81"/>
      <c r="CR174" s="81"/>
      <c r="CS174" s="81"/>
      <c r="CT174" s="81"/>
      <c r="CU174" s="81"/>
      <c r="CV174" s="81"/>
      <c r="CW174" s="81"/>
      <c r="CX174" s="81"/>
      <c r="CY174" s="81"/>
      <c r="CZ174" s="81"/>
      <c r="DA174" s="81"/>
      <c r="DB174" s="81"/>
      <c r="DC174" s="81"/>
      <c r="DD174" s="81"/>
      <c r="DE174" s="81"/>
      <c r="DF174" s="81"/>
      <c r="DG174" s="81"/>
      <c r="DH174" s="81"/>
      <c r="DI174" s="81"/>
      <c r="DJ174" s="81"/>
      <c r="DK174" s="81"/>
      <c r="DL174" s="81"/>
      <c r="DM174" s="81"/>
      <c r="DN174" s="81"/>
      <c r="DO174" s="81"/>
      <c r="DP174" s="81"/>
      <c r="DQ174" s="81"/>
      <c r="DR174" s="81"/>
      <c r="DS174" s="81"/>
      <c r="DT174" s="81"/>
      <c r="DU174" s="81"/>
      <c r="DV174" s="81"/>
      <c r="DW174" s="81"/>
      <c r="DX174" s="81"/>
      <c r="DY174" s="81"/>
      <c r="DZ174" s="81"/>
      <c r="EA174" s="81"/>
      <c r="EB174" s="81"/>
      <c r="EC174" s="81"/>
      <c r="ED174" s="81"/>
      <c r="EE174" s="81"/>
      <c r="EF174" s="81"/>
      <c r="EG174" s="81"/>
      <c r="EH174" s="81"/>
      <c r="EI174" s="81"/>
      <c r="EJ174" s="81"/>
      <c r="EK174" s="81"/>
      <c r="EL174" s="81"/>
      <c r="EM174" s="81"/>
      <c r="EN174" s="81"/>
      <c r="EO174" s="81"/>
      <c r="EP174" s="81"/>
      <c r="EQ174" s="81"/>
      <c r="ER174" s="81"/>
      <c r="ES174" s="81"/>
      <c r="ET174" s="81"/>
      <c r="EU174" s="81"/>
      <c r="EV174" s="81"/>
      <c r="EW174" s="81"/>
      <c r="EX174" s="81"/>
      <c r="EY174" s="81"/>
      <c r="EZ174" s="81"/>
      <c r="FA174" s="81"/>
      <c r="FB174" s="81"/>
      <c r="FC174" s="81"/>
      <c r="FD174" s="81"/>
      <c r="FE174" s="81"/>
      <c r="FF174" s="81"/>
      <c r="FG174" s="81"/>
      <c r="FH174" s="81"/>
      <c r="FI174" s="81"/>
      <c r="FJ174" s="81"/>
      <c r="FK174" s="81"/>
      <c r="FL174" s="81"/>
      <c r="FM174" s="81"/>
      <c r="FN174" s="81"/>
      <c r="FO174" s="81"/>
      <c r="FP174" s="81"/>
      <c r="FQ174" s="81"/>
      <c r="FR174" s="81"/>
      <c r="FS174" s="81"/>
      <c r="FT174" s="81"/>
      <c r="FU174" s="81"/>
      <c r="FV174" s="81"/>
      <c r="FW174" s="81"/>
      <c r="FX174" s="81"/>
      <c r="FY174" s="81"/>
      <c r="FZ174" s="81"/>
      <c r="GA174" s="81"/>
      <c r="GB174" s="81"/>
      <c r="GC174" s="81"/>
      <c r="GD174" s="81"/>
      <c r="GE174" s="81"/>
      <c r="GF174" s="81"/>
      <c r="GG174" s="81"/>
      <c r="GH174" s="81"/>
      <c r="GI174" s="81"/>
      <c r="GJ174" s="81"/>
      <c r="GK174" s="81"/>
      <c r="GL174" s="81"/>
      <c r="GM174" s="81"/>
      <c r="GN174" s="81"/>
      <c r="GO174" s="81"/>
      <c r="GP174" s="81"/>
      <c r="GQ174" s="81"/>
      <c r="GR174" s="81"/>
      <c r="GS174" s="81"/>
      <c r="GT174" s="81"/>
      <c r="GU174" s="81"/>
      <c r="GV174" s="81"/>
      <c r="GW174" s="81"/>
      <c r="GX174" s="81"/>
      <c r="GY174" s="81"/>
      <c r="GZ174" s="81"/>
      <c r="HA174" s="81"/>
      <c r="HB174" s="81"/>
      <c r="HC174" s="81"/>
      <c r="HD174" s="81"/>
      <c r="HE174" s="81"/>
      <c r="HF174" s="81"/>
      <c r="HG174" s="81"/>
      <c r="HH174" s="81"/>
      <c r="HI174" s="81"/>
      <c r="HJ174" s="81"/>
      <c r="HK174" s="81"/>
      <c r="HL174" s="81"/>
      <c r="HM174" s="81"/>
      <c r="HN174" s="81"/>
      <c r="HO174" s="81"/>
      <c r="HP174" s="81"/>
      <c r="HQ174" s="81"/>
      <c r="HR174" s="81"/>
      <c r="HS174" s="81"/>
      <c r="HT174" s="81"/>
      <c r="HU174" s="81"/>
      <c r="HV174" s="81"/>
      <c r="HW174" s="81"/>
      <c r="HX174" s="81"/>
      <c r="HY174" s="81"/>
      <c r="HZ174" s="81"/>
      <c r="IA174" s="81"/>
      <c r="IB174" s="81"/>
      <c r="IC174" s="81"/>
      <c r="ID174" s="81"/>
      <c r="IE174" s="81"/>
      <c r="IF174" s="81"/>
      <c r="IG174" s="81"/>
      <c r="IH174" s="81"/>
      <c r="II174" s="81"/>
      <c r="IJ174" s="81"/>
      <c r="IK174" s="81"/>
      <c r="IL174" s="81"/>
      <c r="IM174" s="81"/>
      <c r="IN174" s="81"/>
      <c r="IO174" s="81"/>
      <c r="IP174" s="81"/>
      <c r="IQ174" s="81"/>
      <c r="IR174" s="81"/>
      <c r="IS174" s="81"/>
      <c r="IT174" s="81"/>
      <c r="IU174" s="81"/>
      <c r="IV174" s="81"/>
    </row>
    <row r="175" spans="1:256" customFormat="1">
      <c r="A175" s="619"/>
      <c r="B175" s="83" t="s">
        <v>2919</v>
      </c>
      <c r="C175" s="83"/>
      <c r="D175" s="108" t="s">
        <v>2534</v>
      </c>
      <c r="E175" s="81"/>
      <c r="F175" s="318"/>
      <c r="G175" s="81"/>
      <c r="H175" s="81"/>
      <c r="I175" s="81"/>
      <c r="J175" s="82"/>
      <c r="K175" s="620" t="str">
        <f>IF(J175="","",(2012-J175))</f>
        <v/>
      </c>
      <c r="L175" s="343" t="str">
        <f t="shared" si="25"/>
        <v/>
      </c>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c r="BI175" s="81"/>
      <c r="BJ175" s="81"/>
      <c r="BK175" s="81"/>
      <c r="BL175" s="81"/>
      <c r="BM175" s="81"/>
      <c r="BN175" s="81"/>
      <c r="BO175" s="81"/>
      <c r="BP175" s="81"/>
      <c r="BQ175" s="81"/>
      <c r="BR175" s="81"/>
      <c r="BS175" s="81"/>
      <c r="BT175" s="81"/>
      <c r="BU175" s="81"/>
      <c r="BV175" s="81"/>
      <c r="BW175" s="81"/>
      <c r="BX175" s="81"/>
      <c r="BY175" s="81"/>
      <c r="BZ175" s="81"/>
      <c r="CA175" s="81"/>
      <c r="CB175" s="81"/>
      <c r="CC175" s="81"/>
      <c r="CD175" s="81"/>
      <c r="CE175" s="81"/>
      <c r="CF175" s="81"/>
      <c r="CG175" s="81"/>
      <c r="CH175" s="81"/>
      <c r="CI175" s="81"/>
      <c r="CJ175" s="81"/>
      <c r="CK175" s="81"/>
      <c r="CL175" s="81"/>
      <c r="CM175" s="81"/>
      <c r="CN175" s="81"/>
      <c r="CO175" s="81"/>
      <c r="CP175" s="81"/>
      <c r="CQ175" s="81"/>
      <c r="CR175" s="81"/>
      <c r="CS175" s="81"/>
      <c r="CT175" s="81"/>
      <c r="CU175" s="81"/>
      <c r="CV175" s="81"/>
      <c r="CW175" s="81"/>
      <c r="CX175" s="81"/>
      <c r="CY175" s="81"/>
      <c r="CZ175" s="81"/>
      <c r="DA175" s="81"/>
      <c r="DB175" s="81"/>
      <c r="DC175" s="81"/>
      <c r="DD175" s="81"/>
      <c r="DE175" s="81"/>
      <c r="DF175" s="81"/>
      <c r="DG175" s="81"/>
      <c r="DH175" s="81"/>
      <c r="DI175" s="81"/>
      <c r="DJ175" s="81"/>
      <c r="DK175" s="81"/>
      <c r="DL175" s="81"/>
      <c r="DM175" s="81"/>
      <c r="DN175" s="81"/>
      <c r="DO175" s="81"/>
      <c r="DP175" s="81"/>
      <c r="DQ175" s="81"/>
      <c r="DR175" s="81"/>
      <c r="DS175" s="81"/>
      <c r="DT175" s="81"/>
      <c r="DU175" s="81"/>
      <c r="DV175" s="81"/>
      <c r="DW175" s="81"/>
      <c r="DX175" s="81"/>
      <c r="DY175" s="81"/>
      <c r="DZ175" s="81"/>
      <c r="EA175" s="81"/>
      <c r="EB175" s="81"/>
      <c r="EC175" s="81"/>
      <c r="ED175" s="81"/>
      <c r="EE175" s="81"/>
      <c r="EF175" s="81"/>
      <c r="EG175" s="81"/>
      <c r="EH175" s="81"/>
      <c r="EI175" s="81"/>
      <c r="EJ175" s="81"/>
      <c r="EK175" s="81"/>
      <c r="EL175" s="81"/>
      <c r="EM175" s="81"/>
      <c r="EN175" s="81"/>
      <c r="EO175" s="81"/>
      <c r="EP175" s="81"/>
      <c r="EQ175" s="81"/>
      <c r="ER175" s="81"/>
      <c r="ES175" s="81"/>
      <c r="ET175" s="81"/>
      <c r="EU175" s="81"/>
      <c r="EV175" s="81"/>
      <c r="EW175" s="81"/>
      <c r="EX175" s="81"/>
      <c r="EY175" s="81"/>
      <c r="EZ175" s="81"/>
      <c r="FA175" s="81"/>
      <c r="FB175" s="81"/>
      <c r="FC175" s="81"/>
      <c r="FD175" s="81"/>
      <c r="FE175" s="81"/>
      <c r="FF175" s="81"/>
      <c r="FG175" s="81"/>
      <c r="FH175" s="81"/>
      <c r="FI175" s="81"/>
      <c r="FJ175" s="81"/>
      <c r="FK175" s="81"/>
      <c r="FL175" s="81"/>
      <c r="FM175" s="81"/>
      <c r="FN175" s="81"/>
      <c r="FO175" s="81"/>
      <c r="FP175" s="81"/>
      <c r="FQ175" s="81"/>
      <c r="FR175" s="81"/>
      <c r="FS175" s="81"/>
      <c r="FT175" s="81"/>
      <c r="FU175" s="81"/>
      <c r="FV175" s="81"/>
      <c r="FW175" s="81"/>
      <c r="FX175" s="81"/>
      <c r="FY175" s="81"/>
      <c r="FZ175" s="81"/>
      <c r="GA175" s="81"/>
      <c r="GB175" s="81"/>
      <c r="GC175" s="81"/>
      <c r="GD175" s="81"/>
      <c r="GE175" s="81"/>
      <c r="GF175" s="81"/>
      <c r="GG175" s="81"/>
      <c r="GH175" s="81"/>
      <c r="GI175" s="81"/>
      <c r="GJ175" s="81"/>
      <c r="GK175" s="81"/>
      <c r="GL175" s="81"/>
      <c r="GM175" s="81"/>
      <c r="GN175" s="81"/>
      <c r="GO175" s="81"/>
      <c r="GP175" s="81"/>
      <c r="GQ175" s="81"/>
      <c r="GR175" s="81"/>
      <c r="GS175" s="81"/>
      <c r="GT175" s="81"/>
      <c r="GU175" s="81"/>
      <c r="GV175" s="81"/>
      <c r="GW175" s="81"/>
      <c r="GX175" s="81"/>
      <c r="GY175" s="81"/>
      <c r="GZ175" s="81"/>
      <c r="HA175" s="81"/>
      <c r="HB175" s="81"/>
      <c r="HC175" s="81"/>
      <c r="HD175" s="81"/>
      <c r="HE175" s="81"/>
      <c r="HF175" s="81"/>
      <c r="HG175" s="81"/>
      <c r="HH175" s="81"/>
      <c r="HI175" s="81"/>
      <c r="HJ175" s="81"/>
      <c r="HK175" s="81"/>
      <c r="HL175" s="81"/>
      <c r="HM175" s="81"/>
      <c r="HN175" s="81"/>
      <c r="HO175" s="81"/>
      <c r="HP175" s="81"/>
      <c r="HQ175" s="81"/>
      <c r="HR175" s="81"/>
      <c r="HS175" s="81"/>
      <c r="HT175" s="81"/>
      <c r="HU175" s="81"/>
      <c r="HV175" s="81"/>
      <c r="HW175" s="81"/>
      <c r="HX175" s="81"/>
      <c r="HY175" s="81"/>
      <c r="HZ175" s="81"/>
      <c r="IA175" s="81"/>
      <c r="IB175" s="81"/>
      <c r="IC175" s="81"/>
      <c r="ID175" s="81"/>
      <c r="IE175" s="81"/>
      <c r="IF175" s="81"/>
      <c r="IG175" s="81"/>
      <c r="IH175" s="81"/>
      <c r="II175" s="81"/>
      <c r="IJ175" s="81"/>
      <c r="IK175" s="81"/>
      <c r="IL175" s="81"/>
      <c r="IM175" s="81"/>
      <c r="IN175" s="81"/>
      <c r="IO175" s="81"/>
      <c r="IP175" s="81"/>
      <c r="IQ175" s="81"/>
      <c r="IR175" s="81"/>
      <c r="IS175" s="81"/>
      <c r="IT175" s="81"/>
      <c r="IU175" s="81"/>
      <c r="IV175" s="81"/>
    </row>
    <row r="176" spans="1:256" customFormat="1">
      <c r="A176" s="619"/>
      <c r="B176" s="971" t="s">
        <v>2920</v>
      </c>
      <c r="C176" s="971"/>
      <c r="D176" s="81" t="s">
        <v>2536</v>
      </c>
      <c r="E176" s="81"/>
      <c r="F176" s="318"/>
      <c r="G176" s="81"/>
      <c r="H176" s="81"/>
      <c r="I176" s="81"/>
      <c r="J176" s="82"/>
      <c r="K176" s="620" t="str">
        <f>IF(J176="","",(2012-J176))</f>
        <v/>
      </c>
      <c r="L176" s="343" t="str">
        <f t="shared" si="25"/>
        <v/>
      </c>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c r="BI176" s="81"/>
      <c r="BJ176" s="81"/>
      <c r="BK176" s="81"/>
      <c r="BL176" s="81"/>
      <c r="BM176" s="81"/>
      <c r="BN176" s="81"/>
      <c r="BO176" s="81"/>
      <c r="BP176" s="81"/>
      <c r="BQ176" s="81"/>
      <c r="BR176" s="81"/>
      <c r="BS176" s="81"/>
      <c r="BT176" s="81"/>
      <c r="BU176" s="81"/>
      <c r="BV176" s="81"/>
      <c r="BW176" s="81"/>
      <c r="BX176" s="81"/>
      <c r="BY176" s="81"/>
      <c r="BZ176" s="81"/>
      <c r="CA176" s="81"/>
      <c r="CB176" s="81"/>
      <c r="CC176" s="81"/>
      <c r="CD176" s="81"/>
      <c r="CE176" s="81"/>
      <c r="CF176" s="81"/>
      <c r="CG176" s="81"/>
      <c r="CH176" s="81"/>
      <c r="CI176" s="81"/>
      <c r="CJ176" s="81"/>
      <c r="CK176" s="81"/>
      <c r="CL176" s="81"/>
      <c r="CM176" s="81"/>
      <c r="CN176" s="81"/>
      <c r="CO176" s="81"/>
      <c r="CP176" s="81"/>
      <c r="CQ176" s="81"/>
      <c r="CR176" s="81"/>
      <c r="CS176" s="81"/>
      <c r="CT176" s="81"/>
      <c r="CU176" s="81"/>
      <c r="CV176" s="81"/>
      <c r="CW176" s="81"/>
      <c r="CX176" s="81"/>
      <c r="CY176" s="81"/>
      <c r="CZ176" s="81"/>
      <c r="DA176" s="81"/>
      <c r="DB176" s="81"/>
      <c r="DC176" s="81"/>
      <c r="DD176" s="81"/>
      <c r="DE176" s="81"/>
      <c r="DF176" s="81"/>
      <c r="DG176" s="81"/>
      <c r="DH176" s="81"/>
      <c r="DI176" s="81"/>
      <c r="DJ176" s="81"/>
      <c r="DK176" s="81"/>
      <c r="DL176" s="81"/>
      <c r="DM176" s="81"/>
      <c r="DN176" s="81"/>
      <c r="DO176" s="81"/>
      <c r="DP176" s="81"/>
      <c r="DQ176" s="81"/>
      <c r="DR176" s="81"/>
      <c r="DS176" s="81"/>
      <c r="DT176" s="81"/>
      <c r="DU176" s="81"/>
      <c r="DV176" s="81"/>
      <c r="DW176" s="81"/>
      <c r="DX176" s="81"/>
      <c r="DY176" s="81"/>
      <c r="DZ176" s="81"/>
      <c r="EA176" s="81"/>
      <c r="EB176" s="81"/>
      <c r="EC176" s="81"/>
      <c r="ED176" s="81"/>
      <c r="EE176" s="81"/>
      <c r="EF176" s="81"/>
      <c r="EG176" s="81"/>
      <c r="EH176" s="81"/>
      <c r="EI176" s="81"/>
      <c r="EJ176" s="81"/>
      <c r="EK176" s="81"/>
      <c r="EL176" s="81"/>
      <c r="EM176" s="81"/>
      <c r="EN176" s="81"/>
      <c r="EO176" s="81"/>
      <c r="EP176" s="81"/>
      <c r="EQ176" s="81"/>
      <c r="ER176" s="81"/>
      <c r="ES176" s="81"/>
      <c r="ET176" s="81"/>
      <c r="EU176" s="81"/>
      <c r="EV176" s="81"/>
      <c r="EW176" s="81"/>
      <c r="EX176" s="81"/>
      <c r="EY176" s="81"/>
      <c r="EZ176" s="81"/>
      <c r="FA176" s="81"/>
      <c r="FB176" s="81"/>
      <c r="FC176" s="81"/>
      <c r="FD176" s="81"/>
      <c r="FE176" s="81"/>
      <c r="FF176" s="81"/>
      <c r="FG176" s="81"/>
      <c r="FH176" s="81"/>
      <c r="FI176" s="81"/>
      <c r="FJ176" s="81"/>
      <c r="FK176" s="81"/>
      <c r="FL176" s="81"/>
      <c r="FM176" s="81"/>
      <c r="FN176" s="81"/>
      <c r="FO176" s="81"/>
      <c r="FP176" s="81"/>
      <c r="FQ176" s="81"/>
      <c r="FR176" s="81"/>
      <c r="FS176" s="81"/>
      <c r="FT176" s="81"/>
      <c r="FU176" s="81"/>
      <c r="FV176" s="81"/>
      <c r="FW176" s="81"/>
      <c r="FX176" s="81"/>
      <c r="FY176" s="81"/>
      <c r="FZ176" s="81"/>
      <c r="GA176" s="81"/>
      <c r="GB176" s="81"/>
      <c r="GC176" s="81"/>
      <c r="GD176" s="81"/>
      <c r="GE176" s="81"/>
      <c r="GF176" s="81"/>
      <c r="GG176" s="81"/>
      <c r="GH176" s="81"/>
      <c r="GI176" s="81"/>
      <c r="GJ176" s="81"/>
      <c r="GK176" s="81"/>
      <c r="GL176" s="81"/>
      <c r="GM176" s="81"/>
      <c r="GN176" s="81"/>
      <c r="GO176" s="81"/>
      <c r="GP176" s="81"/>
      <c r="GQ176" s="81"/>
      <c r="GR176" s="81"/>
      <c r="GS176" s="81"/>
      <c r="GT176" s="81"/>
      <c r="GU176" s="81"/>
      <c r="GV176" s="81"/>
      <c r="GW176" s="81"/>
      <c r="GX176" s="81"/>
      <c r="GY176" s="81"/>
      <c r="GZ176" s="81"/>
      <c r="HA176" s="81"/>
      <c r="HB176" s="81"/>
      <c r="HC176" s="81"/>
      <c r="HD176" s="81"/>
      <c r="HE176" s="81"/>
      <c r="HF176" s="81"/>
      <c r="HG176" s="81"/>
      <c r="HH176" s="81"/>
      <c r="HI176" s="81"/>
      <c r="HJ176" s="81"/>
      <c r="HK176" s="81"/>
      <c r="HL176" s="81"/>
      <c r="HM176" s="81"/>
      <c r="HN176" s="81"/>
      <c r="HO176" s="81"/>
      <c r="HP176" s="81"/>
      <c r="HQ176" s="81"/>
      <c r="HR176" s="81"/>
      <c r="HS176" s="81"/>
      <c r="HT176" s="81"/>
      <c r="HU176" s="81"/>
      <c r="HV176" s="81"/>
      <c r="HW176" s="81"/>
      <c r="HX176" s="81"/>
      <c r="HY176" s="81"/>
      <c r="HZ176" s="81"/>
      <c r="IA176" s="81"/>
      <c r="IB176" s="81"/>
      <c r="IC176" s="81"/>
      <c r="ID176" s="81"/>
      <c r="IE176" s="81"/>
      <c r="IF176" s="81"/>
      <c r="IG176" s="81"/>
      <c r="IH176" s="81"/>
      <c r="II176" s="81"/>
      <c r="IJ176" s="81"/>
      <c r="IK176" s="81"/>
      <c r="IL176" s="81"/>
      <c r="IM176" s="81"/>
      <c r="IN176" s="81"/>
      <c r="IO176" s="81"/>
      <c r="IP176" s="81"/>
      <c r="IQ176" s="81"/>
      <c r="IR176" s="81"/>
      <c r="IS176" s="81"/>
      <c r="IT176" s="81"/>
      <c r="IU176" s="81"/>
      <c r="IV176" s="81"/>
    </row>
    <row r="177" spans="1:256" customFormat="1" ht="15.75">
      <c r="A177" s="689" t="s">
        <v>2921</v>
      </c>
      <c r="B177" s="690" t="s">
        <v>2436</v>
      </c>
      <c r="C177" s="690" t="s">
        <v>2922</v>
      </c>
      <c r="D177" s="690" t="s">
        <v>2919</v>
      </c>
      <c r="E177" s="690"/>
      <c r="F177" s="691" t="s">
        <v>2923</v>
      </c>
      <c r="G177" s="690" t="str">
        <f>B177&amp;C177</f>
        <v>杉山春澄</v>
      </c>
      <c r="H177" s="692" t="s">
        <v>2924</v>
      </c>
      <c r="I177" s="692" t="s">
        <v>277</v>
      </c>
      <c r="J177" s="693">
        <v>2004</v>
      </c>
      <c r="K177" s="682">
        <f>IF(J177="","",(2024-J177))</f>
        <v>20</v>
      </c>
      <c r="L177" s="343" t="str">
        <f t="shared" si="25"/>
        <v>OK</v>
      </c>
      <c r="M177" s="690" t="s">
        <v>2540</v>
      </c>
      <c r="N177" s="694"/>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c r="BI177" s="81"/>
      <c r="BJ177" s="81"/>
      <c r="BK177" s="81"/>
      <c r="BL177" s="81"/>
      <c r="BM177" s="81"/>
      <c r="BN177" s="81"/>
      <c r="BO177" s="81"/>
      <c r="BP177" s="81"/>
      <c r="BQ177" s="81"/>
      <c r="BR177" s="81"/>
      <c r="BS177" s="81"/>
      <c r="BT177" s="81"/>
      <c r="BU177" s="81"/>
      <c r="BV177" s="81"/>
      <c r="BW177" s="81"/>
      <c r="BX177" s="81"/>
      <c r="BY177" s="81"/>
      <c r="BZ177" s="81"/>
      <c r="CA177" s="81"/>
      <c r="CB177" s="81"/>
      <c r="CC177" s="81"/>
      <c r="CD177" s="81"/>
      <c r="CE177" s="81"/>
      <c r="CF177" s="81"/>
      <c r="CG177" s="81"/>
      <c r="CH177" s="81"/>
      <c r="CI177" s="81"/>
      <c r="CJ177" s="81"/>
      <c r="CK177" s="81"/>
      <c r="CL177" s="81"/>
      <c r="CM177" s="81"/>
      <c r="CN177" s="81"/>
      <c r="CO177" s="81"/>
      <c r="CP177" s="81"/>
      <c r="CQ177" s="81"/>
      <c r="CR177" s="81"/>
      <c r="CS177" s="81"/>
      <c r="CT177" s="81"/>
      <c r="CU177" s="81"/>
      <c r="CV177" s="81"/>
      <c r="CW177" s="81"/>
      <c r="CX177" s="81"/>
      <c r="CY177" s="81"/>
      <c r="CZ177" s="81"/>
      <c r="DA177" s="81"/>
      <c r="DB177" s="81"/>
      <c r="DC177" s="81"/>
      <c r="DD177" s="81"/>
      <c r="DE177" s="81"/>
      <c r="DF177" s="81"/>
      <c r="DG177" s="81"/>
      <c r="DH177" s="81"/>
      <c r="DI177" s="81"/>
      <c r="DJ177" s="81"/>
      <c r="DK177" s="81"/>
      <c r="DL177" s="81"/>
      <c r="DM177" s="81"/>
      <c r="DN177" s="81"/>
      <c r="DO177" s="81"/>
      <c r="DP177" s="81"/>
      <c r="DQ177" s="81"/>
      <c r="DR177" s="81"/>
      <c r="DS177" s="81"/>
      <c r="DT177" s="81"/>
      <c r="DU177" s="81"/>
      <c r="DV177" s="81"/>
      <c r="DW177" s="81"/>
      <c r="DX177" s="81"/>
      <c r="DY177" s="81"/>
      <c r="DZ177" s="81"/>
      <c r="EA177" s="81"/>
      <c r="EB177" s="81"/>
      <c r="EC177" s="81"/>
      <c r="ED177" s="81"/>
      <c r="EE177" s="81"/>
      <c r="EF177" s="81"/>
      <c r="EG177" s="81"/>
      <c r="EH177" s="81"/>
      <c r="EI177" s="81"/>
      <c r="EJ177" s="81"/>
      <c r="EK177" s="81"/>
      <c r="EL177" s="81"/>
      <c r="EM177" s="81"/>
      <c r="EN177" s="81"/>
      <c r="EO177" s="81"/>
      <c r="EP177" s="81"/>
      <c r="EQ177" s="81"/>
      <c r="ER177" s="81"/>
      <c r="ES177" s="81"/>
      <c r="ET177" s="81"/>
      <c r="EU177" s="81"/>
      <c r="EV177" s="81"/>
      <c r="EW177" s="81"/>
      <c r="EX177" s="81"/>
      <c r="EY177" s="81"/>
      <c r="EZ177" s="81"/>
      <c r="FA177" s="81"/>
      <c r="FB177" s="81"/>
      <c r="FC177" s="81"/>
      <c r="FD177" s="81"/>
      <c r="FE177" s="81"/>
      <c r="FF177" s="81"/>
      <c r="FG177" s="81"/>
      <c r="FH177" s="81"/>
      <c r="FI177" s="81"/>
      <c r="FJ177" s="81"/>
      <c r="FK177" s="81"/>
      <c r="FL177" s="81"/>
      <c r="FM177" s="81"/>
      <c r="FN177" s="81"/>
      <c r="FO177" s="81"/>
      <c r="FP177" s="81"/>
      <c r="FQ177" s="81"/>
      <c r="FR177" s="81"/>
      <c r="FS177" s="81"/>
      <c r="FT177" s="81"/>
      <c r="FU177" s="81"/>
      <c r="FV177" s="81"/>
      <c r="FW177" s="81"/>
      <c r="FX177" s="81"/>
      <c r="FY177" s="81"/>
      <c r="FZ177" s="81"/>
      <c r="GA177" s="81"/>
      <c r="GB177" s="81"/>
      <c r="GC177" s="81"/>
      <c r="GD177" s="81"/>
      <c r="GE177" s="81"/>
      <c r="GF177" s="81"/>
      <c r="GG177" s="81"/>
      <c r="GH177" s="81"/>
      <c r="GI177" s="81"/>
      <c r="GJ177" s="81"/>
      <c r="GK177" s="81"/>
      <c r="GL177" s="81"/>
      <c r="GM177" s="81"/>
      <c r="GN177" s="81"/>
      <c r="GO177" s="81"/>
      <c r="GP177" s="81"/>
      <c r="GQ177" s="81"/>
      <c r="GR177" s="81"/>
      <c r="GS177" s="81"/>
      <c r="GT177" s="81"/>
      <c r="GU177" s="81"/>
      <c r="GV177" s="81"/>
      <c r="GW177" s="81"/>
      <c r="GX177" s="81"/>
      <c r="GY177" s="81"/>
      <c r="GZ177" s="81"/>
      <c r="HA177" s="81"/>
      <c r="HB177" s="81"/>
      <c r="HC177" s="81"/>
      <c r="HD177" s="81"/>
      <c r="HE177" s="81"/>
      <c r="HF177" s="81"/>
      <c r="HG177" s="81"/>
      <c r="HH177" s="81"/>
      <c r="HI177" s="81"/>
      <c r="HJ177" s="81"/>
      <c r="HK177" s="81"/>
      <c r="HL177" s="81"/>
      <c r="HM177" s="81"/>
      <c r="HN177" s="81"/>
      <c r="HO177" s="81"/>
      <c r="HP177" s="81"/>
      <c r="HQ177" s="81"/>
      <c r="HR177" s="81"/>
      <c r="HS177" s="81"/>
      <c r="HT177" s="81"/>
      <c r="HU177" s="81"/>
      <c r="HV177" s="81"/>
      <c r="HW177" s="81"/>
      <c r="HX177" s="81"/>
      <c r="HY177" s="81"/>
      <c r="HZ177" s="81"/>
      <c r="IA177" s="81"/>
      <c r="IB177" s="81"/>
      <c r="IC177" s="81"/>
      <c r="ID177" s="81"/>
      <c r="IE177" s="81"/>
      <c r="IF177" s="81"/>
      <c r="IG177" s="81"/>
      <c r="IH177" s="81"/>
      <c r="II177" s="81"/>
      <c r="IJ177" s="81"/>
      <c r="IK177" s="81"/>
      <c r="IL177" s="81"/>
      <c r="IM177" s="81"/>
      <c r="IN177" s="81"/>
      <c r="IO177" s="81"/>
      <c r="IP177" s="81"/>
      <c r="IQ177" s="81"/>
      <c r="IR177" s="81"/>
      <c r="IS177" s="81"/>
      <c r="IT177" s="81"/>
      <c r="IU177" s="81"/>
      <c r="IV177" s="81"/>
    </row>
    <row r="178" spans="1:256" customFormat="1" ht="15.75">
      <c r="A178" s="689" t="s">
        <v>2925</v>
      </c>
      <c r="B178" s="690" t="s">
        <v>2926</v>
      </c>
      <c r="C178" s="690" t="s">
        <v>2927</v>
      </c>
      <c r="D178" s="690" t="s">
        <v>2919</v>
      </c>
      <c r="E178" s="690"/>
      <c r="F178" s="690" t="s">
        <v>2925</v>
      </c>
      <c r="G178" s="690" t="s">
        <v>2928</v>
      </c>
      <c r="H178" s="690" t="s">
        <v>2924</v>
      </c>
      <c r="I178" s="690" t="s">
        <v>2929</v>
      </c>
      <c r="J178" s="690">
        <v>2001</v>
      </c>
      <c r="K178" s="682">
        <f>IF(J178="","",(2024-J178))</f>
        <v>23</v>
      </c>
      <c r="L178" s="343" t="str">
        <f t="shared" si="25"/>
        <v>OK</v>
      </c>
      <c r="M178" s="690" t="s">
        <v>2540</v>
      </c>
      <c r="N178" s="694"/>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c r="BI178" s="81"/>
      <c r="BJ178" s="81"/>
      <c r="BK178" s="81"/>
      <c r="BL178" s="81"/>
      <c r="BM178" s="81"/>
      <c r="BN178" s="81"/>
      <c r="BO178" s="81"/>
      <c r="BP178" s="81"/>
      <c r="BQ178" s="81"/>
      <c r="BR178" s="81"/>
      <c r="BS178" s="81"/>
      <c r="BT178" s="81"/>
      <c r="BU178" s="81"/>
      <c r="BV178" s="81"/>
      <c r="BW178" s="81"/>
      <c r="BX178" s="81"/>
      <c r="BY178" s="81"/>
      <c r="BZ178" s="81"/>
      <c r="CA178" s="81"/>
      <c r="CB178" s="81"/>
      <c r="CC178" s="81"/>
      <c r="CD178" s="81"/>
      <c r="CE178" s="81"/>
      <c r="CF178" s="81"/>
      <c r="CG178" s="81"/>
      <c r="CH178" s="81"/>
      <c r="CI178" s="81"/>
      <c r="CJ178" s="81"/>
      <c r="CK178" s="81"/>
      <c r="CL178" s="81"/>
      <c r="CM178" s="81"/>
      <c r="CN178" s="81"/>
      <c r="CO178" s="81"/>
      <c r="CP178" s="81"/>
      <c r="CQ178" s="81"/>
      <c r="CR178" s="81"/>
      <c r="CS178" s="81"/>
      <c r="CT178" s="81"/>
      <c r="CU178" s="81"/>
      <c r="CV178" s="81"/>
      <c r="CW178" s="81"/>
      <c r="CX178" s="81"/>
      <c r="CY178" s="81"/>
      <c r="CZ178" s="81"/>
      <c r="DA178" s="81"/>
      <c r="DB178" s="81"/>
      <c r="DC178" s="81"/>
      <c r="DD178" s="81"/>
      <c r="DE178" s="81"/>
      <c r="DF178" s="81"/>
      <c r="DG178" s="81"/>
      <c r="DH178" s="81"/>
      <c r="DI178" s="81"/>
      <c r="DJ178" s="81"/>
      <c r="DK178" s="81"/>
      <c r="DL178" s="81"/>
      <c r="DM178" s="81"/>
      <c r="DN178" s="81"/>
      <c r="DO178" s="81"/>
      <c r="DP178" s="81"/>
      <c r="DQ178" s="81"/>
      <c r="DR178" s="81"/>
      <c r="DS178" s="81"/>
      <c r="DT178" s="81"/>
      <c r="DU178" s="81"/>
      <c r="DV178" s="81"/>
      <c r="DW178" s="81"/>
      <c r="DX178" s="81"/>
      <c r="DY178" s="81"/>
      <c r="DZ178" s="81"/>
      <c r="EA178" s="81"/>
      <c r="EB178" s="81"/>
      <c r="EC178" s="81"/>
      <c r="ED178" s="81"/>
      <c r="EE178" s="81"/>
      <c r="EF178" s="81"/>
      <c r="EG178" s="81"/>
      <c r="EH178" s="81"/>
      <c r="EI178" s="81"/>
      <c r="EJ178" s="81"/>
      <c r="EK178" s="81"/>
      <c r="EL178" s="81"/>
      <c r="EM178" s="81"/>
      <c r="EN178" s="81"/>
      <c r="EO178" s="81"/>
      <c r="EP178" s="81"/>
      <c r="EQ178" s="81"/>
      <c r="ER178" s="81"/>
      <c r="ES178" s="81"/>
      <c r="ET178" s="81"/>
      <c r="EU178" s="81"/>
      <c r="EV178" s="81"/>
      <c r="EW178" s="81"/>
      <c r="EX178" s="81"/>
      <c r="EY178" s="81"/>
      <c r="EZ178" s="81"/>
      <c r="FA178" s="81"/>
      <c r="FB178" s="81"/>
      <c r="FC178" s="81"/>
      <c r="FD178" s="81"/>
      <c r="FE178" s="81"/>
      <c r="FF178" s="81"/>
      <c r="FG178" s="81"/>
      <c r="FH178" s="81"/>
      <c r="FI178" s="81"/>
      <c r="FJ178" s="81"/>
      <c r="FK178" s="81"/>
      <c r="FL178" s="81"/>
      <c r="FM178" s="81"/>
      <c r="FN178" s="81"/>
      <c r="FO178" s="81"/>
      <c r="FP178" s="81"/>
      <c r="FQ178" s="81"/>
      <c r="FR178" s="81"/>
      <c r="FS178" s="81"/>
      <c r="FT178" s="81"/>
      <c r="FU178" s="81"/>
      <c r="FV178" s="81"/>
      <c r="FW178" s="81"/>
      <c r="FX178" s="81"/>
      <c r="FY178" s="81"/>
      <c r="FZ178" s="81"/>
      <c r="GA178" s="81"/>
      <c r="GB178" s="81"/>
      <c r="GC178" s="81"/>
      <c r="GD178" s="81"/>
      <c r="GE178" s="81"/>
      <c r="GF178" s="81"/>
      <c r="GG178" s="81"/>
      <c r="GH178" s="81"/>
      <c r="GI178" s="81"/>
      <c r="GJ178" s="81"/>
      <c r="GK178" s="81"/>
      <c r="GL178" s="81"/>
      <c r="GM178" s="81"/>
      <c r="GN178" s="81"/>
      <c r="GO178" s="81"/>
      <c r="GP178" s="81"/>
      <c r="GQ178" s="81"/>
      <c r="GR178" s="81"/>
      <c r="GS178" s="81"/>
      <c r="GT178" s="81"/>
      <c r="GU178" s="81"/>
      <c r="GV178" s="81"/>
      <c r="GW178" s="81"/>
      <c r="GX178" s="81"/>
      <c r="GY178" s="81"/>
      <c r="GZ178" s="81"/>
      <c r="HA178" s="81"/>
      <c r="HB178" s="81"/>
      <c r="HC178" s="81"/>
      <c r="HD178" s="81"/>
      <c r="HE178" s="81"/>
      <c r="HF178" s="81"/>
      <c r="HG178" s="81"/>
      <c r="HH178" s="81"/>
      <c r="HI178" s="81"/>
      <c r="HJ178" s="81"/>
      <c r="HK178" s="81"/>
      <c r="HL178" s="81"/>
      <c r="HM178" s="81"/>
      <c r="HN178" s="81"/>
      <c r="HO178" s="81"/>
      <c r="HP178" s="81"/>
      <c r="HQ178" s="81"/>
      <c r="HR178" s="81"/>
      <c r="HS178" s="81"/>
      <c r="HT178" s="81"/>
      <c r="HU178" s="81"/>
      <c r="HV178" s="81"/>
      <c r="HW178" s="81"/>
      <c r="HX178" s="81"/>
      <c r="HY178" s="81"/>
      <c r="HZ178" s="81"/>
      <c r="IA178" s="81"/>
      <c r="IB178" s="81"/>
      <c r="IC178" s="81"/>
      <c r="ID178" s="81"/>
      <c r="IE178" s="81"/>
      <c r="IF178" s="81"/>
      <c r="IG178" s="81"/>
      <c r="IH178" s="81"/>
      <c r="II178" s="81"/>
      <c r="IJ178" s="81"/>
      <c r="IK178" s="81"/>
      <c r="IL178" s="81"/>
      <c r="IM178" s="81"/>
      <c r="IN178" s="81"/>
      <c r="IO178" s="81"/>
      <c r="IP178" s="81"/>
      <c r="IQ178" s="81"/>
      <c r="IR178" s="81"/>
      <c r="IS178" s="81"/>
      <c r="IT178" s="81"/>
      <c r="IU178" s="81"/>
      <c r="IV178" s="81"/>
    </row>
    <row r="179" spans="1:256" customFormat="1" ht="15.75">
      <c r="A179" s="689" t="s">
        <v>2930</v>
      </c>
      <c r="B179" s="690" t="s">
        <v>2931</v>
      </c>
      <c r="C179" s="690" t="s">
        <v>2932</v>
      </c>
      <c r="D179" s="690" t="s">
        <v>2919</v>
      </c>
      <c r="E179" s="690"/>
      <c r="F179" s="690" t="s">
        <v>2930</v>
      </c>
      <c r="G179" s="690" t="str">
        <f>B179&amp;C179</f>
        <v>山内瑞生</v>
      </c>
      <c r="H179" s="692" t="s">
        <v>2924</v>
      </c>
      <c r="I179" s="692" t="s">
        <v>277</v>
      </c>
      <c r="J179" s="693">
        <v>2002</v>
      </c>
      <c r="K179" s="682">
        <f>IF(J179="","",(2024-J179))</f>
        <v>22</v>
      </c>
      <c r="L179" s="343" t="str">
        <f t="shared" si="25"/>
        <v>OK</v>
      </c>
      <c r="M179" s="690" t="s">
        <v>2540</v>
      </c>
      <c r="N179" s="694"/>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c r="BI179" s="81"/>
      <c r="BJ179" s="81"/>
      <c r="BK179" s="81"/>
      <c r="BL179" s="81"/>
      <c r="BM179" s="81"/>
      <c r="BN179" s="81"/>
      <c r="BO179" s="81"/>
      <c r="BP179" s="81"/>
      <c r="BQ179" s="81"/>
      <c r="BR179" s="81"/>
      <c r="BS179" s="81"/>
      <c r="BT179" s="81"/>
      <c r="BU179" s="81"/>
      <c r="BV179" s="81"/>
      <c r="BW179" s="81"/>
      <c r="BX179" s="81"/>
      <c r="BY179" s="81"/>
      <c r="BZ179" s="81"/>
      <c r="CA179" s="81"/>
      <c r="CB179" s="81"/>
      <c r="CC179" s="81"/>
      <c r="CD179" s="81"/>
      <c r="CE179" s="81"/>
      <c r="CF179" s="81"/>
      <c r="CG179" s="81"/>
      <c r="CH179" s="81"/>
      <c r="CI179" s="81"/>
      <c r="CJ179" s="81"/>
      <c r="CK179" s="81"/>
      <c r="CL179" s="81"/>
      <c r="CM179" s="81"/>
      <c r="CN179" s="81"/>
      <c r="CO179" s="81"/>
      <c r="CP179" s="81"/>
      <c r="CQ179" s="81"/>
      <c r="CR179" s="81"/>
      <c r="CS179" s="81"/>
      <c r="CT179" s="81"/>
      <c r="CU179" s="81"/>
      <c r="CV179" s="81"/>
      <c r="CW179" s="81"/>
      <c r="CX179" s="81"/>
      <c r="CY179" s="81"/>
      <c r="CZ179" s="81"/>
      <c r="DA179" s="81"/>
      <c r="DB179" s="81"/>
      <c r="DC179" s="81"/>
      <c r="DD179" s="81"/>
      <c r="DE179" s="81"/>
      <c r="DF179" s="81"/>
      <c r="DG179" s="81"/>
      <c r="DH179" s="81"/>
      <c r="DI179" s="81"/>
      <c r="DJ179" s="81"/>
      <c r="DK179" s="81"/>
      <c r="DL179" s="81"/>
      <c r="DM179" s="81"/>
      <c r="DN179" s="81"/>
      <c r="DO179" s="81"/>
      <c r="DP179" s="81"/>
      <c r="DQ179" s="81"/>
      <c r="DR179" s="81"/>
      <c r="DS179" s="81"/>
      <c r="DT179" s="81"/>
      <c r="DU179" s="81"/>
      <c r="DV179" s="81"/>
      <c r="DW179" s="81"/>
      <c r="DX179" s="81"/>
      <c r="DY179" s="81"/>
      <c r="DZ179" s="81"/>
      <c r="EA179" s="81"/>
      <c r="EB179" s="81"/>
      <c r="EC179" s="81"/>
      <c r="ED179" s="81"/>
      <c r="EE179" s="81"/>
      <c r="EF179" s="81"/>
      <c r="EG179" s="81"/>
      <c r="EH179" s="81"/>
      <c r="EI179" s="81"/>
      <c r="EJ179" s="81"/>
      <c r="EK179" s="81"/>
      <c r="EL179" s="81"/>
      <c r="EM179" s="81"/>
      <c r="EN179" s="81"/>
      <c r="EO179" s="81"/>
      <c r="EP179" s="81"/>
      <c r="EQ179" s="81"/>
      <c r="ER179" s="81"/>
      <c r="ES179" s="81"/>
      <c r="ET179" s="81"/>
      <c r="EU179" s="81"/>
      <c r="EV179" s="81"/>
      <c r="EW179" s="81"/>
      <c r="EX179" s="81"/>
      <c r="EY179" s="81"/>
      <c r="EZ179" s="81"/>
      <c r="FA179" s="81"/>
      <c r="FB179" s="81"/>
      <c r="FC179" s="81"/>
      <c r="FD179" s="81"/>
      <c r="FE179" s="81"/>
      <c r="FF179" s="81"/>
      <c r="FG179" s="81"/>
      <c r="FH179" s="81"/>
      <c r="FI179" s="81"/>
      <c r="FJ179" s="81"/>
      <c r="FK179" s="81"/>
      <c r="FL179" s="81"/>
      <c r="FM179" s="81"/>
      <c r="FN179" s="81"/>
      <c r="FO179" s="81"/>
      <c r="FP179" s="81"/>
      <c r="FQ179" s="81"/>
      <c r="FR179" s="81"/>
      <c r="FS179" s="81"/>
      <c r="FT179" s="81"/>
      <c r="FU179" s="81"/>
      <c r="FV179" s="81"/>
      <c r="FW179" s="81"/>
      <c r="FX179" s="81"/>
      <c r="FY179" s="81"/>
      <c r="FZ179" s="81"/>
      <c r="GA179" s="81"/>
      <c r="GB179" s="81"/>
      <c r="GC179" s="81"/>
      <c r="GD179" s="81"/>
      <c r="GE179" s="81"/>
      <c r="GF179" s="81"/>
      <c r="GG179" s="81"/>
      <c r="GH179" s="81"/>
      <c r="GI179" s="81"/>
      <c r="GJ179" s="81"/>
      <c r="GK179" s="81"/>
      <c r="GL179" s="81"/>
      <c r="GM179" s="81"/>
      <c r="GN179" s="81"/>
      <c r="GO179" s="81"/>
      <c r="GP179" s="81"/>
      <c r="GQ179" s="81"/>
      <c r="GR179" s="81"/>
      <c r="GS179" s="81"/>
      <c r="GT179" s="81"/>
      <c r="GU179" s="81"/>
      <c r="GV179" s="81"/>
      <c r="GW179" s="81"/>
      <c r="GX179" s="81"/>
      <c r="GY179" s="81"/>
      <c r="GZ179" s="81"/>
      <c r="HA179" s="81"/>
      <c r="HB179" s="81"/>
      <c r="HC179" s="81"/>
      <c r="HD179" s="81"/>
      <c r="HE179" s="81"/>
      <c r="HF179" s="81"/>
      <c r="HG179" s="81"/>
      <c r="HH179" s="81"/>
      <c r="HI179" s="81"/>
      <c r="HJ179" s="81"/>
      <c r="HK179" s="81"/>
      <c r="HL179" s="81"/>
      <c r="HM179" s="81"/>
      <c r="HN179" s="81"/>
      <c r="HO179" s="81"/>
      <c r="HP179" s="81"/>
      <c r="HQ179" s="81"/>
      <c r="HR179" s="81"/>
      <c r="HS179" s="81"/>
      <c r="HT179" s="81"/>
      <c r="HU179" s="81"/>
      <c r="HV179" s="81"/>
      <c r="HW179" s="81"/>
      <c r="HX179" s="81"/>
      <c r="HY179" s="81"/>
      <c r="HZ179" s="81"/>
      <c r="IA179" s="81"/>
      <c r="IB179" s="81"/>
      <c r="IC179" s="81"/>
      <c r="ID179" s="81"/>
      <c r="IE179" s="81"/>
      <c r="IF179" s="81"/>
      <c r="IG179" s="81"/>
      <c r="IH179" s="81"/>
      <c r="II179" s="81"/>
      <c r="IJ179" s="81"/>
      <c r="IK179" s="81"/>
      <c r="IL179" s="81"/>
      <c r="IM179" s="81"/>
      <c r="IN179" s="81"/>
      <c r="IO179" s="81"/>
      <c r="IP179" s="81"/>
      <c r="IQ179" s="81"/>
      <c r="IR179" s="81"/>
      <c r="IS179" s="81"/>
      <c r="IT179" s="81"/>
      <c r="IU179" s="81"/>
      <c r="IV179" s="81"/>
    </row>
    <row r="180" spans="1:256" customFormat="1" ht="15.75">
      <c r="A180" s="695" t="s">
        <v>2933</v>
      </c>
      <c r="B180" s="690" t="s">
        <v>2934</v>
      </c>
      <c r="C180" s="690" t="s">
        <v>2935</v>
      </c>
      <c r="D180" s="690" t="s">
        <v>2919</v>
      </c>
      <c r="E180" s="690"/>
      <c r="F180" s="691" t="s">
        <v>2933</v>
      </c>
      <c r="G180" s="690" t="str">
        <f>B180&amp;C180</f>
        <v>菊池翔太</v>
      </c>
      <c r="H180" s="692" t="s">
        <v>2924</v>
      </c>
      <c r="I180" s="692" t="s">
        <v>277</v>
      </c>
      <c r="J180" s="693">
        <v>2000</v>
      </c>
      <c r="K180" s="682">
        <f t="shared" ref="K180:K185" si="26">IF(J180="","",(2024-J180))</f>
        <v>24</v>
      </c>
      <c r="L180" s="343" t="str">
        <f t="shared" si="25"/>
        <v>OK</v>
      </c>
      <c r="M180" s="690" t="s">
        <v>2540</v>
      </c>
      <c r="N180" s="694"/>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c r="BI180" s="81"/>
      <c r="BJ180" s="81"/>
      <c r="BK180" s="81"/>
      <c r="BL180" s="81"/>
      <c r="BM180" s="81"/>
      <c r="BN180" s="81"/>
      <c r="BO180" s="81"/>
      <c r="BP180" s="81"/>
      <c r="BQ180" s="81"/>
      <c r="BR180" s="81"/>
      <c r="BS180" s="81"/>
      <c r="BT180" s="81"/>
      <c r="BU180" s="81"/>
      <c r="BV180" s="81"/>
      <c r="BW180" s="81"/>
      <c r="BX180" s="81"/>
      <c r="BY180" s="81"/>
      <c r="BZ180" s="81"/>
      <c r="CA180" s="81"/>
      <c r="CB180" s="81"/>
      <c r="CC180" s="81"/>
      <c r="CD180" s="81"/>
      <c r="CE180" s="81"/>
      <c r="CF180" s="81"/>
      <c r="CG180" s="81"/>
      <c r="CH180" s="81"/>
      <c r="CI180" s="81"/>
      <c r="CJ180" s="81"/>
      <c r="CK180" s="81"/>
      <c r="CL180" s="81"/>
      <c r="CM180" s="81"/>
      <c r="CN180" s="81"/>
      <c r="CO180" s="81"/>
      <c r="CP180" s="81"/>
      <c r="CQ180" s="81"/>
      <c r="CR180" s="81"/>
      <c r="CS180" s="81"/>
      <c r="CT180" s="81"/>
      <c r="CU180" s="81"/>
      <c r="CV180" s="81"/>
      <c r="CW180" s="81"/>
      <c r="CX180" s="81"/>
      <c r="CY180" s="81"/>
      <c r="CZ180" s="81"/>
      <c r="DA180" s="81"/>
      <c r="DB180" s="81"/>
      <c r="DC180" s="81"/>
      <c r="DD180" s="81"/>
      <c r="DE180" s="81"/>
      <c r="DF180" s="81"/>
      <c r="DG180" s="81"/>
      <c r="DH180" s="81"/>
      <c r="DI180" s="81"/>
      <c r="DJ180" s="81"/>
      <c r="DK180" s="81"/>
      <c r="DL180" s="81"/>
      <c r="DM180" s="81"/>
      <c r="DN180" s="81"/>
      <c r="DO180" s="81"/>
      <c r="DP180" s="81"/>
      <c r="DQ180" s="81"/>
      <c r="DR180" s="81"/>
      <c r="DS180" s="81"/>
      <c r="DT180" s="81"/>
      <c r="DU180" s="81"/>
      <c r="DV180" s="81"/>
      <c r="DW180" s="81"/>
      <c r="DX180" s="81"/>
      <c r="DY180" s="81"/>
      <c r="DZ180" s="81"/>
      <c r="EA180" s="81"/>
      <c r="EB180" s="81"/>
      <c r="EC180" s="81"/>
      <c r="ED180" s="81"/>
      <c r="EE180" s="81"/>
      <c r="EF180" s="81"/>
      <c r="EG180" s="81"/>
      <c r="EH180" s="81"/>
      <c r="EI180" s="81"/>
      <c r="EJ180" s="81"/>
      <c r="EK180" s="81"/>
      <c r="EL180" s="81"/>
      <c r="EM180" s="81"/>
      <c r="EN180" s="81"/>
      <c r="EO180" s="81"/>
      <c r="EP180" s="81"/>
      <c r="EQ180" s="81"/>
      <c r="ER180" s="81"/>
      <c r="ES180" s="81"/>
      <c r="ET180" s="81"/>
      <c r="EU180" s="81"/>
      <c r="EV180" s="81"/>
      <c r="EW180" s="81"/>
      <c r="EX180" s="81"/>
      <c r="EY180" s="81"/>
      <c r="EZ180" s="81"/>
      <c r="FA180" s="81"/>
      <c r="FB180" s="81"/>
      <c r="FC180" s="81"/>
      <c r="FD180" s="81"/>
      <c r="FE180" s="81"/>
      <c r="FF180" s="81"/>
      <c r="FG180" s="81"/>
      <c r="FH180" s="81"/>
      <c r="FI180" s="81"/>
      <c r="FJ180" s="81"/>
      <c r="FK180" s="81"/>
      <c r="FL180" s="81"/>
      <c r="FM180" s="81"/>
      <c r="FN180" s="81"/>
      <c r="FO180" s="81"/>
      <c r="FP180" s="81"/>
      <c r="FQ180" s="81"/>
      <c r="FR180" s="81"/>
      <c r="FS180" s="81"/>
      <c r="FT180" s="81"/>
      <c r="FU180" s="81"/>
      <c r="FV180" s="81"/>
      <c r="FW180" s="81"/>
      <c r="FX180" s="81"/>
      <c r="FY180" s="81"/>
      <c r="FZ180" s="81"/>
      <c r="GA180" s="81"/>
      <c r="GB180" s="81"/>
      <c r="GC180" s="81"/>
      <c r="GD180" s="81"/>
      <c r="GE180" s="81"/>
      <c r="GF180" s="81"/>
      <c r="GG180" s="81"/>
      <c r="GH180" s="81"/>
      <c r="GI180" s="81"/>
      <c r="GJ180" s="81"/>
      <c r="GK180" s="81"/>
      <c r="GL180" s="81"/>
      <c r="GM180" s="81"/>
      <c r="GN180" s="81"/>
      <c r="GO180" s="81"/>
      <c r="GP180" s="81"/>
      <c r="GQ180" s="81"/>
      <c r="GR180" s="81"/>
      <c r="GS180" s="81"/>
      <c r="GT180" s="81"/>
      <c r="GU180" s="81"/>
      <c r="GV180" s="81"/>
      <c r="GW180" s="81"/>
      <c r="GX180" s="81"/>
      <c r="GY180" s="81"/>
      <c r="GZ180" s="81"/>
      <c r="HA180" s="81"/>
      <c r="HB180" s="81"/>
      <c r="HC180" s="81"/>
      <c r="HD180" s="81"/>
      <c r="HE180" s="81"/>
      <c r="HF180" s="81"/>
      <c r="HG180" s="81"/>
      <c r="HH180" s="81"/>
      <c r="HI180" s="81"/>
      <c r="HJ180" s="81"/>
      <c r="HK180" s="81"/>
      <c r="HL180" s="81"/>
      <c r="HM180" s="81"/>
      <c r="HN180" s="81"/>
      <c r="HO180" s="81"/>
      <c r="HP180" s="81"/>
      <c r="HQ180" s="81"/>
      <c r="HR180" s="81"/>
      <c r="HS180" s="81"/>
      <c r="HT180" s="81"/>
      <c r="HU180" s="81"/>
      <c r="HV180" s="81"/>
      <c r="HW180" s="81"/>
      <c r="HX180" s="81"/>
      <c r="HY180" s="81"/>
      <c r="HZ180" s="81"/>
      <c r="IA180" s="81"/>
      <c r="IB180" s="81"/>
      <c r="IC180" s="81"/>
      <c r="ID180" s="81"/>
      <c r="IE180" s="81"/>
      <c r="IF180" s="81"/>
      <c r="IG180" s="81"/>
      <c r="IH180" s="81"/>
      <c r="II180" s="81"/>
      <c r="IJ180" s="81"/>
      <c r="IK180" s="81"/>
      <c r="IL180" s="81"/>
      <c r="IM180" s="81"/>
      <c r="IN180" s="81"/>
      <c r="IO180" s="81"/>
      <c r="IP180" s="81"/>
      <c r="IQ180" s="81"/>
      <c r="IR180" s="81"/>
      <c r="IS180" s="81"/>
      <c r="IT180" s="81"/>
      <c r="IU180" s="81"/>
      <c r="IV180" s="81"/>
    </row>
    <row r="181" spans="1:256" customFormat="1" ht="15.75">
      <c r="A181" s="689" t="s">
        <v>2936</v>
      </c>
      <c r="B181" s="696" t="s">
        <v>2937</v>
      </c>
      <c r="C181" s="690" t="s">
        <v>2938</v>
      </c>
      <c r="D181" s="690" t="s">
        <v>2919</v>
      </c>
      <c r="E181" s="696"/>
      <c r="F181" s="696" t="s">
        <v>2936</v>
      </c>
      <c r="G181" s="690" t="str">
        <f>B181&amp;C181</f>
        <v>太田裕斗</v>
      </c>
      <c r="H181" s="692" t="s">
        <v>2924</v>
      </c>
      <c r="I181" s="692" t="s">
        <v>2602</v>
      </c>
      <c r="J181" s="693">
        <v>2001</v>
      </c>
      <c r="K181" s="682">
        <f t="shared" si="26"/>
        <v>23</v>
      </c>
      <c r="L181" s="343" t="str">
        <f t="shared" si="25"/>
        <v>OK</v>
      </c>
      <c r="M181" s="690" t="s">
        <v>2540</v>
      </c>
      <c r="N181" s="694"/>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c r="BI181" s="81"/>
      <c r="BJ181" s="81"/>
      <c r="BK181" s="81"/>
      <c r="BL181" s="81"/>
      <c r="BM181" s="81"/>
      <c r="BN181" s="81"/>
      <c r="BO181" s="81"/>
      <c r="BP181" s="81"/>
      <c r="BQ181" s="81"/>
      <c r="BR181" s="81"/>
      <c r="BS181" s="81"/>
      <c r="BT181" s="81"/>
      <c r="BU181" s="81"/>
      <c r="BV181" s="81"/>
      <c r="BW181" s="81"/>
      <c r="BX181" s="81"/>
      <c r="BY181" s="81"/>
      <c r="BZ181" s="81"/>
      <c r="CA181" s="81"/>
      <c r="CB181" s="81"/>
      <c r="CC181" s="81"/>
      <c r="CD181" s="81"/>
      <c r="CE181" s="81"/>
      <c r="CF181" s="81"/>
      <c r="CG181" s="81"/>
      <c r="CH181" s="81"/>
      <c r="CI181" s="81"/>
      <c r="CJ181" s="81"/>
      <c r="CK181" s="81"/>
      <c r="CL181" s="81"/>
      <c r="CM181" s="81"/>
      <c r="CN181" s="81"/>
      <c r="CO181" s="81"/>
      <c r="CP181" s="81"/>
      <c r="CQ181" s="81"/>
      <c r="CR181" s="81"/>
      <c r="CS181" s="81"/>
      <c r="CT181" s="81"/>
      <c r="CU181" s="81"/>
      <c r="CV181" s="81"/>
      <c r="CW181" s="81"/>
      <c r="CX181" s="81"/>
      <c r="CY181" s="81"/>
      <c r="CZ181" s="81"/>
      <c r="DA181" s="81"/>
      <c r="DB181" s="81"/>
      <c r="DC181" s="81"/>
      <c r="DD181" s="81"/>
      <c r="DE181" s="81"/>
      <c r="DF181" s="81"/>
      <c r="DG181" s="81"/>
      <c r="DH181" s="81"/>
      <c r="DI181" s="81"/>
      <c r="DJ181" s="81"/>
      <c r="DK181" s="81"/>
      <c r="DL181" s="81"/>
      <c r="DM181" s="81"/>
      <c r="DN181" s="81"/>
      <c r="DO181" s="81"/>
      <c r="DP181" s="81"/>
      <c r="DQ181" s="81"/>
      <c r="DR181" s="81"/>
      <c r="DS181" s="81"/>
      <c r="DT181" s="81"/>
      <c r="DU181" s="81"/>
      <c r="DV181" s="81"/>
      <c r="DW181" s="81"/>
      <c r="DX181" s="81"/>
      <c r="DY181" s="81"/>
      <c r="DZ181" s="81"/>
      <c r="EA181" s="81"/>
      <c r="EB181" s="81"/>
      <c r="EC181" s="81"/>
      <c r="ED181" s="81"/>
      <c r="EE181" s="81"/>
      <c r="EF181" s="81"/>
      <c r="EG181" s="81"/>
      <c r="EH181" s="81"/>
      <c r="EI181" s="81"/>
      <c r="EJ181" s="81"/>
      <c r="EK181" s="81"/>
      <c r="EL181" s="81"/>
      <c r="EM181" s="81"/>
      <c r="EN181" s="81"/>
      <c r="EO181" s="81"/>
      <c r="EP181" s="81"/>
      <c r="EQ181" s="81"/>
      <c r="ER181" s="81"/>
      <c r="ES181" s="81"/>
      <c r="ET181" s="81"/>
      <c r="EU181" s="81"/>
      <c r="EV181" s="81"/>
      <c r="EW181" s="81"/>
      <c r="EX181" s="81"/>
      <c r="EY181" s="81"/>
      <c r="EZ181" s="81"/>
      <c r="FA181" s="81"/>
      <c r="FB181" s="81"/>
      <c r="FC181" s="81"/>
      <c r="FD181" s="81"/>
      <c r="FE181" s="81"/>
      <c r="FF181" s="81"/>
      <c r="FG181" s="81"/>
      <c r="FH181" s="81"/>
      <c r="FI181" s="81"/>
      <c r="FJ181" s="81"/>
      <c r="FK181" s="81"/>
      <c r="FL181" s="81"/>
      <c r="FM181" s="81"/>
      <c r="FN181" s="81"/>
      <c r="FO181" s="81"/>
      <c r="FP181" s="81"/>
      <c r="FQ181" s="81"/>
      <c r="FR181" s="81"/>
      <c r="FS181" s="81"/>
      <c r="FT181" s="81"/>
      <c r="FU181" s="81"/>
      <c r="FV181" s="81"/>
      <c r="FW181" s="81"/>
      <c r="FX181" s="81"/>
      <c r="FY181" s="81"/>
      <c r="FZ181" s="81"/>
      <c r="GA181" s="81"/>
      <c r="GB181" s="81"/>
      <c r="GC181" s="81"/>
      <c r="GD181" s="81"/>
      <c r="GE181" s="81"/>
      <c r="GF181" s="81"/>
      <c r="GG181" s="81"/>
      <c r="GH181" s="81"/>
      <c r="GI181" s="81"/>
      <c r="GJ181" s="81"/>
      <c r="GK181" s="81"/>
      <c r="GL181" s="81"/>
      <c r="GM181" s="81"/>
      <c r="GN181" s="81"/>
      <c r="GO181" s="81"/>
      <c r="GP181" s="81"/>
      <c r="GQ181" s="81"/>
      <c r="GR181" s="81"/>
      <c r="GS181" s="81"/>
      <c r="GT181" s="81"/>
      <c r="GU181" s="81"/>
      <c r="GV181" s="81"/>
      <c r="GW181" s="81"/>
      <c r="GX181" s="81"/>
      <c r="GY181" s="81"/>
      <c r="GZ181" s="81"/>
      <c r="HA181" s="81"/>
      <c r="HB181" s="81"/>
      <c r="HC181" s="81"/>
      <c r="HD181" s="81"/>
      <c r="HE181" s="81"/>
      <c r="HF181" s="81"/>
      <c r="HG181" s="81"/>
      <c r="HH181" s="81"/>
      <c r="HI181" s="81"/>
      <c r="HJ181" s="81"/>
      <c r="HK181" s="81"/>
      <c r="HL181" s="81"/>
      <c r="HM181" s="81"/>
      <c r="HN181" s="81"/>
      <c r="HO181" s="81"/>
      <c r="HP181" s="81"/>
      <c r="HQ181" s="81"/>
      <c r="HR181" s="81"/>
      <c r="HS181" s="81"/>
      <c r="HT181" s="81"/>
      <c r="HU181" s="81"/>
      <c r="HV181" s="81"/>
      <c r="HW181" s="81"/>
      <c r="HX181" s="81"/>
      <c r="HY181" s="81"/>
      <c r="HZ181" s="81"/>
      <c r="IA181" s="81"/>
      <c r="IB181" s="81"/>
      <c r="IC181" s="81"/>
      <c r="ID181" s="81"/>
      <c r="IE181" s="81"/>
      <c r="IF181" s="81"/>
      <c r="IG181" s="81"/>
      <c r="IH181" s="81"/>
      <c r="II181" s="81"/>
      <c r="IJ181" s="81"/>
      <c r="IK181" s="81"/>
      <c r="IL181" s="81"/>
      <c r="IM181" s="81"/>
      <c r="IN181" s="81"/>
      <c r="IO181" s="81"/>
      <c r="IP181" s="81"/>
      <c r="IQ181" s="81"/>
      <c r="IR181" s="81"/>
      <c r="IS181" s="81"/>
      <c r="IT181" s="81"/>
      <c r="IU181" s="81"/>
      <c r="IV181" s="81"/>
    </row>
    <row r="182" spans="1:256" ht="15.75">
      <c r="A182" s="689" t="s">
        <v>2939</v>
      </c>
      <c r="B182" s="696" t="s">
        <v>2940</v>
      </c>
      <c r="C182" s="696" t="s">
        <v>2941</v>
      </c>
      <c r="D182" s="696" t="s">
        <v>2919</v>
      </c>
      <c r="E182" s="696"/>
      <c r="F182" s="696" t="s">
        <v>2939</v>
      </c>
      <c r="G182" s="696" t="s">
        <v>2942</v>
      </c>
      <c r="H182" s="696" t="s">
        <v>2924</v>
      </c>
      <c r="I182" s="696" t="s">
        <v>2929</v>
      </c>
      <c r="J182" s="696">
        <v>2002</v>
      </c>
      <c r="K182" s="682">
        <f t="shared" si="26"/>
        <v>22</v>
      </c>
      <c r="L182" s="343" t="str">
        <f t="shared" si="25"/>
        <v>OK</v>
      </c>
      <c r="M182" s="696" t="s">
        <v>2540</v>
      </c>
      <c r="N182" s="697"/>
      <c r="O182"/>
      <c r="P182"/>
      <c r="Q182"/>
      <c r="R182" s="698"/>
      <c r="S182" s="698"/>
      <c r="T182" s="698"/>
      <c r="U182" s="698"/>
      <c r="V182" s="698"/>
      <c r="W182" s="698"/>
      <c r="X182" s="699"/>
      <c r="Y182" s="699"/>
      <c r="Z182" s="699"/>
      <c r="AA182" s="699"/>
      <c r="AB182" s="699"/>
      <c r="AC182" s="699"/>
      <c r="AD182" s="699"/>
      <c r="AE182" s="699"/>
      <c r="AF182" s="699"/>
      <c r="AG182" s="699"/>
      <c r="AH182" s="699"/>
      <c r="AI182" s="699"/>
      <c r="AJ182" s="699"/>
      <c r="AK182" s="699"/>
      <c r="AL182" s="699"/>
      <c r="AM182" s="699"/>
      <c r="AN182" s="699"/>
      <c r="AO182" s="699"/>
      <c r="AP182" s="699"/>
      <c r="AQ182" s="699"/>
      <c r="AR182" s="699"/>
      <c r="AS182" s="699"/>
      <c r="AT182" s="699"/>
      <c r="AU182" s="699"/>
      <c r="AV182" s="699"/>
      <c r="AW182" s="699"/>
      <c r="AX182" s="699"/>
      <c r="AY182" s="699"/>
      <c r="AZ182" s="699"/>
      <c r="BA182" s="699"/>
      <c r="BB182" s="699"/>
      <c r="BC182" s="699"/>
      <c r="BD182" s="699"/>
      <c r="BE182" s="699"/>
      <c r="BF182" s="699"/>
      <c r="BG182" s="699"/>
      <c r="BH182" s="699"/>
      <c r="BI182" s="699"/>
      <c r="BJ182" s="699"/>
      <c r="BK182" s="699"/>
      <c r="BL182" s="699"/>
      <c r="BM182" s="699"/>
      <c r="BN182" s="699"/>
      <c r="BO182" s="700"/>
      <c r="BP182" s="700"/>
      <c r="BQ182" s="700"/>
      <c r="BR182" s="700"/>
      <c r="BS182" s="700"/>
      <c r="BT182" s="700"/>
      <c r="BU182" s="700"/>
      <c r="BV182" s="700"/>
      <c r="BW182" s="700"/>
      <c r="BX182" s="700"/>
      <c r="BY182" s="700"/>
      <c r="BZ182" s="700"/>
      <c r="CA182" s="700"/>
      <c r="CB182" s="700"/>
      <c r="CC182" s="700"/>
      <c r="CD182" s="700"/>
      <c r="CE182" s="700"/>
      <c r="CF182" s="700"/>
      <c r="CG182" s="700"/>
      <c r="CH182" s="700"/>
      <c r="CI182" s="700"/>
      <c r="CJ182" s="700"/>
      <c r="CK182" s="700"/>
      <c r="CL182" s="700"/>
      <c r="CM182" s="700"/>
      <c r="CN182" s="700"/>
      <c r="CO182" s="700"/>
      <c r="CP182" s="700"/>
      <c r="CQ182" s="700"/>
      <c r="CR182" s="700"/>
      <c r="CS182" s="700"/>
      <c r="CT182" s="700"/>
      <c r="CU182" s="700"/>
      <c r="CV182" s="700"/>
      <c r="CW182" s="700"/>
      <c r="CX182" s="700"/>
      <c r="CY182" s="700"/>
      <c r="CZ182" s="700"/>
      <c r="DA182" s="700"/>
      <c r="DB182" s="700"/>
      <c r="DC182" s="700"/>
      <c r="DD182" s="700"/>
      <c r="DE182" s="700"/>
      <c r="DF182" s="700"/>
      <c r="DG182" s="700"/>
      <c r="DH182" s="700"/>
      <c r="DI182" s="700"/>
      <c r="DJ182" s="700"/>
      <c r="DK182" s="700"/>
      <c r="DL182" s="700"/>
      <c r="DM182" s="700"/>
      <c r="DN182" s="700"/>
      <c r="DO182" s="700"/>
      <c r="DP182" s="700"/>
      <c r="DQ182" s="700"/>
      <c r="DR182" s="700"/>
      <c r="DS182" s="700"/>
      <c r="DT182" s="700"/>
      <c r="DU182" s="700"/>
      <c r="DV182" s="700"/>
      <c r="DW182" s="700"/>
      <c r="DX182" s="700"/>
      <c r="DY182" s="700"/>
      <c r="DZ182" s="700"/>
      <c r="EA182" s="700"/>
      <c r="EB182" s="700"/>
      <c r="EC182" s="700"/>
      <c r="ED182" s="700"/>
      <c r="EE182" s="700"/>
      <c r="EF182" s="700"/>
      <c r="EG182" s="700"/>
      <c r="EH182" s="700"/>
      <c r="EI182" s="700"/>
      <c r="EJ182" s="700"/>
      <c r="EK182" s="700"/>
      <c r="EL182" s="700"/>
      <c r="EM182" s="700"/>
      <c r="EN182" s="700"/>
      <c r="EO182" s="700"/>
      <c r="EP182" s="700"/>
      <c r="EQ182" s="700"/>
      <c r="ER182" s="700"/>
      <c r="ES182" s="700"/>
      <c r="ET182" s="700"/>
      <c r="EU182" s="700"/>
      <c r="EV182" s="700"/>
      <c r="EW182" s="700"/>
      <c r="EX182" s="700"/>
      <c r="EY182" s="700"/>
      <c r="EZ182" s="700"/>
      <c r="FA182" s="700"/>
      <c r="FB182" s="700"/>
      <c r="FC182" s="700"/>
      <c r="FD182" s="700"/>
      <c r="FE182" s="700"/>
      <c r="FF182" s="700"/>
      <c r="FG182" s="700"/>
      <c r="FH182" s="700"/>
      <c r="FI182" s="700"/>
      <c r="FJ182" s="700"/>
      <c r="FK182" s="700"/>
      <c r="FL182" s="700"/>
      <c r="FM182" s="700"/>
      <c r="FN182" s="700"/>
      <c r="FO182" s="700"/>
      <c r="FP182" s="700"/>
      <c r="FQ182" s="700"/>
      <c r="FR182" s="700"/>
      <c r="FS182" s="700"/>
      <c r="FT182" s="700"/>
      <c r="FU182" s="700"/>
      <c r="FV182" s="700"/>
      <c r="FW182" s="700"/>
      <c r="FX182" s="700"/>
      <c r="FY182" s="700"/>
      <c r="FZ182" s="700"/>
      <c r="GA182" s="700"/>
      <c r="GB182" s="700"/>
      <c r="GC182" s="700"/>
      <c r="GD182" s="700"/>
      <c r="GE182" s="700"/>
      <c r="GF182" s="700"/>
      <c r="GG182" s="700"/>
      <c r="GH182" s="700"/>
      <c r="GI182" s="700"/>
      <c r="GJ182" s="700"/>
      <c r="GK182" s="700"/>
      <c r="GL182" s="700"/>
      <c r="GM182" s="700"/>
      <c r="GN182" s="700"/>
      <c r="GO182" s="700"/>
      <c r="GP182" s="700"/>
      <c r="GQ182" s="700"/>
      <c r="GR182" s="700"/>
      <c r="GS182" s="700"/>
      <c r="GT182" s="700"/>
      <c r="GU182" s="700"/>
      <c r="GV182" s="700"/>
      <c r="GW182" s="700"/>
      <c r="GX182" s="700"/>
      <c r="GY182" s="700"/>
      <c r="GZ182" s="700"/>
      <c r="HA182" s="700"/>
      <c r="HB182" s="700"/>
      <c r="HC182" s="700"/>
      <c r="HD182" s="700"/>
      <c r="HE182" s="700"/>
      <c r="HF182" s="700"/>
      <c r="HG182" s="700"/>
      <c r="HH182" s="700"/>
      <c r="HI182" s="700"/>
      <c r="HJ182" s="700"/>
      <c r="HK182" s="700"/>
      <c r="HL182" s="700"/>
      <c r="HM182" s="700"/>
      <c r="HN182" s="700"/>
      <c r="HO182" s="700"/>
      <c r="HP182" s="700"/>
      <c r="HQ182" s="700"/>
      <c r="HR182" s="700"/>
      <c r="HS182" s="700"/>
      <c r="HT182" s="700"/>
      <c r="HU182" s="700"/>
      <c r="HV182" s="700"/>
      <c r="HW182" s="700"/>
      <c r="HX182" s="700"/>
      <c r="HY182" s="700"/>
      <c r="HZ182" s="700"/>
      <c r="IA182" s="700"/>
      <c r="IB182" s="700"/>
      <c r="IC182" s="700"/>
      <c r="ID182" s="700"/>
      <c r="IE182" s="700"/>
      <c r="IF182" s="700"/>
      <c r="IG182" s="700"/>
      <c r="IH182" s="700"/>
      <c r="II182" s="700"/>
      <c r="IJ182" s="700"/>
      <c r="IK182" s="700"/>
      <c r="IL182" s="700"/>
      <c r="IM182" s="700"/>
      <c r="IN182" s="700"/>
      <c r="IO182" s="700"/>
      <c r="IP182" s="700"/>
      <c r="IQ182" s="700"/>
      <c r="IR182" s="700"/>
      <c r="IS182" s="700"/>
      <c r="IT182" s="700"/>
      <c r="IU182" s="700"/>
      <c r="IV182" s="700"/>
    </row>
    <row r="183" spans="1:256" ht="15.75">
      <c r="A183" s="695" t="s">
        <v>2943</v>
      </c>
      <c r="B183" s="696" t="s">
        <v>2944</v>
      </c>
      <c r="C183" s="696" t="s">
        <v>2945</v>
      </c>
      <c r="D183" s="696" t="s">
        <v>2919</v>
      </c>
      <c r="E183" s="696"/>
      <c r="F183" s="696" t="s">
        <v>2943</v>
      </c>
      <c r="G183" s="696" t="s">
        <v>2946</v>
      </c>
      <c r="H183" s="696" t="s">
        <v>2947</v>
      </c>
      <c r="I183" s="696" t="s">
        <v>2929</v>
      </c>
      <c r="J183" s="696">
        <v>2003</v>
      </c>
      <c r="K183" s="682">
        <f t="shared" si="26"/>
        <v>21</v>
      </c>
      <c r="L183" s="343" t="str">
        <f t="shared" si="25"/>
        <v>OK</v>
      </c>
      <c r="M183" s="696" t="s">
        <v>2948</v>
      </c>
      <c r="N183" s="697"/>
      <c r="O183"/>
      <c r="P183"/>
      <c r="Q183"/>
      <c r="R183" s="698"/>
      <c r="S183" s="698"/>
      <c r="T183" s="698"/>
      <c r="U183" s="698"/>
      <c r="V183" s="698"/>
      <c r="W183" s="698"/>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row>
    <row r="184" spans="1:256" ht="15.75">
      <c r="A184" s="695" t="s">
        <v>2949</v>
      </c>
      <c r="B184" s="696" t="s">
        <v>2950</v>
      </c>
      <c r="C184" s="696" t="s">
        <v>2951</v>
      </c>
      <c r="D184" s="696" t="s">
        <v>2919</v>
      </c>
      <c r="E184" s="696"/>
      <c r="F184" s="696" t="s">
        <v>2949</v>
      </c>
      <c r="G184" s="696" t="s">
        <v>2952</v>
      </c>
      <c r="H184" s="696" t="s">
        <v>2947</v>
      </c>
      <c r="I184" s="696" t="s">
        <v>2929</v>
      </c>
      <c r="J184" s="696">
        <v>2004</v>
      </c>
      <c r="K184" s="682">
        <f t="shared" si="26"/>
        <v>20</v>
      </c>
      <c r="L184" s="343" t="str">
        <f t="shared" si="25"/>
        <v>OK</v>
      </c>
      <c r="M184" s="696" t="s">
        <v>2540</v>
      </c>
      <c r="N184" s="697"/>
      <c r="O184"/>
      <c r="P184"/>
      <c r="Q184"/>
      <c r="R184" s="698"/>
      <c r="S184" s="698"/>
      <c r="T184" s="698"/>
      <c r="U184" s="698"/>
      <c r="V184" s="698"/>
      <c r="W184" s="698"/>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row>
    <row r="185" spans="1:256" ht="15.75">
      <c r="A185" s="695" t="s">
        <v>2953</v>
      </c>
      <c r="B185" s="696" t="s">
        <v>2954</v>
      </c>
      <c r="C185" s="696" t="s">
        <v>2955</v>
      </c>
      <c r="D185" s="696" t="s">
        <v>2919</v>
      </c>
      <c r="E185" s="696"/>
      <c r="F185" s="696" t="s">
        <v>2953</v>
      </c>
      <c r="G185" s="696" t="s">
        <v>2956</v>
      </c>
      <c r="H185" s="696" t="s">
        <v>2947</v>
      </c>
      <c r="I185" s="696" t="s">
        <v>2929</v>
      </c>
      <c r="J185" s="696">
        <v>2004</v>
      </c>
      <c r="K185" s="682">
        <f t="shared" si="26"/>
        <v>20</v>
      </c>
      <c r="L185" s="343" t="str">
        <f t="shared" si="25"/>
        <v>OK</v>
      </c>
      <c r="M185" s="696" t="s">
        <v>2957</v>
      </c>
      <c r="N185" s="697"/>
      <c r="O185"/>
      <c r="P185"/>
      <c r="Q185"/>
      <c r="R185" s="698"/>
      <c r="S185" s="698"/>
      <c r="T185" s="698"/>
      <c r="U185" s="698"/>
      <c r="V185" s="698"/>
      <c r="W185" s="698"/>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row>
    <row r="186" spans="1:256">
      <c r="A186" s="619"/>
      <c r="B186" s="218"/>
      <c r="C186" s="109"/>
      <c r="D186" s="83"/>
      <c r="E186" s="81"/>
      <c r="F186" s="681"/>
      <c r="G186" s="81"/>
      <c r="H186" s="83"/>
      <c r="I186" s="83"/>
      <c r="J186" s="129"/>
      <c r="K186" s="682"/>
      <c r="L186" s="343" t="str">
        <f t="shared" si="25"/>
        <v/>
      </c>
      <c r="M186" s="683"/>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row>
    <row r="187" spans="1:256">
      <c r="A187" s="665"/>
      <c r="B187" s="701"/>
      <c r="C187" s="701"/>
      <c r="D187" s="649"/>
      <c r="E187" s="651"/>
      <c r="F187" s="702"/>
      <c r="H187" s="649"/>
      <c r="I187" s="649"/>
      <c r="J187" s="654"/>
      <c r="K187" s="703"/>
      <c r="L187" s="702"/>
      <c r="N187" s="651"/>
      <c r="O187" s="651"/>
      <c r="P187" s="651"/>
      <c r="Q187" s="651"/>
      <c r="R187" s="634"/>
      <c r="S187" s="634"/>
      <c r="T187" s="634"/>
      <c r="U187" s="634"/>
      <c r="V187" s="634"/>
      <c r="W187" s="634"/>
      <c r="X187" s="634"/>
      <c r="Y187" s="634"/>
      <c r="Z187" s="634"/>
      <c r="AA187" s="634"/>
      <c r="AB187" s="634"/>
      <c r="AC187" s="634"/>
      <c r="AD187" s="634"/>
      <c r="AE187" s="634"/>
      <c r="AF187" s="634"/>
      <c r="AG187" s="634"/>
      <c r="AH187" s="634"/>
      <c r="AI187" s="634"/>
      <c r="AJ187" s="634"/>
      <c r="AK187" s="634"/>
      <c r="AL187" s="634"/>
      <c r="AM187" s="634"/>
      <c r="AN187" s="634"/>
      <c r="AO187" s="634"/>
      <c r="AP187" s="634"/>
      <c r="AQ187" s="634"/>
      <c r="AR187" s="634"/>
      <c r="AS187" s="634"/>
      <c r="AT187" s="634"/>
      <c r="AU187" s="634"/>
      <c r="AV187" s="634"/>
      <c r="AW187" s="634"/>
      <c r="AX187" s="634"/>
      <c r="AY187" s="634"/>
      <c r="AZ187" s="634"/>
      <c r="BA187" s="634"/>
      <c r="BB187" s="634"/>
      <c r="BC187" s="634"/>
      <c r="BD187" s="634"/>
      <c r="BE187" s="634"/>
      <c r="BF187" s="634"/>
      <c r="BG187" s="634"/>
      <c r="BH187" s="634"/>
      <c r="BI187" s="634"/>
      <c r="BJ187" s="634"/>
      <c r="BK187" s="634"/>
      <c r="BL187" s="634"/>
      <c r="BM187" s="634"/>
      <c r="BN187" s="634"/>
      <c r="BO187" s="634"/>
      <c r="BP187" s="634"/>
      <c r="BQ187" s="634"/>
      <c r="BR187" s="634"/>
      <c r="BS187" s="634"/>
      <c r="BT187" s="634"/>
      <c r="BU187" s="634"/>
      <c r="BV187" s="634"/>
      <c r="BW187" s="634"/>
      <c r="BX187" s="634"/>
      <c r="BY187" s="634"/>
      <c r="BZ187" s="634"/>
      <c r="CA187" s="634"/>
      <c r="CB187" s="634"/>
      <c r="CC187" s="634"/>
      <c r="CD187" s="634"/>
      <c r="CE187" s="634"/>
      <c r="CF187" s="634"/>
      <c r="CG187" s="634"/>
      <c r="CH187" s="634"/>
      <c r="CI187" s="634"/>
      <c r="CJ187" s="634"/>
      <c r="CK187" s="634"/>
      <c r="CL187" s="634"/>
      <c r="CM187" s="634"/>
      <c r="CN187" s="634"/>
      <c r="CO187" s="634"/>
      <c r="CP187" s="634"/>
      <c r="CQ187" s="634"/>
      <c r="CR187" s="634"/>
      <c r="CS187" s="634"/>
      <c r="CT187" s="634"/>
      <c r="CU187" s="634"/>
      <c r="CV187" s="634"/>
      <c r="CW187" s="634"/>
      <c r="CX187" s="634"/>
      <c r="CY187" s="634"/>
      <c r="CZ187" s="634"/>
      <c r="DA187" s="634"/>
      <c r="DB187" s="634"/>
      <c r="DC187" s="634"/>
      <c r="DD187" s="634"/>
      <c r="DE187" s="634"/>
      <c r="DF187" s="634"/>
      <c r="DG187" s="634"/>
      <c r="DH187" s="634"/>
      <c r="DI187" s="634"/>
      <c r="DJ187" s="634"/>
      <c r="DK187" s="634"/>
      <c r="DL187" s="634"/>
      <c r="DM187" s="634"/>
      <c r="DN187" s="634"/>
      <c r="DO187" s="634"/>
      <c r="DP187" s="634"/>
      <c r="DQ187" s="634"/>
      <c r="DR187" s="634"/>
      <c r="DS187" s="634"/>
      <c r="DT187" s="634"/>
      <c r="DU187" s="634"/>
      <c r="DV187" s="634"/>
      <c r="DW187" s="634"/>
      <c r="DX187" s="634"/>
      <c r="DY187" s="634"/>
      <c r="DZ187" s="634"/>
      <c r="EA187" s="634"/>
      <c r="EB187" s="634"/>
      <c r="EC187" s="634"/>
      <c r="ED187" s="634"/>
      <c r="EE187" s="634"/>
      <c r="EF187" s="634"/>
      <c r="EG187" s="634"/>
      <c r="EH187" s="634"/>
      <c r="EI187" s="634"/>
      <c r="EJ187" s="634"/>
      <c r="EK187" s="634"/>
      <c r="EL187" s="634"/>
      <c r="EM187" s="634"/>
      <c r="EN187" s="634"/>
      <c r="EO187" s="634"/>
      <c r="EP187" s="634"/>
      <c r="EQ187" s="634"/>
      <c r="ER187" s="634"/>
      <c r="ES187" s="634"/>
      <c r="ET187" s="634"/>
      <c r="EU187" s="634"/>
      <c r="EV187" s="634"/>
      <c r="EW187" s="634"/>
      <c r="EX187" s="634"/>
      <c r="EY187" s="634"/>
      <c r="EZ187" s="634"/>
      <c r="FA187" s="634"/>
      <c r="FB187" s="634"/>
      <c r="FC187" s="634"/>
      <c r="FD187" s="634"/>
      <c r="FE187" s="634"/>
      <c r="FF187" s="634"/>
      <c r="FG187" s="634"/>
      <c r="FH187" s="634"/>
      <c r="FI187" s="634"/>
      <c r="FJ187" s="634"/>
      <c r="FK187" s="634"/>
      <c r="FL187" s="634"/>
      <c r="FM187" s="634"/>
      <c r="FN187" s="634"/>
      <c r="FO187" s="634"/>
      <c r="FP187" s="634"/>
      <c r="FQ187" s="634"/>
      <c r="FR187" s="634"/>
      <c r="FS187" s="634"/>
      <c r="FT187" s="634"/>
      <c r="FU187" s="634"/>
      <c r="FV187" s="634"/>
      <c r="FW187" s="634"/>
      <c r="FX187" s="634"/>
      <c r="FY187" s="634"/>
      <c r="FZ187" s="634"/>
      <c r="GA187" s="634"/>
      <c r="GB187" s="634"/>
      <c r="GC187" s="634"/>
      <c r="GD187" s="634"/>
      <c r="GE187" s="634"/>
      <c r="GF187" s="634"/>
      <c r="GG187" s="634"/>
      <c r="GH187" s="634"/>
      <c r="GI187" s="634"/>
      <c r="GJ187" s="634"/>
      <c r="GK187" s="634"/>
      <c r="GL187" s="634"/>
      <c r="GM187" s="634"/>
      <c r="GN187" s="634"/>
      <c r="GO187" s="634"/>
      <c r="GP187" s="634"/>
      <c r="GQ187" s="634"/>
      <c r="GR187" s="634"/>
      <c r="GS187" s="634"/>
      <c r="GT187" s="634"/>
      <c r="GU187" s="634"/>
      <c r="GV187" s="634"/>
      <c r="GW187" s="634"/>
      <c r="GX187" s="634"/>
      <c r="GY187" s="634"/>
      <c r="GZ187" s="634"/>
      <c r="HA187" s="634"/>
      <c r="HB187" s="634"/>
      <c r="HC187" s="634"/>
      <c r="HD187" s="634"/>
      <c r="HE187" s="634"/>
      <c r="HF187" s="634"/>
      <c r="HG187" s="634"/>
      <c r="HH187" s="634"/>
      <c r="HI187" s="634"/>
      <c r="HJ187" s="634"/>
      <c r="HK187" s="634"/>
      <c r="HL187" s="634"/>
      <c r="HM187" s="634"/>
      <c r="HN187" s="634"/>
      <c r="HO187" s="634"/>
      <c r="HP187" s="634"/>
      <c r="HQ187" s="634"/>
      <c r="HR187" s="634"/>
      <c r="HS187" s="634"/>
      <c r="HT187" s="634"/>
      <c r="HU187" s="634"/>
      <c r="HV187" s="634"/>
      <c r="HW187" s="634"/>
      <c r="HX187" s="634"/>
      <c r="HY187" s="634"/>
      <c r="HZ187" s="634"/>
      <c r="IA187" s="634"/>
      <c r="IB187" s="634"/>
      <c r="IC187" s="634"/>
      <c r="ID187" s="634"/>
      <c r="IE187" s="634"/>
      <c r="IF187" s="634"/>
      <c r="IG187" s="634"/>
      <c r="IH187" s="634"/>
      <c r="II187" s="634"/>
      <c r="IJ187" s="634"/>
      <c r="IK187" s="634"/>
      <c r="IL187" s="634"/>
      <c r="IM187" s="634"/>
      <c r="IN187" s="634"/>
      <c r="IO187" s="634"/>
      <c r="IP187" s="634"/>
      <c r="IQ187" s="634"/>
      <c r="IR187" s="634"/>
      <c r="IS187" s="634"/>
      <c r="IT187" s="634"/>
      <c r="IU187" s="634"/>
      <c r="IV187" s="634"/>
    </row>
    <row r="188" spans="1:256">
      <c r="A188" s="665"/>
      <c r="D188" s="649"/>
      <c r="H188" s="649"/>
      <c r="I188" s="649"/>
      <c r="J188" s="654"/>
      <c r="K188" s="703"/>
      <c r="L188" s="702"/>
      <c r="R188" s="634"/>
      <c r="S188" s="634"/>
      <c r="T188" s="634"/>
      <c r="U188" s="634"/>
      <c r="V188" s="634"/>
      <c r="W188" s="634"/>
      <c r="X188" s="634"/>
      <c r="Y188" s="634"/>
      <c r="Z188" s="634"/>
      <c r="AA188" s="634"/>
      <c r="AB188" s="634"/>
      <c r="AC188" s="634"/>
      <c r="AD188" s="634"/>
      <c r="AE188" s="634"/>
      <c r="AF188" s="634"/>
      <c r="AG188" s="634"/>
      <c r="AH188" s="634"/>
      <c r="AI188" s="634"/>
      <c r="AJ188" s="634"/>
      <c r="AK188" s="634"/>
      <c r="AL188" s="634"/>
      <c r="AM188" s="634"/>
      <c r="AN188" s="634"/>
      <c r="AO188" s="634"/>
      <c r="AP188" s="634"/>
      <c r="AQ188" s="634"/>
      <c r="AR188" s="634"/>
      <c r="AS188" s="634"/>
      <c r="AT188" s="634"/>
      <c r="AU188" s="634"/>
      <c r="AV188" s="634"/>
      <c r="AW188" s="634"/>
      <c r="AX188" s="634"/>
      <c r="AY188" s="634"/>
      <c r="AZ188" s="634"/>
      <c r="BA188" s="634"/>
      <c r="BB188" s="634"/>
      <c r="BC188" s="634"/>
      <c r="BD188" s="634"/>
      <c r="BE188" s="634"/>
      <c r="BF188" s="634"/>
      <c r="BG188" s="634"/>
      <c r="BH188" s="634"/>
      <c r="BI188" s="634"/>
      <c r="BJ188" s="634"/>
      <c r="BK188" s="634"/>
      <c r="BL188" s="634"/>
      <c r="BM188" s="634"/>
      <c r="BN188" s="634"/>
      <c r="BO188" s="634"/>
      <c r="BP188" s="634"/>
      <c r="BQ188" s="634"/>
      <c r="BR188" s="634"/>
      <c r="BS188" s="634"/>
      <c r="BT188" s="634"/>
      <c r="BU188" s="634"/>
      <c r="BV188" s="634"/>
      <c r="BW188" s="634"/>
      <c r="BX188" s="634"/>
      <c r="BY188" s="634"/>
      <c r="BZ188" s="634"/>
      <c r="CA188" s="634"/>
      <c r="CB188" s="634"/>
      <c r="CC188" s="634"/>
      <c r="CD188" s="634"/>
      <c r="CE188" s="634"/>
      <c r="CF188" s="634"/>
      <c r="CG188" s="634"/>
      <c r="CH188" s="634"/>
      <c r="CI188" s="634"/>
      <c r="CJ188" s="634"/>
      <c r="CK188" s="634"/>
      <c r="CL188" s="634"/>
      <c r="CM188" s="634"/>
      <c r="CN188" s="634"/>
      <c r="CO188" s="634"/>
      <c r="CP188" s="634"/>
      <c r="CQ188" s="634"/>
      <c r="CR188" s="634"/>
      <c r="CS188" s="634"/>
      <c r="CT188" s="634"/>
      <c r="CU188" s="634"/>
      <c r="CV188" s="634"/>
      <c r="CW188" s="634"/>
      <c r="CX188" s="634"/>
      <c r="CY188" s="634"/>
      <c r="CZ188" s="634"/>
      <c r="DA188" s="634"/>
      <c r="DB188" s="634"/>
      <c r="DC188" s="634"/>
      <c r="DD188" s="634"/>
      <c r="DE188" s="634"/>
      <c r="DF188" s="634"/>
      <c r="DG188" s="634"/>
      <c r="DH188" s="634"/>
      <c r="DI188" s="634"/>
      <c r="DJ188" s="634"/>
      <c r="DK188" s="634"/>
      <c r="DL188" s="634"/>
      <c r="DM188" s="634"/>
      <c r="DN188" s="634"/>
      <c r="DO188" s="634"/>
      <c r="DP188" s="634"/>
      <c r="DQ188" s="634"/>
      <c r="DR188" s="634"/>
      <c r="DS188" s="634"/>
      <c r="DT188" s="634"/>
      <c r="DU188" s="634"/>
      <c r="DV188" s="634"/>
      <c r="DW188" s="634"/>
      <c r="DX188" s="634"/>
      <c r="DY188" s="634"/>
      <c r="DZ188" s="634"/>
      <c r="EA188" s="634"/>
      <c r="EB188" s="634"/>
      <c r="EC188" s="634"/>
      <c r="ED188" s="634"/>
      <c r="EE188" s="634"/>
      <c r="EF188" s="634"/>
      <c r="EG188" s="634"/>
      <c r="EH188" s="634"/>
      <c r="EI188" s="634"/>
      <c r="EJ188" s="634"/>
      <c r="EK188" s="634"/>
      <c r="EL188" s="634"/>
      <c r="EM188" s="634"/>
      <c r="EN188" s="634"/>
      <c r="EO188" s="634"/>
      <c r="EP188" s="634"/>
      <c r="EQ188" s="634"/>
      <c r="ER188" s="634"/>
      <c r="ES188" s="634"/>
      <c r="ET188" s="634"/>
      <c r="EU188" s="634"/>
      <c r="EV188" s="634"/>
      <c r="EW188" s="634"/>
      <c r="EX188" s="634"/>
      <c r="EY188" s="634"/>
      <c r="EZ188" s="634"/>
      <c r="FA188" s="634"/>
      <c r="FB188" s="634"/>
      <c r="FC188" s="634"/>
      <c r="FD188" s="634"/>
      <c r="FE188" s="634"/>
      <c r="FF188" s="634"/>
      <c r="FG188" s="634"/>
      <c r="FH188" s="634"/>
      <c r="FI188" s="634"/>
      <c r="FJ188" s="634"/>
      <c r="FK188" s="634"/>
      <c r="FL188" s="634"/>
      <c r="FM188" s="634"/>
      <c r="FN188" s="634"/>
      <c r="FO188" s="634"/>
      <c r="FP188" s="634"/>
      <c r="FQ188" s="634"/>
      <c r="FR188" s="634"/>
      <c r="FS188" s="634"/>
      <c r="FT188" s="634"/>
      <c r="FU188" s="634"/>
      <c r="FV188" s="634"/>
      <c r="FW188" s="634"/>
      <c r="FX188" s="634"/>
      <c r="FY188" s="634"/>
      <c r="FZ188" s="634"/>
      <c r="GA188" s="634"/>
      <c r="GB188" s="634"/>
      <c r="GC188" s="634"/>
      <c r="GD188" s="634"/>
      <c r="GE188" s="634"/>
      <c r="GF188" s="634"/>
      <c r="GG188" s="634"/>
      <c r="GH188" s="634"/>
      <c r="GI188" s="634"/>
      <c r="GJ188" s="634"/>
      <c r="GK188" s="634"/>
      <c r="GL188" s="634"/>
      <c r="GM188" s="634"/>
      <c r="GN188" s="634"/>
      <c r="GO188" s="634"/>
      <c r="GP188" s="634"/>
      <c r="GQ188" s="634"/>
      <c r="GR188" s="634"/>
      <c r="GS188" s="634"/>
      <c r="GT188" s="634"/>
      <c r="GU188" s="634"/>
      <c r="GV188" s="634"/>
      <c r="GW188" s="634"/>
      <c r="GX188" s="634"/>
      <c r="GY188" s="634"/>
      <c r="GZ188" s="634"/>
      <c r="HA188" s="634"/>
      <c r="HB188" s="634"/>
      <c r="HC188" s="634"/>
      <c r="HD188" s="634"/>
      <c r="HE188" s="634"/>
      <c r="HF188" s="634"/>
      <c r="HG188" s="634"/>
      <c r="HH188" s="634"/>
      <c r="HI188" s="634"/>
      <c r="HJ188" s="634"/>
      <c r="HK188" s="634"/>
      <c r="HL188" s="634"/>
      <c r="HM188" s="634"/>
      <c r="HN188" s="634"/>
      <c r="HO188" s="634"/>
      <c r="HP188" s="634"/>
      <c r="HQ188" s="634"/>
      <c r="HR188" s="634"/>
      <c r="HS188" s="634"/>
      <c r="HT188" s="634"/>
      <c r="HU188" s="634"/>
      <c r="HV188" s="634"/>
      <c r="HW188" s="634"/>
      <c r="HX188" s="634"/>
      <c r="HY188" s="634"/>
      <c r="HZ188" s="634"/>
      <c r="IA188" s="634"/>
      <c r="IB188" s="634"/>
      <c r="IC188" s="634"/>
      <c r="ID188" s="634"/>
      <c r="IE188" s="634"/>
      <c r="IF188" s="634"/>
      <c r="IG188" s="634"/>
      <c r="IH188" s="634"/>
      <c r="II188" s="634"/>
      <c r="IJ188" s="634"/>
      <c r="IK188" s="634"/>
      <c r="IL188" s="634"/>
      <c r="IM188" s="634"/>
      <c r="IN188" s="634"/>
      <c r="IO188" s="634"/>
      <c r="IP188" s="634"/>
      <c r="IQ188" s="634"/>
      <c r="IR188" s="634"/>
      <c r="IS188" s="634"/>
      <c r="IT188" s="634"/>
      <c r="IU188" s="634"/>
      <c r="IV188" s="634"/>
    </row>
    <row r="189" spans="1:256">
      <c r="A189" s="665"/>
      <c r="D189" s="649"/>
      <c r="H189" s="649"/>
      <c r="I189" s="649"/>
      <c r="J189" s="654"/>
      <c r="K189" s="703"/>
      <c r="L189" s="702"/>
      <c r="R189" s="634"/>
      <c r="S189" s="634"/>
      <c r="T189" s="634"/>
      <c r="U189" s="634"/>
      <c r="V189" s="634"/>
      <c r="W189" s="634"/>
      <c r="X189" s="634"/>
      <c r="Y189" s="634"/>
      <c r="Z189" s="634"/>
      <c r="AA189" s="634"/>
      <c r="AB189" s="634"/>
      <c r="AC189" s="634"/>
      <c r="AD189" s="634"/>
      <c r="AE189" s="634"/>
      <c r="AF189" s="634"/>
      <c r="AG189" s="634"/>
      <c r="AH189" s="634"/>
      <c r="AI189" s="634"/>
      <c r="AJ189" s="634"/>
      <c r="AK189" s="634"/>
      <c r="AL189" s="634"/>
      <c r="AM189" s="634"/>
      <c r="AN189" s="634"/>
      <c r="AO189" s="634"/>
      <c r="AP189" s="634"/>
      <c r="AQ189" s="634"/>
      <c r="AR189" s="634"/>
      <c r="AS189" s="634"/>
      <c r="AT189" s="634"/>
      <c r="AU189" s="634"/>
      <c r="AV189" s="634"/>
      <c r="AW189" s="634"/>
      <c r="AX189" s="634"/>
      <c r="AY189" s="634"/>
      <c r="AZ189" s="634"/>
      <c r="BA189" s="634"/>
      <c r="BB189" s="634"/>
      <c r="BC189" s="634"/>
      <c r="BD189" s="634"/>
      <c r="BE189" s="634"/>
      <c r="BF189" s="634"/>
      <c r="BG189" s="634"/>
      <c r="BH189" s="634"/>
      <c r="BI189" s="634"/>
      <c r="BJ189" s="634"/>
      <c r="BK189" s="634"/>
      <c r="BL189" s="634"/>
      <c r="BM189" s="634"/>
      <c r="BN189" s="634"/>
      <c r="BO189" s="634"/>
      <c r="BP189" s="634"/>
      <c r="BQ189" s="634"/>
      <c r="BR189" s="634"/>
      <c r="BS189" s="634"/>
      <c r="BT189" s="634"/>
      <c r="BU189" s="634"/>
      <c r="BV189" s="634"/>
      <c r="BW189" s="634"/>
      <c r="BX189" s="634"/>
      <c r="BY189" s="634"/>
      <c r="BZ189" s="634"/>
      <c r="CA189" s="634"/>
      <c r="CB189" s="634"/>
      <c r="CC189" s="634"/>
      <c r="CD189" s="634"/>
      <c r="CE189" s="634"/>
      <c r="CF189" s="634"/>
      <c r="CG189" s="634"/>
      <c r="CH189" s="634"/>
      <c r="CI189" s="634"/>
      <c r="CJ189" s="634"/>
      <c r="CK189" s="634"/>
      <c r="CL189" s="634"/>
      <c r="CM189" s="634"/>
      <c r="CN189" s="634"/>
      <c r="CO189" s="634"/>
      <c r="CP189" s="634"/>
      <c r="CQ189" s="634"/>
      <c r="CR189" s="634"/>
      <c r="CS189" s="634"/>
      <c r="CT189" s="634"/>
      <c r="CU189" s="634"/>
      <c r="CV189" s="634"/>
      <c r="CW189" s="634"/>
      <c r="CX189" s="634"/>
      <c r="CY189" s="634"/>
      <c r="CZ189" s="634"/>
      <c r="DA189" s="634"/>
      <c r="DB189" s="634"/>
      <c r="DC189" s="634"/>
      <c r="DD189" s="634"/>
      <c r="DE189" s="634"/>
      <c r="DF189" s="634"/>
      <c r="DG189" s="634"/>
      <c r="DH189" s="634"/>
      <c r="DI189" s="634"/>
      <c r="DJ189" s="634"/>
      <c r="DK189" s="634"/>
      <c r="DL189" s="634"/>
      <c r="DM189" s="634"/>
      <c r="DN189" s="634"/>
      <c r="DO189" s="634"/>
      <c r="DP189" s="634"/>
      <c r="DQ189" s="634"/>
      <c r="DR189" s="634"/>
      <c r="DS189" s="634"/>
      <c r="DT189" s="634"/>
      <c r="DU189" s="634"/>
      <c r="DV189" s="634"/>
      <c r="DW189" s="634"/>
      <c r="DX189" s="634"/>
      <c r="DY189" s="634"/>
      <c r="DZ189" s="634"/>
      <c r="EA189" s="634"/>
      <c r="EB189" s="634"/>
      <c r="EC189" s="634"/>
      <c r="ED189" s="634"/>
      <c r="EE189" s="634"/>
      <c r="EF189" s="634"/>
      <c r="EG189" s="634"/>
      <c r="EH189" s="634"/>
      <c r="EI189" s="634"/>
      <c r="EJ189" s="634"/>
      <c r="EK189" s="634"/>
      <c r="EL189" s="634"/>
      <c r="EM189" s="634"/>
      <c r="EN189" s="634"/>
      <c r="EO189" s="634"/>
      <c r="EP189" s="634"/>
      <c r="EQ189" s="634"/>
      <c r="ER189" s="634"/>
      <c r="ES189" s="634"/>
      <c r="ET189" s="634"/>
      <c r="EU189" s="634"/>
      <c r="EV189" s="634"/>
      <c r="EW189" s="634"/>
      <c r="EX189" s="634"/>
      <c r="EY189" s="634"/>
      <c r="EZ189" s="634"/>
      <c r="FA189" s="634"/>
      <c r="FB189" s="634"/>
      <c r="FC189" s="634"/>
      <c r="FD189" s="634"/>
      <c r="FE189" s="634"/>
      <c r="FF189" s="634"/>
      <c r="FG189" s="634"/>
      <c r="FH189" s="634"/>
      <c r="FI189" s="634"/>
      <c r="FJ189" s="634"/>
      <c r="FK189" s="634"/>
      <c r="FL189" s="634"/>
      <c r="FM189" s="634"/>
      <c r="FN189" s="634"/>
      <c r="FO189" s="634"/>
      <c r="FP189" s="634"/>
      <c r="FQ189" s="634"/>
      <c r="FR189" s="634"/>
      <c r="FS189" s="634"/>
      <c r="FT189" s="634"/>
      <c r="FU189" s="634"/>
      <c r="FV189" s="634"/>
      <c r="FW189" s="634"/>
      <c r="FX189" s="634"/>
      <c r="FY189" s="634"/>
      <c r="FZ189" s="634"/>
      <c r="GA189" s="634"/>
      <c r="GB189" s="634"/>
      <c r="GC189" s="634"/>
      <c r="GD189" s="634"/>
      <c r="GE189" s="634"/>
      <c r="GF189" s="634"/>
      <c r="GG189" s="634"/>
      <c r="GH189" s="634"/>
      <c r="GI189" s="634"/>
      <c r="GJ189" s="634"/>
      <c r="GK189" s="634"/>
      <c r="GL189" s="634"/>
      <c r="GM189" s="634"/>
      <c r="GN189" s="634"/>
      <c r="GO189" s="634"/>
      <c r="GP189" s="634"/>
      <c r="GQ189" s="634"/>
      <c r="GR189" s="634"/>
      <c r="GS189" s="634"/>
      <c r="GT189" s="634"/>
      <c r="GU189" s="634"/>
      <c r="GV189" s="634"/>
      <c r="GW189" s="634"/>
      <c r="GX189" s="634"/>
      <c r="GY189" s="634"/>
      <c r="GZ189" s="634"/>
      <c r="HA189" s="634"/>
      <c r="HB189" s="634"/>
      <c r="HC189" s="634"/>
      <c r="HD189" s="634"/>
      <c r="HE189" s="634"/>
      <c r="HF189" s="634"/>
      <c r="HG189" s="634"/>
      <c r="HH189" s="634"/>
      <c r="HI189" s="634"/>
      <c r="HJ189" s="634"/>
      <c r="HK189" s="634"/>
      <c r="HL189" s="634"/>
      <c r="HM189" s="634"/>
      <c r="HN189" s="634"/>
      <c r="HO189" s="634"/>
      <c r="HP189" s="634"/>
      <c r="HQ189" s="634"/>
      <c r="HR189" s="634"/>
      <c r="HS189" s="634"/>
      <c r="HT189" s="634"/>
      <c r="HU189" s="634"/>
      <c r="HV189" s="634"/>
      <c r="HW189" s="634"/>
      <c r="HX189" s="634"/>
      <c r="HY189" s="634"/>
      <c r="HZ189" s="634"/>
      <c r="IA189" s="634"/>
      <c r="IB189" s="634"/>
      <c r="IC189" s="634"/>
      <c r="ID189" s="634"/>
      <c r="IE189" s="634"/>
      <c r="IF189" s="634"/>
      <c r="IG189" s="634"/>
      <c r="IH189" s="634"/>
      <c r="II189" s="634"/>
      <c r="IJ189" s="634"/>
      <c r="IK189" s="634"/>
      <c r="IL189" s="634"/>
      <c r="IM189" s="634"/>
      <c r="IN189" s="634"/>
      <c r="IO189" s="634"/>
      <c r="IP189" s="634"/>
      <c r="IQ189" s="634"/>
      <c r="IR189" s="634"/>
      <c r="IS189" s="634"/>
      <c r="IT189" s="634"/>
      <c r="IU189" s="634"/>
      <c r="IV189" s="634"/>
    </row>
    <row r="190" spans="1:256">
      <c r="A190" s="665"/>
      <c r="D190" s="649"/>
      <c r="H190" s="649"/>
      <c r="I190" s="649"/>
      <c r="J190" s="654"/>
      <c r="K190" s="703"/>
      <c r="L190" s="702"/>
      <c r="R190" s="634"/>
      <c r="S190" s="634"/>
      <c r="T190" s="634"/>
      <c r="U190" s="634"/>
      <c r="V190" s="634"/>
      <c r="W190" s="634"/>
      <c r="X190" s="634"/>
      <c r="Y190" s="634"/>
      <c r="Z190" s="634"/>
      <c r="AA190" s="634"/>
      <c r="AB190" s="634"/>
      <c r="AC190" s="634"/>
      <c r="AD190" s="634"/>
      <c r="AE190" s="634"/>
      <c r="AF190" s="634"/>
      <c r="AG190" s="634"/>
      <c r="AH190" s="634"/>
      <c r="AI190" s="634"/>
      <c r="AJ190" s="634"/>
      <c r="AK190" s="634"/>
      <c r="AL190" s="634"/>
      <c r="AM190" s="634"/>
      <c r="AN190" s="634"/>
      <c r="AO190" s="634"/>
      <c r="AP190" s="634"/>
      <c r="AQ190" s="634"/>
      <c r="AR190" s="634"/>
      <c r="AS190" s="634"/>
      <c r="AT190" s="634"/>
      <c r="AU190" s="634"/>
      <c r="AV190" s="634"/>
      <c r="AW190" s="634"/>
      <c r="AX190" s="634"/>
      <c r="AY190" s="634"/>
      <c r="AZ190" s="634"/>
      <c r="BA190" s="634"/>
      <c r="BB190" s="634"/>
      <c r="BC190" s="634"/>
      <c r="BD190" s="634"/>
      <c r="BE190" s="634"/>
      <c r="BF190" s="634"/>
      <c r="BG190" s="634"/>
      <c r="BH190" s="634"/>
      <c r="BI190" s="634"/>
      <c r="BJ190" s="634"/>
      <c r="BK190" s="634"/>
      <c r="BL190" s="634"/>
      <c r="BM190" s="634"/>
      <c r="BN190" s="634"/>
      <c r="BO190" s="634"/>
      <c r="BP190" s="634"/>
      <c r="BQ190" s="634"/>
      <c r="BR190" s="634"/>
      <c r="BS190" s="634"/>
      <c r="BT190" s="634"/>
      <c r="BU190" s="634"/>
      <c r="BV190" s="634"/>
      <c r="BW190" s="634"/>
      <c r="BX190" s="634"/>
      <c r="BY190" s="634"/>
      <c r="BZ190" s="634"/>
      <c r="CA190" s="634"/>
      <c r="CB190" s="634"/>
      <c r="CC190" s="634"/>
      <c r="CD190" s="634"/>
      <c r="CE190" s="634"/>
      <c r="CF190" s="634"/>
      <c r="CG190" s="634"/>
      <c r="CH190" s="634"/>
      <c r="CI190" s="634"/>
      <c r="CJ190" s="634"/>
      <c r="CK190" s="634"/>
      <c r="CL190" s="634"/>
      <c r="CM190" s="634"/>
      <c r="CN190" s="634"/>
      <c r="CO190" s="634"/>
      <c r="CP190" s="634"/>
      <c r="CQ190" s="634"/>
      <c r="CR190" s="634"/>
      <c r="CS190" s="634"/>
      <c r="CT190" s="634"/>
      <c r="CU190" s="634"/>
      <c r="CV190" s="634"/>
      <c r="CW190" s="634"/>
      <c r="CX190" s="634"/>
      <c r="CY190" s="634"/>
      <c r="CZ190" s="634"/>
      <c r="DA190" s="634"/>
      <c r="DB190" s="634"/>
      <c r="DC190" s="634"/>
      <c r="DD190" s="634"/>
      <c r="DE190" s="634"/>
      <c r="DF190" s="634"/>
      <c r="DG190" s="634"/>
      <c r="DH190" s="634"/>
      <c r="DI190" s="634"/>
      <c r="DJ190" s="634"/>
      <c r="DK190" s="634"/>
      <c r="DL190" s="634"/>
      <c r="DM190" s="634"/>
      <c r="DN190" s="634"/>
      <c r="DO190" s="634"/>
      <c r="DP190" s="634"/>
      <c r="DQ190" s="634"/>
      <c r="DR190" s="634"/>
      <c r="DS190" s="634"/>
      <c r="DT190" s="634"/>
      <c r="DU190" s="634"/>
      <c r="DV190" s="634"/>
      <c r="DW190" s="634"/>
      <c r="DX190" s="634"/>
      <c r="DY190" s="634"/>
      <c r="DZ190" s="634"/>
      <c r="EA190" s="634"/>
      <c r="EB190" s="634"/>
      <c r="EC190" s="634"/>
      <c r="ED190" s="634"/>
      <c r="EE190" s="634"/>
      <c r="EF190" s="634"/>
      <c r="EG190" s="634"/>
      <c r="EH190" s="634"/>
      <c r="EI190" s="634"/>
      <c r="EJ190" s="634"/>
      <c r="EK190" s="634"/>
      <c r="EL190" s="634"/>
      <c r="EM190" s="634"/>
      <c r="EN190" s="634"/>
      <c r="EO190" s="634"/>
      <c r="EP190" s="634"/>
      <c r="EQ190" s="634"/>
      <c r="ER190" s="634"/>
      <c r="ES190" s="634"/>
      <c r="ET190" s="634"/>
      <c r="EU190" s="634"/>
      <c r="EV190" s="634"/>
      <c r="EW190" s="634"/>
      <c r="EX190" s="634"/>
      <c r="EY190" s="634"/>
      <c r="EZ190" s="634"/>
      <c r="FA190" s="634"/>
      <c r="FB190" s="634"/>
      <c r="FC190" s="634"/>
      <c r="FD190" s="634"/>
      <c r="FE190" s="634"/>
      <c r="FF190" s="634"/>
      <c r="FG190" s="634"/>
      <c r="FH190" s="634"/>
      <c r="FI190" s="634"/>
      <c r="FJ190" s="634"/>
      <c r="FK190" s="634"/>
      <c r="FL190" s="634"/>
      <c r="FM190" s="634"/>
      <c r="FN190" s="634"/>
      <c r="FO190" s="634"/>
      <c r="FP190" s="634"/>
      <c r="FQ190" s="634"/>
      <c r="FR190" s="634"/>
      <c r="FS190" s="634"/>
      <c r="FT190" s="634"/>
      <c r="FU190" s="634"/>
      <c r="FV190" s="634"/>
      <c r="FW190" s="634"/>
      <c r="FX190" s="634"/>
      <c r="FY190" s="634"/>
      <c r="FZ190" s="634"/>
      <c r="GA190" s="634"/>
      <c r="GB190" s="634"/>
      <c r="GC190" s="634"/>
      <c r="GD190" s="634"/>
      <c r="GE190" s="634"/>
      <c r="GF190" s="634"/>
      <c r="GG190" s="634"/>
      <c r="GH190" s="634"/>
      <c r="GI190" s="634"/>
      <c r="GJ190" s="634"/>
      <c r="GK190" s="634"/>
      <c r="GL190" s="634"/>
      <c r="GM190" s="634"/>
      <c r="GN190" s="634"/>
      <c r="GO190" s="634"/>
      <c r="GP190" s="634"/>
      <c r="GQ190" s="634"/>
      <c r="GR190" s="634"/>
      <c r="GS190" s="634"/>
      <c r="GT190" s="634"/>
      <c r="GU190" s="634"/>
      <c r="GV190" s="634"/>
      <c r="GW190" s="634"/>
      <c r="GX190" s="634"/>
      <c r="GY190" s="634"/>
      <c r="GZ190" s="634"/>
      <c r="HA190" s="634"/>
      <c r="HB190" s="634"/>
      <c r="HC190" s="634"/>
      <c r="HD190" s="634"/>
      <c r="HE190" s="634"/>
      <c r="HF190" s="634"/>
      <c r="HG190" s="634"/>
      <c r="HH190" s="634"/>
      <c r="HI190" s="634"/>
      <c r="HJ190" s="634"/>
      <c r="HK190" s="634"/>
      <c r="HL190" s="634"/>
      <c r="HM190" s="634"/>
      <c r="HN190" s="634"/>
      <c r="HO190" s="634"/>
      <c r="HP190" s="634"/>
      <c r="HQ190" s="634"/>
      <c r="HR190" s="634"/>
      <c r="HS190" s="634"/>
      <c r="HT190" s="634"/>
      <c r="HU190" s="634"/>
      <c r="HV190" s="634"/>
      <c r="HW190" s="634"/>
      <c r="HX190" s="634"/>
      <c r="HY190" s="634"/>
      <c r="HZ190" s="634"/>
      <c r="IA190" s="634"/>
      <c r="IB190" s="634"/>
      <c r="IC190" s="634"/>
      <c r="ID190" s="634"/>
      <c r="IE190" s="634"/>
      <c r="IF190" s="634"/>
      <c r="IG190" s="634"/>
      <c r="IH190" s="634"/>
      <c r="II190" s="634"/>
      <c r="IJ190" s="634"/>
      <c r="IK190" s="634"/>
      <c r="IL190" s="634"/>
      <c r="IM190" s="634"/>
      <c r="IN190" s="634"/>
      <c r="IO190" s="634"/>
      <c r="IP190" s="634"/>
      <c r="IQ190" s="634"/>
      <c r="IR190" s="634"/>
      <c r="IS190" s="634"/>
      <c r="IT190" s="634"/>
      <c r="IU190" s="634"/>
      <c r="IV190" s="634"/>
    </row>
    <row r="191" spans="1:256" s="700" customFormat="1">
      <c r="A191" s="648"/>
      <c r="B191" s="704"/>
      <c r="C191" s="704"/>
      <c r="D191" s="649"/>
      <c r="E191" s="650"/>
      <c r="F191" s="652"/>
      <c r="G191" s="705"/>
      <c r="H191" s="649"/>
      <c r="I191" s="649"/>
      <c r="J191" s="654"/>
      <c r="K191" s="703" t="str">
        <f>IF(J191="","",(2024-J191))</f>
        <v/>
      </c>
      <c r="L191" s="702" t="str">
        <f>IF(G191="","",IF(COUNTIF($G$15:$G$381,G191)&gt;1,"2重登録","OK"))</f>
        <v/>
      </c>
      <c r="M191" s="706"/>
      <c r="N191" s="706"/>
      <c r="O191" s="706"/>
      <c r="P191" s="706"/>
      <c r="Q191" s="706"/>
      <c r="R191" s="634"/>
      <c r="S191" s="634"/>
      <c r="T191" s="634"/>
      <c r="U191" s="634"/>
      <c r="V191" s="634"/>
      <c r="W191" s="634"/>
      <c r="X191" s="634"/>
      <c r="Y191" s="634"/>
      <c r="Z191" s="634"/>
      <c r="AA191" s="634"/>
      <c r="AB191" s="634"/>
      <c r="AC191" s="634"/>
      <c r="AD191" s="634"/>
      <c r="AE191" s="634"/>
      <c r="AF191" s="634"/>
      <c r="AG191" s="634"/>
      <c r="AH191" s="634"/>
      <c r="AI191" s="634"/>
      <c r="AJ191" s="634"/>
      <c r="AK191" s="634"/>
      <c r="AL191" s="634"/>
      <c r="AM191" s="634"/>
      <c r="AN191" s="634"/>
      <c r="AO191" s="634"/>
      <c r="AP191" s="634"/>
      <c r="AQ191" s="634"/>
      <c r="AR191" s="634"/>
      <c r="AS191" s="634"/>
      <c r="AT191" s="634"/>
      <c r="AU191" s="634"/>
      <c r="AV191" s="634"/>
      <c r="AW191" s="634"/>
      <c r="AX191" s="634"/>
      <c r="AY191" s="634"/>
      <c r="AZ191" s="634"/>
      <c r="BA191" s="634"/>
      <c r="BB191" s="634"/>
      <c r="BC191" s="634"/>
      <c r="BD191" s="634"/>
      <c r="BE191" s="634"/>
      <c r="BF191" s="634"/>
      <c r="BG191" s="634"/>
      <c r="BH191" s="634"/>
      <c r="BI191" s="634"/>
      <c r="BJ191" s="634"/>
      <c r="BK191" s="634"/>
      <c r="BL191" s="634"/>
      <c r="BM191" s="634"/>
      <c r="BN191" s="634"/>
      <c r="BO191" s="634"/>
      <c r="BP191" s="634"/>
      <c r="BQ191" s="634"/>
      <c r="BR191" s="634"/>
      <c r="BS191" s="634"/>
      <c r="BT191" s="634"/>
      <c r="BU191" s="634"/>
      <c r="BV191" s="634"/>
      <c r="BW191" s="634"/>
      <c r="BX191" s="634"/>
      <c r="BY191" s="634"/>
      <c r="BZ191" s="634"/>
      <c r="CA191" s="634"/>
      <c r="CB191" s="634"/>
      <c r="CC191" s="634"/>
      <c r="CD191" s="634"/>
      <c r="CE191" s="634"/>
      <c r="CF191" s="634"/>
      <c r="CG191" s="634"/>
      <c r="CH191" s="634"/>
      <c r="CI191" s="634"/>
      <c r="CJ191" s="634"/>
      <c r="CK191" s="634"/>
      <c r="CL191" s="634"/>
      <c r="CM191" s="634"/>
      <c r="CN191" s="634"/>
      <c r="CO191" s="634"/>
      <c r="CP191" s="634"/>
      <c r="CQ191" s="634"/>
      <c r="CR191" s="634"/>
      <c r="CS191" s="634"/>
      <c r="CT191" s="634"/>
      <c r="CU191" s="634"/>
      <c r="CV191" s="634"/>
      <c r="CW191" s="634"/>
      <c r="CX191" s="634"/>
      <c r="CY191" s="634"/>
      <c r="CZ191" s="634"/>
      <c r="DA191" s="634"/>
      <c r="DB191" s="634"/>
      <c r="DC191" s="634"/>
      <c r="DD191" s="634"/>
      <c r="DE191" s="634"/>
      <c r="DF191" s="634"/>
      <c r="DG191" s="634"/>
      <c r="DH191" s="634"/>
      <c r="DI191" s="634"/>
      <c r="DJ191" s="634"/>
      <c r="DK191" s="634"/>
      <c r="DL191" s="634"/>
      <c r="DM191" s="634"/>
      <c r="DN191" s="634"/>
      <c r="DO191" s="634"/>
      <c r="DP191" s="634"/>
      <c r="DQ191" s="634"/>
      <c r="DR191" s="634"/>
      <c r="DS191" s="634"/>
      <c r="DT191" s="634"/>
      <c r="DU191" s="634"/>
      <c r="DV191" s="634"/>
      <c r="DW191" s="634"/>
      <c r="DX191" s="634"/>
      <c r="DY191" s="634"/>
      <c r="DZ191" s="634"/>
      <c r="EA191" s="634"/>
      <c r="EB191" s="634"/>
      <c r="EC191" s="634"/>
      <c r="ED191" s="634"/>
      <c r="EE191" s="634"/>
      <c r="EF191" s="634"/>
      <c r="EG191" s="634"/>
      <c r="EH191" s="634"/>
      <c r="EI191" s="634"/>
      <c r="EJ191" s="634"/>
      <c r="EK191" s="634"/>
      <c r="EL191" s="634"/>
      <c r="EM191" s="634"/>
      <c r="EN191" s="634"/>
      <c r="EO191" s="634"/>
      <c r="EP191" s="634"/>
      <c r="EQ191" s="634"/>
      <c r="ER191" s="634"/>
      <c r="ES191" s="634"/>
      <c r="ET191" s="634"/>
      <c r="EU191" s="634"/>
      <c r="EV191" s="634"/>
      <c r="EW191" s="634"/>
      <c r="EX191" s="634"/>
      <c r="EY191" s="634"/>
      <c r="EZ191" s="634"/>
      <c r="FA191" s="634"/>
      <c r="FB191" s="634"/>
      <c r="FC191" s="634"/>
      <c r="FD191" s="634"/>
      <c r="FE191" s="634"/>
      <c r="FF191" s="634"/>
      <c r="FG191" s="634"/>
      <c r="FH191" s="634"/>
      <c r="FI191" s="634"/>
      <c r="FJ191" s="634"/>
      <c r="FK191" s="634"/>
      <c r="FL191" s="634"/>
      <c r="FM191" s="634"/>
      <c r="FN191" s="634"/>
      <c r="FO191" s="634"/>
      <c r="FP191" s="634"/>
      <c r="FQ191" s="634"/>
      <c r="FR191" s="634"/>
      <c r="FS191" s="634"/>
      <c r="FT191" s="634"/>
      <c r="FU191" s="634"/>
      <c r="FV191" s="634"/>
      <c r="FW191" s="634"/>
      <c r="FX191" s="634"/>
      <c r="FY191" s="634"/>
      <c r="FZ191" s="634"/>
      <c r="GA191" s="634"/>
      <c r="GB191" s="634"/>
      <c r="GC191" s="634"/>
      <c r="GD191" s="634"/>
      <c r="GE191" s="634"/>
      <c r="GF191" s="634"/>
      <c r="GG191" s="634"/>
      <c r="GH191" s="634"/>
      <c r="GI191" s="634"/>
      <c r="GJ191" s="634"/>
      <c r="GK191" s="634"/>
      <c r="GL191" s="634"/>
      <c r="GM191" s="634"/>
      <c r="GN191" s="634"/>
      <c r="GO191" s="634"/>
      <c r="GP191" s="634"/>
      <c r="GQ191" s="634"/>
      <c r="GR191" s="634"/>
      <c r="GS191" s="634"/>
      <c r="GT191" s="634"/>
      <c r="GU191" s="634"/>
      <c r="GV191" s="634"/>
      <c r="GW191" s="634"/>
      <c r="GX191" s="634"/>
      <c r="GY191" s="634"/>
      <c r="GZ191" s="634"/>
      <c r="HA191" s="634"/>
      <c r="HB191" s="634"/>
      <c r="HC191" s="634"/>
      <c r="HD191" s="634"/>
      <c r="HE191" s="634"/>
      <c r="HF191" s="634"/>
      <c r="HG191" s="634"/>
      <c r="HH191" s="634"/>
      <c r="HI191" s="634"/>
      <c r="HJ191" s="634"/>
      <c r="HK191" s="634"/>
      <c r="HL191" s="634"/>
      <c r="HM191" s="634"/>
      <c r="HN191" s="634"/>
      <c r="HO191" s="634"/>
      <c r="HP191" s="634"/>
      <c r="HQ191" s="634"/>
      <c r="HR191" s="634"/>
      <c r="HS191" s="634"/>
      <c r="HT191" s="634"/>
      <c r="HU191" s="634"/>
      <c r="HV191" s="634"/>
      <c r="HW191" s="634"/>
      <c r="HX191" s="634"/>
      <c r="HY191" s="634"/>
      <c r="HZ191" s="634"/>
      <c r="IA191" s="634"/>
      <c r="IB191" s="634"/>
      <c r="IC191" s="634"/>
      <c r="ID191" s="634"/>
      <c r="IE191" s="634"/>
      <c r="IF191" s="634"/>
      <c r="IG191" s="634"/>
      <c r="IH191" s="634"/>
      <c r="II191" s="634"/>
      <c r="IJ191" s="634"/>
      <c r="IK191" s="634"/>
      <c r="IL191" s="634"/>
      <c r="IM191" s="634"/>
      <c r="IN191" s="634"/>
      <c r="IO191" s="634"/>
      <c r="IP191" s="634"/>
      <c r="IQ191" s="634"/>
      <c r="IR191" s="634"/>
      <c r="IS191" s="634"/>
      <c r="IT191" s="634"/>
      <c r="IU191" s="634"/>
      <c r="IV191" s="634"/>
    </row>
    <row r="192" spans="1:256" customFormat="1">
      <c r="A192" s="648"/>
      <c r="B192" s="704"/>
      <c r="C192" s="704"/>
      <c r="D192" s="649"/>
      <c r="E192" s="650"/>
      <c r="F192" s="652"/>
      <c r="G192" s="705"/>
      <c r="H192" s="649"/>
      <c r="I192" s="649"/>
      <c r="J192" s="654"/>
      <c r="K192" s="703" t="str">
        <f>IF(J192="","",(2024-J192))</f>
        <v/>
      </c>
      <c r="L192" s="702" t="str">
        <f>IF(G192="","",IF(COUNTIF($G$15:$G$381,G192)&gt;1,"2重登録","OK"))</f>
        <v/>
      </c>
      <c r="M192" s="706"/>
      <c r="N192" s="706"/>
      <c r="O192" s="706"/>
      <c r="P192" s="706"/>
      <c r="Q192" s="706"/>
      <c r="R192" s="634"/>
      <c r="S192" s="634"/>
      <c r="T192" s="634"/>
      <c r="U192" s="634"/>
      <c r="V192" s="634"/>
      <c r="W192" s="634"/>
      <c r="X192" s="634"/>
      <c r="Y192" s="634"/>
      <c r="Z192" s="634"/>
      <c r="AA192" s="634"/>
      <c r="AB192" s="634"/>
      <c r="AC192" s="634"/>
      <c r="AD192" s="634"/>
      <c r="AE192" s="634"/>
      <c r="AF192" s="634"/>
      <c r="AG192" s="634"/>
      <c r="AH192" s="634"/>
      <c r="AI192" s="634"/>
      <c r="AJ192" s="634"/>
      <c r="AK192" s="634"/>
      <c r="AL192" s="634"/>
      <c r="AM192" s="634"/>
      <c r="AN192" s="634"/>
      <c r="AO192" s="634"/>
      <c r="AP192" s="634"/>
      <c r="AQ192" s="634"/>
      <c r="AR192" s="634"/>
      <c r="AS192" s="634"/>
      <c r="AT192" s="634"/>
      <c r="AU192" s="634"/>
      <c r="AV192" s="634"/>
      <c r="AW192" s="634"/>
      <c r="AX192" s="634"/>
      <c r="AY192" s="634"/>
      <c r="AZ192" s="634"/>
      <c r="BA192" s="634"/>
      <c r="BB192" s="634"/>
      <c r="BC192" s="634"/>
      <c r="BD192" s="634"/>
      <c r="BE192" s="634"/>
      <c r="BF192" s="634"/>
      <c r="BG192" s="634"/>
      <c r="BH192" s="634"/>
      <c r="BI192" s="634"/>
      <c r="BJ192" s="634"/>
      <c r="BK192" s="634"/>
      <c r="BL192" s="634"/>
      <c r="BM192" s="634"/>
      <c r="BN192" s="634"/>
      <c r="BO192" s="634"/>
      <c r="BP192" s="634"/>
      <c r="BQ192" s="634"/>
      <c r="BR192" s="634"/>
      <c r="BS192" s="634"/>
      <c r="BT192" s="634"/>
      <c r="BU192" s="634"/>
      <c r="BV192" s="634"/>
      <c r="BW192" s="634"/>
      <c r="BX192" s="634"/>
      <c r="BY192" s="634"/>
      <c r="BZ192" s="634"/>
      <c r="CA192" s="634"/>
      <c r="CB192" s="634"/>
      <c r="CC192" s="634"/>
      <c r="CD192" s="634"/>
      <c r="CE192" s="634"/>
      <c r="CF192" s="634"/>
      <c r="CG192" s="634"/>
      <c r="CH192" s="634"/>
      <c r="CI192" s="634"/>
      <c r="CJ192" s="634"/>
      <c r="CK192" s="634"/>
      <c r="CL192" s="634"/>
      <c r="CM192" s="634"/>
      <c r="CN192" s="634"/>
      <c r="CO192" s="634"/>
      <c r="CP192" s="634"/>
      <c r="CQ192" s="634"/>
      <c r="CR192" s="634"/>
      <c r="CS192" s="634"/>
      <c r="CT192" s="634"/>
      <c r="CU192" s="634"/>
      <c r="CV192" s="634"/>
      <c r="CW192" s="634"/>
      <c r="CX192" s="634"/>
      <c r="CY192" s="634"/>
      <c r="CZ192" s="634"/>
      <c r="DA192" s="634"/>
      <c r="DB192" s="634"/>
      <c r="DC192" s="634"/>
      <c r="DD192" s="634"/>
      <c r="DE192" s="634"/>
      <c r="DF192" s="634"/>
      <c r="DG192" s="634"/>
      <c r="DH192" s="634"/>
      <c r="DI192" s="634"/>
      <c r="DJ192" s="634"/>
      <c r="DK192" s="634"/>
      <c r="DL192" s="634"/>
      <c r="DM192" s="634"/>
      <c r="DN192" s="634"/>
      <c r="DO192" s="634"/>
      <c r="DP192" s="634"/>
      <c r="DQ192" s="634"/>
      <c r="DR192" s="634"/>
      <c r="DS192" s="634"/>
      <c r="DT192" s="634"/>
      <c r="DU192" s="634"/>
      <c r="DV192" s="634"/>
      <c r="DW192" s="634"/>
      <c r="DX192" s="634"/>
      <c r="DY192" s="634"/>
      <c r="DZ192" s="634"/>
      <c r="EA192" s="634"/>
      <c r="EB192" s="634"/>
      <c r="EC192" s="634"/>
      <c r="ED192" s="634"/>
      <c r="EE192" s="634"/>
      <c r="EF192" s="634"/>
      <c r="EG192" s="634"/>
      <c r="EH192" s="634"/>
      <c r="EI192" s="634"/>
      <c r="EJ192" s="634"/>
      <c r="EK192" s="634"/>
      <c r="EL192" s="634"/>
      <c r="EM192" s="634"/>
      <c r="EN192" s="634"/>
      <c r="EO192" s="634"/>
      <c r="EP192" s="634"/>
      <c r="EQ192" s="634"/>
      <c r="ER192" s="634"/>
      <c r="ES192" s="634"/>
      <c r="ET192" s="634"/>
      <c r="EU192" s="634"/>
      <c r="EV192" s="634"/>
      <c r="EW192" s="634"/>
      <c r="EX192" s="634"/>
      <c r="EY192" s="634"/>
      <c r="EZ192" s="634"/>
      <c r="FA192" s="634"/>
      <c r="FB192" s="634"/>
      <c r="FC192" s="634"/>
      <c r="FD192" s="634"/>
      <c r="FE192" s="634"/>
      <c r="FF192" s="634"/>
      <c r="FG192" s="634"/>
      <c r="FH192" s="634"/>
      <c r="FI192" s="634"/>
      <c r="FJ192" s="634"/>
      <c r="FK192" s="634"/>
      <c r="FL192" s="634"/>
      <c r="FM192" s="634"/>
      <c r="FN192" s="634"/>
      <c r="FO192" s="634"/>
      <c r="FP192" s="634"/>
      <c r="FQ192" s="634"/>
      <c r="FR192" s="634"/>
      <c r="FS192" s="634"/>
      <c r="FT192" s="634"/>
      <c r="FU192" s="634"/>
      <c r="FV192" s="634"/>
      <c r="FW192" s="634"/>
      <c r="FX192" s="634"/>
      <c r="FY192" s="634"/>
      <c r="FZ192" s="634"/>
      <c r="GA192" s="634"/>
      <c r="GB192" s="634"/>
      <c r="GC192" s="634"/>
      <c r="GD192" s="634"/>
      <c r="GE192" s="634"/>
      <c r="GF192" s="634"/>
      <c r="GG192" s="634"/>
      <c r="GH192" s="634"/>
      <c r="GI192" s="634"/>
      <c r="GJ192" s="634"/>
      <c r="GK192" s="634"/>
      <c r="GL192" s="634"/>
      <c r="GM192" s="634"/>
      <c r="GN192" s="634"/>
      <c r="GO192" s="634"/>
      <c r="GP192" s="634"/>
      <c r="GQ192" s="634"/>
      <c r="GR192" s="634"/>
      <c r="GS192" s="634"/>
      <c r="GT192" s="634"/>
      <c r="GU192" s="634"/>
      <c r="GV192" s="634"/>
      <c r="GW192" s="634"/>
      <c r="GX192" s="634"/>
      <c r="GY192" s="634"/>
      <c r="GZ192" s="634"/>
      <c r="HA192" s="634"/>
      <c r="HB192" s="634"/>
      <c r="HC192" s="634"/>
      <c r="HD192" s="634"/>
      <c r="HE192" s="634"/>
      <c r="HF192" s="634"/>
      <c r="HG192" s="634"/>
      <c r="HH192" s="634"/>
      <c r="HI192" s="634"/>
      <c r="HJ192" s="634"/>
      <c r="HK192" s="634"/>
      <c r="HL192" s="634"/>
      <c r="HM192" s="634"/>
      <c r="HN192" s="634"/>
      <c r="HO192" s="634"/>
      <c r="HP192" s="634"/>
      <c r="HQ192" s="634"/>
      <c r="HR192" s="634"/>
      <c r="HS192" s="634"/>
      <c r="HT192" s="634"/>
      <c r="HU192" s="634"/>
      <c r="HV192" s="634"/>
      <c r="HW192" s="634"/>
      <c r="HX192" s="634"/>
      <c r="HY192" s="634"/>
      <c r="HZ192" s="634"/>
      <c r="IA192" s="634"/>
      <c r="IB192" s="634"/>
      <c r="IC192" s="634"/>
      <c r="ID192" s="634"/>
      <c r="IE192" s="634"/>
      <c r="IF192" s="634"/>
      <c r="IG192" s="634"/>
      <c r="IH192" s="634"/>
      <c r="II192" s="634"/>
      <c r="IJ192" s="634"/>
      <c r="IK192" s="634"/>
      <c r="IL192" s="634"/>
      <c r="IM192" s="634"/>
      <c r="IN192" s="634"/>
      <c r="IO192" s="634"/>
      <c r="IP192" s="634"/>
      <c r="IQ192" s="634"/>
      <c r="IR192" s="634"/>
      <c r="IS192" s="634"/>
      <c r="IT192" s="634"/>
      <c r="IU192" s="634"/>
      <c r="IV192" s="634"/>
    </row>
    <row r="193" spans="1:13" customFormat="1">
      <c r="A193" s="707"/>
      <c r="B193" s="981" t="s">
        <v>2958</v>
      </c>
      <c r="C193" s="978"/>
      <c r="D193" s="982" t="s">
        <v>2959</v>
      </c>
      <c r="E193" s="978"/>
      <c r="F193" s="978"/>
      <c r="G193" s="978"/>
      <c r="H193" s="978"/>
      <c r="I193" s="709"/>
      <c r="J193" s="710"/>
      <c r="K193" s="711" t="str">
        <f t="shared" ref="K193:K197" si="27">IF(J193="","",(2019-J193))</f>
        <v/>
      </c>
      <c r="L193" s="712" t="str">
        <f t="shared" ref="L193:L194" si="28">IF(G193="","",IF(COUNTIF($G$1:$G$25,G193)&gt;1,"2重登録","OK"))</f>
        <v/>
      </c>
      <c r="M193" s="709"/>
    </row>
    <row r="194" spans="1:13" customFormat="1">
      <c r="A194" s="707"/>
      <c r="B194" s="978"/>
      <c r="C194" s="978"/>
      <c r="D194" s="978"/>
      <c r="E194" s="978"/>
      <c r="F194" s="978"/>
      <c r="G194" s="978"/>
      <c r="H194" s="978"/>
      <c r="I194" s="709"/>
      <c r="J194" s="710"/>
      <c r="K194" s="711" t="str">
        <f t="shared" si="27"/>
        <v/>
      </c>
      <c r="L194" s="712" t="str">
        <f t="shared" si="28"/>
        <v/>
      </c>
      <c r="M194" s="709"/>
    </row>
    <row r="195" spans="1:13" customFormat="1">
      <c r="A195" s="707"/>
      <c r="B195" s="713"/>
      <c r="C195" s="713"/>
      <c r="D195" s="708"/>
      <c r="E195" s="709"/>
      <c r="F195" s="712">
        <f>A195</f>
        <v>0</v>
      </c>
      <c r="G195" s="709" t="s">
        <v>1364</v>
      </c>
      <c r="H195" s="977" t="s">
        <v>1365</v>
      </c>
      <c r="I195" s="978"/>
      <c r="J195" s="978"/>
      <c r="K195" s="711" t="str">
        <f t="shared" si="27"/>
        <v/>
      </c>
      <c r="L195" s="712"/>
      <c r="M195" s="713"/>
    </row>
    <row r="196" spans="1:13" customFormat="1">
      <c r="A196" s="707"/>
      <c r="B196" s="979"/>
      <c r="C196" s="978"/>
      <c r="D196" s="709"/>
      <c r="E196" s="709"/>
      <c r="F196" s="712"/>
      <c r="G196" s="715">
        <f>COUNTIF($M$198:$M$217,"東近江市")</f>
        <v>2</v>
      </c>
      <c r="H196" s="980">
        <f>(G196/RIGHT($A$217,2))</f>
        <v>0.1</v>
      </c>
      <c r="I196" s="978"/>
      <c r="J196" s="978"/>
      <c r="K196" s="711" t="str">
        <f t="shared" si="27"/>
        <v/>
      </c>
      <c r="L196" s="712"/>
      <c r="M196" s="713"/>
    </row>
    <row r="197" spans="1:13" customFormat="1">
      <c r="A197" s="707"/>
      <c r="B197" s="714"/>
      <c r="C197" s="714"/>
      <c r="D197" s="713" t="s">
        <v>2534</v>
      </c>
      <c r="E197" s="713"/>
      <c r="F197" s="713"/>
      <c r="G197" s="715"/>
      <c r="H197" s="717" t="s">
        <v>2536</v>
      </c>
      <c r="I197" s="716"/>
      <c r="J197" s="716"/>
      <c r="K197" s="711" t="str">
        <f t="shared" si="27"/>
        <v/>
      </c>
      <c r="L197" s="712" t="str">
        <f t="shared" ref="L197:L212" si="29">IF(G197="","",IF(COUNTIF($G$1:$G$25,G197)&gt;1,"2重登録","OK"))</f>
        <v/>
      </c>
      <c r="M197" s="713"/>
    </row>
    <row r="198" spans="1:13" customFormat="1">
      <c r="A198" s="707" t="s">
        <v>576</v>
      </c>
      <c r="B198" s="709" t="s">
        <v>577</v>
      </c>
      <c r="C198" s="709" t="s">
        <v>606</v>
      </c>
      <c r="D198" s="709" t="s">
        <v>579</v>
      </c>
      <c r="E198" s="709"/>
      <c r="F198" s="709"/>
      <c r="G198" s="709" t="str">
        <f t="shared" ref="G198:G212" si="30">B198&amp;C198</f>
        <v>水本淳史</v>
      </c>
      <c r="H198" s="709" t="s">
        <v>579</v>
      </c>
      <c r="I198" s="709" t="s">
        <v>277</v>
      </c>
      <c r="J198" s="710">
        <v>1967</v>
      </c>
      <c r="K198" s="682">
        <f t="shared" ref="K198:K217" si="31">IF(J198="","",(2024-J198))</f>
        <v>57</v>
      </c>
      <c r="L198" s="712" t="str">
        <f t="shared" si="29"/>
        <v>OK</v>
      </c>
      <c r="M198" s="709" t="s">
        <v>278</v>
      </c>
    </row>
    <row r="199" spans="1:13" customFormat="1">
      <c r="A199" s="707" t="s">
        <v>581</v>
      </c>
      <c r="B199" s="709" t="s">
        <v>612</v>
      </c>
      <c r="C199" s="709" t="s">
        <v>613</v>
      </c>
      <c r="D199" s="709" t="s">
        <v>579</v>
      </c>
      <c r="E199" s="709"/>
      <c r="F199" s="709"/>
      <c r="G199" s="709" t="str">
        <f t="shared" si="30"/>
        <v>清水善弘</v>
      </c>
      <c r="H199" s="709" t="s">
        <v>579</v>
      </c>
      <c r="I199" s="709" t="s">
        <v>277</v>
      </c>
      <c r="J199" s="710">
        <v>1952</v>
      </c>
      <c r="K199" s="682">
        <f t="shared" si="31"/>
        <v>72</v>
      </c>
      <c r="L199" s="712" t="str">
        <f t="shared" si="29"/>
        <v>OK</v>
      </c>
      <c r="M199" s="713" t="s">
        <v>310</v>
      </c>
    </row>
    <row r="200" spans="1:13" customFormat="1">
      <c r="A200" s="707" t="s">
        <v>584</v>
      </c>
      <c r="B200" s="709" t="s">
        <v>441</v>
      </c>
      <c r="C200" s="709" t="s">
        <v>815</v>
      </c>
      <c r="D200" s="709" t="s">
        <v>579</v>
      </c>
      <c r="E200" s="709"/>
      <c r="F200" s="709"/>
      <c r="G200" s="709" t="str">
        <f t="shared" si="30"/>
        <v>岡本大樹</v>
      </c>
      <c r="H200" s="709" t="s">
        <v>579</v>
      </c>
      <c r="I200" s="709" t="s">
        <v>277</v>
      </c>
      <c r="J200" s="710">
        <v>1982</v>
      </c>
      <c r="K200" s="682">
        <f t="shared" si="31"/>
        <v>42</v>
      </c>
      <c r="L200" s="712" t="str">
        <f t="shared" si="29"/>
        <v>OK</v>
      </c>
      <c r="M200" s="709" t="s">
        <v>421</v>
      </c>
    </row>
    <row r="201" spans="1:13" customFormat="1">
      <c r="A201" s="707" t="s">
        <v>587</v>
      </c>
      <c r="B201" s="709" t="s">
        <v>2960</v>
      </c>
      <c r="C201" s="709" t="s">
        <v>2961</v>
      </c>
      <c r="D201" s="709" t="s">
        <v>579</v>
      </c>
      <c r="E201" s="709"/>
      <c r="F201" s="709"/>
      <c r="G201" s="709" t="str">
        <f t="shared" si="30"/>
        <v>増田剛士</v>
      </c>
      <c r="H201" s="709" t="s">
        <v>579</v>
      </c>
      <c r="I201" s="709" t="s">
        <v>277</v>
      </c>
      <c r="J201" s="710">
        <v>1976</v>
      </c>
      <c r="K201" s="682">
        <f t="shared" si="31"/>
        <v>48</v>
      </c>
      <c r="L201" s="712" t="str">
        <f t="shared" si="29"/>
        <v>OK</v>
      </c>
      <c r="M201" s="709" t="s">
        <v>2962</v>
      </c>
    </row>
    <row r="202" spans="1:13" customFormat="1">
      <c r="A202" s="707" t="s">
        <v>590</v>
      </c>
      <c r="B202" s="709" t="s">
        <v>346</v>
      </c>
      <c r="C202" s="709" t="s">
        <v>347</v>
      </c>
      <c r="D202" s="709" t="s">
        <v>579</v>
      </c>
      <c r="E202" s="709"/>
      <c r="F202" s="709"/>
      <c r="G202" s="709" t="str">
        <f t="shared" si="30"/>
        <v>成宮康弘</v>
      </c>
      <c r="H202" s="709" t="s">
        <v>579</v>
      </c>
      <c r="I202" s="709" t="s">
        <v>277</v>
      </c>
      <c r="J202" s="710">
        <v>1970</v>
      </c>
      <c r="K202" s="682">
        <f t="shared" si="31"/>
        <v>54</v>
      </c>
      <c r="L202" s="712" t="str">
        <f t="shared" si="29"/>
        <v>OK</v>
      </c>
      <c r="M202" s="713" t="s">
        <v>278</v>
      </c>
    </row>
    <row r="203" spans="1:13" customFormat="1">
      <c r="A203" s="707" t="s">
        <v>593</v>
      </c>
      <c r="B203" s="709" t="s">
        <v>2963</v>
      </c>
      <c r="C203" s="709" t="s">
        <v>2964</v>
      </c>
      <c r="D203" s="709" t="s">
        <v>579</v>
      </c>
      <c r="E203" s="709"/>
      <c r="F203" s="718"/>
      <c r="G203" s="709" t="str">
        <f t="shared" si="30"/>
        <v>浦嶋博邦</v>
      </c>
      <c r="H203" s="709" t="s">
        <v>579</v>
      </c>
      <c r="I203" s="719" t="s">
        <v>277</v>
      </c>
      <c r="J203" s="710">
        <v>1977</v>
      </c>
      <c r="K203" s="682">
        <f t="shared" si="31"/>
        <v>47</v>
      </c>
      <c r="L203" s="712" t="str">
        <f t="shared" si="29"/>
        <v>OK</v>
      </c>
      <c r="M203" s="720" t="s">
        <v>2965</v>
      </c>
    </row>
    <row r="204" spans="1:13" customFormat="1">
      <c r="A204" s="707" t="s">
        <v>596</v>
      </c>
      <c r="B204" s="709" t="s">
        <v>615</v>
      </c>
      <c r="C204" s="709" t="s">
        <v>2966</v>
      </c>
      <c r="D204" s="709" t="s">
        <v>579</v>
      </c>
      <c r="E204" s="709"/>
      <c r="F204" s="709"/>
      <c r="G204" s="709" t="str">
        <f t="shared" si="30"/>
        <v>平塚  聡</v>
      </c>
      <c r="H204" s="709" t="s">
        <v>579</v>
      </c>
      <c r="I204" s="709" t="s">
        <v>277</v>
      </c>
      <c r="J204" s="710">
        <v>1960</v>
      </c>
      <c r="K204" s="682">
        <f t="shared" si="31"/>
        <v>64</v>
      </c>
      <c r="L204" s="712" t="str">
        <f t="shared" si="29"/>
        <v>OK</v>
      </c>
      <c r="M204" s="709" t="s">
        <v>278</v>
      </c>
    </row>
    <row r="205" spans="1:13" customFormat="1">
      <c r="A205" s="707" t="s">
        <v>599</v>
      </c>
      <c r="B205" s="709" t="s">
        <v>329</v>
      </c>
      <c r="C205" s="709" t="s">
        <v>330</v>
      </c>
      <c r="D205" s="709" t="s">
        <v>579</v>
      </c>
      <c r="E205" s="709"/>
      <c r="F205" s="709"/>
      <c r="G205" s="709" t="str">
        <f t="shared" si="30"/>
        <v>池端誠治</v>
      </c>
      <c r="H205" s="709" t="s">
        <v>579</v>
      </c>
      <c r="I205" s="709" t="s">
        <v>277</v>
      </c>
      <c r="J205" s="710">
        <v>1972</v>
      </c>
      <c r="K205" s="682">
        <f t="shared" si="31"/>
        <v>52</v>
      </c>
      <c r="L205" s="712" t="str">
        <f t="shared" si="29"/>
        <v>OK</v>
      </c>
      <c r="M205" s="709" t="s">
        <v>278</v>
      </c>
    </row>
    <row r="206" spans="1:13" customFormat="1">
      <c r="A206" s="707" t="s">
        <v>62</v>
      </c>
      <c r="B206" s="709" t="s">
        <v>604</v>
      </c>
      <c r="C206" s="709" t="s">
        <v>605</v>
      </c>
      <c r="D206" s="709" t="s">
        <v>579</v>
      </c>
      <c r="E206" s="709"/>
      <c r="F206" s="709"/>
      <c r="G206" s="709" t="str">
        <f t="shared" si="30"/>
        <v>三代康成</v>
      </c>
      <c r="H206" s="709" t="s">
        <v>579</v>
      </c>
      <c r="I206" s="709" t="s">
        <v>277</v>
      </c>
      <c r="J206" s="710">
        <v>1968</v>
      </c>
      <c r="K206" s="682">
        <f t="shared" si="31"/>
        <v>56</v>
      </c>
      <c r="L206" s="712" t="str">
        <f t="shared" si="29"/>
        <v>OK</v>
      </c>
      <c r="M206" s="713" t="s">
        <v>310</v>
      </c>
    </row>
    <row r="207" spans="1:13" customFormat="1">
      <c r="A207" s="707" t="s">
        <v>57</v>
      </c>
      <c r="B207" s="709" t="s">
        <v>352</v>
      </c>
      <c r="C207" s="709" t="s">
        <v>353</v>
      </c>
      <c r="D207" s="709" t="s">
        <v>579</v>
      </c>
      <c r="E207" s="709"/>
      <c r="F207" s="709"/>
      <c r="G207" s="709" t="str">
        <f t="shared" si="30"/>
        <v>古市卓志</v>
      </c>
      <c r="H207" s="709" t="s">
        <v>579</v>
      </c>
      <c r="I207" s="709" t="s">
        <v>277</v>
      </c>
      <c r="J207" s="710">
        <v>1974</v>
      </c>
      <c r="K207" s="682">
        <f t="shared" si="31"/>
        <v>50</v>
      </c>
      <c r="L207" s="712" t="str">
        <f t="shared" si="29"/>
        <v>OK</v>
      </c>
      <c r="M207" s="709" t="s">
        <v>278</v>
      </c>
    </row>
    <row r="208" spans="1:13" customFormat="1">
      <c r="A208" s="707" t="s">
        <v>66</v>
      </c>
      <c r="B208" s="709" t="s">
        <v>2967</v>
      </c>
      <c r="C208" s="709" t="s">
        <v>2968</v>
      </c>
      <c r="D208" s="709" t="s">
        <v>579</v>
      </c>
      <c r="E208" s="709"/>
      <c r="F208" s="709"/>
      <c r="G208" s="709" t="s">
        <v>2969</v>
      </c>
      <c r="H208" s="709" t="s">
        <v>579</v>
      </c>
      <c r="I208" s="709" t="s">
        <v>2970</v>
      </c>
      <c r="J208" s="710">
        <v>1973</v>
      </c>
      <c r="K208" s="682">
        <f t="shared" si="31"/>
        <v>51</v>
      </c>
      <c r="L208" s="712" t="s">
        <v>481</v>
      </c>
      <c r="M208" s="709" t="s">
        <v>324</v>
      </c>
    </row>
    <row r="209" spans="1:17" customFormat="1">
      <c r="A209" s="707" t="s">
        <v>607</v>
      </c>
      <c r="B209" s="709" t="s">
        <v>441</v>
      </c>
      <c r="C209" s="709" t="s">
        <v>2971</v>
      </c>
      <c r="D209" s="709" t="s">
        <v>579</v>
      </c>
      <c r="E209" s="720"/>
      <c r="F209" s="720"/>
      <c r="G209" s="709" t="s">
        <v>2972</v>
      </c>
      <c r="H209" s="709" t="s">
        <v>579</v>
      </c>
      <c r="I209" s="709" t="s">
        <v>2970</v>
      </c>
      <c r="J209" s="710">
        <v>1967</v>
      </c>
      <c r="K209" s="682">
        <f t="shared" si="31"/>
        <v>57</v>
      </c>
      <c r="L209" s="712" t="s">
        <v>481</v>
      </c>
      <c r="M209" s="709" t="s">
        <v>278</v>
      </c>
    </row>
    <row r="210" spans="1:17" customFormat="1">
      <c r="A210" s="707" t="s">
        <v>609</v>
      </c>
      <c r="B210" s="720" t="s">
        <v>355</v>
      </c>
      <c r="C210" s="720" t="s">
        <v>632</v>
      </c>
      <c r="D210" s="709" t="s">
        <v>579</v>
      </c>
      <c r="E210" s="720"/>
      <c r="F210" s="721"/>
      <c r="G210" s="709" t="str">
        <f t="shared" si="30"/>
        <v>松井美和子</v>
      </c>
      <c r="H210" s="709" t="s">
        <v>579</v>
      </c>
      <c r="I210" s="722" t="s">
        <v>302</v>
      </c>
      <c r="J210" s="710">
        <v>1969</v>
      </c>
      <c r="K210" s="682">
        <f t="shared" si="31"/>
        <v>55</v>
      </c>
      <c r="L210" s="712" t="str">
        <f t="shared" si="29"/>
        <v>OK</v>
      </c>
      <c r="M210" s="709" t="s">
        <v>324</v>
      </c>
    </row>
    <row r="211" spans="1:17" customFormat="1">
      <c r="A211" s="707" t="s">
        <v>69</v>
      </c>
      <c r="B211" s="720" t="s">
        <v>604</v>
      </c>
      <c r="C211" s="720" t="s">
        <v>634</v>
      </c>
      <c r="D211" s="709" t="s">
        <v>579</v>
      </c>
      <c r="E211" s="720"/>
      <c r="F211" s="720"/>
      <c r="G211" s="709" t="str">
        <f t="shared" si="30"/>
        <v>三代梨絵</v>
      </c>
      <c r="H211" s="709" t="s">
        <v>579</v>
      </c>
      <c r="I211" s="722" t="s">
        <v>302</v>
      </c>
      <c r="J211" s="710">
        <v>1976</v>
      </c>
      <c r="K211" s="682">
        <f t="shared" si="31"/>
        <v>48</v>
      </c>
      <c r="L211" s="712" t="str">
        <f t="shared" si="29"/>
        <v>OK</v>
      </c>
      <c r="M211" s="709" t="s">
        <v>310</v>
      </c>
    </row>
    <row r="212" spans="1:17" customFormat="1">
      <c r="A212" s="707" t="s">
        <v>614</v>
      </c>
      <c r="B212" s="720" t="s">
        <v>588</v>
      </c>
      <c r="C212" s="720" t="s">
        <v>636</v>
      </c>
      <c r="D212" s="709" t="s">
        <v>579</v>
      </c>
      <c r="E212" s="720"/>
      <c r="F212" s="721"/>
      <c r="G212" s="709" t="str">
        <f t="shared" si="30"/>
        <v>土肥祐子</v>
      </c>
      <c r="H212" s="709" t="s">
        <v>579</v>
      </c>
      <c r="I212" s="722" t="s">
        <v>302</v>
      </c>
      <c r="J212" s="710">
        <v>1971</v>
      </c>
      <c r="K212" s="682">
        <f t="shared" si="31"/>
        <v>53</v>
      </c>
      <c r="L212" s="712" t="str">
        <f t="shared" si="29"/>
        <v>OK</v>
      </c>
      <c r="M212" s="709" t="s">
        <v>310</v>
      </c>
    </row>
    <row r="213" spans="1:17" customFormat="1">
      <c r="A213" s="707" t="s">
        <v>617</v>
      </c>
      <c r="B213" s="720" t="s">
        <v>378</v>
      </c>
      <c r="C213" s="720" t="s">
        <v>379</v>
      </c>
      <c r="D213" s="709" t="s">
        <v>579</v>
      </c>
      <c r="E213" s="720"/>
      <c r="F213" s="721"/>
      <c r="G213" s="709" t="s">
        <v>2973</v>
      </c>
      <c r="H213" s="709" t="s">
        <v>579</v>
      </c>
      <c r="I213" s="722" t="s">
        <v>302</v>
      </c>
      <c r="J213" s="710">
        <v>1967</v>
      </c>
      <c r="K213" s="682">
        <f t="shared" si="31"/>
        <v>57</v>
      </c>
      <c r="L213" s="712" t="s">
        <v>481</v>
      </c>
      <c r="M213" s="709" t="s">
        <v>317</v>
      </c>
    </row>
    <row r="214" spans="1:17" customFormat="1">
      <c r="A214" s="707" t="s">
        <v>620</v>
      </c>
      <c r="B214" s="720" t="s">
        <v>2963</v>
      </c>
      <c r="C214" s="720" t="s">
        <v>2974</v>
      </c>
      <c r="D214" s="709" t="s">
        <v>579</v>
      </c>
      <c r="E214" s="720"/>
      <c r="F214" s="721"/>
      <c r="G214" s="709" t="s">
        <v>2975</v>
      </c>
      <c r="H214" s="709" t="s">
        <v>579</v>
      </c>
      <c r="I214" s="722" t="s">
        <v>2976</v>
      </c>
      <c r="J214" s="710">
        <v>1967</v>
      </c>
      <c r="K214" s="682">
        <f t="shared" si="31"/>
        <v>57</v>
      </c>
      <c r="L214" s="712" t="s">
        <v>481</v>
      </c>
      <c r="M214" s="720" t="s">
        <v>2965</v>
      </c>
    </row>
    <row r="215" spans="1:17" customFormat="1">
      <c r="A215" s="707" t="s">
        <v>624</v>
      </c>
      <c r="B215" s="720" t="s">
        <v>1138</v>
      </c>
      <c r="C215" s="720" t="s">
        <v>2977</v>
      </c>
      <c r="D215" s="709" t="s">
        <v>579</v>
      </c>
      <c r="E215" s="720"/>
      <c r="F215" s="720"/>
      <c r="G215" s="709" t="s">
        <v>2978</v>
      </c>
      <c r="H215" s="709" t="s">
        <v>579</v>
      </c>
      <c r="I215" s="720" t="s">
        <v>302</v>
      </c>
      <c r="J215" s="710">
        <v>1993</v>
      </c>
      <c r="K215" s="682">
        <f t="shared" si="31"/>
        <v>31</v>
      </c>
      <c r="L215" s="712" t="s">
        <v>481</v>
      </c>
      <c r="M215" s="709" t="s">
        <v>488</v>
      </c>
    </row>
    <row r="216" spans="1:17" customFormat="1">
      <c r="A216" s="707" t="s">
        <v>628</v>
      </c>
      <c r="B216" s="720" t="s">
        <v>884</v>
      </c>
      <c r="C216" s="720" t="s">
        <v>885</v>
      </c>
      <c r="D216" s="709" t="s">
        <v>579</v>
      </c>
      <c r="E216" s="709"/>
      <c r="F216" s="709"/>
      <c r="G216" s="709" t="str">
        <f t="shared" ref="G216:G217" si="32">B216&amp;C216</f>
        <v>出縄久子</v>
      </c>
      <c r="H216" s="709" t="s">
        <v>579</v>
      </c>
      <c r="I216" s="722" t="s">
        <v>302</v>
      </c>
      <c r="J216" s="710">
        <v>1965</v>
      </c>
      <c r="K216" s="682">
        <f t="shared" si="31"/>
        <v>59</v>
      </c>
      <c r="L216" s="712" t="str">
        <f t="shared" ref="L216:L217" si="33">IF(G216="","",IF(COUNTIF($G$1:$G$25,G216)&gt;1,"2重登録","OK"))</f>
        <v>OK</v>
      </c>
      <c r="M216" s="709" t="s">
        <v>296</v>
      </c>
    </row>
    <row r="217" spans="1:17" customFormat="1">
      <c r="A217" s="707" t="s">
        <v>631</v>
      </c>
      <c r="B217" s="720" t="s">
        <v>659</v>
      </c>
      <c r="C217" s="720" t="s">
        <v>660</v>
      </c>
      <c r="D217" s="709" t="s">
        <v>579</v>
      </c>
      <c r="E217" s="720"/>
      <c r="F217" s="720"/>
      <c r="G217" s="709" t="str">
        <f t="shared" si="32"/>
        <v>吉岡京子</v>
      </c>
      <c r="H217" s="709" t="s">
        <v>579</v>
      </c>
      <c r="I217" s="722" t="s">
        <v>302</v>
      </c>
      <c r="J217" s="710">
        <v>1959</v>
      </c>
      <c r="K217" s="682">
        <f t="shared" si="31"/>
        <v>65</v>
      </c>
      <c r="L217" s="712" t="str">
        <f t="shared" si="33"/>
        <v>OK</v>
      </c>
      <c r="M217" s="709" t="s">
        <v>661</v>
      </c>
    </row>
    <row r="218" spans="1:17" customFormat="1">
      <c r="A218" s="631"/>
    </row>
    <row r="219" spans="1:17" customFormat="1">
      <c r="A219" s="707"/>
      <c r="B219" s="720"/>
      <c r="C219" s="720"/>
      <c r="D219" s="709"/>
      <c r="E219" s="709"/>
      <c r="F219" s="709"/>
      <c r="G219" s="709"/>
      <c r="H219" s="709"/>
      <c r="I219" s="720"/>
      <c r="J219" s="710"/>
      <c r="K219" s="710"/>
      <c r="L219" s="709"/>
      <c r="M219" s="709"/>
    </row>
    <row r="220" spans="1:17" customFormat="1">
      <c r="A220" s="707"/>
      <c r="B220" s="720"/>
      <c r="C220" s="720"/>
      <c r="D220" s="709"/>
      <c r="E220" s="709"/>
      <c r="F220" s="709"/>
      <c r="G220" s="709"/>
      <c r="H220" s="709"/>
      <c r="I220" s="720"/>
      <c r="J220" s="710"/>
      <c r="K220" s="710"/>
      <c r="L220" s="709"/>
      <c r="M220" s="709"/>
    </row>
    <row r="221" spans="1:17" customFormat="1">
      <c r="A221" s="707"/>
      <c r="B221" s="720"/>
      <c r="C221" s="720"/>
      <c r="D221" s="709"/>
      <c r="E221" s="709"/>
      <c r="F221" s="709"/>
      <c r="G221" s="709"/>
      <c r="H221" s="709"/>
      <c r="I221" s="720"/>
      <c r="J221" s="710"/>
      <c r="K221" s="710"/>
      <c r="L221" s="709"/>
      <c r="M221" s="709"/>
    </row>
    <row r="222" spans="1:17" customFormat="1">
      <c r="A222" s="707"/>
      <c r="B222" s="709"/>
      <c r="C222" s="709"/>
      <c r="D222" s="709"/>
      <c r="E222" s="709"/>
      <c r="F222" s="709"/>
      <c r="G222" s="709"/>
      <c r="H222" s="709"/>
      <c r="I222" s="709"/>
      <c r="J222" s="710"/>
      <c r="K222" s="710"/>
      <c r="L222" s="709"/>
      <c r="M222" s="709"/>
    </row>
    <row r="223" spans="1:17">
      <c r="A223" s="619"/>
      <c r="B223" s="967" t="s">
        <v>2916</v>
      </c>
      <c r="C223" s="967"/>
      <c r="D223" s="968" t="s">
        <v>2979</v>
      </c>
      <c r="E223" s="969"/>
      <c r="F223" s="969"/>
      <c r="G223" s="969"/>
      <c r="H223" s="81" t="s">
        <v>1364</v>
      </c>
      <c r="I223" s="962" t="s">
        <v>1365</v>
      </c>
      <c r="J223" s="962"/>
      <c r="K223" s="962"/>
      <c r="L223" s="318" t="str">
        <f>IF(G223="","",IF(COUNTIF($G$3:$G$650,G223)&gt;1,"2重登録","OK"))</f>
        <v/>
      </c>
      <c r="M223" s="81"/>
      <c r="N223" s="81"/>
      <c r="O223" s="81"/>
      <c r="P223" s="81"/>
      <c r="Q223" s="81"/>
    </row>
    <row r="224" spans="1:17">
      <c r="A224" s="619"/>
      <c r="B224" s="967"/>
      <c r="C224" s="967"/>
      <c r="D224" s="969"/>
      <c r="E224" s="969"/>
      <c r="F224" s="969"/>
      <c r="G224" s="969"/>
      <c r="H224" s="84">
        <v>2</v>
      </c>
      <c r="I224" s="963">
        <v>0.05</v>
      </c>
      <c r="J224" s="963"/>
      <c r="K224" s="963"/>
      <c r="L224" s="318" t="str">
        <f>IF(G224="","",IF(COUNTIF($G$3:$G$650,G224)&gt;1,"2重登録","OK"))</f>
        <v/>
      </c>
      <c r="M224" s="81"/>
      <c r="N224" s="81"/>
      <c r="O224" s="81"/>
      <c r="P224" s="81"/>
      <c r="Q224" s="81"/>
    </row>
    <row r="225" spans="1:256" customFormat="1">
      <c r="A225" s="619"/>
      <c r="B225" s="83" t="s">
        <v>2980</v>
      </c>
      <c r="C225" s="83"/>
      <c r="D225" s="108" t="s">
        <v>2534</v>
      </c>
      <c r="E225" s="81"/>
      <c r="F225" s="318"/>
      <c r="G225" s="81"/>
      <c r="H225" s="81"/>
      <c r="I225" s="81"/>
      <c r="J225" s="82"/>
      <c r="K225" s="620" t="str">
        <f>IF(J225="","",(2012-J225))</f>
        <v/>
      </c>
      <c r="L225" s="318" t="str">
        <f>IF(G225="","",IF(COUNTIF($G$3:$G$650,G225)&gt;1,"2重登録","OK"))</f>
        <v/>
      </c>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c r="BI225" s="81"/>
      <c r="BJ225" s="81"/>
      <c r="BK225" s="81"/>
      <c r="BL225" s="81"/>
      <c r="BM225" s="81"/>
      <c r="BN225" s="81"/>
      <c r="BO225" s="81"/>
      <c r="BP225" s="81"/>
      <c r="BQ225" s="81"/>
      <c r="BR225" s="81"/>
      <c r="BS225" s="81"/>
      <c r="BT225" s="81"/>
      <c r="BU225" s="81"/>
      <c r="BV225" s="81"/>
      <c r="BW225" s="81"/>
      <c r="BX225" s="81"/>
      <c r="BY225" s="81"/>
      <c r="BZ225" s="81"/>
      <c r="CA225" s="81"/>
      <c r="CB225" s="81"/>
      <c r="CC225" s="81"/>
      <c r="CD225" s="81"/>
      <c r="CE225" s="81"/>
      <c r="CF225" s="81"/>
      <c r="CG225" s="81"/>
      <c r="CH225" s="81"/>
      <c r="CI225" s="81"/>
      <c r="CJ225" s="81"/>
      <c r="CK225" s="81"/>
      <c r="CL225" s="81"/>
      <c r="CM225" s="81"/>
      <c r="CN225" s="81"/>
      <c r="CO225" s="81"/>
      <c r="CP225" s="81"/>
      <c r="CQ225" s="81"/>
      <c r="CR225" s="81"/>
      <c r="CS225" s="81"/>
      <c r="CT225" s="81"/>
      <c r="CU225" s="81"/>
      <c r="CV225" s="81"/>
      <c r="CW225" s="81"/>
      <c r="CX225" s="81"/>
      <c r="CY225" s="81"/>
      <c r="CZ225" s="81"/>
      <c r="DA225" s="81"/>
      <c r="DB225" s="81"/>
      <c r="DC225" s="81"/>
      <c r="DD225" s="81"/>
      <c r="DE225" s="81"/>
      <c r="DF225" s="81"/>
      <c r="DG225" s="81"/>
      <c r="DH225" s="81"/>
      <c r="DI225" s="81"/>
      <c r="DJ225" s="81"/>
      <c r="DK225" s="81"/>
      <c r="DL225" s="81"/>
      <c r="DM225" s="81"/>
      <c r="DN225" s="81"/>
      <c r="DO225" s="81"/>
      <c r="DP225" s="81"/>
      <c r="DQ225" s="81"/>
      <c r="DR225" s="81"/>
      <c r="DS225" s="81"/>
      <c r="DT225" s="81"/>
      <c r="DU225" s="81"/>
      <c r="DV225" s="81"/>
      <c r="DW225" s="81"/>
      <c r="DX225" s="81"/>
      <c r="DY225" s="81"/>
      <c r="DZ225" s="81"/>
      <c r="EA225" s="81"/>
      <c r="EB225" s="81"/>
      <c r="EC225" s="81"/>
      <c r="ED225" s="81"/>
      <c r="EE225" s="81"/>
      <c r="EF225" s="81"/>
      <c r="EG225" s="81"/>
      <c r="EH225" s="81"/>
      <c r="EI225" s="81"/>
      <c r="EJ225" s="81"/>
      <c r="EK225" s="81"/>
      <c r="EL225" s="81"/>
      <c r="EM225" s="81"/>
      <c r="EN225" s="81"/>
      <c r="EO225" s="81"/>
      <c r="EP225" s="81"/>
      <c r="EQ225" s="81"/>
      <c r="ER225" s="81"/>
      <c r="ES225" s="81"/>
      <c r="ET225" s="81"/>
      <c r="EU225" s="81"/>
      <c r="EV225" s="81"/>
      <c r="EW225" s="81"/>
      <c r="EX225" s="81"/>
      <c r="EY225" s="81"/>
      <c r="EZ225" s="81"/>
      <c r="FA225" s="81"/>
      <c r="FB225" s="81"/>
      <c r="FC225" s="81"/>
      <c r="FD225" s="81"/>
      <c r="FE225" s="81"/>
      <c r="FF225" s="81"/>
      <c r="FG225" s="81"/>
      <c r="FH225" s="81"/>
      <c r="FI225" s="81"/>
      <c r="FJ225" s="81"/>
      <c r="FK225" s="81"/>
      <c r="FL225" s="81"/>
      <c r="FM225" s="81"/>
      <c r="FN225" s="81"/>
      <c r="FO225" s="81"/>
      <c r="FP225" s="81"/>
      <c r="FQ225" s="81"/>
      <c r="FR225" s="81"/>
      <c r="FS225" s="81"/>
      <c r="FT225" s="81"/>
      <c r="FU225" s="81"/>
      <c r="FV225" s="81"/>
      <c r="FW225" s="81"/>
      <c r="FX225" s="81"/>
      <c r="FY225" s="81"/>
      <c r="FZ225" s="81"/>
      <c r="GA225" s="81"/>
      <c r="GB225" s="81"/>
      <c r="GC225" s="81"/>
      <c r="GD225" s="81"/>
      <c r="GE225" s="81"/>
      <c r="GF225" s="81"/>
      <c r="GG225" s="81"/>
      <c r="GH225" s="81"/>
      <c r="GI225" s="81"/>
      <c r="GJ225" s="81"/>
      <c r="GK225" s="81"/>
      <c r="GL225" s="81"/>
      <c r="GM225" s="81"/>
      <c r="GN225" s="81"/>
      <c r="GO225" s="81"/>
      <c r="GP225" s="81"/>
      <c r="GQ225" s="81"/>
      <c r="GR225" s="81"/>
      <c r="GS225" s="81"/>
      <c r="GT225" s="81"/>
      <c r="GU225" s="81"/>
      <c r="GV225" s="81"/>
      <c r="GW225" s="81"/>
      <c r="GX225" s="81"/>
      <c r="GY225" s="81"/>
      <c r="GZ225" s="81"/>
      <c r="HA225" s="81"/>
      <c r="HB225" s="81"/>
      <c r="HC225" s="81"/>
      <c r="HD225" s="81"/>
      <c r="HE225" s="81"/>
      <c r="HF225" s="81"/>
      <c r="HG225" s="81"/>
      <c r="HH225" s="81"/>
      <c r="HI225" s="81"/>
      <c r="HJ225" s="81"/>
      <c r="HK225" s="81"/>
      <c r="HL225" s="81"/>
      <c r="HM225" s="81"/>
      <c r="HN225" s="81"/>
      <c r="HO225" s="81"/>
      <c r="HP225" s="81"/>
      <c r="HQ225" s="81"/>
      <c r="HR225" s="81"/>
      <c r="HS225" s="81"/>
      <c r="HT225" s="81"/>
      <c r="HU225" s="81"/>
      <c r="HV225" s="81"/>
      <c r="HW225" s="81"/>
      <c r="HX225" s="81"/>
      <c r="HY225" s="81"/>
      <c r="HZ225" s="81"/>
      <c r="IA225" s="81"/>
      <c r="IB225" s="81"/>
      <c r="IC225" s="81"/>
      <c r="ID225" s="81"/>
      <c r="IE225" s="81"/>
      <c r="IF225" s="81"/>
      <c r="IG225" s="81"/>
      <c r="IH225" s="81"/>
      <c r="II225" s="81"/>
      <c r="IJ225" s="81"/>
      <c r="IK225" s="81"/>
      <c r="IL225" s="81"/>
      <c r="IM225" s="81"/>
      <c r="IN225" s="81"/>
      <c r="IO225" s="81"/>
      <c r="IP225" s="81"/>
      <c r="IQ225" s="81"/>
      <c r="IR225" s="81"/>
      <c r="IS225" s="81"/>
      <c r="IT225" s="81"/>
      <c r="IU225" s="81"/>
      <c r="IV225" s="81"/>
    </row>
    <row r="226" spans="1:256" customFormat="1">
      <c r="A226" s="619"/>
      <c r="B226" s="971" t="s">
        <v>2981</v>
      </c>
      <c r="C226" s="971"/>
      <c r="D226" s="81" t="s">
        <v>2536</v>
      </c>
      <c r="E226" s="81"/>
      <c r="F226" s="318"/>
      <c r="G226" s="81"/>
      <c r="H226" s="81"/>
      <c r="I226" s="81"/>
      <c r="J226" s="82"/>
      <c r="K226" s="620" t="str">
        <f>IF(J226="","",(2012-J226))</f>
        <v/>
      </c>
      <c r="L226" s="318"/>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c r="BI226" s="81"/>
      <c r="BJ226" s="81"/>
      <c r="BK226" s="81"/>
      <c r="BL226" s="81"/>
      <c r="BM226" s="81"/>
      <c r="BN226" s="81"/>
      <c r="BO226" s="81"/>
      <c r="BP226" s="81"/>
      <c r="BQ226" s="81"/>
      <c r="BR226" s="81"/>
      <c r="BS226" s="81"/>
      <c r="BT226" s="81"/>
      <c r="BU226" s="81"/>
      <c r="BV226" s="81"/>
      <c r="BW226" s="81"/>
      <c r="BX226" s="81"/>
      <c r="BY226" s="81"/>
      <c r="BZ226" s="81"/>
      <c r="CA226" s="81"/>
      <c r="CB226" s="81"/>
      <c r="CC226" s="81"/>
      <c r="CD226" s="81"/>
      <c r="CE226" s="81"/>
      <c r="CF226" s="81"/>
      <c r="CG226" s="81"/>
      <c r="CH226" s="81"/>
      <c r="CI226" s="81"/>
      <c r="CJ226" s="81"/>
      <c r="CK226" s="81"/>
      <c r="CL226" s="81"/>
      <c r="CM226" s="81"/>
      <c r="CN226" s="81"/>
      <c r="CO226" s="81"/>
      <c r="CP226" s="81"/>
      <c r="CQ226" s="81"/>
      <c r="CR226" s="81"/>
      <c r="CS226" s="81"/>
      <c r="CT226" s="81"/>
      <c r="CU226" s="81"/>
      <c r="CV226" s="81"/>
      <c r="CW226" s="81"/>
      <c r="CX226" s="81"/>
      <c r="CY226" s="81"/>
      <c r="CZ226" s="81"/>
      <c r="DA226" s="81"/>
      <c r="DB226" s="81"/>
      <c r="DC226" s="81"/>
      <c r="DD226" s="81"/>
      <c r="DE226" s="81"/>
      <c r="DF226" s="81"/>
      <c r="DG226" s="81"/>
      <c r="DH226" s="81"/>
      <c r="DI226" s="81"/>
      <c r="DJ226" s="81"/>
      <c r="DK226" s="81"/>
      <c r="DL226" s="81"/>
      <c r="DM226" s="81"/>
      <c r="DN226" s="81"/>
      <c r="DO226" s="81"/>
      <c r="DP226" s="81"/>
      <c r="DQ226" s="81"/>
      <c r="DR226" s="81"/>
      <c r="DS226" s="81"/>
      <c r="DT226" s="81"/>
      <c r="DU226" s="81"/>
      <c r="DV226" s="81"/>
      <c r="DW226" s="81"/>
      <c r="DX226" s="81"/>
      <c r="DY226" s="81"/>
      <c r="DZ226" s="81"/>
      <c r="EA226" s="81"/>
      <c r="EB226" s="81"/>
      <c r="EC226" s="81"/>
      <c r="ED226" s="81"/>
      <c r="EE226" s="81"/>
      <c r="EF226" s="81"/>
      <c r="EG226" s="81"/>
      <c r="EH226" s="81"/>
      <c r="EI226" s="81"/>
      <c r="EJ226" s="81"/>
      <c r="EK226" s="81"/>
      <c r="EL226" s="81"/>
      <c r="EM226" s="81"/>
      <c r="EN226" s="81"/>
      <c r="EO226" s="81"/>
      <c r="EP226" s="81"/>
      <c r="EQ226" s="81"/>
      <c r="ER226" s="81"/>
      <c r="ES226" s="81"/>
      <c r="ET226" s="81"/>
      <c r="EU226" s="81"/>
      <c r="EV226" s="81"/>
      <c r="EW226" s="81"/>
      <c r="EX226" s="81"/>
      <c r="EY226" s="81"/>
      <c r="EZ226" s="81"/>
      <c r="FA226" s="81"/>
      <c r="FB226" s="81"/>
      <c r="FC226" s="81"/>
      <c r="FD226" s="81"/>
      <c r="FE226" s="81"/>
      <c r="FF226" s="81"/>
      <c r="FG226" s="81"/>
      <c r="FH226" s="81"/>
      <c r="FI226" s="81"/>
      <c r="FJ226" s="81"/>
      <c r="FK226" s="81"/>
      <c r="FL226" s="81"/>
      <c r="FM226" s="81"/>
      <c r="FN226" s="81"/>
      <c r="FO226" s="81"/>
      <c r="FP226" s="81"/>
      <c r="FQ226" s="81"/>
      <c r="FR226" s="81"/>
      <c r="FS226" s="81"/>
      <c r="FT226" s="81"/>
      <c r="FU226" s="81"/>
      <c r="FV226" s="81"/>
      <c r="FW226" s="81"/>
      <c r="FX226" s="81"/>
      <c r="FY226" s="81"/>
      <c r="FZ226" s="81"/>
      <c r="GA226" s="81"/>
      <c r="GB226" s="81"/>
      <c r="GC226" s="81"/>
      <c r="GD226" s="81"/>
      <c r="GE226" s="81"/>
      <c r="GF226" s="81"/>
      <c r="GG226" s="81"/>
      <c r="GH226" s="81"/>
      <c r="GI226" s="81"/>
      <c r="GJ226" s="81"/>
      <c r="GK226" s="81"/>
      <c r="GL226" s="81"/>
      <c r="GM226" s="81"/>
      <c r="GN226" s="81"/>
      <c r="GO226" s="81"/>
      <c r="GP226" s="81"/>
      <c r="GQ226" s="81"/>
      <c r="GR226" s="81"/>
      <c r="GS226" s="81"/>
      <c r="GT226" s="81"/>
      <c r="GU226" s="81"/>
      <c r="GV226" s="81"/>
      <c r="GW226" s="81"/>
      <c r="GX226" s="81"/>
      <c r="GY226" s="81"/>
      <c r="GZ226" s="81"/>
      <c r="HA226" s="81"/>
      <c r="HB226" s="81"/>
      <c r="HC226" s="81"/>
      <c r="HD226" s="81"/>
      <c r="HE226" s="81"/>
      <c r="HF226" s="81"/>
      <c r="HG226" s="81"/>
      <c r="HH226" s="81"/>
      <c r="HI226" s="81"/>
      <c r="HJ226" s="81"/>
      <c r="HK226" s="81"/>
      <c r="HL226" s="81"/>
      <c r="HM226" s="81"/>
      <c r="HN226" s="81"/>
      <c r="HO226" s="81"/>
      <c r="HP226" s="81"/>
      <c r="HQ226" s="81"/>
      <c r="HR226" s="81"/>
      <c r="HS226" s="81"/>
      <c r="HT226" s="81"/>
      <c r="HU226" s="81"/>
      <c r="HV226" s="81"/>
      <c r="HW226" s="81"/>
      <c r="HX226" s="81"/>
      <c r="HY226" s="81"/>
      <c r="HZ226" s="81"/>
      <c r="IA226" s="81"/>
      <c r="IB226" s="81"/>
      <c r="IC226" s="81"/>
      <c r="ID226" s="81"/>
      <c r="IE226" s="81"/>
      <c r="IF226" s="81"/>
      <c r="IG226" s="81"/>
      <c r="IH226" s="81"/>
      <c r="II226" s="81"/>
      <c r="IJ226" s="81"/>
      <c r="IK226" s="81"/>
      <c r="IL226" s="81"/>
      <c r="IM226" s="81"/>
      <c r="IN226" s="81"/>
      <c r="IO226" s="81"/>
      <c r="IP226" s="81"/>
      <c r="IQ226" s="81"/>
      <c r="IR226" s="81"/>
      <c r="IS226" s="81"/>
      <c r="IT226" s="81"/>
      <c r="IU226" s="81"/>
      <c r="IV226" s="81"/>
    </row>
    <row r="227" spans="1:256" s="723" customFormat="1" ht="15.75">
      <c r="A227" s="689" t="s">
        <v>2982</v>
      </c>
      <c r="B227" s="690" t="s">
        <v>2983</v>
      </c>
      <c r="C227" s="690" t="s">
        <v>2984</v>
      </c>
      <c r="D227" s="690" t="s">
        <v>2980</v>
      </c>
      <c r="E227" s="690"/>
      <c r="F227" s="691" t="s">
        <v>2985</v>
      </c>
      <c r="G227" s="690" t="str">
        <f>B227&amp;C227</f>
        <v>鍵谷浩太</v>
      </c>
      <c r="H227" s="692" t="s">
        <v>2981</v>
      </c>
      <c r="I227" s="692" t="s">
        <v>277</v>
      </c>
      <c r="J227" s="693">
        <v>1991</v>
      </c>
      <c r="K227" s="682">
        <f t="shared" ref="K227" si="34">IF(J227="","",(2024-J227))</f>
        <v>33</v>
      </c>
      <c r="L227" s="691" t="str">
        <f t="shared" ref="L227:L264" si="35">IF(G227="","",IF(COUNTIF($G$3:$G$650,G227)&gt;1,"2重登録","OK"))</f>
        <v>OK</v>
      </c>
      <c r="M227" s="690" t="s">
        <v>2540</v>
      </c>
      <c r="N227" s="694"/>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c r="BI227" s="81"/>
      <c r="BJ227" s="81"/>
      <c r="BK227" s="81"/>
      <c r="BL227" s="81"/>
      <c r="BM227" s="81"/>
      <c r="BN227" s="81"/>
      <c r="BO227" s="81"/>
      <c r="BP227" s="81"/>
      <c r="BQ227" s="81"/>
      <c r="BR227" s="81"/>
      <c r="BS227" s="81"/>
      <c r="BT227" s="81"/>
      <c r="BU227" s="81"/>
      <c r="BV227" s="81"/>
      <c r="BW227" s="81"/>
      <c r="BX227" s="81"/>
      <c r="BY227" s="81"/>
      <c r="BZ227" s="81"/>
      <c r="CA227" s="81"/>
      <c r="CB227" s="81"/>
      <c r="CC227" s="81"/>
      <c r="CD227" s="81"/>
      <c r="CE227" s="81"/>
      <c r="CF227" s="81"/>
      <c r="CG227" s="81"/>
      <c r="CH227" s="81"/>
      <c r="CI227" s="81"/>
      <c r="CJ227" s="81"/>
      <c r="CK227" s="81"/>
      <c r="CL227" s="81"/>
      <c r="CM227" s="81"/>
      <c r="CN227" s="81"/>
      <c r="CO227" s="81"/>
      <c r="CP227" s="81"/>
      <c r="CQ227" s="81"/>
      <c r="CR227" s="81"/>
      <c r="CS227" s="81"/>
      <c r="CT227" s="81"/>
      <c r="CU227" s="81"/>
      <c r="CV227" s="81"/>
      <c r="CW227" s="81"/>
      <c r="CX227" s="81"/>
      <c r="CY227" s="81"/>
      <c r="CZ227" s="81"/>
      <c r="DA227" s="81"/>
      <c r="DB227" s="81"/>
      <c r="DC227" s="81"/>
      <c r="DD227" s="81"/>
      <c r="DE227" s="81"/>
      <c r="DF227" s="81"/>
      <c r="DG227" s="81"/>
      <c r="DH227" s="81"/>
      <c r="DI227" s="81"/>
      <c r="DJ227" s="81"/>
      <c r="DK227" s="81"/>
      <c r="DL227" s="81"/>
      <c r="DM227" s="81"/>
      <c r="DN227" s="81"/>
      <c r="DO227" s="81"/>
      <c r="DP227" s="81"/>
      <c r="DQ227" s="81"/>
      <c r="DR227" s="81"/>
      <c r="DS227" s="81"/>
      <c r="DT227" s="81"/>
      <c r="DU227" s="81"/>
      <c r="DV227" s="81"/>
      <c r="DW227" s="81"/>
      <c r="DX227" s="81"/>
      <c r="DY227" s="81"/>
      <c r="DZ227" s="81"/>
      <c r="EA227" s="81"/>
      <c r="EB227" s="81"/>
      <c r="EC227" s="81"/>
      <c r="ED227" s="81"/>
      <c r="EE227" s="81"/>
      <c r="EF227" s="81"/>
      <c r="EG227" s="81"/>
      <c r="EH227" s="81"/>
      <c r="EI227" s="81"/>
      <c r="EJ227" s="81"/>
      <c r="EK227" s="81"/>
      <c r="EL227" s="81"/>
      <c r="EM227" s="81"/>
      <c r="EN227" s="81"/>
      <c r="EO227" s="81"/>
      <c r="EP227" s="81"/>
      <c r="EQ227" s="81"/>
      <c r="ER227" s="81"/>
      <c r="ES227" s="81"/>
      <c r="ET227" s="81"/>
      <c r="EU227" s="81"/>
      <c r="EV227" s="81"/>
      <c r="EW227" s="81"/>
      <c r="EX227" s="81"/>
      <c r="EY227" s="81"/>
      <c r="EZ227" s="81"/>
      <c r="FA227" s="81"/>
      <c r="FB227" s="81"/>
      <c r="FC227" s="81"/>
      <c r="FD227" s="81"/>
      <c r="FE227" s="81"/>
      <c r="FF227" s="81"/>
      <c r="FG227" s="81"/>
      <c r="FH227" s="81"/>
      <c r="FI227" s="81"/>
      <c r="FJ227" s="81"/>
      <c r="FK227" s="81"/>
      <c r="FL227" s="81"/>
      <c r="FM227" s="81"/>
      <c r="FN227" s="81"/>
      <c r="FO227" s="81"/>
      <c r="FP227" s="81"/>
      <c r="FQ227" s="81"/>
      <c r="FR227" s="81"/>
      <c r="FS227" s="81"/>
      <c r="FT227" s="81"/>
      <c r="FU227" s="81"/>
      <c r="FV227" s="81"/>
      <c r="FW227" s="81"/>
      <c r="FX227" s="81"/>
      <c r="FY227" s="81"/>
      <c r="FZ227" s="81"/>
      <c r="GA227" s="81"/>
      <c r="GB227" s="81"/>
      <c r="GC227" s="81"/>
      <c r="GD227" s="81"/>
      <c r="GE227" s="81"/>
      <c r="GF227" s="81"/>
      <c r="GG227" s="81"/>
      <c r="GH227" s="81"/>
      <c r="GI227" s="81"/>
      <c r="GJ227" s="81"/>
      <c r="GK227" s="81"/>
      <c r="GL227" s="81"/>
      <c r="GM227" s="81"/>
      <c r="GN227" s="81"/>
      <c r="GO227" s="81"/>
      <c r="GP227" s="81"/>
      <c r="GQ227" s="81"/>
      <c r="GR227" s="81"/>
      <c r="GS227" s="81"/>
      <c r="GT227" s="81"/>
      <c r="GU227" s="81"/>
      <c r="GV227" s="81"/>
      <c r="GW227" s="81"/>
      <c r="GX227" s="81"/>
      <c r="GY227" s="81"/>
      <c r="GZ227" s="81"/>
      <c r="HA227" s="81"/>
      <c r="HB227" s="81"/>
      <c r="HC227" s="81"/>
      <c r="HD227" s="81"/>
      <c r="HE227" s="81"/>
      <c r="HF227" s="81"/>
      <c r="HG227" s="81"/>
      <c r="HH227" s="81"/>
      <c r="HI227" s="81"/>
      <c r="HJ227" s="81"/>
      <c r="HK227" s="81"/>
      <c r="HL227" s="81"/>
      <c r="HM227" s="81"/>
      <c r="HN227" s="81"/>
      <c r="HO227" s="81"/>
      <c r="HP227" s="81"/>
      <c r="HQ227" s="81"/>
      <c r="HR227" s="81"/>
      <c r="HS227" s="81"/>
      <c r="HT227" s="81"/>
      <c r="HU227" s="81"/>
      <c r="HV227" s="81"/>
      <c r="HW227" s="81"/>
      <c r="HX227" s="81"/>
      <c r="HY227" s="81"/>
      <c r="HZ227" s="81"/>
      <c r="IA227" s="81"/>
      <c r="IB227" s="81"/>
      <c r="IC227" s="81"/>
      <c r="ID227" s="81"/>
      <c r="IE227" s="81"/>
      <c r="IF227" s="81"/>
      <c r="IG227" s="81"/>
      <c r="IH227" s="81"/>
      <c r="II227" s="81"/>
      <c r="IJ227" s="81"/>
      <c r="IK227" s="81"/>
      <c r="IL227" s="81"/>
      <c r="IM227" s="81"/>
      <c r="IN227" s="81"/>
      <c r="IO227" s="81"/>
      <c r="IP227" s="81"/>
      <c r="IQ227" s="81"/>
      <c r="IR227" s="81"/>
      <c r="IS227" s="81"/>
      <c r="IT227" s="81"/>
      <c r="IU227" s="81"/>
      <c r="IV227" s="81"/>
    </row>
    <row r="228" spans="1:256" ht="15.75">
      <c r="A228" s="689" t="s">
        <v>2986</v>
      </c>
      <c r="B228" s="690" t="s">
        <v>2987</v>
      </c>
      <c r="C228" s="690" t="s">
        <v>2988</v>
      </c>
      <c r="D228" s="690" t="s">
        <v>2989</v>
      </c>
      <c r="E228" s="690"/>
      <c r="F228" s="690" t="s">
        <v>2990</v>
      </c>
      <c r="G228" s="690" t="str">
        <f>B228&amp;C228</f>
        <v>浅田恵亮</v>
      </c>
      <c r="H228" s="692" t="s">
        <v>2981</v>
      </c>
      <c r="I228" s="692" t="s">
        <v>277</v>
      </c>
      <c r="J228" s="693">
        <v>1986</v>
      </c>
      <c r="K228" s="724">
        <v>38</v>
      </c>
      <c r="L228" s="691" t="str">
        <f t="shared" si="35"/>
        <v>OK</v>
      </c>
      <c r="M228" s="690" t="s">
        <v>2544</v>
      </c>
      <c r="N228" s="694"/>
      <c r="O228" s="81"/>
      <c r="P228" s="81"/>
      <c r="Q228" s="81"/>
    </row>
    <row r="229" spans="1:256" customFormat="1" ht="15.75">
      <c r="A229" s="689" t="s">
        <v>2991</v>
      </c>
      <c r="B229" s="690" t="s">
        <v>2992</v>
      </c>
      <c r="C229" s="690" t="s">
        <v>2993</v>
      </c>
      <c r="D229" s="690" t="s">
        <v>2994</v>
      </c>
      <c r="E229" s="690"/>
      <c r="F229" s="691" t="s">
        <v>2995</v>
      </c>
      <c r="G229" s="690" t="str">
        <f>B229&amp;C229</f>
        <v>中西泰輝</v>
      </c>
      <c r="H229" s="692" t="s">
        <v>2981</v>
      </c>
      <c r="I229" s="692" t="s">
        <v>277</v>
      </c>
      <c r="J229" s="693">
        <v>1992</v>
      </c>
      <c r="K229" s="724">
        <v>32</v>
      </c>
      <c r="L229" s="691" t="str">
        <f t="shared" si="35"/>
        <v>OK</v>
      </c>
      <c r="M229" s="690" t="s">
        <v>2599</v>
      </c>
      <c r="N229" s="694"/>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c r="BI229" s="81"/>
      <c r="BJ229" s="81"/>
      <c r="BK229" s="81"/>
      <c r="BL229" s="81"/>
      <c r="BM229" s="81"/>
      <c r="BN229" s="81"/>
      <c r="BO229" s="81"/>
      <c r="BP229" s="81"/>
      <c r="BQ229" s="81"/>
      <c r="BR229" s="81"/>
      <c r="BS229" s="81"/>
      <c r="BT229" s="81"/>
      <c r="BU229" s="81"/>
      <c r="BV229" s="81"/>
      <c r="BW229" s="81"/>
      <c r="BX229" s="81"/>
      <c r="BY229" s="81"/>
      <c r="BZ229" s="81"/>
      <c r="CA229" s="81"/>
      <c r="CB229" s="81"/>
      <c r="CC229" s="81"/>
      <c r="CD229" s="81"/>
      <c r="CE229" s="81"/>
      <c r="CF229" s="81"/>
      <c r="CG229" s="81"/>
      <c r="CH229" s="81"/>
      <c r="CI229" s="81"/>
      <c r="CJ229" s="81"/>
      <c r="CK229" s="81"/>
      <c r="CL229" s="81"/>
      <c r="CM229" s="81"/>
      <c r="CN229" s="81"/>
      <c r="CO229" s="81"/>
      <c r="CP229" s="81"/>
      <c r="CQ229" s="81"/>
      <c r="CR229" s="81"/>
      <c r="CS229" s="81"/>
      <c r="CT229" s="81"/>
      <c r="CU229" s="81"/>
      <c r="CV229" s="81"/>
      <c r="CW229" s="81"/>
      <c r="CX229" s="81"/>
      <c r="CY229" s="81"/>
      <c r="CZ229" s="81"/>
      <c r="DA229" s="81"/>
      <c r="DB229" s="81"/>
      <c r="DC229" s="81"/>
      <c r="DD229" s="81"/>
      <c r="DE229" s="81"/>
      <c r="DF229" s="81"/>
      <c r="DG229" s="81"/>
      <c r="DH229" s="81"/>
      <c r="DI229" s="81"/>
      <c r="DJ229" s="81"/>
      <c r="DK229" s="81"/>
      <c r="DL229" s="81"/>
      <c r="DM229" s="81"/>
      <c r="DN229" s="81"/>
      <c r="DO229" s="81"/>
      <c r="DP229" s="81"/>
      <c r="DQ229" s="81"/>
      <c r="DR229" s="81"/>
      <c r="DS229" s="81"/>
      <c r="DT229" s="81"/>
      <c r="DU229" s="81"/>
      <c r="DV229" s="81"/>
      <c r="DW229" s="81"/>
      <c r="DX229" s="81"/>
      <c r="DY229" s="81"/>
      <c r="DZ229" s="81"/>
      <c r="EA229" s="81"/>
      <c r="EB229" s="81"/>
      <c r="EC229" s="81"/>
      <c r="ED229" s="81"/>
      <c r="EE229" s="81"/>
      <c r="EF229" s="81"/>
      <c r="EG229" s="81"/>
      <c r="EH229" s="81"/>
      <c r="EI229" s="81"/>
      <c r="EJ229" s="81"/>
      <c r="EK229" s="81"/>
      <c r="EL229" s="81"/>
      <c r="EM229" s="81"/>
      <c r="EN229" s="81"/>
      <c r="EO229" s="81"/>
      <c r="EP229" s="81"/>
      <c r="EQ229" s="81"/>
      <c r="ER229" s="81"/>
      <c r="ES229" s="81"/>
      <c r="ET229" s="81"/>
      <c r="EU229" s="81"/>
      <c r="EV229" s="81"/>
      <c r="EW229" s="81"/>
      <c r="EX229" s="81"/>
      <c r="EY229" s="81"/>
      <c r="EZ229" s="81"/>
      <c r="FA229" s="81"/>
      <c r="FB229" s="81"/>
      <c r="FC229" s="81"/>
      <c r="FD229" s="81"/>
      <c r="FE229" s="81"/>
      <c r="FF229" s="81"/>
      <c r="FG229" s="81"/>
      <c r="FH229" s="81"/>
      <c r="FI229" s="81"/>
      <c r="FJ229" s="81"/>
      <c r="FK229" s="81"/>
      <c r="FL229" s="81"/>
      <c r="FM229" s="81"/>
      <c r="FN229" s="81"/>
      <c r="FO229" s="81"/>
      <c r="FP229" s="81"/>
      <c r="FQ229" s="81"/>
      <c r="FR229" s="81"/>
      <c r="FS229" s="81"/>
      <c r="FT229" s="81"/>
      <c r="FU229" s="81"/>
      <c r="FV229" s="81"/>
      <c r="FW229" s="81"/>
      <c r="FX229" s="81"/>
      <c r="FY229" s="81"/>
      <c r="FZ229" s="81"/>
      <c r="GA229" s="81"/>
      <c r="GB229" s="81"/>
      <c r="GC229" s="81"/>
      <c r="GD229" s="81"/>
      <c r="GE229" s="81"/>
      <c r="GF229" s="81"/>
      <c r="GG229" s="81"/>
      <c r="GH229" s="81"/>
      <c r="GI229" s="81"/>
      <c r="GJ229" s="81"/>
      <c r="GK229" s="81"/>
      <c r="GL229" s="81"/>
      <c r="GM229" s="81"/>
      <c r="GN229" s="81"/>
      <c r="GO229" s="81"/>
      <c r="GP229" s="81"/>
      <c r="GQ229" s="81"/>
      <c r="GR229" s="81"/>
      <c r="GS229" s="81"/>
      <c r="GT229" s="81"/>
      <c r="GU229" s="81"/>
      <c r="GV229" s="81"/>
      <c r="GW229" s="81"/>
      <c r="GX229" s="81"/>
      <c r="GY229" s="81"/>
      <c r="GZ229" s="81"/>
      <c r="HA229" s="81"/>
      <c r="HB229" s="81"/>
      <c r="HC229" s="81"/>
      <c r="HD229" s="81"/>
      <c r="HE229" s="81"/>
      <c r="HF229" s="81"/>
      <c r="HG229" s="81"/>
      <c r="HH229" s="81"/>
      <c r="HI229" s="81"/>
      <c r="HJ229" s="81"/>
      <c r="HK229" s="81"/>
      <c r="HL229" s="81"/>
      <c r="HM229" s="81"/>
      <c r="HN229" s="81"/>
      <c r="HO229" s="81"/>
      <c r="HP229" s="81"/>
      <c r="HQ229" s="81"/>
      <c r="HR229" s="81"/>
      <c r="HS229" s="81"/>
      <c r="HT229" s="81"/>
      <c r="HU229" s="81"/>
      <c r="HV229" s="81"/>
      <c r="HW229" s="81"/>
      <c r="HX229" s="81"/>
      <c r="HY229" s="81"/>
      <c r="HZ229" s="81"/>
      <c r="IA229" s="81"/>
      <c r="IB229" s="81"/>
      <c r="IC229" s="81"/>
      <c r="ID229" s="81"/>
      <c r="IE229" s="81"/>
      <c r="IF229" s="81"/>
      <c r="IG229" s="81"/>
      <c r="IH229" s="81"/>
      <c r="II229" s="81"/>
      <c r="IJ229" s="81"/>
      <c r="IK229" s="81"/>
      <c r="IL229" s="81"/>
      <c r="IM229" s="81"/>
      <c r="IN229" s="81"/>
      <c r="IO229" s="81"/>
      <c r="IP229" s="81"/>
      <c r="IQ229" s="81"/>
      <c r="IR229" s="81"/>
      <c r="IS229" s="81"/>
      <c r="IT229" s="81"/>
      <c r="IU229" s="81"/>
      <c r="IV229" s="81"/>
    </row>
    <row r="230" spans="1:256" customFormat="1" ht="15.75">
      <c r="A230" s="695" t="s">
        <v>2996</v>
      </c>
      <c r="B230" s="690" t="s">
        <v>2997</v>
      </c>
      <c r="C230" s="690" t="s">
        <v>2998</v>
      </c>
      <c r="D230" s="690" t="s">
        <v>2980</v>
      </c>
      <c r="E230" s="690"/>
      <c r="F230" s="691" t="s">
        <v>2999</v>
      </c>
      <c r="G230" s="690" t="str">
        <f>B230&amp;C230</f>
        <v>久保侑暉</v>
      </c>
      <c r="H230" s="692" t="s">
        <v>2981</v>
      </c>
      <c r="I230" s="692" t="s">
        <v>277</v>
      </c>
      <c r="J230" s="693">
        <v>1993</v>
      </c>
      <c r="K230" s="724">
        <v>31</v>
      </c>
      <c r="L230" s="691" t="str">
        <f t="shared" si="35"/>
        <v>OK</v>
      </c>
      <c r="M230" s="690" t="s">
        <v>2639</v>
      </c>
      <c r="N230" s="694"/>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c r="BI230" s="81"/>
      <c r="BJ230" s="81"/>
      <c r="BK230" s="81"/>
      <c r="BL230" s="81"/>
      <c r="BM230" s="81"/>
      <c r="BN230" s="81"/>
      <c r="BO230" s="81"/>
      <c r="BP230" s="81"/>
      <c r="BQ230" s="81"/>
      <c r="BR230" s="81"/>
      <c r="BS230" s="81"/>
      <c r="BT230" s="81"/>
      <c r="BU230" s="81"/>
      <c r="BV230" s="81"/>
      <c r="BW230" s="81"/>
      <c r="BX230" s="81"/>
      <c r="BY230" s="81"/>
      <c r="BZ230" s="81"/>
      <c r="CA230" s="81"/>
      <c r="CB230" s="81"/>
      <c r="CC230" s="81"/>
      <c r="CD230" s="81"/>
      <c r="CE230" s="81"/>
      <c r="CF230" s="81"/>
      <c r="CG230" s="81"/>
      <c r="CH230" s="81"/>
      <c r="CI230" s="81"/>
      <c r="CJ230" s="81"/>
      <c r="CK230" s="81"/>
      <c r="CL230" s="81"/>
      <c r="CM230" s="81"/>
      <c r="CN230" s="81"/>
      <c r="CO230" s="81"/>
      <c r="CP230" s="81"/>
      <c r="CQ230" s="81"/>
      <c r="CR230" s="81"/>
      <c r="CS230" s="81"/>
      <c r="CT230" s="81"/>
      <c r="CU230" s="81"/>
      <c r="CV230" s="81"/>
      <c r="CW230" s="81"/>
      <c r="CX230" s="81"/>
      <c r="CY230" s="81"/>
      <c r="CZ230" s="81"/>
      <c r="DA230" s="81"/>
      <c r="DB230" s="81"/>
      <c r="DC230" s="81"/>
      <c r="DD230" s="81"/>
      <c r="DE230" s="81"/>
      <c r="DF230" s="81"/>
      <c r="DG230" s="81"/>
      <c r="DH230" s="81"/>
      <c r="DI230" s="81"/>
      <c r="DJ230" s="81"/>
      <c r="DK230" s="81"/>
      <c r="DL230" s="81"/>
      <c r="DM230" s="81"/>
      <c r="DN230" s="81"/>
      <c r="DO230" s="81"/>
      <c r="DP230" s="81"/>
      <c r="DQ230" s="81"/>
      <c r="DR230" s="81"/>
      <c r="DS230" s="81"/>
      <c r="DT230" s="81"/>
      <c r="DU230" s="81"/>
      <c r="DV230" s="81"/>
      <c r="DW230" s="81"/>
      <c r="DX230" s="81"/>
      <c r="DY230" s="81"/>
      <c r="DZ230" s="81"/>
      <c r="EA230" s="81"/>
      <c r="EB230" s="81"/>
      <c r="EC230" s="81"/>
      <c r="ED230" s="81"/>
      <c r="EE230" s="81"/>
      <c r="EF230" s="81"/>
      <c r="EG230" s="81"/>
      <c r="EH230" s="81"/>
      <c r="EI230" s="81"/>
      <c r="EJ230" s="81"/>
      <c r="EK230" s="81"/>
      <c r="EL230" s="81"/>
      <c r="EM230" s="81"/>
      <c r="EN230" s="81"/>
      <c r="EO230" s="81"/>
      <c r="EP230" s="81"/>
      <c r="EQ230" s="81"/>
      <c r="ER230" s="81"/>
      <c r="ES230" s="81"/>
      <c r="ET230" s="81"/>
      <c r="EU230" s="81"/>
      <c r="EV230" s="81"/>
      <c r="EW230" s="81"/>
      <c r="EX230" s="81"/>
      <c r="EY230" s="81"/>
      <c r="EZ230" s="81"/>
      <c r="FA230" s="81"/>
      <c r="FB230" s="81"/>
      <c r="FC230" s="81"/>
      <c r="FD230" s="81"/>
      <c r="FE230" s="81"/>
      <c r="FF230" s="81"/>
      <c r="FG230" s="81"/>
      <c r="FH230" s="81"/>
      <c r="FI230" s="81"/>
      <c r="FJ230" s="81"/>
      <c r="FK230" s="81"/>
      <c r="FL230" s="81"/>
      <c r="FM230" s="81"/>
      <c r="FN230" s="81"/>
      <c r="FO230" s="81"/>
      <c r="FP230" s="81"/>
      <c r="FQ230" s="81"/>
      <c r="FR230" s="81"/>
      <c r="FS230" s="81"/>
      <c r="FT230" s="81"/>
      <c r="FU230" s="81"/>
      <c r="FV230" s="81"/>
      <c r="FW230" s="81"/>
      <c r="FX230" s="81"/>
      <c r="FY230" s="81"/>
      <c r="FZ230" s="81"/>
      <c r="GA230" s="81"/>
      <c r="GB230" s="81"/>
      <c r="GC230" s="81"/>
      <c r="GD230" s="81"/>
      <c r="GE230" s="81"/>
      <c r="GF230" s="81"/>
      <c r="GG230" s="81"/>
      <c r="GH230" s="81"/>
      <c r="GI230" s="81"/>
      <c r="GJ230" s="81"/>
      <c r="GK230" s="81"/>
      <c r="GL230" s="81"/>
      <c r="GM230" s="81"/>
      <c r="GN230" s="81"/>
      <c r="GO230" s="81"/>
      <c r="GP230" s="81"/>
      <c r="GQ230" s="81"/>
      <c r="GR230" s="81"/>
      <c r="GS230" s="81"/>
      <c r="GT230" s="81"/>
      <c r="GU230" s="81"/>
      <c r="GV230" s="81"/>
      <c r="GW230" s="81"/>
      <c r="GX230" s="81"/>
      <c r="GY230" s="81"/>
      <c r="GZ230" s="81"/>
      <c r="HA230" s="81"/>
      <c r="HB230" s="81"/>
      <c r="HC230" s="81"/>
      <c r="HD230" s="81"/>
      <c r="HE230" s="81"/>
      <c r="HF230" s="81"/>
      <c r="HG230" s="81"/>
      <c r="HH230" s="81"/>
      <c r="HI230" s="81"/>
      <c r="HJ230" s="81"/>
      <c r="HK230" s="81"/>
      <c r="HL230" s="81"/>
      <c r="HM230" s="81"/>
      <c r="HN230" s="81"/>
      <c r="HO230" s="81"/>
      <c r="HP230" s="81"/>
      <c r="HQ230" s="81"/>
      <c r="HR230" s="81"/>
      <c r="HS230" s="81"/>
      <c r="HT230" s="81"/>
      <c r="HU230" s="81"/>
      <c r="HV230" s="81"/>
      <c r="HW230" s="81"/>
      <c r="HX230" s="81"/>
      <c r="HY230" s="81"/>
      <c r="HZ230" s="81"/>
      <c r="IA230" s="81"/>
      <c r="IB230" s="81"/>
      <c r="IC230" s="81"/>
      <c r="ID230" s="81"/>
      <c r="IE230" s="81"/>
      <c r="IF230" s="81"/>
      <c r="IG230" s="81"/>
      <c r="IH230" s="81"/>
      <c r="II230" s="81"/>
      <c r="IJ230" s="81"/>
      <c r="IK230" s="81"/>
      <c r="IL230" s="81"/>
      <c r="IM230" s="81"/>
      <c r="IN230" s="81"/>
      <c r="IO230" s="81"/>
      <c r="IP230" s="81"/>
      <c r="IQ230" s="81"/>
      <c r="IR230" s="81"/>
      <c r="IS230" s="81"/>
      <c r="IT230" s="81"/>
      <c r="IU230" s="81"/>
      <c r="IV230" s="81"/>
    </row>
    <row r="231" spans="1:256" customFormat="1" ht="15.75">
      <c r="A231" s="689" t="s">
        <v>3000</v>
      </c>
      <c r="B231" s="696" t="s">
        <v>3001</v>
      </c>
      <c r="C231" s="690" t="s">
        <v>3002</v>
      </c>
      <c r="D231" s="690" t="s">
        <v>2989</v>
      </c>
      <c r="E231" s="696"/>
      <c r="F231" s="696" t="s">
        <v>3003</v>
      </c>
      <c r="G231" s="690" t="str">
        <f>B231&amp;C231</f>
        <v>井ノ口幹也</v>
      </c>
      <c r="H231" s="692" t="s">
        <v>2981</v>
      </c>
      <c r="I231" s="692" t="s">
        <v>2602</v>
      </c>
      <c r="J231" s="693">
        <v>1990</v>
      </c>
      <c r="K231" s="724">
        <v>34</v>
      </c>
      <c r="L231" s="691" t="str">
        <f t="shared" si="35"/>
        <v>OK</v>
      </c>
      <c r="M231" s="725" t="s">
        <v>2827</v>
      </c>
      <c r="N231" s="694"/>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c r="BI231" s="81"/>
      <c r="BJ231" s="81"/>
      <c r="BK231" s="81"/>
      <c r="BL231" s="81"/>
      <c r="BM231" s="81"/>
      <c r="BN231" s="81"/>
      <c r="BO231" s="81"/>
      <c r="BP231" s="81"/>
      <c r="BQ231" s="81"/>
      <c r="BR231" s="81"/>
      <c r="BS231" s="81"/>
      <c r="BT231" s="81"/>
      <c r="BU231" s="81"/>
      <c r="BV231" s="81"/>
      <c r="BW231" s="81"/>
      <c r="BX231" s="81"/>
      <c r="BY231" s="81"/>
      <c r="BZ231" s="81"/>
      <c r="CA231" s="81"/>
      <c r="CB231" s="81"/>
      <c r="CC231" s="81"/>
      <c r="CD231" s="81"/>
      <c r="CE231" s="81"/>
      <c r="CF231" s="81"/>
      <c r="CG231" s="81"/>
      <c r="CH231" s="81"/>
      <c r="CI231" s="81"/>
      <c r="CJ231" s="81"/>
      <c r="CK231" s="81"/>
      <c r="CL231" s="81"/>
      <c r="CM231" s="81"/>
      <c r="CN231" s="81"/>
      <c r="CO231" s="81"/>
      <c r="CP231" s="81"/>
      <c r="CQ231" s="81"/>
      <c r="CR231" s="81"/>
      <c r="CS231" s="81"/>
      <c r="CT231" s="81"/>
      <c r="CU231" s="81"/>
      <c r="CV231" s="81"/>
      <c r="CW231" s="81"/>
      <c r="CX231" s="81"/>
      <c r="CY231" s="81"/>
      <c r="CZ231" s="81"/>
      <c r="DA231" s="81"/>
      <c r="DB231" s="81"/>
      <c r="DC231" s="81"/>
      <c r="DD231" s="81"/>
      <c r="DE231" s="81"/>
      <c r="DF231" s="81"/>
      <c r="DG231" s="81"/>
      <c r="DH231" s="81"/>
      <c r="DI231" s="81"/>
      <c r="DJ231" s="81"/>
      <c r="DK231" s="81"/>
      <c r="DL231" s="81"/>
      <c r="DM231" s="81"/>
      <c r="DN231" s="81"/>
      <c r="DO231" s="81"/>
      <c r="DP231" s="81"/>
      <c r="DQ231" s="81"/>
      <c r="DR231" s="81"/>
      <c r="DS231" s="81"/>
      <c r="DT231" s="81"/>
      <c r="DU231" s="81"/>
      <c r="DV231" s="81"/>
      <c r="DW231" s="81"/>
      <c r="DX231" s="81"/>
      <c r="DY231" s="81"/>
      <c r="DZ231" s="81"/>
      <c r="EA231" s="81"/>
      <c r="EB231" s="81"/>
      <c r="EC231" s="81"/>
      <c r="ED231" s="81"/>
      <c r="EE231" s="81"/>
      <c r="EF231" s="81"/>
      <c r="EG231" s="81"/>
      <c r="EH231" s="81"/>
      <c r="EI231" s="81"/>
      <c r="EJ231" s="81"/>
      <c r="EK231" s="81"/>
      <c r="EL231" s="81"/>
      <c r="EM231" s="81"/>
      <c r="EN231" s="81"/>
      <c r="EO231" s="81"/>
      <c r="EP231" s="81"/>
      <c r="EQ231" s="81"/>
      <c r="ER231" s="81"/>
      <c r="ES231" s="81"/>
      <c r="ET231" s="81"/>
      <c r="EU231" s="81"/>
      <c r="EV231" s="81"/>
      <c r="EW231" s="81"/>
      <c r="EX231" s="81"/>
      <c r="EY231" s="81"/>
      <c r="EZ231" s="81"/>
      <c r="FA231" s="81"/>
      <c r="FB231" s="81"/>
      <c r="FC231" s="81"/>
      <c r="FD231" s="81"/>
      <c r="FE231" s="81"/>
      <c r="FF231" s="81"/>
      <c r="FG231" s="81"/>
      <c r="FH231" s="81"/>
      <c r="FI231" s="81"/>
      <c r="FJ231" s="81"/>
      <c r="FK231" s="81"/>
      <c r="FL231" s="81"/>
      <c r="FM231" s="81"/>
      <c r="FN231" s="81"/>
      <c r="FO231" s="81"/>
      <c r="FP231" s="81"/>
      <c r="FQ231" s="81"/>
      <c r="FR231" s="81"/>
      <c r="FS231" s="81"/>
      <c r="FT231" s="81"/>
      <c r="FU231" s="81"/>
      <c r="FV231" s="81"/>
      <c r="FW231" s="81"/>
      <c r="FX231" s="81"/>
      <c r="FY231" s="81"/>
      <c r="FZ231" s="81"/>
      <c r="GA231" s="81"/>
      <c r="GB231" s="81"/>
      <c r="GC231" s="81"/>
      <c r="GD231" s="81"/>
      <c r="GE231" s="81"/>
      <c r="GF231" s="81"/>
      <c r="GG231" s="81"/>
      <c r="GH231" s="81"/>
      <c r="GI231" s="81"/>
      <c r="GJ231" s="81"/>
      <c r="GK231" s="81"/>
      <c r="GL231" s="81"/>
      <c r="GM231" s="81"/>
      <c r="GN231" s="81"/>
      <c r="GO231" s="81"/>
      <c r="GP231" s="81"/>
      <c r="GQ231" s="81"/>
      <c r="GR231" s="81"/>
      <c r="GS231" s="81"/>
      <c r="GT231" s="81"/>
      <c r="GU231" s="81"/>
      <c r="GV231" s="81"/>
      <c r="GW231" s="81"/>
      <c r="GX231" s="81"/>
      <c r="GY231" s="81"/>
      <c r="GZ231" s="81"/>
      <c r="HA231" s="81"/>
      <c r="HB231" s="81"/>
      <c r="HC231" s="81"/>
      <c r="HD231" s="81"/>
      <c r="HE231" s="81"/>
      <c r="HF231" s="81"/>
      <c r="HG231" s="81"/>
      <c r="HH231" s="81"/>
      <c r="HI231" s="81"/>
      <c r="HJ231" s="81"/>
      <c r="HK231" s="81"/>
      <c r="HL231" s="81"/>
      <c r="HM231" s="81"/>
      <c r="HN231" s="81"/>
      <c r="HO231" s="81"/>
      <c r="HP231" s="81"/>
      <c r="HQ231" s="81"/>
      <c r="HR231" s="81"/>
      <c r="HS231" s="81"/>
      <c r="HT231" s="81"/>
      <c r="HU231" s="81"/>
      <c r="HV231" s="81"/>
      <c r="HW231" s="81"/>
      <c r="HX231" s="81"/>
      <c r="HY231" s="81"/>
      <c r="HZ231" s="81"/>
      <c r="IA231" s="81"/>
      <c r="IB231" s="81"/>
      <c r="IC231" s="81"/>
      <c r="ID231" s="81"/>
      <c r="IE231" s="81"/>
      <c r="IF231" s="81"/>
      <c r="IG231" s="81"/>
      <c r="IH231" s="81"/>
      <c r="II231" s="81"/>
      <c r="IJ231" s="81"/>
      <c r="IK231" s="81"/>
      <c r="IL231" s="81"/>
      <c r="IM231" s="81"/>
      <c r="IN231" s="81"/>
      <c r="IO231" s="81"/>
      <c r="IP231" s="81"/>
      <c r="IQ231" s="81"/>
      <c r="IR231" s="81"/>
      <c r="IS231" s="81"/>
      <c r="IT231" s="81"/>
      <c r="IU231" s="81"/>
      <c r="IV231" s="81"/>
    </row>
    <row r="232" spans="1:256" customFormat="1" ht="15.75">
      <c r="A232" s="689" t="s">
        <v>3004</v>
      </c>
      <c r="B232" s="696" t="s">
        <v>3005</v>
      </c>
      <c r="C232" s="696" t="s">
        <v>3006</v>
      </c>
      <c r="D232" s="696" t="s">
        <v>2989</v>
      </c>
      <c r="E232" s="696"/>
      <c r="F232" s="696" t="s">
        <v>3007</v>
      </c>
      <c r="G232" s="696" t="s">
        <v>3008</v>
      </c>
      <c r="H232" s="696" t="s">
        <v>2981</v>
      </c>
      <c r="I232" s="696" t="s">
        <v>2929</v>
      </c>
      <c r="J232" s="696">
        <v>1988</v>
      </c>
      <c r="K232" s="696">
        <v>36</v>
      </c>
      <c r="L232" s="691" t="str">
        <f t="shared" si="35"/>
        <v>OK</v>
      </c>
      <c r="M232" s="696" t="s">
        <v>2540</v>
      </c>
      <c r="N232" s="697"/>
      <c r="R232" s="698"/>
      <c r="S232" s="698"/>
      <c r="T232" s="698"/>
      <c r="U232" s="698"/>
      <c r="V232" s="698"/>
      <c r="W232" s="698"/>
      <c r="X232" s="699"/>
      <c r="Y232" s="699"/>
      <c r="Z232" s="699"/>
      <c r="AA232" s="699"/>
      <c r="AB232" s="699"/>
      <c r="AC232" s="699"/>
      <c r="AD232" s="699"/>
      <c r="AE232" s="699"/>
      <c r="AF232" s="699"/>
      <c r="AG232" s="699"/>
      <c r="AH232" s="699"/>
      <c r="AI232" s="699"/>
      <c r="AJ232" s="699"/>
      <c r="AK232" s="699"/>
      <c r="AL232" s="699"/>
      <c r="AM232" s="699"/>
      <c r="AN232" s="699"/>
      <c r="AO232" s="699"/>
      <c r="AP232" s="699"/>
      <c r="AQ232" s="699"/>
      <c r="AR232" s="699"/>
      <c r="AS232" s="699"/>
      <c r="AT232" s="699"/>
      <c r="AU232" s="699"/>
      <c r="AV232" s="699"/>
      <c r="AW232" s="699"/>
      <c r="AX232" s="699"/>
      <c r="AY232" s="699"/>
      <c r="AZ232" s="699"/>
      <c r="BA232" s="699"/>
      <c r="BB232" s="699"/>
      <c r="BC232" s="699"/>
      <c r="BD232" s="699"/>
      <c r="BE232" s="699"/>
      <c r="BF232" s="699"/>
      <c r="BG232" s="699"/>
      <c r="BH232" s="699"/>
      <c r="BI232" s="699"/>
      <c r="BJ232" s="699"/>
      <c r="BK232" s="699"/>
      <c r="BL232" s="699"/>
      <c r="BM232" s="699"/>
      <c r="BN232" s="699"/>
      <c r="BO232" s="700"/>
      <c r="BP232" s="700"/>
      <c r="BQ232" s="700"/>
      <c r="BR232" s="700"/>
      <c r="BS232" s="700"/>
      <c r="BT232" s="700"/>
      <c r="BU232" s="700"/>
      <c r="BV232" s="700"/>
      <c r="BW232" s="700"/>
      <c r="BX232" s="700"/>
      <c r="BY232" s="700"/>
      <c r="BZ232" s="700"/>
      <c r="CA232" s="700"/>
      <c r="CB232" s="700"/>
      <c r="CC232" s="700"/>
      <c r="CD232" s="700"/>
      <c r="CE232" s="700"/>
      <c r="CF232" s="700"/>
      <c r="CG232" s="700"/>
      <c r="CH232" s="700"/>
      <c r="CI232" s="700"/>
      <c r="CJ232" s="700"/>
      <c r="CK232" s="700"/>
      <c r="CL232" s="700"/>
      <c r="CM232" s="700"/>
      <c r="CN232" s="700"/>
      <c r="CO232" s="700"/>
      <c r="CP232" s="700"/>
      <c r="CQ232" s="700"/>
      <c r="CR232" s="700"/>
      <c r="CS232" s="700"/>
      <c r="CT232" s="700"/>
      <c r="CU232" s="700"/>
      <c r="CV232" s="700"/>
      <c r="CW232" s="700"/>
      <c r="CX232" s="700"/>
      <c r="CY232" s="700"/>
      <c r="CZ232" s="700"/>
      <c r="DA232" s="700"/>
      <c r="DB232" s="700"/>
      <c r="DC232" s="700"/>
      <c r="DD232" s="700"/>
      <c r="DE232" s="700"/>
      <c r="DF232" s="700"/>
      <c r="DG232" s="700"/>
      <c r="DH232" s="700"/>
      <c r="DI232" s="700"/>
      <c r="DJ232" s="700"/>
      <c r="DK232" s="700"/>
      <c r="DL232" s="700"/>
      <c r="DM232" s="700"/>
      <c r="DN232" s="700"/>
      <c r="DO232" s="700"/>
      <c r="DP232" s="700"/>
      <c r="DQ232" s="700"/>
      <c r="DR232" s="700"/>
      <c r="DS232" s="700"/>
      <c r="DT232" s="700"/>
      <c r="DU232" s="700"/>
      <c r="DV232" s="700"/>
      <c r="DW232" s="700"/>
      <c r="DX232" s="700"/>
      <c r="DY232" s="700"/>
      <c r="DZ232" s="700"/>
      <c r="EA232" s="700"/>
      <c r="EB232" s="700"/>
      <c r="EC232" s="700"/>
      <c r="ED232" s="700"/>
      <c r="EE232" s="700"/>
      <c r="EF232" s="700"/>
      <c r="EG232" s="700"/>
      <c r="EH232" s="700"/>
      <c r="EI232" s="700"/>
      <c r="EJ232" s="700"/>
      <c r="EK232" s="700"/>
      <c r="EL232" s="700"/>
      <c r="EM232" s="700"/>
      <c r="EN232" s="700"/>
      <c r="EO232" s="700"/>
      <c r="EP232" s="700"/>
      <c r="EQ232" s="700"/>
      <c r="ER232" s="700"/>
      <c r="ES232" s="700"/>
      <c r="ET232" s="700"/>
      <c r="EU232" s="700"/>
      <c r="EV232" s="700"/>
      <c r="EW232" s="700"/>
      <c r="EX232" s="700"/>
      <c r="EY232" s="700"/>
      <c r="EZ232" s="700"/>
      <c r="FA232" s="700"/>
      <c r="FB232" s="700"/>
      <c r="FC232" s="700"/>
      <c r="FD232" s="700"/>
      <c r="FE232" s="700"/>
      <c r="FF232" s="700"/>
      <c r="FG232" s="700"/>
      <c r="FH232" s="700"/>
      <c r="FI232" s="700"/>
      <c r="FJ232" s="700"/>
      <c r="FK232" s="700"/>
      <c r="FL232" s="700"/>
      <c r="FM232" s="700"/>
      <c r="FN232" s="700"/>
      <c r="FO232" s="700"/>
      <c r="FP232" s="700"/>
      <c r="FQ232" s="700"/>
      <c r="FR232" s="700"/>
      <c r="FS232" s="700"/>
      <c r="FT232" s="700"/>
      <c r="FU232" s="700"/>
      <c r="FV232" s="700"/>
      <c r="FW232" s="700"/>
      <c r="FX232" s="700"/>
      <c r="FY232" s="700"/>
      <c r="FZ232" s="700"/>
      <c r="GA232" s="700"/>
      <c r="GB232" s="700"/>
      <c r="GC232" s="700"/>
      <c r="GD232" s="700"/>
      <c r="GE232" s="700"/>
      <c r="GF232" s="700"/>
      <c r="GG232" s="700"/>
      <c r="GH232" s="700"/>
      <c r="GI232" s="700"/>
      <c r="GJ232" s="700"/>
      <c r="GK232" s="700"/>
      <c r="GL232" s="700"/>
      <c r="GM232" s="700"/>
      <c r="GN232" s="700"/>
      <c r="GO232" s="700"/>
      <c r="GP232" s="700"/>
      <c r="GQ232" s="700"/>
      <c r="GR232" s="700"/>
      <c r="GS232" s="700"/>
      <c r="GT232" s="700"/>
      <c r="GU232" s="700"/>
      <c r="GV232" s="700"/>
      <c r="GW232" s="700"/>
      <c r="GX232" s="700"/>
      <c r="GY232" s="700"/>
      <c r="GZ232" s="700"/>
      <c r="HA232" s="700"/>
      <c r="HB232" s="700"/>
      <c r="HC232" s="700"/>
      <c r="HD232" s="700"/>
      <c r="HE232" s="700"/>
      <c r="HF232" s="700"/>
      <c r="HG232" s="700"/>
      <c r="HH232" s="700"/>
      <c r="HI232" s="700"/>
      <c r="HJ232" s="700"/>
      <c r="HK232" s="700"/>
      <c r="HL232" s="700"/>
      <c r="HM232" s="700"/>
      <c r="HN232" s="700"/>
      <c r="HO232" s="700"/>
      <c r="HP232" s="700"/>
      <c r="HQ232" s="700"/>
      <c r="HR232" s="700"/>
      <c r="HS232" s="700"/>
      <c r="HT232" s="700"/>
      <c r="HU232" s="700"/>
      <c r="HV232" s="700"/>
      <c r="HW232" s="700"/>
      <c r="HX232" s="700"/>
      <c r="HY232" s="700"/>
      <c r="HZ232" s="700"/>
      <c r="IA232" s="700"/>
      <c r="IB232" s="700"/>
      <c r="IC232" s="700"/>
      <c r="ID232" s="700"/>
      <c r="IE232" s="700"/>
      <c r="IF232" s="700"/>
      <c r="IG232" s="700"/>
      <c r="IH232" s="700"/>
      <c r="II232" s="700"/>
      <c r="IJ232" s="700"/>
      <c r="IK232" s="700"/>
      <c r="IL232" s="700"/>
      <c r="IM232" s="700"/>
      <c r="IN232" s="700"/>
      <c r="IO232" s="700"/>
      <c r="IP232" s="700"/>
      <c r="IQ232" s="700"/>
      <c r="IR232" s="700"/>
      <c r="IS232" s="700"/>
      <c r="IT232" s="700"/>
      <c r="IU232" s="700"/>
      <c r="IV232" s="700"/>
    </row>
    <row r="233" spans="1:256" customFormat="1" ht="15.75">
      <c r="A233" s="695" t="s">
        <v>3009</v>
      </c>
      <c r="B233" s="696" t="s">
        <v>3010</v>
      </c>
      <c r="C233" s="696" t="s">
        <v>3011</v>
      </c>
      <c r="D233" s="696" t="s">
        <v>2989</v>
      </c>
      <c r="E233" s="696"/>
      <c r="F233" s="696" t="s">
        <v>3012</v>
      </c>
      <c r="G233" s="696" t="s">
        <v>3013</v>
      </c>
      <c r="H233" s="696" t="s">
        <v>2981</v>
      </c>
      <c r="I233" s="696" t="s">
        <v>2929</v>
      </c>
      <c r="J233" s="696">
        <v>1990</v>
      </c>
      <c r="K233" s="696">
        <v>34</v>
      </c>
      <c r="L233" s="691" t="str">
        <f t="shared" si="35"/>
        <v>OK</v>
      </c>
      <c r="M233" s="696" t="s">
        <v>2571</v>
      </c>
      <c r="N233" s="697"/>
      <c r="R233" s="698"/>
      <c r="S233" s="698"/>
      <c r="T233" s="698"/>
      <c r="U233" s="698"/>
      <c r="V233" s="698"/>
      <c r="W233" s="698"/>
    </row>
    <row r="234" spans="1:256" customFormat="1" ht="15.75">
      <c r="A234" s="695" t="s">
        <v>3014</v>
      </c>
      <c r="B234" s="696" t="s">
        <v>3015</v>
      </c>
      <c r="C234" s="696" t="s">
        <v>3016</v>
      </c>
      <c r="D234" s="696" t="s">
        <v>2989</v>
      </c>
      <c r="E234" s="696"/>
      <c r="F234" s="696" t="s">
        <v>3017</v>
      </c>
      <c r="G234" s="696" t="s">
        <v>3018</v>
      </c>
      <c r="H234" s="696" t="s">
        <v>2981</v>
      </c>
      <c r="I234" s="696" t="s">
        <v>2929</v>
      </c>
      <c r="J234" s="696">
        <v>1976</v>
      </c>
      <c r="K234" s="696">
        <v>48</v>
      </c>
      <c r="L234" s="691" t="str">
        <f t="shared" si="35"/>
        <v>OK</v>
      </c>
      <c r="M234" s="696" t="s">
        <v>2540</v>
      </c>
      <c r="N234" s="697"/>
      <c r="R234" s="698"/>
      <c r="S234" s="698"/>
      <c r="T234" s="698"/>
      <c r="U234" s="698"/>
      <c r="V234" s="698"/>
      <c r="W234" s="698"/>
    </row>
    <row r="235" spans="1:256" customFormat="1" ht="15.75">
      <c r="A235" s="695" t="s">
        <v>3019</v>
      </c>
      <c r="B235" s="696" t="s">
        <v>3020</v>
      </c>
      <c r="C235" s="696" t="s">
        <v>3021</v>
      </c>
      <c r="D235" s="696" t="s">
        <v>2989</v>
      </c>
      <c r="E235" s="696"/>
      <c r="F235" s="696" t="s">
        <v>3022</v>
      </c>
      <c r="G235" s="696" t="s">
        <v>3023</v>
      </c>
      <c r="H235" s="696" t="s">
        <v>2981</v>
      </c>
      <c r="I235" s="696" t="s">
        <v>2929</v>
      </c>
      <c r="J235" s="696">
        <v>1986</v>
      </c>
      <c r="K235" s="696">
        <v>38</v>
      </c>
      <c r="L235" s="691" t="str">
        <f t="shared" si="35"/>
        <v>OK</v>
      </c>
      <c r="M235" s="696" t="s">
        <v>2540</v>
      </c>
      <c r="N235" s="697"/>
      <c r="R235" s="698"/>
      <c r="S235" s="698"/>
      <c r="T235" s="698"/>
      <c r="U235" s="698"/>
      <c r="V235" s="698"/>
      <c r="W235" s="698"/>
    </row>
    <row r="236" spans="1:256" customFormat="1" ht="15.75">
      <c r="A236" s="695" t="s">
        <v>3024</v>
      </c>
      <c r="B236" s="696" t="s">
        <v>3025</v>
      </c>
      <c r="C236" s="696" t="s">
        <v>3026</v>
      </c>
      <c r="D236" s="696" t="s">
        <v>2989</v>
      </c>
      <c r="E236" s="696"/>
      <c r="F236" s="696" t="s">
        <v>3027</v>
      </c>
      <c r="G236" s="696" t="s">
        <v>3028</v>
      </c>
      <c r="H236" s="696" t="s">
        <v>2981</v>
      </c>
      <c r="I236" s="696" t="s">
        <v>2929</v>
      </c>
      <c r="J236" s="696">
        <v>1985</v>
      </c>
      <c r="K236" s="696">
        <v>38</v>
      </c>
      <c r="L236" s="691" t="str">
        <f t="shared" si="35"/>
        <v>OK</v>
      </c>
      <c r="M236" s="726" t="s">
        <v>2827</v>
      </c>
      <c r="N236" s="697"/>
      <c r="R236" s="698"/>
      <c r="S236" s="698"/>
      <c r="T236" s="698"/>
      <c r="U236" s="698"/>
      <c r="V236" s="698"/>
      <c r="W236" s="698"/>
    </row>
    <row r="237" spans="1:256" customFormat="1" ht="15.75">
      <c r="A237" s="695" t="s">
        <v>3029</v>
      </c>
      <c r="B237" s="696" t="s">
        <v>3030</v>
      </c>
      <c r="C237" s="696" t="s">
        <v>3031</v>
      </c>
      <c r="D237" s="696" t="s">
        <v>3032</v>
      </c>
      <c r="E237" s="696"/>
      <c r="F237" s="696" t="s">
        <v>3033</v>
      </c>
      <c r="G237" s="696" t="s">
        <v>3034</v>
      </c>
      <c r="H237" s="696" t="s">
        <v>2981</v>
      </c>
      <c r="I237" s="696" t="s">
        <v>2929</v>
      </c>
      <c r="J237" s="696">
        <v>1990</v>
      </c>
      <c r="K237" s="696">
        <v>33</v>
      </c>
      <c r="L237" s="691" t="str">
        <f t="shared" si="35"/>
        <v>OK</v>
      </c>
      <c r="M237" s="696" t="s">
        <v>2599</v>
      </c>
      <c r="N237" s="697"/>
      <c r="R237" s="698"/>
      <c r="S237" s="698"/>
      <c r="T237" s="698"/>
      <c r="U237" s="698"/>
      <c r="V237" s="698"/>
      <c r="W237" s="698"/>
    </row>
    <row r="238" spans="1:256" customFormat="1" ht="15.75">
      <c r="A238" s="695" t="s">
        <v>3035</v>
      </c>
      <c r="B238" s="696" t="s">
        <v>2587</v>
      </c>
      <c r="C238" s="696" t="s">
        <v>3036</v>
      </c>
      <c r="D238" s="696" t="s">
        <v>3032</v>
      </c>
      <c r="E238" s="696"/>
      <c r="F238" s="696" t="s">
        <v>3037</v>
      </c>
      <c r="G238" s="696" t="s">
        <v>3038</v>
      </c>
      <c r="H238" s="696" t="s">
        <v>2981</v>
      </c>
      <c r="I238" s="696" t="s">
        <v>2929</v>
      </c>
      <c r="J238" s="696">
        <v>1979</v>
      </c>
      <c r="K238" s="696">
        <v>45</v>
      </c>
      <c r="L238" s="691" t="str">
        <f t="shared" si="35"/>
        <v>OK</v>
      </c>
      <c r="M238" s="696" t="s">
        <v>2639</v>
      </c>
      <c r="N238" s="697"/>
      <c r="R238" s="698"/>
      <c r="S238" s="698"/>
      <c r="T238" s="698"/>
      <c r="U238" s="698"/>
      <c r="V238" s="698"/>
      <c r="W238" s="698"/>
    </row>
    <row r="239" spans="1:256" customFormat="1" ht="15.75">
      <c r="A239" s="695" t="s">
        <v>3039</v>
      </c>
      <c r="B239" s="696" t="s">
        <v>3040</v>
      </c>
      <c r="C239" s="696" t="s">
        <v>3041</v>
      </c>
      <c r="D239" s="696" t="s">
        <v>3032</v>
      </c>
      <c r="E239" s="696"/>
      <c r="F239" s="696" t="s">
        <v>3042</v>
      </c>
      <c r="G239" s="696" t="s">
        <v>3043</v>
      </c>
      <c r="H239" s="696" t="s">
        <v>2981</v>
      </c>
      <c r="I239" s="696" t="s">
        <v>2929</v>
      </c>
      <c r="J239" s="696">
        <v>1993</v>
      </c>
      <c r="K239" s="696">
        <v>31</v>
      </c>
      <c r="L239" s="691" t="str">
        <f t="shared" si="35"/>
        <v>OK</v>
      </c>
      <c r="M239" s="696" t="s">
        <v>2639</v>
      </c>
      <c r="N239" s="697"/>
      <c r="R239" s="698"/>
      <c r="S239" s="698"/>
      <c r="T239" s="698"/>
      <c r="U239" s="698"/>
      <c r="V239" s="698"/>
      <c r="W239" s="698"/>
    </row>
    <row r="240" spans="1:256" customFormat="1" ht="15.75">
      <c r="A240" s="695" t="s">
        <v>3044</v>
      </c>
      <c r="B240" s="696" t="s">
        <v>3045</v>
      </c>
      <c r="C240" s="696" t="s">
        <v>3046</v>
      </c>
      <c r="D240" s="696" t="s">
        <v>3032</v>
      </c>
      <c r="E240" s="696"/>
      <c r="F240" s="696" t="s">
        <v>3047</v>
      </c>
      <c r="G240" s="696" t="s">
        <v>3048</v>
      </c>
      <c r="H240" s="696" t="s">
        <v>2981</v>
      </c>
      <c r="I240" s="696" t="s">
        <v>2929</v>
      </c>
      <c r="J240" s="696">
        <v>1992</v>
      </c>
      <c r="K240" s="696">
        <v>32</v>
      </c>
      <c r="L240" s="691" t="str">
        <f t="shared" si="35"/>
        <v>OK</v>
      </c>
      <c r="M240" s="696" t="s">
        <v>3049</v>
      </c>
      <c r="N240" s="697"/>
      <c r="R240" s="698"/>
      <c r="S240" s="698"/>
      <c r="T240" s="698"/>
      <c r="U240" s="698"/>
      <c r="V240" s="698"/>
      <c r="W240" s="698"/>
    </row>
    <row r="241" spans="1:256" customFormat="1" ht="15.75">
      <c r="A241" s="695" t="s">
        <v>3050</v>
      </c>
      <c r="B241" s="696" t="s">
        <v>3051</v>
      </c>
      <c r="C241" s="696" t="s">
        <v>3052</v>
      </c>
      <c r="D241" s="696" t="s">
        <v>3032</v>
      </c>
      <c r="E241" s="696"/>
      <c r="F241" s="696" t="s">
        <v>3053</v>
      </c>
      <c r="G241" s="696" t="s">
        <v>3054</v>
      </c>
      <c r="H241" s="696" t="s">
        <v>2981</v>
      </c>
      <c r="I241" s="696" t="s">
        <v>2929</v>
      </c>
      <c r="J241" s="696">
        <v>1987</v>
      </c>
      <c r="K241" s="696">
        <v>37</v>
      </c>
      <c r="L241" s="691" t="str">
        <f t="shared" si="35"/>
        <v>OK</v>
      </c>
      <c r="M241" s="696" t="s">
        <v>2799</v>
      </c>
      <c r="N241" s="697"/>
      <c r="R241" s="698"/>
      <c r="S241" s="698"/>
      <c r="T241" s="698"/>
      <c r="U241" s="698"/>
      <c r="V241" s="698"/>
      <c r="W241" s="698"/>
    </row>
    <row r="242" spans="1:256" customFormat="1" ht="15.75">
      <c r="A242" s="695" t="s">
        <v>3055</v>
      </c>
      <c r="B242" s="696" t="s">
        <v>3056</v>
      </c>
      <c r="C242" s="696" t="s">
        <v>3057</v>
      </c>
      <c r="D242" s="696" t="s">
        <v>3032</v>
      </c>
      <c r="E242" s="696"/>
      <c r="F242" s="696" t="s">
        <v>3058</v>
      </c>
      <c r="G242" s="696" t="s">
        <v>3059</v>
      </c>
      <c r="H242" s="696" t="s">
        <v>2981</v>
      </c>
      <c r="I242" s="696" t="s">
        <v>2929</v>
      </c>
      <c r="J242" s="696">
        <v>1997</v>
      </c>
      <c r="K242" s="696">
        <v>27</v>
      </c>
      <c r="L242" s="691" t="str">
        <f t="shared" si="35"/>
        <v>OK</v>
      </c>
      <c r="M242" s="696" t="s">
        <v>2599</v>
      </c>
      <c r="N242" s="697"/>
      <c r="R242" s="698"/>
      <c r="S242" s="698"/>
      <c r="T242" s="698"/>
      <c r="U242" s="698"/>
      <c r="V242" s="698"/>
      <c r="W242" s="698"/>
    </row>
    <row r="243" spans="1:256" customFormat="1" ht="15.75">
      <c r="A243" s="695" t="s">
        <v>3060</v>
      </c>
      <c r="B243" s="696" t="s">
        <v>3061</v>
      </c>
      <c r="C243" s="696" t="s">
        <v>3062</v>
      </c>
      <c r="D243" s="696" t="s">
        <v>3032</v>
      </c>
      <c r="F243" s="696" t="s">
        <v>3063</v>
      </c>
      <c r="G243" s="696" t="s">
        <v>3064</v>
      </c>
      <c r="H243" s="696" t="s">
        <v>2981</v>
      </c>
      <c r="I243" s="696" t="s">
        <v>2929</v>
      </c>
      <c r="J243" s="696">
        <v>1995</v>
      </c>
      <c r="K243" s="696">
        <v>29</v>
      </c>
      <c r="L243" s="691" t="str">
        <f t="shared" si="35"/>
        <v>OK</v>
      </c>
      <c r="M243" s="696" t="s">
        <v>2544</v>
      </c>
      <c r="N243" s="697"/>
      <c r="R243" s="698"/>
      <c r="S243" s="698"/>
      <c r="T243" s="698"/>
      <c r="U243" s="698"/>
      <c r="V243" s="698"/>
      <c r="W243" s="698"/>
    </row>
    <row r="244" spans="1:256" customFormat="1" ht="15.75">
      <c r="A244" s="695" t="s">
        <v>3065</v>
      </c>
      <c r="B244" s="696" t="s">
        <v>3066</v>
      </c>
      <c r="C244" s="696" t="s">
        <v>3067</v>
      </c>
      <c r="D244" s="696" t="s">
        <v>3032</v>
      </c>
      <c r="E244" s="696"/>
      <c r="F244" s="696" t="s">
        <v>3068</v>
      </c>
      <c r="G244" s="696" t="s">
        <v>3069</v>
      </c>
      <c r="H244" s="696" t="s">
        <v>2981</v>
      </c>
      <c r="I244" s="696" t="s">
        <v>2929</v>
      </c>
      <c r="J244" s="696">
        <v>1991</v>
      </c>
      <c r="K244" s="696">
        <v>33</v>
      </c>
      <c r="L244" s="691" t="str">
        <f t="shared" si="35"/>
        <v>OK</v>
      </c>
      <c r="M244" s="696" t="s">
        <v>2540</v>
      </c>
      <c r="N244" s="697"/>
      <c r="R244" s="698"/>
      <c r="S244" s="698"/>
      <c r="T244" s="698"/>
      <c r="U244" s="698"/>
      <c r="V244" s="698"/>
      <c r="W244" s="698"/>
    </row>
    <row r="245" spans="1:256" customFormat="1" ht="15.75">
      <c r="A245" s="695" t="s">
        <v>3070</v>
      </c>
      <c r="B245" s="696" t="s">
        <v>3071</v>
      </c>
      <c r="C245" s="696" t="s">
        <v>3072</v>
      </c>
      <c r="D245" s="696" t="s">
        <v>3032</v>
      </c>
      <c r="E245" s="696"/>
      <c r="F245" s="696" t="s">
        <v>3073</v>
      </c>
      <c r="G245" s="696" t="s">
        <v>3074</v>
      </c>
      <c r="H245" s="696" t="s">
        <v>2981</v>
      </c>
      <c r="I245" s="696" t="s">
        <v>2929</v>
      </c>
      <c r="J245" s="696">
        <v>1996</v>
      </c>
      <c r="K245" s="696">
        <v>28</v>
      </c>
      <c r="L245" s="691" t="str">
        <f t="shared" si="35"/>
        <v>OK</v>
      </c>
      <c r="M245" s="696" t="s">
        <v>2540</v>
      </c>
      <c r="N245" s="697"/>
      <c r="R245" s="698"/>
      <c r="S245" s="698"/>
      <c r="T245" s="698"/>
      <c r="U245" s="698"/>
      <c r="V245" s="698"/>
      <c r="W245" s="698"/>
    </row>
    <row r="246" spans="1:256" customFormat="1" ht="15.75">
      <c r="A246" s="695" t="s">
        <v>3075</v>
      </c>
      <c r="B246" s="696" t="s">
        <v>3076</v>
      </c>
      <c r="C246" s="696" t="s">
        <v>3077</v>
      </c>
      <c r="D246" s="696" t="s">
        <v>3078</v>
      </c>
      <c r="E246" s="696"/>
      <c r="F246" s="696" t="s">
        <v>3079</v>
      </c>
      <c r="G246" s="696" t="s">
        <v>3080</v>
      </c>
      <c r="H246" s="696" t="s">
        <v>2981</v>
      </c>
      <c r="I246" s="696" t="s">
        <v>2929</v>
      </c>
      <c r="J246" s="696">
        <v>1975</v>
      </c>
      <c r="K246" s="696">
        <v>48</v>
      </c>
      <c r="L246" s="691" t="str">
        <f t="shared" si="35"/>
        <v>OK</v>
      </c>
      <c r="M246" s="696" t="s">
        <v>2544</v>
      </c>
      <c r="N246" s="697"/>
      <c r="R246" s="698"/>
      <c r="S246" s="698"/>
      <c r="T246" s="698"/>
      <c r="U246" s="698"/>
      <c r="V246" s="698"/>
      <c r="W246" s="698"/>
    </row>
    <row r="247" spans="1:256" customFormat="1" ht="15.75">
      <c r="A247" s="695" t="s">
        <v>3081</v>
      </c>
      <c r="B247" s="696" t="s">
        <v>3082</v>
      </c>
      <c r="C247" s="696" t="s">
        <v>3083</v>
      </c>
      <c r="D247" s="696" t="s">
        <v>3032</v>
      </c>
      <c r="E247" s="696"/>
      <c r="F247" s="696" t="s">
        <v>3084</v>
      </c>
      <c r="G247" s="696" t="s">
        <v>3085</v>
      </c>
      <c r="H247" s="696" t="s">
        <v>2981</v>
      </c>
      <c r="I247" s="696" t="s">
        <v>2929</v>
      </c>
      <c r="J247" s="696">
        <v>1993</v>
      </c>
      <c r="K247" s="696">
        <v>31</v>
      </c>
      <c r="L247" s="691" t="str">
        <f t="shared" si="35"/>
        <v>OK</v>
      </c>
      <c r="M247" s="696" t="s">
        <v>3086</v>
      </c>
      <c r="N247" s="697"/>
      <c r="R247" s="698"/>
      <c r="S247" s="698"/>
      <c r="T247" s="698"/>
      <c r="U247" s="698"/>
      <c r="V247" s="698"/>
      <c r="W247" s="698"/>
    </row>
    <row r="248" spans="1:256" customFormat="1" ht="15.75">
      <c r="A248" s="695" t="s">
        <v>3087</v>
      </c>
      <c r="B248" s="696" t="s">
        <v>3088</v>
      </c>
      <c r="C248" s="696" t="s">
        <v>3089</v>
      </c>
      <c r="D248" s="696" t="s">
        <v>3032</v>
      </c>
      <c r="F248" s="696" t="s">
        <v>3090</v>
      </c>
      <c r="G248" s="696" t="s">
        <v>3091</v>
      </c>
      <c r="H248" s="696" t="s">
        <v>2981</v>
      </c>
      <c r="I248" s="696" t="s">
        <v>2929</v>
      </c>
      <c r="J248" s="696">
        <v>1991</v>
      </c>
      <c r="K248" s="696">
        <v>33</v>
      </c>
      <c r="L248" s="691" t="str">
        <f t="shared" si="35"/>
        <v>OK</v>
      </c>
      <c r="M248" s="696" t="s">
        <v>2571</v>
      </c>
      <c r="N248" s="697"/>
      <c r="R248" s="698"/>
      <c r="S248" s="698"/>
      <c r="T248" s="698"/>
      <c r="U248" s="698"/>
      <c r="V248" s="698"/>
      <c r="W248" s="698"/>
    </row>
    <row r="249" spans="1:256" customFormat="1" ht="15.75">
      <c r="A249" s="695" t="s">
        <v>3092</v>
      </c>
      <c r="B249" s="696" t="s">
        <v>3093</v>
      </c>
      <c r="C249" s="696" t="s">
        <v>3094</v>
      </c>
      <c r="D249" s="696" t="s">
        <v>3032</v>
      </c>
      <c r="F249" s="696" t="s">
        <v>3095</v>
      </c>
      <c r="G249" s="696" t="s">
        <v>3096</v>
      </c>
      <c r="H249" s="696" t="s">
        <v>2981</v>
      </c>
      <c r="I249" s="696" t="s">
        <v>2929</v>
      </c>
      <c r="J249" s="696">
        <v>1992</v>
      </c>
      <c r="K249" s="696">
        <v>32</v>
      </c>
      <c r="L249" s="691" t="str">
        <f t="shared" si="35"/>
        <v>OK</v>
      </c>
      <c r="M249" s="696" t="s">
        <v>2540</v>
      </c>
      <c r="N249" s="697"/>
      <c r="R249" s="698"/>
      <c r="S249" s="698"/>
      <c r="T249" s="698"/>
      <c r="U249" s="698"/>
      <c r="V249" s="698"/>
      <c r="W249" s="698"/>
    </row>
    <row r="250" spans="1:256" customFormat="1" ht="15.75">
      <c r="A250" s="695" t="s">
        <v>3097</v>
      </c>
      <c r="B250" s="696" t="s">
        <v>3098</v>
      </c>
      <c r="C250" s="696" t="s">
        <v>3099</v>
      </c>
      <c r="D250" s="696" t="s">
        <v>3032</v>
      </c>
      <c r="F250" s="696" t="s">
        <v>3100</v>
      </c>
      <c r="G250" s="696" t="s">
        <v>3101</v>
      </c>
      <c r="H250" s="696" t="s">
        <v>2981</v>
      </c>
      <c r="I250" s="696" t="s">
        <v>2929</v>
      </c>
      <c r="J250" s="696">
        <v>1994</v>
      </c>
      <c r="K250" s="696">
        <v>30</v>
      </c>
      <c r="L250" s="691" t="str">
        <f t="shared" si="35"/>
        <v>OK</v>
      </c>
      <c r="M250" s="696" t="s">
        <v>2540</v>
      </c>
      <c r="N250" s="697"/>
      <c r="R250" s="698"/>
      <c r="S250" s="698"/>
      <c r="T250" s="698"/>
      <c r="U250" s="698"/>
      <c r="V250" s="698"/>
      <c r="W250" s="698"/>
    </row>
    <row r="251" spans="1:256" customFormat="1" ht="15.75">
      <c r="A251" s="695" t="s">
        <v>3102</v>
      </c>
      <c r="B251" s="727" t="s">
        <v>3103</v>
      </c>
      <c r="C251" s="727" t="s">
        <v>3104</v>
      </c>
      <c r="D251" s="727" t="s">
        <v>3032</v>
      </c>
      <c r="E251" s="727"/>
      <c r="F251" s="727" t="s">
        <v>3105</v>
      </c>
      <c r="G251" s="727" t="s">
        <v>3106</v>
      </c>
      <c r="H251" s="727" t="s">
        <v>2981</v>
      </c>
      <c r="I251" s="727" t="s">
        <v>2929</v>
      </c>
      <c r="J251" s="727">
        <v>1996</v>
      </c>
      <c r="K251" s="727">
        <v>28</v>
      </c>
      <c r="L251" s="691" t="str">
        <f t="shared" si="35"/>
        <v>OK</v>
      </c>
      <c r="M251" s="727" t="s">
        <v>2540</v>
      </c>
      <c r="N251" s="697"/>
      <c r="R251" s="698"/>
      <c r="S251" s="698"/>
      <c r="T251" s="698"/>
      <c r="U251" s="698"/>
      <c r="V251" s="698"/>
      <c r="W251" s="698"/>
    </row>
    <row r="252" spans="1:256" customFormat="1" ht="15.75">
      <c r="A252" s="695" t="s">
        <v>3107</v>
      </c>
      <c r="B252" s="727" t="s">
        <v>3108</v>
      </c>
      <c r="C252" s="727" t="s">
        <v>3109</v>
      </c>
      <c r="D252" s="727" t="s">
        <v>3032</v>
      </c>
      <c r="E252" s="727"/>
      <c r="F252" s="727" t="s">
        <v>3110</v>
      </c>
      <c r="G252" s="727" t="s">
        <v>3111</v>
      </c>
      <c r="H252" s="727" t="s">
        <v>2981</v>
      </c>
      <c r="I252" s="727" t="s">
        <v>2929</v>
      </c>
      <c r="J252" s="727">
        <v>1990</v>
      </c>
      <c r="K252" s="727">
        <v>34</v>
      </c>
      <c r="L252" s="691" t="str">
        <f t="shared" si="35"/>
        <v>OK</v>
      </c>
      <c r="M252" s="727" t="s">
        <v>3112</v>
      </c>
      <c r="R252" s="698"/>
      <c r="S252" s="698"/>
      <c r="T252" s="698"/>
      <c r="U252" s="698"/>
      <c r="V252" s="698"/>
      <c r="W252" s="698"/>
    </row>
    <row r="253" spans="1:256" customFormat="1" ht="15.75">
      <c r="A253" s="695" t="s">
        <v>3113</v>
      </c>
      <c r="B253" s="727" t="s">
        <v>3114</v>
      </c>
      <c r="C253" s="727" t="s">
        <v>3115</v>
      </c>
      <c r="D253" s="727" t="s">
        <v>3078</v>
      </c>
      <c r="E253" s="728"/>
      <c r="F253" s="727" t="s">
        <v>3116</v>
      </c>
      <c r="G253" s="727" t="s">
        <v>3117</v>
      </c>
      <c r="H253" s="727" t="s">
        <v>2981</v>
      </c>
      <c r="I253" s="727" t="s">
        <v>2929</v>
      </c>
      <c r="J253" s="727">
        <v>1993</v>
      </c>
      <c r="K253" s="727">
        <v>31</v>
      </c>
      <c r="L253" s="691" t="str">
        <f t="shared" si="35"/>
        <v>OK</v>
      </c>
      <c r="M253" s="727" t="s">
        <v>2571</v>
      </c>
      <c r="R253" s="698"/>
      <c r="S253" s="698"/>
      <c r="T253" s="698"/>
      <c r="U253" s="698"/>
      <c r="V253" s="698"/>
      <c r="W253" s="698"/>
    </row>
    <row r="254" spans="1:256" customFormat="1" ht="15.75">
      <c r="A254" s="695" t="s">
        <v>3118</v>
      </c>
      <c r="B254" s="727" t="s">
        <v>3119</v>
      </c>
      <c r="C254" s="727" t="s">
        <v>3120</v>
      </c>
      <c r="D254" s="727" t="s">
        <v>3078</v>
      </c>
      <c r="F254" s="727" t="s">
        <v>3121</v>
      </c>
      <c r="G254" s="727" t="s">
        <v>3122</v>
      </c>
      <c r="H254" s="727" t="s">
        <v>2981</v>
      </c>
      <c r="I254" s="727" t="s">
        <v>2929</v>
      </c>
      <c r="J254" s="727">
        <v>1984</v>
      </c>
      <c r="K254" s="727">
        <v>40</v>
      </c>
      <c r="L254" s="691" t="str">
        <f t="shared" si="35"/>
        <v>OK</v>
      </c>
      <c r="M254" s="727" t="s">
        <v>2799</v>
      </c>
      <c r="R254" s="698"/>
      <c r="S254" s="698"/>
      <c r="T254" s="698"/>
      <c r="U254" s="698"/>
      <c r="V254" s="698"/>
      <c r="W254" s="698"/>
    </row>
    <row r="255" spans="1:256" ht="15.75">
      <c r="A255" s="695" t="s">
        <v>3123</v>
      </c>
      <c r="B255" s="727" t="s">
        <v>3124</v>
      </c>
      <c r="C255" s="727" t="s">
        <v>3125</v>
      </c>
      <c r="D255" s="727" t="s">
        <v>3078</v>
      </c>
      <c r="E255"/>
      <c r="F255" s="727" t="s">
        <v>3126</v>
      </c>
      <c r="G255" s="727" t="s">
        <v>3127</v>
      </c>
      <c r="H255" s="727" t="s">
        <v>2981</v>
      </c>
      <c r="I255" s="727" t="s">
        <v>2929</v>
      </c>
      <c r="J255" s="727">
        <v>1992</v>
      </c>
      <c r="K255" s="727">
        <v>32</v>
      </c>
      <c r="L255" s="691" t="str">
        <f t="shared" si="35"/>
        <v>OK</v>
      </c>
      <c r="M255" s="727" t="s">
        <v>2571</v>
      </c>
      <c r="N255"/>
      <c r="O255"/>
      <c r="P255"/>
      <c r="Q255"/>
      <c r="R255" s="698"/>
      <c r="S255" s="698"/>
      <c r="T255" s="698"/>
      <c r="U255" s="698"/>
      <c r="V255" s="698"/>
      <c r="W255" s="698"/>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c r="HC255"/>
      <c r="HD255"/>
      <c r="HE255"/>
      <c r="HF255"/>
      <c r="HG255"/>
      <c r="HH255"/>
      <c r="HI255"/>
      <c r="HJ255"/>
      <c r="HK255"/>
      <c r="HL255"/>
      <c r="HM255"/>
      <c r="HN255"/>
      <c r="HO255"/>
      <c r="HP255"/>
      <c r="HQ255"/>
      <c r="HR255"/>
      <c r="HS255"/>
      <c r="HT255"/>
      <c r="HU255"/>
      <c r="HV255"/>
      <c r="HW255"/>
      <c r="HX255"/>
      <c r="HY255"/>
      <c r="HZ255"/>
      <c r="IA255"/>
      <c r="IB255"/>
      <c r="IC255"/>
      <c r="ID255"/>
      <c r="IE255"/>
      <c r="IF255"/>
      <c r="IG255"/>
      <c r="IH255"/>
      <c r="II255"/>
      <c r="IJ255"/>
      <c r="IK255"/>
      <c r="IL255"/>
      <c r="IM255"/>
      <c r="IN255"/>
      <c r="IO255"/>
      <c r="IP255"/>
      <c r="IQ255"/>
      <c r="IR255"/>
      <c r="IS255"/>
      <c r="IT255"/>
      <c r="IU255"/>
      <c r="IV255"/>
    </row>
    <row r="256" spans="1:256" s="651" customFormat="1" ht="15.75">
      <c r="A256" s="695" t="s">
        <v>3128</v>
      </c>
      <c r="B256" s="727" t="s">
        <v>3129</v>
      </c>
      <c r="C256" s="727" t="s">
        <v>3130</v>
      </c>
      <c r="D256" s="727" t="s">
        <v>3078</v>
      </c>
      <c r="E256"/>
      <c r="F256" s="727" t="s">
        <v>3131</v>
      </c>
      <c r="G256" s="727" t="s">
        <v>3132</v>
      </c>
      <c r="H256" s="727" t="s">
        <v>2981</v>
      </c>
      <c r="I256" s="727" t="s">
        <v>2929</v>
      </c>
      <c r="J256" s="727">
        <v>1995</v>
      </c>
      <c r="K256" s="727">
        <v>29</v>
      </c>
      <c r="L256" s="691" t="str">
        <f t="shared" si="35"/>
        <v>OK</v>
      </c>
      <c r="M256" s="727" t="s">
        <v>2571</v>
      </c>
      <c r="N256"/>
      <c r="O256"/>
      <c r="P256"/>
      <c r="Q256"/>
      <c r="R256" s="698"/>
      <c r="S256" s="698"/>
      <c r="T256" s="698"/>
      <c r="U256" s="698"/>
      <c r="V256" s="698"/>
      <c r="W256" s="698"/>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c r="IB256"/>
      <c r="IC256"/>
      <c r="ID256"/>
      <c r="IE256"/>
      <c r="IF256"/>
      <c r="IG256"/>
      <c r="IH256"/>
      <c r="II256"/>
      <c r="IJ256"/>
      <c r="IK256"/>
      <c r="IL256"/>
      <c r="IM256"/>
      <c r="IN256"/>
      <c r="IO256"/>
      <c r="IP256"/>
      <c r="IQ256"/>
      <c r="IR256"/>
      <c r="IS256"/>
      <c r="IT256"/>
      <c r="IU256"/>
      <c r="IV256"/>
    </row>
    <row r="257" spans="1:256" s="651" customFormat="1" ht="15.75">
      <c r="A257" s="729" t="s">
        <v>3133</v>
      </c>
      <c r="B257" s="726" t="s">
        <v>3066</v>
      </c>
      <c r="C257" s="726" t="s">
        <v>3134</v>
      </c>
      <c r="D257" s="727" t="s">
        <v>3078</v>
      </c>
      <c r="E257" s="727"/>
      <c r="F257" s="727" t="s">
        <v>3135</v>
      </c>
      <c r="G257" s="727" t="s">
        <v>3136</v>
      </c>
      <c r="H257" s="727" t="s">
        <v>2981</v>
      </c>
      <c r="I257" s="727" t="s">
        <v>2563</v>
      </c>
      <c r="J257" s="727">
        <v>1991</v>
      </c>
      <c r="K257" s="727">
        <v>33</v>
      </c>
      <c r="L257" s="730" t="str">
        <f t="shared" si="35"/>
        <v>OK</v>
      </c>
      <c r="M257" s="727" t="s">
        <v>2540</v>
      </c>
      <c r="N257"/>
      <c r="O257"/>
      <c r="P257"/>
      <c r="Q257"/>
      <c r="R257" s="698"/>
      <c r="S257" s="698"/>
      <c r="T257" s="698"/>
      <c r="U257" s="698"/>
      <c r="V257" s="698"/>
      <c r="W257" s="698"/>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c r="IF257"/>
      <c r="IG257"/>
      <c r="IH257"/>
      <c r="II257"/>
      <c r="IJ257"/>
      <c r="IK257"/>
      <c r="IL257"/>
      <c r="IM257"/>
      <c r="IN257"/>
      <c r="IO257"/>
      <c r="IP257"/>
      <c r="IQ257"/>
      <c r="IR257"/>
      <c r="IS257"/>
      <c r="IT257"/>
      <c r="IU257"/>
      <c r="IV257"/>
    </row>
    <row r="258" spans="1:256" s="651" customFormat="1" ht="15.75">
      <c r="A258" s="729" t="s">
        <v>3137</v>
      </c>
      <c r="B258" s="726" t="s">
        <v>3005</v>
      </c>
      <c r="C258" s="726" t="s">
        <v>3138</v>
      </c>
      <c r="D258" s="727" t="s">
        <v>3078</v>
      </c>
      <c r="E258" s="727"/>
      <c r="F258" s="727" t="s">
        <v>3139</v>
      </c>
      <c r="G258" s="727" t="s">
        <v>3140</v>
      </c>
      <c r="H258" s="727" t="s">
        <v>2981</v>
      </c>
      <c r="I258" s="727" t="s">
        <v>2563</v>
      </c>
      <c r="J258" s="727">
        <v>1992</v>
      </c>
      <c r="K258" s="727">
        <v>32</v>
      </c>
      <c r="L258" s="730" t="str">
        <f t="shared" si="35"/>
        <v>OK</v>
      </c>
      <c r="M258" s="727" t="s">
        <v>2540</v>
      </c>
      <c r="N258"/>
      <c r="O258"/>
      <c r="P258"/>
      <c r="Q258"/>
      <c r="R258" s="698"/>
      <c r="S258" s="698"/>
      <c r="T258" s="698"/>
      <c r="U258" s="698"/>
      <c r="V258" s="698"/>
      <c r="W258" s="69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c r="HE258"/>
      <c r="HF258"/>
      <c r="HG258"/>
      <c r="HH258"/>
      <c r="HI258"/>
      <c r="HJ258"/>
      <c r="HK258"/>
      <c r="HL258"/>
      <c r="HM258"/>
      <c r="HN258"/>
      <c r="HO258"/>
      <c r="HP258"/>
      <c r="HQ258"/>
      <c r="HR258"/>
      <c r="HS258"/>
      <c r="HT258"/>
      <c r="HU258"/>
      <c r="HV258"/>
      <c r="HW258"/>
      <c r="HX258"/>
      <c r="HY258"/>
      <c r="HZ258"/>
      <c r="IA258"/>
      <c r="IB258"/>
      <c r="IC258"/>
      <c r="ID258"/>
      <c r="IE258"/>
      <c r="IF258"/>
      <c r="IG258"/>
      <c r="IH258"/>
      <c r="II258"/>
      <c r="IJ258"/>
      <c r="IK258"/>
      <c r="IL258"/>
      <c r="IM258"/>
      <c r="IN258"/>
      <c r="IO258"/>
      <c r="IP258"/>
      <c r="IQ258"/>
      <c r="IR258"/>
      <c r="IS258"/>
      <c r="IT258"/>
      <c r="IU258"/>
      <c r="IV258"/>
    </row>
    <row r="259" spans="1:256" s="651" customFormat="1" ht="15.75">
      <c r="A259" s="729" t="s">
        <v>3141</v>
      </c>
      <c r="B259" s="726" t="s">
        <v>2610</v>
      </c>
      <c r="C259" s="726" t="s">
        <v>3142</v>
      </c>
      <c r="D259" s="727" t="s">
        <v>3078</v>
      </c>
      <c r="E259" s="727"/>
      <c r="F259" s="727" t="s">
        <v>3143</v>
      </c>
      <c r="G259" s="727" t="s">
        <v>3144</v>
      </c>
      <c r="H259" s="727" t="s">
        <v>2981</v>
      </c>
      <c r="I259" s="727" t="s">
        <v>2563</v>
      </c>
      <c r="J259" s="727">
        <v>1993</v>
      </c>
      <c r="K259" s="727">
        <v>31</v>
      </c>
      <c r="L259" s="730" t="str">
        <f t="shared" si="35"/>
        <v>OK</v>
      </c>
      <c r="M259" s="727" t="s">
        <v>2571</v>
      </c>
      <c r="N259"/>
      <c r="O259"/>
      <c r="P259"/>
      <c r="Q259"/>
      <c r="R259" s="698"/>
      <c r="S259" s="698"/>
      <c r="T259" s="698"/>
      <c r="U259" s="698"/>
      <c r="V259" s="698"/>
      <c r="W259" s="698"/>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c r="FU259"/>
      <c r="FV259"/>
      <c r="FW259"/>
      <c r="FX259"/>
      <c r="FY259"/>
      <c r="FZ259"/>
      <c r="GA259"/>
      <c r="GB259"/>
      <c r="GC259"/>
      <c r="GD259"/>
      <c r="GE259"/>
      <c r="GF259"/>
      <c r="GG259"/>
      <c r="GH259"/>
      <c r="GI259"/>
      <c r="GJ259"/>
      <c r="GK259"/>
      <c r="GL259"/>
      <c r="GM259"/>
      <c r="GN259"/>
      <c r="GO259"/>
      <c r="GP259"/>
      <c r="GQ259"/>
      <c r="GR259"/>
      <c r="GS259"/>
      <c r="GT259"/>
      <c r="GU259"/>
      <c r="GV259"/>
      <c r="GW259"/>
      <c r="GX259"/>
      <c r="GY259"/>
      <c r="GZ259"/>
      <c r="HA259"/>
      <c r="HB259"/>
      <c r="HC259"/>
      <c r="HD259"/>
      <c r="HE259"/>
      <c r="HF259"/>
      <c r="HG259"/>
      <c r="HH259"/>
      <c r="HI259"/>
      <c r="HJ259"/>
      <c r="HK259"/>
      <c r="HL259"/>
      <c r="HM259"/>
      <c r="HN259"/>
      <c r="HO259"/>
      <c r="HP259"/>
      <c r="HQ259"/>
      <c r="HR259"/>
      <c r="HS259"/>
      <c r="HT259"/>
      <c r="HU259"/>
      <c r="HV259"/>
      <c r="HW259"/>
      <c r="HX259"/>
      <c r="HY259"/>
      <c r="HZ259"/>
      <c r="IA259"/>
      <c r="IB259"/>
      <c r="IC259"/>
      <c r="ID259"/>
      <c r="IE259"/>
      <c r="IF259"/>
      <c r="IG259"/>
      <c r="IH259"/>
      <c r="II259"/>
      <c r="IJ259"/>
      <c r="IK259"/>
      <c r="IL259"/>
      <c r="IM259"/>
      <c r="IN259"/>
      <c r="IO259"/>
      <c r="IP259"/>
      <c r="IQ259"/>
      <c r="IR259"/>
      <c r="IS259"/>
      <c r="IT259"/>
      <c r="IU259"/>
      <c r="IV259"/>
    </row>
    <row r="260" spans="1:256" s="651" customFormat="1" ht="15.75">
      <c r="A260" s="729" t="s">
        <v>3145</v>
      </c>
      <c r="B260" s="726" t="s">
        <v>3146</v>
      </c>
      <c r="C260" s="726" t="s">
        <v>3147</v>
      </c>
      <c r="D260" s="727" t="s">
        <v>3078</v>
      </c>
      <c r="E260" s="727"/>
      <c r="F260" s="727" t="s">
        <v>3148</v>
      </c>
      <c r="G260" s="727" t="s">
        <v>3149</v>
      </c>
      <c r="H260" s="727" t="s">
        <v>2981</v>
      </c>
      <c r="I260" s="727" t="s">
        <v>2563</v>
      </c>
      <c r="J260" s="727">
        <v>1995</v>
      </c>
      <c r="K260" s="727">
        <v>28</v>
      </c>
      <c r="L260" s="730" t="str">
        <f t="shared" si="35"/>
        <v>OK</v>
      </c>
      <c r="M260" s="727" t="s">
        <v>2571</v>
      </c>
      <c r="N260"/>
      <c r="O260"/>
      <c r="P260"/>
      <c r="Q260"/>
      <c r="R260" s="698"/>
      <c r="S260" s="698"/>
      <c r="T260" s="698"/>
      <c r="U260" s="698"/>
      <c r="V260" s="698"/>
      <c r="W260" s="698"/>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c r="IB260"/>
      <c r="IC260"/>
      <c r="ID260"/>
      <c r="IE260"/>
      <c r="IF260"/>
      <c r="IG260"/>
      <c r="IH260"/>
      <c r="II260"/>
      <c r="IJ260"/>
      <c r="IK260"/>
      <c r="IL260"/>
      <c r="IM260"/>
      <c r="IN260"/>
      <c r="IO260"/>
      <c r="IP260"/>
      <c r="IQ260"/>
      <c r="IR260"/>
      <c r="IS260"/>
      <c r="IT260"/>
      <c r="IU260"/>
      <c r="IV260"/>
    </row>
    <row r="261" spans="1:256" s="651" customFormat="1" ht="15.75">
      <c r="A261" s="729" t="s">
        <v>3150</v>
      </c>
      <c r="B261" s="726" t="s">
        <v>3151</v>
      </c>
      <c r="C261" s="726" t="s">
        <v>3152</v>
      </c>
      <c r="D261" s="727" t="s">
        <v>3078</v>
      </c>
      <c r="E261" s="727"/>
      <c r="F261" s="727" t="s">
        <v>3153</v>
      </c>
      <c r="G261" s="727" t="s">
        <v>3154</v>
      </c>
      <c r="H261" s="727" t="s">
        <v>2981</v>
      </c>
      <c r="I261" s="727" t="s">
        <v>2563</v>
      </c>
      <c r="J261" s="727">
        <v>1995</v>
      </c>
      <c r="K261" s="727">
        <v>29</v>
      </c>
      <c r="L261" s="730" t="str">
        <f t="shared" si="35"/>
        <v>OK</v>
      </c>
      <c r="M261" s="727" t="s">
        <v>2540</v>
      </c>
      <c r="N261"/>
      <c r="O261"/>
      <c r="P261"/>
      <c r="Q261"/>
      <c r="R261" s="698"/>
      <c r="S261" s="698"/>
      <c r="T261" s="698"/>
      <c r="U261" s="698"/>
      <c r="V261" s="698"/>
      <c r="W261" s="698"/>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c r="IB261"/>
      <c r="IC261"/>
      <c r="ID261"/>
      <c r="IE261"/>
      <c r="IF261"/>
      <c r="IG261"/>
      <c r="IH261"/>
      <c r="II261"/>
      <c r="IJ261"/>
      <c r="IK261"/>
      <c r="IL261"/>
      <c r="IM261"/>
      <c r="IN261"/>
      <c r="IO261"/>
      <c r="IP261"/>
      <c r="IQ261"/>
      <c r="IR261"/>
      <c r="IS261"/>
      <c r="IT261"/>
      <c r="IU261"/>
      <c r="IV261"/>
    </row>
    <row r="262" spans="1:256" s="651" customFormat="1" ht="15.75">
      <c r="A262" s="729" t="s">
        <v>3155</v>
      </c>
      <c r="B262" s="726" t="s">
        <v>3156</v>
      </c>
      <c r="C262" s="726" t="s">
        <v>3157</v>
      </c>
      <c r="D262" s="727" t="s">
        <v>3032</v>
      </c>
      <c r="E262"/>
      <c r="F262" s="727" t="s">
        <v>3158</v>
      </c>
      <c r="G262" s="727" t="s">
        <v>3159</v>
      </c>
      <c r="H262" s="727" t="s">
        <v>2981</v>
      </c>
      <c r="I262" s="727" t="s">
        <v>2563</v>
      </c>
      <c r="J262" s="727">
        <v>1974</v>
      </c>
      <c r="K262" s="727">
        <v>50</v>
      </c>
      <c r="L262" s="730" t="str">
        <f t="shared" si="35"/>
        <v>OK</v>
      </c>
      <c r="M262" s="727" t="s">
        <v>2571</v>
      </c>
      <c r="N262"/>
      <c r="O262"/>
      <c r="P262"/>
      <c r="Q262"/>
      <c r="R262" s="698"/>
      <c r="S262" s="698"/>
      <c r="T262" s="698"/>
      <c r="U262" s="698"/>
      <c r="V262" s="698"/>
      <c r="W262" s="698"/>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c r="IB262"/>
      <c r="IC262"/>
      <c r="ID262"/>
      <c r="IE262"/>
      <c r="IF262"/>
      <c r="IG262"/>
      <c r="IH262"/>
      <c r="II262"/>
      <c r="IJ262"/>
      <c r="IK262"/>
      <c r="IL262"/>
      <c r="IM262"/>
      <c r="IN262"/>
      <c r="IO262"/>
      <c r="IP262"/>
      <c r="IQ262"/>
      <c r="IR262"/>
      <c r="IS262"/>
      <c r="IT262"/>
      <c r="IU262"/>
      <c r="IV262"/>
    </row>
    <row r="263" spans="1:256" s="651" customFormat="1" ht="15.75">
      <c r="A263" s="729" t="s">
        <v>3160</v>
      </c>
      <c r="B263" s="726" t="s">
        <v>2463</v>
      </c>
      <c r="C263" s="726" t="s">
        <v>3161</v>
      </c>
      <c r="D263" s="727" t="s">
        <v>3032</v>
      </c>
      <c r="E263"/>
      <c r="F263" s="727" t="s">
        <v>3162</v>
      </c>
      <c r="G263" s="727" t="s">
        <v>3163</v>
      </c>
      <c r="H263" s="727" t="s">
        <v>2981</v>
      </c>
      <c r="I263" s="727" t="s">
        <v>2563</v>
      </c>
      <c r="J263" s="727">
        <v>1978</v>
      </c>
      <c r="K263" s="727">
        <v>46</v>
      </c>
      <c r="L263" s="730" t="str">
        <f t="shared" si="35"/>
        <v>OK</v>
      </c>
      <c r="M263" s="727" t="s">
        <v>2571</v>
      </c>
      <c r="N263"/>
      <c r="O263"/>
      <c r="P263"/>
      <c r="Q263"/>
      <c r="R263" s="698"/>
      <c r="S263" s="698"/>
      <c r="T263" s="698"/>
      <c r="U263" s="698"/>
      <c r="V263" s="698"/>
      <c r="W263" s="698"/>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c r="GO263"/>
      <c r="GP263"/>
      <c r="GQ263"/>
      <c r="GR263"/>
      <c r="GS263"/>
      <c r="GT263"/>
      <c r="GU263"/>
      <c r="GV263"/>
      <c r="GW263"/>
      <c r="GX263"/>
      <c r="GY263"/>
      <c r="GZ263"/>
      <c r="HA263"/>
      <c r="HB263"/>
      <c r="HC263"/>
      <c r="HD263"/>
      <c r="HE263"/>
      <c r="HF263"/>
      <c r="HG263"/>
      <c r="HH263"/>
      <c r="HI263"/>
      <c r="HJ263"/>
      <c r="HK263"/>
      <c r="HL263"/>
      <c r="HM263"/>
      <c r="HN263"/>
      <c r="HO263"/>
      <c r="HP263"/>
      <c r="HQ263"/>
      <c r="HR263"/>
      <c r="HS263"/>
      <c r="HT263"/>
      <c r="HU263"/>
      <c r="HV263"/>
      <c r="HW263"/>
      <c r="HX263"/>
      <c r="HY263"/>
      <c r="HZ263"/>
      <c r="IA263"/>
      <c r="IB263"/>
      <c r="IC263"/>
      <c r="ID263"/>
      <c r="IE263"/>
      <c r="IF263"/>
      <c r="IG263"/>
      <c r="IH263"/>
      <c r="II263"/>
      <c r="IJ263"/>
      <c r="IK263"/>
      <c r="IL263"/>
      <c r="IM263"/>
      <c r="IN263"/>
      <c r="IO263"/>
      <c r="IP263"/>
      <c r="IQ263"/>
      <c r="IR263"/>
      <c r="IS263"/>
      <c r="IT263"/>
      <c r="IU263"/>
      <c r="IV263"/>
    </row>
    <row r="264" spans="1:256" s="651" customFormat="1" ht="15.75">
      <c r="A264" s="731"/>
      <c r="B264" s="732"/>
      <c r="C264" s="972" t="s">
        <v>3164</v>
      </c>
      <c r="D264" s="972"/>
      <c r="E264" s="973" t="s">
        <v>3165</v>
      </c>
      <c r="F264" s="973"/>
      <c r="G264" s="973"/>
      <c r="H264" s="733"/>
      <c r="I264" s="733"/>
      <c r="J264" s="733"/>
      <c r="K264" s="733"/>
      <c r="L264" s="730" t="str">
        <f t="shared" si="35"/>
        <v/>
      </c>
      <c r="M264" s="733"/>
      <c r="R264" s="81"/>
      <c r="S264" s="81"/>
      <c r="T264" s="81"/>
      <c r="U264" s="81"/>
      <c r="V264" s="81"/>
      <c r="W264" s="81"/>
      <c r="X264" s="81"/>
      <c r="Y264" s="81"/>
      <c r="Z264" s="81"/>
      <c r="AA264" s="81"/>
      <c r="AB264" s="81"/>
      <c r="AC264" s="81"/>
      <c r="AD264" s="81"/>
      <c r="AE264" s="81"/>
      <c r="AF264" s="81"/>
      <c r="AG264" s="81"/>
      <c r="AH264" s="81"/>
      <c r="AI264" s="81"/>
      <c r="AJ264" s="81"/>
      <c r="AK264" s="81"/>
      <c r="AL264" s="81"/>
      <c r="AM264" s="81"/>
      <c r="AN264" s="81"/>
      <c r="AO264" s="81"/>
      <c r="AP264" s="81"/>
      <c r="AQ264" s="81"/>
      <c r="AR264" s="81"/>
      <c r="AS264" s="81"/>
      <c r="AT264" s="81"/>
      <c r="AU264" s="81"/>
      <c r="AV264" s="81"/>
      <c r="AW264" s="81"/>
      <c r="AX264" s="81"/>
      <c r="AY264" s="81"/>
      <c r="AZ264" s="81"/>
      <c r="BA264" s="81"/>
      <c r="BB264" s="81"/>
      <c r="BC264" s="81"/>
      <c r="BD264" s="81"/>
      <c r="BE264" s="81"/>
      <c r="BF264" s="81"/>
      <c r="BG264" s="81"/>
      <c r="BH264" s="81"/>
      <c r="BI264" s="81"/>
      <c r="BJ264" s="81"/>
      <c r="BK264" s="81"/>
      <c r="BL264" s="81"/>
      <c r="BM264" s="81"/>
      <c r="BN264" s="81"/>
      <c r="BO264" s="81"/>
      <c r="BP264" s="81"/>
      <c r="BQ264" s="81"/>
      <c r="BR264" s="81"/>
      <c r="BS264" s="81"/>
      <c r="BT264" s="81"/>
      <c r="BU264" s="81"/>
      <c r="BV264" s="81"/>
      <c r="BW264" s="81"/>
      <c r="BX264" s="81"/>
      <c r="BY264" s="81"/>
      <c r="BZ264" s="81"/>
      <c r="CA264" s="81"/>
      <c r="CB264" s="81"/>
      <c r="CC264" s="81"/>
      <c r="CD264" s="81"/>
      <c r="CE264" s="81"/>
      <c r="CF264" s="81"/>
      <c r="CG264" s="81"/>
      <c r="CH264" s="81"/>
      <c r="CI264" s="81"/>
      <c r="CJ264" s="81"/>
      <c r="CK264" s="81"/>
      <c r="CL264" s="81"/>
      <c r="CM264" s="81"/>
      <c r="CN264" s="81"/>
      <c r="CO264" s="81"/>
      <c r="CP264" s="81"/>
      <c r="CQ264" s="81"/>
      <c r="CR264" s="81"/>
      <c r="CS264" s="81"/>
      <c r="CT264" s="81"/>
      <c r="CU264" s="81"/>
      <c r="CV264" s="81"/>
      <c r="CW264" s="81"/>
      <c r="CX264" s="81"/>
      <c r="CY264" s="81"/>
      <c r="CZ264" s="81"/>
      <c r="DA264" s="81"/>
      <c r="DB264" s="81"/>
      <c r="DC264" s="81"/>
      <c r="DD264" s="81"/>
      <c r="DE264" s="81"/>
      <c r="DF264" s="81"/>
      <c r="DG264" s="81"/>
      <c r="DH264" s="81"/>
      <c r="DI264" s="81"/>
      <c r="DJ264" s="81"/>
      <c r="DK264" s="81"/>
      <c r="DL264" s="81"/>
      <c r="DM264" s="81"/>
      <c r="DN264" s="81"/>
      <c r="DO264" s="81"/>
      <c r="DP264" s="81"/>
      <c r="DQ264" s="81"/>
      <c r="DR264" s="81"/>
      <c r="DS264" s="81"/>
      <c r="DT264" s="81"/>
      <c r="DU264" s="81"/>
      <c r="DV264" s="81"/>
      <c r="DW264" s="81"/>
      <c r="DX264" s="81"/>
      <c r="DY264" s="81"/>
      <c r="DZ264" s="81"/>
      <c r="EA264" s="81"/>
      <c r="EB264" s="81"/>
      <c r="EC264" s="81"/>
      <c r="ED264" s="81"/>
      <c r="EE264" s="81"/>
      <c r="EF264" s="81"/>
      <c r="EG264" s="81"/>
      <c r="EH264" s="81"/>
      <c r="EI264" s="81"/>
      <c r="EJ264" s="81"/>
      <c r="EK264" s="81"/>
      <c r="EL264" s="81"/>
      <c r="EM264" s="81"/>
      <c r="EN264" s="81"/>
      <c r="EO264" s="81"/>
      <c r="EP264" s="81"/>
      <c r="EQ264" s="81"/>
      <c r="ER264" s="81"/>
      <c r="ES264" s="81"/>
      <c r="ET264" s="81"/>
      <c r="EU264" s="81"/>
      <c r="EV264" s="81"/>
      <c r="EW264" s="81"/>
      <c r="EX264" s="81"/>
      <c r="EY264" s="81"/>
      <c r="EZ264" s="81"/>
      <c r="FA264" s="81"/>
      <c r="FB264" s="81"/>
      <c r="FC264" s="81"/>
      <c r="FD264" s="81"/>
      <c r="FE264" s="81"/>
      <c r="FF264" s="81"/>
      <c r="FG264" s="81"/>
      <c r="FH264" s="81"/>
      <c r="FI264" s="81"/>
      <c r="FJ264" s="81"/>
      <c r="FK264" s="81"/>
      <c r="FL264" s="81"/>
      <c r="FM264" s="81"/>
      <c r="FN264" s="81"/>
      <c r="FO264" s="81"/>
      <c r="FP264" s="81"/>
      <c r="FQ264" s="81"/>
      <c r="FR264" s="81"/>
      <c r="FS264" s="81"/>
      <c r="FT264" s="81"/>
      <c r="FU264" s="81"/>
      <c r="FV264" s="81"/>
      <c r="FW264" s="81"/>
      <c r="FX264" s="81"/>
      <c r="FY264" s="81"/>
      <c r="FZ264" s="81"/>
      <c r="GA264" s="81"/>
      <c r="GB264" s="81"/>
      <c r="GC264" s="81"/>
      <c r="GD264" s="81"/>
      <c r="GE264" s="81"/>
      <c r="GF264" s="81"/>
      <c r="GG264" s="81"/>
      <c r="GH264" s="81"/>
      <c r="GI264" s="81"/>
      <c r="GJ264" s="81"/>
      <c r="GK264" s="81"/>
      <c r="GL264" s="81"/>
      <c r="GM264" s="81"/>
      <c r="GN264" s="81"/>
      <c r="GO264" s="81"/>
      <c r="GP264" s="81"/>
      <c r="GQ264" s="81"/>
      <c r="GR264" s="81"/>
      <c r="GS264" s="81"/>
      <c r="GT264" s="81"/>
      <c r="GU264" s="81"/>
      <c r="GV264" s="81"/>
      <c r="GW264" s="81"/>
      <c r="GX264" s="81"/>
      <c r="GY264" s="81"/>
      <c r="GZ264" s="81"/>
      <c r="HA264" s="81"/>
      <c r="HB264" s="81"/>
      <c r="HC264" s="81"/>
      <c r="HD264" s="81"/>
      <c r="HE264" s="81"/>
      <c r="HF264" s="81"/>
      <c r="HG264" s="81"/>
      <c r="HH264" s="81"/>
      <c r="HI264" s="81"/>
      <c r="HJ264" s="81"/>
      <c r="HK264" s="81"/>
      <c r="HL264" s="81"/>
      <c r="HM264" s="81"/>
      <c r="HN264" s="81"/>
      <c r="HO264" s="81"/>
      <c r="HP264" s="81"/>
      <c r="HQ264" s="81"/>
      <c r="HR264" s="81"/>
      <c r="HS264" s="81"/>
      <c r="HT264" s="81"/>
      <c r="HU264" s="81"/>
      <c r="HV264" s="81"/>
      <c r="HW264" s="81"/>
      <c r="HX264" s="81"/>
      <c r="HY264" s="81"/>
      <c r="HZ264" s="81"/>
      <c r="IA264" s="81"/>
      <c r="IB264" s="81"/>
      <c r="IC264" s="81"/>
      <c r="ID264" s="81"/>
      <c r="IE264" s="81"/>
      <c r="IF264" s="81"/>
      <c r="IG264" s="81"/>
      <c r="IH264" s="81"/>
      <c r="II264" s="81"/>
      <c r="IJ264" s="81"/>
      <c r="IK264" s="81"/>
      <c r="IL264" s="81"/>
      <c r="IM264" s="81"/>
      <c r="IN264" s="81"/>
      <c r="IO264" s="81"/>
      <c r="IP264" s="81"/>
      <c r="IQ264" s="81"/>
      <c r="IR264" s="81"/>
      <c r="IS264" s="81"/>
      <c r="IT264" s="81"/>
      <c r="IU264" s="81"/>
      <c r="IV264" s="81"/>
    </row>
    <row r="265" spans="1:256" s="651" customFormat="1" ht="15.75">
      <c r="A265" s="731"/>
      <c r="B265" s="732"/>
      <c r="C265" s="972"/>
      <c r="D265" s="972"/>
      <c r="E265" s="973"/>
      <c r="F265" s="973"/>
      <c r="G265" s="973"/>
      <c r="H265" s="733"/>
      <c r="I265" s="733"/>
      <c r="J265" s="733"/>
      <c r="K265" s="733"/>
      <c r="L265" s="730"/>
      <c r="M265" s="733"/>
      <c r="R265" s="81"/>
      <c r="S265" s="81"/>
      <c r="T265" s="81"/>
      <c r="U265" s="81"/>
      <c r="V265" s="81"/>
      <c r="W265" s="81"/>
      <c r="X265" s="81"/>
      <c r="Y265" s="81"/>
      <c r="Z265" s="81"/>
      <c r="AA265" s="81"/>
      <c r="AB265" s="81"/>
      <c r="AC265" s="81"/>
      <c r="AD265" s="81"/>
      <c r="AE265" s="81"/>
      <c r="AF265" s="81"/>
      <c r="AG265" s="81"/>
      <c r="AH265" s="81"/>
      <c r="AI265" s="81"/>
      <c r="AJ265" s="81"/>
      <c r="AK265" s="81"/>
      <c r="AL265" s="81"/>
      <c r="AM265" s="81"/>
      <c r="AN265" s="81"/>
      <c r="AO265" s="81"/>
      <c r="AP265" s="81"/>
      <c r="AQ265" s="81"/>
      <c r="AR265" s="81"/>
      <c r="AS265" s="81"/>
      <c r="AT265" s="81"/>
      <c r="AU265" s="81"/>
      <c r="AV265" s="81"/>
      <c r="AW265" s="81"/>
      <c r="AX265" s="81"/>
      <c r="AY265" s="81"/>
      <c r="AZ265" s="81"/>
      <c r="BA265" s="81"/>
      <c r="BB265" s="81"/>
      <c r="BC265" s="81"/>
      <c r="BD265" s="81"/>
      <c r="BE265" s="81"/>
      <c r="BF265" s="81"/>
      <c r="BG265" s="81"/>
      <c r="BH265" s="81"/>
      <c r="BI265" s="81"/>
      <c r="BJ265" s="81"/>
      <c r="BK265" s="81"/>
      <c r="BL265" s="81"/>
      <c r="BM265" s="81"/>
      <c r="BN265" s="81"/>
      <c r="BO265" s="81"/>
      <c r="BP265" s="81"/>
      <c r="BQ265" s="81"/>
      <c r="BR265" s="81"/>
      <c r="BS265" s="81"/>
      <c r="BT265" s="81"/>
      <c r="BU265" s="81"/>
      <c r="BV265" s="81"/>
      <c r="BW265" s="81"/>
      <c r="BX265" s="81"/>
      <c r="BY265" s="81"/>
      <c r="BZ265" s="81"/>
      <c r="CA265" s="81"/>
      <c r="CB265" s="81"/>
      <c r="CC265" s="81"/>
      <c r="CD265" s="81"/>
      <c r="CE265" s="81"/>
      <c r="CF265" s="81"/>
      <c r="CG265" s="81"/>
      <c r="CH265" s="81"/>
      <c r="CI265" s="81"/>
      <c r="CJ265" s="81"/>
      <c r="CK265" s="81"/>
      <c r="CL265" s="81"/>
      <c r="CM265" s="81"/>
      <c r="CN265" s="81"/>
      <c r="CO265" s="81"/>
      <c r="CP265" s="81"/>
      <c r="CQ265" s="81"/>
      <c r="CR265" s="81"/>
      <c r="CS265" s="81"/>
      <c r="CT265" s="81"/>
      <c r="CU265" s="81"/>
      <c r="CV265" s="81"/>
      <c r="CW265" s="81"/>
      <c r="CX265" s="81"/>
      <c r="CY265" s="81"/>
      <c r="CZ265" s="81"/>
      <c r="DA265" s="81"/>
      <c r="DB265" s="81"/>
      <c r="DC265" s="81"/>
      <c r="DD265" s="81"/>
      <c r="DE265" s="81"/>
      <c r="DF265" s="81"/>
      <c r="DG265" s="81"/>
      <c r="DH265" s="81"/>
      <c r="DI265" s="81"/>
      <c r="DJ265" s="81"/>
      <c r="DK265" s="81"/>
      <c r="DL265" s="81"/>
      <c r="DM265" s="81"/>
      <c r="DN265" s="81"/>
      <c r="DO265" s="81"/>
      <c r="DP265" s="81"/>
      <c r="DQ265" s="81"/>
      <c r="DR265" s="81"/>
      <c r="DS265" s="81"/>
      <c r="DT265" s="81"/>
      <c r="DU265" s="81"/>
      <c r="DV265" s="81"/>
      <c r="DW265" s="81"/>
      <c r="DX265" s="81"/>
      <c r="DY265" s="81"/>
      <c r="DZ265" s="81"/>
      <c r="EA265" s="81"/>
      <c r="EB265" s="81"/>
      <c r="EC265" s="81"/>
      <c r="ED265" s="81"/>
      <c r="EE265" s="81"/>
      <c r="EF265" s="81"/>
      <c r="EG265" s="81"/>
      <c r="EH265" s="81"/>
      <c r="EI265" s="81"/>
      <c r="EJ265" s="81"/>
      <c r="EK265" s="81"/>
      <c r="EL265" s="81"/>
      <c r="EM265" s="81"/>
      <c r="EN265" s="81"/>
      <c r="EO265" s="81"/>
      <c r="EP265" s="81"/>
      <c r="EQ265" s="81"/>
      <c r="ER265" s="81"/>
      <c r="ES265" s="81"/>
      <c r="ET265" s="81"/>
      <c r="EU265" s="81"/>
      <c r="EV265" s="81"/>
      <c r="EW265" s="81"/>
      <c r="EX265" s="81"/>
      <c r="EY265" s="81"/>
      <c r="EZ265" s="81"/>
      <c r="FA265" s="81"/>
      <c r="FB265" s="81"/>
      <c r="FC265" s="81"/>
      <c r="FD265" s="81"/>
      <c r="FE265" s="81"/>
      <c r="FF265" s="81"/>
      <c r="FG265" s="81"/>
      <c r="FH265" s="81"/>
      <c r="FI265" s="81"/>
      <c r="FJ265" s="81"/>
      <c r="FK265" s="81"/>
      <c r="FL265" s="81"/>
      <c r="FM265" s="81"/>
      <c r="FN265" s="81"/>
      <c r="FO265" s="81"/>
      <c r="FP265" s="81"/>
      <c r="FQ265" s="81"/>
      <c r="FR265" s="81"/>
      <c r="FS265" s="81"/>
      <c r="FT265" s="81"/>
      <c r="FU265" s="81"/>
      <c r="FV265" s="81"/>
      <c r="FW265" s="81"/>
      <c r="FX265" s="81"/>
      <c r="FY265" s="81"/>
      <c r="FZ265" s="81"/>
      <c r="GA265" s="81"/>
      <c r="GB265" s="81"/>
      <c r="GC265" s="81"/>
      <c r="GD265" s="81"/>
      <c r="GE265" s="81"/>
      <c r="GF265" s="81"/>
      <c r="GG265" s="81"/>
      <c r="GH265" s="81"/>
      <c r="GI265" s="81"/>
      <c r="GJ265" s="81"/>
      <c r="GK265" s="81"/>
      <c r="GL265" s="81"/>
      <c r="GM265" s="81"/>
      <c r="GN265" s="81"/>
      <c r="GO265" s="81"/>
      <c r="GP265" s="81"/>
      <c r="GQ265" s="81"/>
      <c r="GR265" s="81"/>
      <c r="GS265" s="81"/>
      <c r="GT265" s="81"/>
      <c r="GU265" s="81"/>
      <c r="GV265" s="81"/>
      <c r="GW265" s="81"/>
      <c r="GX265" s="81"/>
      <c r="GY265" s="81"/>
      <c r="GZ265" s="81"/>
      <c r="HA265" s="81"/>
      <c r="HB265" s="81"/>
      <c r="HC265" s="81"/>
      <c r="HD265" s="81"/>
      <c r="HE265" s="81"/>
      <c r="HF265" s="81"/>
      <c r="HG265" s="81"/>
      <c r="HH265" s="81"/>
      <c r="HI265" s="81"/>
      <c r="HJ265" s="81"/>
      <c r="HK265" s="81"/>
      <c r="HL265" s="81"/>
      <c r="HM265" s="81"/>
      <c r="HN265" s="81"/>
      <c r="HO265" s="81"/>
      <c r="HP265" s="81"/>
      <c r="HQ265" s="81"/>
      <c r="HR265" s="81"/>
      <c r="HS265" s="81"/>
      <c r="HT265" s="81"/>
      <c r="HU265" s="81"/>
      <c r="HV265" s="81"/>
      <c r="HW265" s="81"/>
      <c r="HX265" s="81"/>
      <c r="HY265" s="81"/>
      <c r="HZ265" s="81"/>
      <c r="IA265" s="81"/>
      <c r="IB265" s="81"/>
      <c r="IC265" s="81"/>
      <c r="ID265" s="81"/>
      <c r="IE265" s="81"/>
      <c r="IF265" s="81"/>
      <c r="IG265" s="81"/>
      <c r="IH265" s="81"/>
      <c r="II265" s="81"/>
      <c r="IJ265" s="81"/>
      <c r="IK265" s="81"/>
      <c r="IL265" s="81"/>
      <c r="IM265" s="81"/>
      <c r="IN265" s="81"/>
      <c r="IO265" s="81"/>
      <c r="IP265" s="81"/>
      <c r="IQ265" s="81"/>
      <c r="IR265" s="81"/>
      <c r="IS265" s="81"/>
      <c r="IT265" s="81"/>
      <c r="IU265" s="81"/>
      <c r="IV265" s="81"/>
    </row>
    <row r="266" spans="1:256" s="651" customFormat="1" ht="15.75">
      <c r="A266" s="648"/>
      <c r="B266" s="650"/>
      <c r="C266" s="650"/>
      <c r="D266" s="649"/>
      <c r="E266" s="650"/>
      <c r="F266" s="652"/>
      <c r="G266" s="650" t="s">
        <v>1364</v>
      </c>
      <c r="H266" s="974" t="s">
        <v>1365</v>
      </c>
      <c r="I266" s="974"/>
      <c r="J266" s="974"/>
      <c r="K266" s="652"/>
      <c r="L266" s="691"/>
      <c r="M266" s="650"/>
      <c r="N266" s="650"/>
      <c r="O266" s="650"/>
      <c r="P266" s="650"/>
      <c r="Q266" s="650"/>
      <c r="R266" s="81"/>
      <c r="S266" s="81"/>
      <c r="T266" s="81"/>
      <c r="U266" s="81"/>
      <c r="V266" s="81"/>
      <c r="W266" s="81"/>
      <c r="X266" s="81"/>
      <c r="Y266" s="81"/>
      <c r="Z266" s="81"/>
      <c r="AA266" s="81"/>
      <c r="AB266" s="81"/>
      <c r="AC266" s="81"/>
      <c r="AD266" s="81"/>
      <c r="AE266" s="81"/>
      <c r="AF266" s="81"/>
      <c r="AG266" s="81"/>
      <c r="AH266" s="81"/>
      <c r="AI266" s="81"/>
      <c r="AJ266" s="81"/>
      <c r="AK266" s="81"/>
      <c r="AL266" s="81"/>
      <c r="AM266" s="81"/>
      <c r="AN266" s="81"/>
      <c r="AO266" s="81"/>
      <c r="AP266" s="81"/>
      <c r="AQ266" s="81"/>
      <c r="AR266" s="81"/>
      <c r="AS266" s="81"/>
      <c r="AT266" s="81"/>
      <c r="AU266" s="81"/>
      <c r="AV266" s="81"/>
      <c r="AW266" s="81"/>
      <c r="AX266" s="81"/>
      <c r="AY266" s="81"/>
      <c r="AZ266" s="81"/>
      <c r="BA266" s="81"/>
      <c r="BB266" s="81"/>
      <c r="BC266" s="81"/>
      <c r="BD266" s="81"/>
      <c r="BE266" s="81"/>
      <c r="BF266" s="81"/>
      <c r="BG266" s="81"/>
      <c r="BH266" s="81"/>
      <c r="BI266" s="81"/>
      <c r="BJ266" s="81"/>
      <c r="BK266" s="81"/>
      <c r="BL266" s="81"/>
      <c r="BM266" s="81"/>
      <c r="BN266" s="81"/>
      <c r="BO266" s="81"/>
      <c r="BP266" s="81"/>
      <c r="BQ266" s="81"/>
      <c r="BR266" s="81"/>
      <c r="BS266" s="81"/>
      <c r="BT266" s="81"/>
      <c r="BU266" s="81"/>
      <c r="BV266" s="81"/>
      <c r="BW266" s="81"/>
      <c r="BX266" s="81"/>
      <c r="BY266" s="81"/>
      <c r="BZ266" s="81"/>
      <c r="CA266" s="81"/>
      <c r="CB266" s="81"/>
      <c r="CC266" s="81"/>
      <c r="CD266" s="81"/>
      <c r="CE266" s="81"/>
      <c r="CF266" s="81"/>
      <c r="CG266" s="81"/>
      <c r="CH266" s="81"/>
      <c r="CI266" s="81"/>
      <c r="CJ266" s="81"/>
      <c r="CK266" s="81"/>
      <c r="CL266" s="81"/>
      <c r="CM266" s="81"/>
      <c r="CN266" s="81"/>
      <c r="CO266" s="81"/>
      <c r="CP266" s="81"/>
      <c r="CQ266" s="81"/>
      <c r="CR266" s="81"/>
      <c r="CS266" s="81"/>
      <c r="CT266" s="81"/>
      <c r="CU266" s="81"/>
      <c r="CV266" s="81"/>
      <c r="CW266" s="81"/>
      <c r="CX266" s="81"/>
      <c r="CY266" s="81"/>
      <c r="CZ266" s="81"/>
      <c r="DA266" s="81"/>
      <c r="DB266" s="81"/>
      <c r="DC266" s="81"/>
      <c r="DD266" s="81"/>
      <c r="DE266" s="81"/>
      <c r="DF266" s="81"/>
      <c r="DG266" s="81"/>
      <c r="DH266" s="81"/>
      <c r="DI266" s="81"/>
      <c r="DJ266" s="81"/>
      <c r="DK266" s="81"/>
      <c r="DL266" s="81"/>
      <c r="DM266" s="81"/>
      <c r="DN266" s="81"/>
      <c r="DO266" s="81"/>
      <c r="DP266" s="81"/>
      <c r="DQ266" s="81"/>
      <c r="DR266" s="81"/>
      <c r="DS266" s="81"/>
      <c r="DT266" s="81"/>
      <c r="DU266" s="81"/>
      <c r="DV266" s="81"/>
      <c r="DW266" s="81"/>
      <c r="DX266" s="81"/>
      <c r="DY266" s="81"/>
      <c r="DZ266" s="81"/>
      <c r="EA266" s="81"/>
      <c r="EB266" s="81"/>
      <c r="EC266" s="81"/>
      <c r="ED266" s="81"/>
      <c r="EE266" s="81"/>
      <c r="EF266" s="81"/>
      <c r="EG266" s="81"/>
      <c r="EH266" s="81"/>
      <c r="EI266" s="81"/>
      <c r="EJ266" s="81"/>
      <c r="EK266" s="81"/>
      <c r="EL266" s="81"/>
      <c r="EM266" s="81"/>
      <c r="EN266" s="81"/>
      <c r="EO266" s="81"/>
      <c r="EP266" s="81"/>
      <c r="EQ266" s="81"/>
      <c r="ER266" s="81"/>
      <c r="ES266" s="81"/>
      <c r="ET266" s="81"/>
      <c r="EU266" s="81"/>
      <c r="EV266" s="81"/>
      <c r="EW266" s="81"/>
      <c r="EX266" s="81"/>
      <c r="EY266" s="81"/>
      <c r="EZ266" s="81"/>
      <c r="FA266" s="81"/>
      <c r="FB266" s="81"/>
      <c r="FC266" s="81"/>
      <c r="FD266" s="81"/>
      <c r="FE266" s="81"/>
      <c r="FF266" s="81"/>
      <c r="FG266" s="81"/>
      <c r="FH266" s="81"/>
      <c r="FI266" s="81"/>
      <c r="FJ266" s="81"/>
      <c r="FK266" s="81"/>
      <c r="FL266" s="81"/>
      <c r="FM266" s="81"/>
      <c r="FN266" s="81"/>
      <c r="FO266" s="81"/>
      <c r="FP266" s="81"/>
      <c r="FQ266" s="81"/>
      <c r="FR266" s="81"/>
      <c r="FS266" s="81"/>
      <c r="FT266" s="81"/>
      <c r="FU266" s="81"/>
      <c r="FV266" s="81"/>
      <c r="FW266" s="81"/>
      <c r="FX266" s="81"/>
      <c r="FY266" s="81"/>
      <c r="FZ266" s="81"/>
      <c r="GA266" s="81"/>
      <c r="GB266" s="81"/>
      <c r="GC266" s="81"/>
      <c r="GD266" s="81"/>
      <c r="GE266" s="81"/>
      <c r="GF266" s="81"/>
      <c r="GG266" s="81"/>
      <c r="GH266" s="81"/>
      <c r="GI266" s="81"/>
      <c r="GJ266" s="81"/>
      <c r="GK266" s="81"/>
      <c r="GL266" s="81"/>
      <c r="GM266" s="81"/>
      <c r="GN266" s="81"/>
      <c r="GO266" s="81"/>
      <c r="GP266" s="81"/>
      <c r="GQ266" s="81"/>
      <c r="GR266" s="81"/>
      <c r="GS266" s="81"/>
      <c r="GT266" s="81"/>
      <c r="GU266" s="81"/>
      <c r="GV266" s="81"/>
      <c r="GW266" s="81"/>
      <c r="GX266" s="81"/>
      <c r="GY266" s="81"/>
      <c r="GZ266" s="81"/>
      <c r="HA266" s="81"/>
      <c r="HB266" s="81"/>
      <c r="HC266" s="81"/>
      <c r="HD266" s="81"/>
      <c r="HE266" s="81"/>
      <c r="HF266" s="81"/>
      <c r="HG266" s="81"/>
      <c r="HH266" s="81"/>
      <c r="HI266" s="81"/>
      <c r="HJ266" s="81"/>
      <c r="HK266" s="81"/>
      <c r="HL266" s="81"/>
      <c r="HM266" s="81"/>
      <c r="HN266" s="81"/>
      <c r="HO266" s="81"/>
      <c r="HP266" s="81"/>
      <c r="HQ266" s="81"/>
      <c r="HR266" s="81"/>
      <c r="HS266" s="81"/>
      <c r="HT266" s="81"/>
      <c r="HU266" s="81"/>
      <c r="HV266" s="81"/>
      <c r="HW266" s="81"/>
      <c r="HX266" s="81"/>
      <c r="HY266" s="81"/>
      <c r="HZ266" s="81"/>
      <c r="IA266" s="81"/>
      <c r="IB266" s="81"/>
      <c r="IC266" s="81"/>
      <c r="ID266" s="81"/>
      <c r="IE266" s="81"/>
      <c r="IF266" s="81"/>
      <c r="IG266" s="81"/>
      <c r="IH266" s="81"/>
      <c r="II266" s="81"/>
      <c r="IJ266" s="81"/>
      <c r="IK266" s="81"/>
      <c r="IL266" s="81"/>
      <c r="IM266" s="81"/>
      <c r="IN266" s="81"/>
      <c r="IO266" s="81"/>
      <c r="IP266" s="81"/>
      <c r="IQ266" s="81"/>
      <c r="IR266" s="81"/>
      <c r="IS266" s="81"/>
      <c r="IT266" s="81"/>
      <c r="IU266" s="81"/>
      <c r="IV266" s="81"/>
    </row>
    <row r="267" spans="1:256" s="651" customFormat="1" ht="15.75">
      <c r="A267" s="648"/>
      <c r="B267" s="974" t="s">
        <v>806</v>
      </c>
      <c r="C267" s="974"/>
      <c r="D267" s="735" t="s">
        <v>2536</v>
      </c>
      <c r="E267" s="650"/>
      <c r="F267" s="652"/>
      <c r="G267" s="736">
        <f>COUNTIF($M$269:$M$289,"東近江市")</f>
        <v>11</v>
      </c>
      <c r="H267" s="958">
        <f>(G267/RIGHT(A290,2))</f>
        <v>0.47826086956521741</v>
      </c>
      <c r="I267" s="958"/>
      <c r="J267" s="958"/>
      <c r="K267" s="652"/>
      <c r="L267" s="691"/>
      <c r="M267" s="650"/>
      <c r="N267" s="650"/>
      <c r="O267" s="650"/>
      <c r="P267" s="650"/>
      <c r="Q267" s="650"/>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c r="BM267" s="81"/>
      <c r="BN267" s="81"/>
      <c r="BO267" s="81"/>
      <c r="BP267" s="81"/>
      <c r="BQ267" s="81"/>
      <c r="BR267" s="81"/>
      <c r="BS267" s="81"/>
      <c r="BT267" s="81"/>
      <c r="BU267" s="81"/>
      <c r="BV267" s="81"/>
      <c r="BW267" s="81"/>
      <c r="BX267" s="81"/>
      <c r="BY267" s="81"/>
      <c r="BZ267" s="81"/>
      <c r="CA267" s="81"/>
      <c r="CB267" s="81"/>
      <c r="CC267" s="81"/>
      <c r="CD267" s="81"/>
      <c r="CE267" s="81"/>
      <c r="CF267" s="81"/>
      <c r="CG267" s="81"/>
      <c r="CH267" s="81"/>
      <c r="CI267" s="81"/>
      <c r="CJ267" s="81"/>
      <c r="CK267" s="81"/>
      <c r="CL267" s="81"/>
      <c r="CM267" s="81"/>
      <c r="CN267" s="81"/>
      <c r="CO267" s="81"/>
      <c r="CP267" s="81"/>
      <c r="CQ267" s="81"/>
      <c r="CR267" s="81"/>
      <c r="CS267" s="81"/>
      <c r="CT267" s="81"/>
      <c r="CU267" s="81"/>
      <c r="CV267" s="81"/>
      <c r="CW267" s="81"/>
      <c r="CX267" s="81"/>
      <c r="CY267" s="81"/>
      <c r="CZ267" s="81"/>
      <c r="DA267" s="81"/>
      <c r="DB267" s="81"/>
      <c r="DC267" s="81"/>
      <c r="DD267" s="81"/>
      <c r="DE267" s="81"/>
      <c r="DF267" s="81"/>
      <c r="DG267" s="81"/>
      <c r="DH267" s="81"/>
      <c r="DI267" s="81"/>
      <c r="DJ267" s="81"/>
      <c r="DK267" s="81"/>
      <c r="DL267" s="81"/>
      <c r="DM267" s="81"/>
      <c r="DN267" s="81"/>
      <c r="DO267" s="81"/>
      <c r="DP267" s="81"/>
      <c r="DQ267" s="81"/>
      <c r="DR267" s="81"/>
      <c r="DS267" s="81"/>
      <c r="DT267" s="81"/>
      <c r="DU267" s="81"/>
      <c r="DV267" s="81"/>
      <c r="DW267" s="81"/>
      <c r="DX267" s="81"/>
      <c r="DY267" s="81"/>
      <c r="DZ267" s="81"/>
      <c r="EA267" s="81"/>
      <c r="EB267" s="81"/>
      <c r="EC267" s="81"/>
      <c r="ED267" s="81"/>
      <c r="EE267" s="81"/>
      <c r="EF267" s="81"/>
      <c r="EG267" s="81"/>
      <c r="EH267" s="81"/>
      <c r="EI267" s="81"/>
      <c r="EJ267" s="81"/>
      <c r="EK267" s="81"/>
      <c r="EL267" s="81"/>
      <c r="EM267" s="81"/>
      <c r="EN267" s="81"/>
      <c r="EO267" s="81"/>
      <c r="EP267" s="81"/>
      <c r="EQ267" s="81"/>
      <c r="ER267" s="81"/>
      <c r="ES267" s="81"/>
      <c r="ET267" s="81"/>
      <c r="EU267" s="81"/>
      <c r="EV267" s="81"/>
      <c r="EW267" s="81"/>
      <c r="EX267" s="81"/>
      <c r="EY267" s="81"/>
      <c r="EZ267" s="81"/>
      <c r="FA267" s="81"/>
      <c r="FB267" s="81"/>
      <c r="FC267" s="81"/>
      <c r="FD267" s="81"/>
      <c r="FE267" s="81"/>
      <c r="FF267" s="81"/>
      <c r="FG267" s="81"/>
      <c r="FH267" s="81"/>
      <c r="FI267" s="81"/>
      <c r="FJ267" s="81"/>
      <c r="FK267" s="81"/>
      <c r="FL267" s="81"/>
      <c r="FM267" s="81"/>
      <c r="FN267" s="81"/>
      <c r="FO267" s="81"/>
      <c r="FP267" s="81"/>
      <c r="FQ267" s="81"/>
      <c r="FR267" s="81"/>
      <c r="FS267" s="81"/>
      <c r="FT267" s="81"/>
      <c r="FU267" s="81"/>
      <c r="FV267" s="81"/>
      <c r="FW267" s="81"/>
      <c r="FX267" s="81"/>
      <c r="FY267" s="81"/>
      <c r="FZ267" s="81"/>
      <c r="GA267" s="81"/>
      <c r="GB267" s="81"/>
      <c r="GC267" s="81"/>
      <c r="GD267" s="81"/>
      <c r="GE267" s="81"/>
      <c r="GF267" s="81"/>
      <c r="GG267" s="81"/>
      <c r="GH267" s="81"/>
      <c r="GI267" s="81"/>
      <c r="GJ267" s="81"/>
      <c r="GK267" s="81"/>
      <c r="GL267" s="81"/>
      <c r="GM267" s="81"/>
      <c r="GN267" s="81"/>
      <c r="GO267" s="81"/>
      <c r="GP267" s="81"/>
      <c r="GQ267" s="81"/>
      <c r="GR267" s="81"/>
      <c r="GS267" s="81"/>
      <c r="GT267" s="81"/>
      <c r="GU267" s="81"/>
      <c r="GV267" s="81"/>
      <c r="GW267" s="81"/>
      <c r="GX267" s="81"/>
      <c r="GY267" s="81"/>
      <c r="GZ267" s="81"/>
      <c r="HA267" s="81"/>
      <c r="HB267" s="81"/>
      <c r="HC267" s="81"/>
      <c r="HD267" s="81"/>
      <c r="HE267" s="81"/>
      <c r="HF267" s="81"/>
      <c r="HG267" s="81"/>
      <c r="HH267" s="81"/>
      <c r="HI267" s="81"/>
      <c r="HJ267" s="81"/>
      <c r="HK267" s="81"/>
      <c r="HL267" s="81"/>
      <c r="HM267" s="81"/>
      <c r="HN267" s="81"/>
      <c r="HO267" s="81"/>
      <c r="HP267" s="81"/>
      <c r="HQ267" s="81"/>
      <c r="HR267" s="81"/>
      <c r="HS267" s="81"/>
      <c r="HT267" s="81"/>
      <c r="HU267" s="81"/>
      <c r="HV267" s="81"/>
      <c r="HW267" s="81"/>
      <c r="HX267" s="81"/>
      <c r="HY267" s="81"/>
      <c r="HZ267" s="81"/>
      <c r="IA267" s="81"/>
      <c r="IB267" s="81"/>
      <c r="IC267" s="81"/>
      <c r="ID267" s="81"/>
      <c r="IE267" s="81"/>
      <c r="IF267" s="81"/>
      <c r="IG267" s="81"/>
      <c r="IH267" s="81"/>
      <c r="II267" s="81"/>
      <c r="IJ267" s="81"/>
      <c r="IK267" s="81"/>
      <c r="IL267" s="81"/>
      <c r="IM267" s="81"/>
      <c r="IN267" s="81"/>
      <c r="IO267" s="81"/>
      <c r="IP267" s="81"/>
      <c r="IQ267" s="81"/>
      <c r="IR267" s="81"/>
      <c r="IS267" s="81"/>
      <c r="IT267" s="81"/>
      <c r="IU267" s="81"/>
      <c r="IV267" s="81"/>
    </row>
    <row r="268" spans="1:256" s="651" customFormat="1">
      <c r="A268" s="648"/>
      <c r="B268" s="650" t="s">
        <v>805</v>
      </c>
      <c r="C268" s="738"/>
      <c r="D268" s="739" t="s">
        <v>2534</v>
      </c>
      <c r="E268" s="739"/>
      <c r="F268" s="739"/>
      <c r="G268" s="736"/>
      <c r="H268" s="650"/>
      <c r="I268" s="737"/>
      <c r="J268" s="737"/>
      <c r="K268" s="652"/>
      <c r="L268" s="652"/>
      <c r="M268" s="650"/>
      <c r="N268" s="650"/>
      <c r="O268" s="650"/>
      <c r="P268" s="650"/>
      <c r="Q268" s="650"/>
      <c r="R268" s="81"/>
      <c r="S268" s="81"/>
      <c r="T268" s="81"/>
      <c r="U268" s="81"/>
      <c r="V268" s="81"/>
      <c r="W268" s="81"/>
      <c r="X268" s="81"/>
      <c r="Y268" s="81"/>
      <c r="Z268" s="81"/>
      <c r="AA268" s="81"/>
      <c r="AB268" s="81"/>
      <c r="AC268" s="81"/>
      <c r="AD268" s="81"/>
      <c r="AE268" s="81"/>
      <c r="AF268" s="81"/>
      <c r="AG268" s="81"/>
      <c r="AH268" s="81"/>
      <c r="AI268" s="81"/>
      <c r="AJ268" s="81"/>
      <c r="AK268" s="81"/>
      <c r="AL268" s="81"/>
      <c r="AM268" s="81"/>
      <c r="AN268" s="81"/>
      <c r="AO268" s="81"/>
      <c r="AP268" s="81"/>
      <c r="AQ268" s="81"/>
      <c r="AR268" s="81"/>
      <c r="AS268" s="81"/>
      <c r="AT268" s="81"/>
      <c r="AU268" s="81"/>
      <c r="AV268" s="81"/>
      <c r="AW268" s="81"/>
      <c r="AX268" s="81"/>
      <c r="AY268" s="81"/>
      <c r="AZ268" s="81"/>
      <c r="BA268" s="81"/>
      <c r="BB268" s="81"/>
      <c r="BC268" s="81"/>
      <c r="BD268" s="81"/>
      <c r="BE268" s="81"/>
      <c r="BF268" s="81"/>
      <c r="BG268" s="81"/>
      <c r="BH268" s="81"/>
      <c r="BI268" s="81"/>
      <c r="BJ268" s="81"/>
      <c r="BK268" s="81"/>
      <c r="BL268" s="81"/>
      <c r="BM268" s="81"/>
      <c r="BN268" s="81"/>
      <c r="BO268" s="81"/>
      <c r="BP268" s="81"/>
      <c r="BQ268" s="81"/>
      <c r="BR268" s="81"/>
      <c r="BS268" s="81"/>
      <c r="BT268" s="81"/>
      <c r="BU268" s="81"/>
      <c r="BV268" s="81"/>
      <c r="BW268" s="81"/>
      <c r="BX268" s="81"/>
      <c r="BY268" s="81"/>
      <c r="BZ268" s="81"/>
      <c r="CA268" s="81"/>
      <c r="CB268" s="81"/>
      <c r="CC268" s="81"/>
      <c r="CD268" s="81"/>
      <c r="CE268" s="81"/>
      <c r="CF268" s="81"/>
      <c r="CG268" s="81"/>
      <c r="CH268" s="81"/>
      <c r="CI268" s="81"/>
      <c r="CJ268" s="81"/>
      <c r="CK268" s="81"/>
      <c r="CL268" s="81"/>
      <c r="CM268" s="81"/>
      <c r="CN268" s="81"/>
      <c r="CO268" s="81"/>
      <c r="CP268" s="81"/>
      <c r="CQ268" s="81"/>
      <c r="CR268" s="81"/>
      <c r="CS268" s="81"/>
      <c r="CT268" s="81"/>
      <c r="CU268" s="81"/>
      <c r="CV268" s="81"/>
      <c r="CW268" s="81"/>
      <c r="CX268" s="81"/>
      <c r="CY268" s="81"/>
      <c r="CZ268" s="81"/>
      <c r="DA268" s="81"/>
      <c r="DB268" s="81"/>
      <c r="DC268" s="81"/>
      <c r="DD268" s="81"/>
      <c r="DE268" s="81"/>
      <c r="DF268" s="81"/>
      <c r="DG268" s="81"/>
      <c r="DH268" s="81"/>
      <c r="DI268" s="81"/>
      <c r="DJ268" s="81"/>
      <c r="DK268" s="81"/>
      <c r="DL268" s="81"/>
      <c r="DM268" s="81"/>
      <c r="DN268" s="81"/>
      <c r="DO268" s="81"/>
      <c r="DP268" s="81"/>
      <c r="DQ268" s="81"/>
      <c r="DR268" s="81"/>
      <c r="DS268" s="81"/>
      <c r="DT268" s="81"/>
      <c r="DU268" s="81"/>
      <c r="DV268" s="81"/>
      <c r="DW268" s="81"/>
      <c r="DX268" s="81"/>
      <c r="DY268" s="81"/>
      <c r="DZ268" s="81"/>
      <c r="EA268" s="81"/>
      <c r="EB268" s="81"/>
      <c r="EC268" s="81"/>
      <c r="ED268" s="81"/>
      <c r="EE268" s="81"/>
      <c r="EF268" s="81"/>
      <c r="EG268" s="81"/>
      <c r="EH268" s="81"/>
      <c r="EI268" s="81"/>
      <c r="EJ268" s="81"/>
      <c r="EK268" s="81"/>
      <c r="EL268" s="81"/>
      <c r="EM268" s="81"/>
      <c r="EN268" s="81"/>
      <c r="EO268" s="81"/>
      <c r="EP268" s="81"/>
      <c r="EQ268" s="81"/>
      <c r="ER268" s="81"/>
      <c r="ES268" s="81"/>
      <c r="ET268" s="81"/>
      <c r="EU268" s="81"/>
      <c r="EV268" s="81"/>
      <c r="EW268" s="81"/>
      <c r="EX268" s="81"/>
      <c r="EY268" s="81"/>
      <c r="EZ268" s="81"/>
      <c r="FA268" s="81"/>
      <c r="FB268" s="81"/>
      <c r="FC268" s="81"/>
      <c r="FD268" s="81"/>
      <c r="FE268" s="81"/>
      <c r="FF268" s="81"/>
      <c r="FG268" s="81"/>
      <c r="FH268" s="81"/>
      <c r="FI268" s="81"/>
      <c r="FJ268" s="81"/>
      <c r="FK268" s="81"/>
      <c r="FL268" s="81"/>
      <c r="FM268" s="81"/>
      <c r="FN268" s="81"/>
      <c r="FO268" s="81"/>
      <c r="FP268" s="81"/>
      <c r="FQ268" s="81"/>
      <c r="FR268" s="81"/>
      <c r="FS268" s="81"/>
      <c r="FT268" s="81"/>
      <c r="FU268" s="81"/>
      <c r="FV268" s="81"/>
      <c r="FW268" s="81"/>
      <c r="FX268" s="81"/>
      <c r="FY268" s="81"/>
      <c r="FZ268" s="81"/>
      <c r="GA268" s="81"/>
      <c r="GB268" s="81"/>
      <c r="GC268" s="81"/>
      <c r="GD268" s="81"/>
      <c r="GE268" s="81"/>
      <c r="GF268" s="81"/>
      <c r="GG268" s="81"/>
      <c r="GH268" s="81"/>
      <c r="GI268" s="81"/>
      <c r="GJ268" s="81"/>
      <c r="GK268" s="81"/>
      <c r="GL268" s="81"/>
      <c r="GM268" s="81"/>
      <c r="GN268" s="81"/>
      <c r="GO268" s="81"/>
      <c r="GP268" s="81"/>
      <c r="GQ268" s="81"/>
      <c r="GR268" s="81"/>
      <c r="GS268" s="81"/>
      <c r="GT268" s="81"/>
      <c r="GU268" s="81"/>
      <c r="GV268" s="81"/>
      <c r="GW268" s="81"/>
      <c r="GX268" s="81"/>
      <c r="GY268" s="81"/>
      <c r="GZ268" s="81"/>
      <c r="HA268" s="81"/>
      <c r="HB268" s="81"/>
      <c r="HC268" s="81"/>
      <c r="HD268" s="81"/>
      <c r="HE268" s="81"/>
      <c r="HF268" s="81"/>
      <c r="HG268" s="81"/>
      <c r="HH268" s="81"/>
      <c r="HI268" s="81"/>
      <c r="HJ268" s="81"/>
      <c r="HK268" s="81"/>
      <c r="HL268" s="81"/>
      <c r="HM268" s="81"/>
      <c r="HN268" s="81"/>
      <c r="HO268" s="81"/>
      <c r="HP268" s="81"/>
      <c r="HQ268" s="81"/>
      <c r="HR268" s="81"/>
      <c r="HS268" s="81"/>
      <c r="HT268" s="81"/>
      <c r="HU268" s="81"/>
      <c r="HV268" s="81"/>
      <c r="HW268" s="81"/>
      <c r="HX268" s="81"/>
      <c r="HY268" s="81"/>
      <c r="HZ268" s="81"/>
      <c r="IA268" s="81"/>
      <c r="IB268" s="81"/>
      <c r="IC268" s="81"/>
      <c r="ID268" s="81"/>
      <c r="IE268" s="81"/>
      <c r="IF268" s="81"/>
      <c r="IG268" s="81"/>
      <c r="IH268" s="81"/>
      <c r="II268" s="81"/>
      <c r="IJ268" s="81"/>
      <c r="IK268" s="81"/>
      <c r="IL268" s="81"/>
      <c r="IM268" s="81"/>
      <c r="IN268" s="81"/>
      <c r="IO268" s="81"/>
      <c r="IP268" s="81"/>
      <c r="IQ268" s="81"/>
      <c r="IR268" s="81"/>
      <c r="IS268" s="81"/>
      <c r="IT268" s="81"/>
      <c r="IU268" s="81"/>
      <c r="IV268" s="81"/>
    </row>
    <row r="269" spans="1:256" s="634" customFormat="1">
      <c r="A269" s="648" t="s">
        <v>802</v>
      </c>
      <c r="B269" s="648" t="s">
        <v>803</v>
      </c>
      <c r="C269" s="665" t="s">
        <v>804</v>
      </c>
      <c r="D269" s="649" t="s">
        <v>805</v>
      </c>
      <c r="E269" s="650"/>
      <c r="F269" s="650" t="str">
        <f t="shared" ref="F269:F291" si="36">A269</f>
        <v>け０１</v>
      </c>
      <c r="G269" s="650" t="str">
        <f t="shared" ref="G269:G291" si="37">B269&amp;C269</f>
        <v>稲岡和紀</v>
      </c>
      <c r="H269" s="653" t="s">
        <v>806</v>
      </c>
      <c r="I269" s="653" t="s">
        <v>277</v>
      </c>
      <c r="J269" s="740">
        <v>1978</v>
      </c>
      <c r="K269" s="740">
        <f t="shared" ref="K269:K312" si="38">IF(J269="","",(2024-J269))</f>
        <v>46</v>
      </c>
      <c r="L269" s="652" t="str">
        <f t="shared" ref="L269:L280" si="39">IF(G269="","",IF(COUNTIF($G$15:$G$380,G269)&gt;1,"2重登録","OK"))</f>
        <v>OK</v>
      </c>
      <c r="M269" s="705" t="s">
        <v>405</v>
      </c>
      <c r="N269" s="650"/>
      <c r="O269" s="650"/>
      <c r="P269" s="650"/>
      <c r="Q269" s="650"/>
      <c r="R269" s="81"/>
      <c r="S269" s="81"/>
      <c r="T269" s="81"/>
      <c r="U269" s="81"/>
      <c r="V269" s="81"/>
      <c r="W269" s="81"/>
      <c r="X269" s="81"/>
      <c r="Y269" s="81"/>
      <c r="Z269" s="81"/>
      <c r="AA269" s="81"/>
      <c r="AB269" s="81"/>
      <c r="AC269" s="81"/>
      <c r="AD269" s="81"/>
      <c r="AE269" s="81"/>
      <c r="AF269" s="81"/>
      <c r="AG269" s="81"/>
      <c r="AH269" s="81"/>
      <c r="AI269" s="81"/>
      <c r="AJ269" s="81"/>
      <c r="AK269" s="81"/>
      <c r="AL269" s="81"/>
      <c r="AM269" s="81"/>
      <c r="AN269" s="81"/>
      <c r="AO269" s="81"/>
      <c r="AP269" s="81"/>
      <c r="AQ269" s="81"/>
      <c r="AR269" s="81"/>
      <c r="AS269" s="81"/>
      <c r="AT269" s="81"/>
      <c r="AU269" s="81"/>
      <c r="AV269" s="81"/>
      <c r="AW269" s="81"/>
      <c r="AX269" s="81"/>
      <c r="AY269" s="81"/>
      <c r="AZ269" s="81"/>
      <c r="BA269" s="81"/>
      <c r="BB269" s="81"/>
      <c r="BC269" s="81"/>
      <c r="BD269" s="81"/>
      <c r="BE269" s="81"/>
      <c r="BF269" s="81"/>
      <c r="BG269" s="81"/>
      <c r="BH269" s="81"/>
      <c r="BI269" s="81"/>
      <c r="BJ269" s="81"/>
      <c r="BK269" s="81"/>
      <c r="BL269" s="81"/>
      <c r="BM269" s="81"/>
      <c r="BN269" s="81"/>
      <c r="BO269" s="81"/>
      <c r="BP269" s="81"/>
      <c r="BQ269" s="81"/>
      <c r="BR269" s="81"/>
      <c r="BS269" s="81"/>
      <c r="BT269" s="81"/>
      <c r="BU269" s="81"/>
      <c r="BV269" s="81"/>
      <c r="BW269" s="81"/>
      <c r="BX269" s="81"/>
      <c r="BY269" s="81"/>
      <c r="BZ269" s="81"/>
      <c r="CA269" s="81"/>
      <c r="CB269" s="81"/>
      <c r="CC269" s="81"/>
      <c r="CD269" s="81"/>
      <c r="CE269" s="81"/>
      <c r="CF269" s="81"/>
      <c r="CG269" s="81"/>
      <c r="CH269" s="81"/>
      <c r="CI269" s="81"/>
      <c r="CJ269" s="81"/>
      <c r="CK269" s="81"/>
      <c r="CL269" s="81"/>
      <c r="CM269" s="81"/>
      <c r="CN269" s="81"/>
      <c r="CO269" s="81"/>
      <c r="CP269" s="81"/>
      <c r="CQ269" s="81"/>
      <c r="CR269" s="81"/>
      <c r="CS269" s="81"/>
      <c r="CT269" s="81"/>
      <c r="CU269" s="81"/>
      <c r="CV269" s="81"/>
      <c r="CW269" s="81"/>
      <c r="CX269" s="81"/>
      <c r="CY269" s="81"/>
      <c r="CZ269" s="81"/>
      <c r="DA269" s="81"/>
      <c r="DB269" s="81"/>
      <c r="DC269" s="81"/>
      <c r="DD269" s="81"/>
      <c r="DE269" s="81"/>
      <c r="DF269" s="81"/>
      <c r="DG269" s="81"/>
      <c r="DH269" s="81"/>
      <c r="DI269" s="81"/>
      <c r="DJ269" s="81"/>
      <c r="DK269" s="81"/>
      <c r="DL269" s="81"/>
      <c r="DM269" s="81"/>
      <c r="DN269" s="81"/>
      <c r="DO269" s="81"/>
      <c r="DP269" s="81"/>
      <c r="DQ269" s="81"/>
      <c r="DR269" s="81"/>
      <c r="DS269" s="81"/>
      <c r="DT269" s="81"/>
      <c r="DU269" s="81"/>
      <c r="DV269" s="81"/>
      <c r="DW269" s="81"/>
      <c r="DX269" s="81"/>
      <c r="DY269" s="81"/>
      <c r="DZ269" s="81"/>
      <c r="EA269" s="81"/>
      <c r="EB269" s="81"/>
      <c r="EC269" s="81"/>
      <c r="ED269" s="81"/>
      <c r="EE269" s="81"/>
      <c r="EF269" s="81"/>
      <c r="EG269" s="81"/>
      <c r="EH269" s="81"/>
      <c r="EI269" s="81"/>
      <c r="EJ269" s="81"/>
      <c r="EK269" s="81"/>
      <c r="EL269" s="81"/>
      <c r="EM269" s="81"/>
      <c r="EN269" s="81"/>
      <c r="EO269" s="81"/>
      <c r="EP269" s="81"/>
      <c r="EQ269" s="81"/>
      <c r="ER269" s="81"/>
      <c r="ES269" s="81"/>
      <c r="ET269" s="81"/>
      <c r="EU269" s="81"/>
      <c r="EV269" s="81"/>
      <c r="EW269" s="81"/>
      <c r="EX269" s="81"/>
      <c r="EY269" s="81"/>
      <c r="EZ269" s="81"/>
      <c r="FA269" s="81"/>
      <c r="FB269" s="81"/>
      <c r="FC269" s="81"/>
      <c r="FD269" s="81"/>
      <c r="FE269" s="81"/>
      <c r="FF269" s="81"/>
      <c r="FG269" s="81"/>
      <c r="FH269" s="81"/>
      <c r="FI269" s="81"/>
      <c r="FJ269" s="81"/>
      <c r="FK269" s="81"/>
      <c r="FL269" s="81"/>
      <c r="FM269" s="81"/>
      <c r="FN269" s="81"/>
      <c r="FO269" s="81"/>
      <c r="FP269" s="81"/>
      <c r="FQ269" s="81"/>
      <c r="FR269" s="81"/>
      <c r="FS269" s="81"/>
      <c r="FT269" s="81"/>
      <c r="FU269" s="81"/>
      <c r="FV269" s="81"/>
      <c r="FW269" s="81"/>
      <c r="FX269" s="81"/>
      <c r="FY269" s="81"/>
      <c r="FZ269" s="81"/>
      <c r="GA269" s="81"/>
      <c r="GB269" s="81"/>
      <c r="GC269" s="81"/>
      <c r="GD269" s="81"/>
      <c r="GE269" s="81"/>
      <c r="GF269" s="81"/>
      <c r="GG269" s="81"/>
      <c r="GH269" s="81"/>
      <c r="GI269" s="81"/>
      <c r="GJ269" s="81"/>
      <c r="GK269" s="81"/>
      <c r="GL269" s="81"/>
      <c r="GM269" s="81"/>
      <c r="GN269" s="81"/>
      <c r="GO269" s="81"/>
      <c r="GP269" s="81"/>
      <c r="GQ269" s="81"/>
      <c r="GR269" s="81"/>
      <c r="GS269" s="81"/>
      <c r="GT269" s="81"/>
      <c r="GU269" s="81"/>
      <c r="GV269" s="81"/>
      <c r="GW269" s="81"/>
      <c r="GX269" s="81"/>
      <c r="GY269" s="81"/>
      <c r="GZ269" s="81"/>
      <c r="HA269" s="81"/>
      <c r="HB269" s="81"/>
      <c r="HC269" s="81"/>
      <c r="HD269" s="81"/>
      <c r="HE269" s="81"/>
      <c r="HF269" s="81"/>
      <c r="HG269" s="81"/>
      <c r="HH269" s="81"/>
      <c r="HI269" s="81"/>
      <c r="HJ269" s="81"/>
      <c r="HK269" s="81"/>
      <c r="HL269" s="81"/>
      <c r="HM269" s="81"/>
      <c r="HN269" s="81"/>
      <c r="HO269" s="81"/>
      <c r="HP269" s="81"/>
      <c r="HQ269" s="81"/>
      <c r="HR269" s="81"/>
      <c r="HS269" s="81"/>
      <c r="HT269" s="81"/>
      <c r="HU269" s="81"/>
      <c r="HV269" s="81"/>
      <c r="HW269" s="81"/>
      <c r="HX269" s="81"/>
      <c r="HY269" s="81"/>
      <c r="HZ269" s="81"/>
      <c r="IA269" s="81"/>
      <c r="IB269" s="81"/>
      <c r="IC269" s="81"/>
      <c r="ID269" s="81"/>
      <c r="IE269" s="81"/>
      <c r="IF269" s="81"/>
      <c r="IG269" s="81"/>
      <c r="IH269" s="81"/>
      <c r="II269" s="81"/>
      <c r="IJ269" s="81"/>
      <c r="IK269" s="81"/>
      <c r="IL269" s="81"/>
      <c r="IM269" s="81"/>
      <c r="IN269" s="81"/>
      <c r="IO269" s="81"/>
      <c r="IP269" s="81"/>
      <c r="IQ269" s="81"/>
      <c r="IR269" s="81"/>
      <c r="IS269" s="81"/>
      <c r="IT269" s="81"/>
      <c r="IU269" s="81"/>
      <c r="IV269" s="81"/>
    </row>
    <row r="270" spans="1:256" s="651" customFormat="1">
      <c r="A270" s="648" t="s">
        <v>3166</v>
      </c>
      <c r="B270" s="648" t="s">
        <v>824</v>
      </c>
      <c r="C270" s="741" t="s">
        <v>825</v>
      </c>
      <c r="D270" s="649" t="s">
        <v>805</v>
      </c>
      <c r="E270" s="650"/>
      <c r="F270" s="650" t="str">
        <f t="shared" si="36"/>
        <v>け０２</v>
      </c>
      <c r="G270" s="649" t="str">
        <f t="shared" si="37"/>
        <v>川上政治</v>
      </c>
      <c r="H270" s="653" t="s">
        <v>806</v>
      </c>
      <c r="I270" s="653" t="s">
        <v>277</v>
      </c>
      <c r="J270" s="654">
        <v>1970</v>
      </c>
      <c r="K270" s="740">
        <f t="shared" si="38"/>
        <v>54</v>
      </c>
      <c r="L270" s="652" t="str">
        <f t="shared" si="39"/>
        <v>OK</v>
      </c>
      <c r="M270" s="705" t="s">
        <v>405</v>
      </c>
      <c r="N270" s="650"/>
      <c r="O270" s="650"/>
      <c r="P270" s="650"/>
      <c r="Q270" s="650"/>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1"/>
      <c r="AR270" s="81"/>
      <c r="AS270" s="81"/>
      <c r="AT270" s="81"/>
      <c r="AU270" s="81"/>
      <c r="AV270" s="81"/>
      <c r="AW270" s="81"/>
      <c r="AX270" s="81"/>
      <c r="AY270" s="81"/>
      <c r="AZ270" s="81"/>
      <c r="BA270" s="81"/>
      <c r="BB270" s="81"/>
      <c r="BC270" s="81"/>
      <c r="BD270" s="81"/>
      <c r="BE270" s="81"/>
      <c r="BF270" s="81"/>
      <c r="BG270" s="81"/>
      <c r="BH270" s="81"/>
      <c r="BI270" s="81"/>
      <c r="BJ270" s="81"/>
      <c r="BK270" s="81"/>
      <c r="BL270" s="81"/>
      <c r="BM270" s="81"/>
      <c r="BN270" s="81"/>
      <c r="BO270" s="81"/>
      <c r="BP270" s="81"/>
      <c r="BQ270" s="81"/>
      <c r="BR270" s="81"/>
      <c r="BS270" s="81"/>
      <c r="BT270" s="81"/>
      <c r="BU270" s="81"/>
      <c r="BV270" s="81"/>
      <c r="BW270" s="81"/>
      <c r="BX270" s="81"/>
      <c r="BY270" s="81"/>
      <c r="BZ270" s="81"/>
      <c r="CA270" s="81"/>
      <c r="CB270" s="81"/>
      <c r="CC270" s="81"/>
      <c r="CD270" s="81"/>
      <c r="CE270" s="81"/>
      <c r="CF270" s="81"/>
      <c r="CG270" s="81"/>
      <c r="CH270" s="81"/>
      <c r="CI270" s="81"/>
      <c r="CJ270" s="81"/>
      <c r="CK270" s="81"/>
      <c r="CL270" s="81"/>
      <c r="CM270" s="81"/>
      <c r="CN270" s="81"/>
      <c r="CO270" s="81"/>
      <c r="CP270" s="81"/>
      <c r="CQ270" s="81"/>
      <c r="CR270" s="81"/>
      <c r="CS270" s="81"/>
      <c r="CT270" s="81"/>
      <c r="CU270" s="81"/>
      <c r="CV270" s="81"/>
      <c r="CW270" s="81"/>
      <c r="CX270" s="81"/>
      <c r="CY270" s="81"/>
      <c r="CZ270" s="81"/>
      <c r="DA270" s="81"/>
      <c r="DB270" s="81"/>
      <c r="DC270" s="81"/>
      <c r="DD270" s="81"/>
      <c r="DE270" s="81"/>
      <c r="DF270" s="81"/>
      <c r="DG270" s="81"/>
      <c r="DH270" s="81"/>
      <c r="DI270" s="81"/>
      <c r="DJ270" s="81"/>
      <c r="DK270" s="81"/>
      <c r="DL270" s="81"/>
      <c r="DM270" s="81"/>
      <c r="DN270" s="81"/>
      <c r="DO270" s="81"/>
      <c r="DP270" s="81"/>
      <c r="DQ270" s="81"/>
      <c r="DR270" s="81"/>
      <c r="DS270" s="81"/>
      <c r="DT270" s="81"/>
      <c r="DU270" s="81"/>
      <c r="DV270" s="81"/>
      <c r="DW270" s="81"/>
      <c r="DX270" s="81"/>
      <c r="DY270" s="81"/>
      <c r="DZ270" s="81"/>
      <c r="EA270" s="81"/>
      <c r="EB270" s="81"/>
      <c r="EC270" s="81"/>
      <c r="ED270" s="81"/>
      <c r="EE270" s="81"/>
      <c r="EF270" s="81"/>
      <c r="EG270" s="81"/>
      <c r="EH270" s="81"/>
      <c r="EI270" s="81"/>
      <c r="EJ270" s="81"/>
      <c r="EK270" s="81"/>
      <c r="EL270" s="81"/>
      <c r="EM270" s="81"/>
      <c r="EN270" s="81"/>
      <c r="EO270" s="81"/>
      <c r="EP270" s="81"/>
      <c r="EQ270" s="81"/>
      <c r="ER270" s="81"/>
      <c r="ES270" s="81"/>
      <c r="ET270" s="81"/>
      <c r="EU270" s="81"/>
      <c r="EV270" s="81"/>
      <c r="EW270" s="81"/>
      <c r="EX270" s="81"/>
      <c r="EY270" s="81"/>
      <c r="EZ270" s="81"/>
      <c r="FA270" s="81"/>
      <c r="FB270" s="81"/>
      <c r="FC270" s="81"/>
      <c r="FD270" s="81"/>
      <c r="FE270" s="81"/>
      <c r="FF270" s="81"/>
      <c r="FG270" s="81"/>
      <c r="FH270" s="81"/>
      <c r="FI270" s="81"/>
      <c r="FJ270" s="81"/>
      <c r="FK270" s="81"/>
      <c r="FL270" s="81"/>
      <c r="FM270" s="81"/>
      <c r="FN270" s="81"/>
      <c r="FO270" s="81"/>
      <c r="FP270" s="81"/>
      <c r="FQ270" s="81"/>
      <c r="FR270" s="81"/>
      <c r="FS270" s="81"/>
      <c r="FT270" s="81"/>
      <c r="FU270" s="81"/>
      <c r="FV270" s="81"/>
      <c r="FW270" s="81"/>
      <c r="FX270" s="81"/>
      <c r="FY270" s="81"/>
      <c r="FZ270" s="81"/>
      <c r="GA270" s="81"/>
      <c r="GB270" s="81"/>
      <c r="GC270" s="81"/>
      <c r="GD270" s="81"/>
      <c r="GE270" s="81"/>
      <c r="GF270" s="81"/>
      <c r="GG270" s="81"/>
      <c r="GH270" s="81"/>
      <c r="GI270" s="81"/>
      <c r="GJ270" s="81"/>
      <c r="GK270" s="81"/>
      <c r="GL270" s="81"/>
      <c r="GM270" s="81"/>
      <c r="GN270" s="81"/>
      <c r="GO270" s="81"/>
      <c r="GP270" s="81"/>
      <c r="GQ270" s="81"/>
      <c r="GR270" s="81"/>
      <c r="GS270" s="81"/>
      <c r="GT270" s="81"/>
      <c r="GU270" s="81"/>
      <c r="GV270" s="81"/>
      <c r="GW270" s="81"/>
      <c r="GX270" s="81"/>
      <c r="GY270" s="81"/>
      <c r="GZ270" s="81"/>
      <c r="HA270" s="81"/>
      <c r="HB270" s="81"/>
      <c r="HC270" s="81"/>
      <c r="HD270" s="81"/>
      <c r="HE270" s="81"/>
      <c r="HF270" s="81"/>
      <c r="HG270" s="81"/>
      <c r="HH270" s="81"/>
      <c r="HI270" s="81"/>
      <c r="HJ270" s="81"/>
      <c r="HK270" s="81"/>
      <c r="HL270" s="81"/>
      <c r="HM270" s="81"/>
      <c r="HN270" s="81"/>
      <c r="HO270" s="81"/>
      <c r="HP270" s="81"/>
      <c r="HQ270" s="81"/>
      <c r="HR270" s="81"/>
      <c r="HS270" s="81"/>
      <c r="HT270" s="81"/>
      <c r="HU270" s="81"/>
      <c r="HV270" s="81"/>
      <c r="HW270" s="81"/>
      <c r="HX270" s="81"/>
      <c r="HY270" s="81"/>
      <c r="HZ270" s="81"/>
      <c r="IA270" s="81"/>
      <c r="IB270" s="81"/>
      <c r="IC270" s="81"/>
      <c r="ID270" s="81"/>
      <c r="IE270" s="81"/>
      <c r="IF270" s="81"/>
      <c r="IG270" s="81"/>
      <c r="IH270" s="81"/>
      <c r="II270" s="81"/>
      <c r="IJ270" s="81"/>
      <c r="IK270" s="81"/>
      <c r="IL270" s="81"/>
      <c r="IM270" s="81"/>
      <c r="IN270" s="81"/>
      <c r="IO270" s="81"/>
      <c r="IP270" s="81"/>
      <c r="IQ270" s="81"/>
      <c r="IR270" s="81"/>
      <c r="IS270" s="81"/>
      <c r="IT270" s="81"/>
      <c r="IU270" s="81"/>
      <c r="IV270" s="81"/>
    </row>
    <row r="271" spans="1:256" s="651" customFormat="1">
      <c r="A271" s="648" t="s">
        <v>810</v>
      </c>
      <c r="B271" s="648" t="s">
        <v>826</v>
      </c>
      <c r="C271" s="665" t="s">
        <v>828</v>
      </c>
      <c r="D271" s="649" t="s">
        <v>805</v>
      </c>
      <c r="E271" s="650"/>
      <c r="F271" s="650" t="str">
        <f t="shared" si="36"/>
        <v>け０３</v>
      </c>
      <c r="G271" s="650" t="str">
        <f t="shared" si="37"/>
        <v>上村　武</v>
      </c>
      <c r="H271" s="653" t="s">
        <v>806</v>
      </c>
      <c r="I271" s="653" t="s">
        <v>277</v>
      </c>
      <c r="J271" s="740">
        <v>1978</v>
      </c>
      <c r="K271" s="740">
        <f t="shared" si="38"/>
        <v>46</v>
      </c>
      <c r="L271" s="652" t="str">
        <f t="shared" si="39"/>
        <v>OK</v>
      </c>
      <c r="M271" s="650" t="s">
        <v>278</v>
      </c>
      <c r="N271" s="650"/>
      <c r="O271" s="650"/>
      <c r="P271" s="650"/>
      <c r="Q271" s="650"/>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1"/>
      <c r="AR271" s="81"/>
      <c r="AS271" s="81"/>
      <c r="AT271" s="81"/>
      <c r="AU271" s="81"/>
      <c r="AV271" s="81"/>
      <c r="AW271" s="81"/>
      <c r="AX271" s="81"/>
      <c r="AY271" s="81"/>
      <c r="AZ271" s="81"/>
      <c r="BA271" s="81"/>
      <c r="BB271" s="81"/>
      <c r="BC271" s="81"/>
      <c r="BD271" s="81"/>
      <c r="BE271" s="81"/>
      <c r="BF271" s="81"/>
      <c r="BG271" s="81"/>
      <c r="BH271" s="81"/>
      <c r="BI271" s="81"/>
      <c r="BJ271" s="81"/>
      <c r="BK271" s="81"/>
      <c r="BL271" s="81"/>
      <c r="BM271" s="81"/>
      <c r="BN271" s="81"/>
      <c r="BO271" s="81"/>
      <c r="BP271" s="81"/>
      <c r="BQ271" s="81"/>
      <c r="BR271" s="81"/>
      <c r="BS271" s="81"/>
      <c r="BT271" s="81"/>
      <c r="BU271" s="81"/>
      <c r="BV271" s="81"/>
      <c r="BW271" s="81"/>
      <c r="BX271" s="81"/>
      <c r="BY271" s="81"/>
      <c r="BZ271" s="81"/>
      <c r="CA271" s="81"/>
      <c r="CB271" s="81"/>
      <c r="CC271" s="81"/>
      <c r="CD271" s="81"/>
      <c r="CE271" s="81"/>
      <c r="CF271" s="81"/>
      <c r="CG271" s="81"/>
      <c r="CH271" s="81"/>
      <c r="CI271" s="81"/>
      <c r="CJ271" s="81"/>
      <c r="CK271" s="81"/>
      <c r="CL271" s="81"/>
      <c r="CM271" s="81"/>
      <c r="CN271" s="81"/>
      <c r="CO271" s="81"/>
      <c r="CP271" s="81"/>
      <c r="CQ271" s="81"/>
      <c r="CR271" s="81"/>
      <c r="CS271" s="81"/>
      <c r="CT271" s="81"/>
      <c r="CU271" s="81"/>
      <c r="CV271" s="81"/>
      <c r="CW271" s="81"/>
      <c r="CX271" s="81"/>
      <c r="CY271" s="81"/>
      <c r="CZ271" s="81"/>
      <c r="DA271" s="81"/>
      <c r="DB271" s="81"/>
      <c r="DC271" s="81"/>
      <c r="DD271" s="81"/>
      <c r="DE271" s="81"/>
      <c r="DF271" s="81"/>
      <c r="DG271" s="81"/>
      <c r="DH271" s="81"/>
      <c r="DI271" s="81"/>
      <c r="DJ271" s="81"/>
      <c r="DK271" s="81"/>
      <c r="DL271" s="81"/>
      <c r="DM271" s="81"/>
      <c r="DN271" s="81"/>
      <c r="DO271" s="81"/>
      <c r="DP271" s="81"/>
      <c r="DQ271" s="81"/>
      <c r="DR271" s="81"/>
      <c r="DS271" s="81"/>
      <c r="DT271" s="81"/>
      <c r="DU271" s="81"/>
      <c r="DV271" s="81"/>
      <c r="DW271" s="81"/>
      <c r="DX271" s="81"/>
      <c r="DY271" s="81"/>
      <c r="DZ271" s="81"/>
      <c r="EA271" s="81"/>
      <c r="EB271" s="81"/>
      <c r="EC271" s="81"/>
      <c r="ED271" s="81"/>
      <c r="EE271" s="81"/>
      <c r="EF271" s="81"/>
      <c r="EG271" s="81"/>
      <c r="EH271" s="81"/>
      <c r="EI271" s="81"/>
      <c r="EJ271" s="81"/>
      <c r="EK271" s="81"/>
      <c r="EL271" s="81"/>
      <c r="EM271" s="81"/>
      <c r="EN271" s="81"/>
      <c r="EO271" s="81"/>
      <c r="EP271" s="81"/>
      <c r="EQ271" s="81"/>
      <c r="ER271" s="81"/>
      <c r="ES271" s="81"/>
      <c r="ET271" s="81"/>
      <c r="EU271" s="81"/>
      <c r="EV271" s="81"/>
      <c r="EW271" s="81"/>
      <c r="EX271" s="81"/>
      <c r="EY271" s="81"/>
      <c r="EZ271" s="81"/>
      <c r="FA271" s="81"/>
      <c r="FB271" s="81"/>
      <c r="FC271" s="81"/>
      <c r="FD271" s="81"/>
      <c r="FE271" s="81"/>
      <c r="FF271" s="81"/>
      <c r="FG271" s="81"/>
      <c r="FH271" s="81"/>
      <c r="FI271" s="81"/>
      <c r="FJ271" s="81"/>
      <c r="FK271" s="81"/>
      <c r="FL271" s="81"/>
      <c r="FM271" s="81"/>
      <c r="FN271" s="81"/>
      <c r="FO271" s="81"/>
      <c r="FP271" s="81"/>
      <c r="FQ271" s="81"/>
      <c r="FR271" s="81"/>
      <c r="FS271" s="81"/>
      <c r="FT271" s="81"/>
      <c r="FU271" s="81"/>
      <c r="FV271" s="81"/>
      <c r="FW271" s="81"/>
      <c r="FX271" s="81"/>
      <c r="FY271" s="81"/>
      <c r="FZ271" s="81"/>
      <c r="GA271" s="81"/>
      <c r="GB271" s="81"/>
      <c r="GC271" s="81"/>
      <c r="GD271" s="81"/>
      <c r="GE271" s="81"/>
      <c r="GF271" s="81"/>
      <c r="GG271" s="81"/>
      <c r="GH271" s="81"/>
      <c r="GI271" s="81"/>
      <c r="GJ271" s="81"/>
      <c r="GK271" s="81"/>
      <c r="GL271" s="81"/>
      <c r="GM271" s="81"/>
      <c r="GN271" s="81"/>
      <c r="GO271" s="81"/>
      <c r="GP271" s="81"/>
      <c r="GQ271" s="81"/>
      <c r="GR271" s="81"/>
      <c r="GS271" s="81"/>
      <c r="GT271" s="81"/>
      <c r="GU271" s="81"/>
      <c r="GV271" s="81"/>
      <c r="GW271" s="81"/>
      <c r="GX271" s="81"/>
      <c r="GY271" s="81"/>
      <c r="GZ271" s="81"/>
      <c r="HA271" s="81"/>
      <c r="HB271" s="81"/>
      <c r="HC271" s="81"/>
      <c r="HD271" s="81"/>
      <c r="HE271" s="81"/>
      <c r="HF271" s="81"/>
      <c r="HG271" s="81"/>
      <c r="HH271" s="81"/>
      <c r="HI271" s="81"/>
      <c r="HJ271" s="81"/>
      <c r="HK271" s="81"/>
      <c r="HL271" s="81"/>
      <c r="HM271" s="81"/>
      <c r="HN271" s="81"/>
      <c r="HO271" s="81"/>
      <c r="HP271" s="81"/>
      <c r="HQ271" s="81"/>
      <c r="HR271" s="81"/>
      <c r="HS271" s="81"/>
      <c r="HT271" s="81"/>
      <c r="HU271" s="81"/>
      <c r="HV271" s="81"/>
      <c r="HW271" s="81"/>
      <c r="HX271" s="81"/>
      <c r="HY271" s="81"/>
      <c r="HZ271" s="81"/>
      <c r="IA271" s="81"/>
      <c r="IB271" s="81"/>
      <c r="IC271" s="81"/>
      <c r="ID271" s="81"/>
      <c r="IE271" s="81"/>
      <c r="IF271" s="81"/>
      <c r="IG271" s="81"/>
      <c r="IH271" s="81"/>
      <c r="II271" s="81"/>
      <c r="IJ271" s="81"/>
      <c r="IK271" s="81"/>
      <c r="IL271" s="81"/>
      <c r="IM271" s="81"/>
      <c r="IN271" s="81"/>
      <c r="IO271" s="81"/>
      <c r="IP271" s="81"/>
      <c r="IQ271" s="81"/>
      <c r="IR271" s="81"/>
      <c r="IS271" s="81"/>
      <c r="IT271" s="81"/>
      <c r="IU271" s="81"/>
      <c r="IV271" s="81"/>
    </row>
    <row r="272" spans="1:256" s="651" customFormat="1">
      <c r="A272" s="648" t="s">
        <v>814</v>
      </c>
      <c r="B272" s="663" t="s">
        <v>824</v>
      </c>
      <c r="C272" s="742" t="s">
        <v>830</v>
      </c>
      <c r="D272" s="650" t="s">
        <v>805</v>
      </c>
      <c r="E272" s="650"/>
      <c r="F272" s="650" t="str">
        <f t="shared" si="36"/>
        <v>け０４</v>
      </c>
      <c r="G272" s="650" t="str">
        <f t="shared" si="37"/>
        <v>川上悠作</v>
      </c>
      <c r="H272" s="653" t="s">
        <v>806</v>
      </c>
      <c r="I272" s="653" t="s">
        <v>277</v>
      </c>
      <c r="J272" s="654">
        <v>2000</v>
      </c>
      <c r="K272" s="740">
        <f t="shared" si="38"/>
        <v>24</v>
      </c>
      <c r="L272" s="652" t="str">
        <f t="shared" si="39"/>
        <v>OK</v>
      </c>
      <c r="M272" s="705" t="s">
        <v>405</v>
      </c>
      <c r="N272" s="650"/>
      <c r="O272" s="650"/>
      <c r="P272" s="650"/>
      <c r="Q272" s="650"/>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1"/>
      <c r="AR272" s="81"/>
      <c r="AS272" s="81"/>
      <c r="AT272" s="81"/>
      <c r="AU272" s="81"/>
      <c r="AV272" s="81"/>
      <c r="AW272" s="81"/>
      <c r="AX272" s="81"/>
      <c r="AY272" s="81"/>
      <c r="AZ272" s="81"/>
      <c r="BA272" s="81"/>
      <c r="BB272" s="81"/>
      <c r="BC272" s="81"/>
      <c r="BD272" s="81"/>
      <c r="BE272" s="81"/>
      <c r="BF272" s="81"/>
      <c r="BG272" s="81"/>
      <c r="BH272" s="81"/>
      <c r="BI272" s="81"/>
      <c r="BJ272" s="81"/>
      <c r="BK272" s="81"/>
      <c r="BL272" s="81"/>
      <c r="BM272" s="81"/>
      <c r="BN272" s="81"/>
      <c r="BO272" s="81"/>
      <c r="BP272" s="81"/>
      <c r="BQ272" s="81"/>
      <c r="BR272" s="81"/>
      <c r="BS272" s="81"/>
      <c r="BT272" s="81"/>
      <c r="BU272" s="81"/>
      <c r="BV272" s="81"/>
      <c r="BW272" s="81"/>
      <c r="BX272" s="81"/>
      <c r="BY272" s="81"/>
      <c r="BZ272" s="81"/>
      <c r="CA272" s="81"/>
      <c r="CB272" s="81"/>
      <c r="CC272" s="81"/>
      <c r="CD272" s="81"/>
      <c r="CE272" s="81"/>
      <c r="CF272" s="81"/>
      <c r="CG272" s="81"/>
      <c r="CH272" s="81"/>
      <c r="CI272" s="81"/>
      <c r="CJ272" s="81"/>
      <c r="CK272" s="81"/>
      <c r="CL272" s="81"/>
      <c r="CM272" s="81"/>
      <c r="CN272" s="81"/>
      <c r="CO272" s="81"/>
      <c r="CP272" s="81"/>
      <c r="CQ272" s="81"/>
      <c r="CR272" s="81"/>
      <c r="CS272" s="81"/>
      <c r="CT272" s="81"/>
      <c r="CU272" s="81"/>
      <c r="CV272" s="81"/>
      <c r="CW272" s="81"/>
      <c r="CX272" s="81"/>
      <c r="CY272" s="81"/>
      <c r="CZ272" s="81"/>
      <c r="DA272" s="81"/>
      <c r="DB272" s="81"/>
      <c r="DC272" s="81"/>
      <c r="DD272" s="81"/>
      <c r="DE272" s="81"/>
      <c r="DF272" s="81"/>
      <c r="DG272" s="81"/>
      <c r="DH272" s="81"/>
      <c r="DI272" s="81"/>
      <c r="DJ272" s="81"/>
      <c r="DK272" s="81"/>
      <c r="DL272" s="81"/>
      <c r="DM272" s="81"/>
      <c r="DN272" s="81"/>
      <c r="DO272" s="81"/>
      <c r="DP272" s="81"/>
      <c r="DQ272" s="81"/>
      <c r="DR272" s="81"/>
      <c r="DS272" s="81"/>
      <c r="DT272" s="81"/>
      <c r="DU272" s="81"/>
      <c r="DV272" s="81"/>
      <c r="DW272" s="81"/>
      <c r="DX272" s="81"/>
      <c r="DY272" s="81"/>
      <c r="DZ272" s="81"/>
      <c r="EA272" s="81"/>
      <c r="EB272" s="81"/>
      <c r="EC272" s="81"/>
      <c r="ED272" s="81"/>
      <c r="EE272" s="81"/>
      <c r="EF272" s="81"/>
      <c r="EG272" s="81"/>
      <c r="EH272" s="81"/>
      <c r="EI272" s="81"/>
      <c r="EJ272" s="81"/>
      <c r="EK272" s="81"/>
      <c r="EL272" s="81"/>
      <c r="EM272" s="81"/>
      <c r="EN272" s="81"/>
      <c r="EO272" s="81"/>
      <c r="EP272" s="81"/>
      <c r="EQ272" s="81"/>
      <c r="ER272" s="81"/>
      <c r="ES272" s="81"/>
      <c r="ET272" s="81"/>
      <c r="EU272" s="81"/>
      <c r="EV272" s="81"/>
      <c r="EW272" s="81"/>
      <c r="EX272" s="81"/>
      <c r="EY272" s="81"/>
      <c r="EZ272" s="81"/>
      <c r="FA272" s="81"/>
      <c r="FB272" s="81"/>
      <c r="FC272" s="81"/>
      <c r="FD272" s="81"/>
      <c r="FE272" s="81"/>
      <c r="FF272" s="81"/>
      <c r="FG272" s="81"/>
      <c r="FH272" s="81"/>
      <c r="FI272" s="81"/>
      <c r="FJ272" s="81"/>
      <c r="FK272" s="81"/>
      <c r="FL272" s="81"/>
      <c r="FM272" s="81"/>
      <c r="FN272" s="81"/>
      <c r="FO272" s="81"/>
      <c r="FP272" s="81"/>
      <c r="FQ272" s="81"/>
      <c r="FR272" s="81"/>
      <c r="FS272" s="81"/>
      <c r="FT272" s="81"/>
      <c r="FU272" s="81"/>
      <c r="FV272" s="81"/>
      <c r="FW272" s="81"/>
      <c r="FX272" s="81"/>
      <c r="FY272" s="81"/>
      <c r="FZ272" s="81"/>
      <c r="GA272" s="81"/>
      <c r="GB272" s="81"/>
      <c r="GC272" s="81"/>
      <c r="GD272" s="81"/>
      <c r="GE272" s="81"/>
      <c r="GF272" s="81"/>
      <c r="GG272" s="81"/>
      <c r="GH272" s="81"/>
      <c r="GI272" s="81"/>
      <c r="GJ272" s="81"/>
      <c r="GK272" s="81"/>
      <c r="GL272" s="81"/>
      <c r="GM272" s="81"/>
      <c r="GN272" s="81"/>
      <c r="GO272" s="81"/>
      <c r="GP272" s="81"/>
      <c r="GQ272" s="81"/>
      <c r="GR272" s="81"/>
      <c r="GS272" s="81"/>
      <c r="GT272" s="81"/>
      <c r="GU272" s="81"/>
      <c r="GV272" s="81"/>
      <c r="GW272" s="81"/>
      <c r="GX272" s="81"/>
      <c r="GY272" s="81"/>
      <c r="GZ272" s="81"/>
      <c r="HA272" s="81"/>
      <c r="HB272" s="81"/>
      <c r="HC272" s="81"/>
      <c r="HD272" s="81"/>
      <c r="HE272" s="81"/>
      <c r="HF272" s="81"/>
      <c r="HG272" s="81"/>
      <c r="HH272" s="81"/>
      <c r="HI272" s="81"/>
      <c r="HJ272" s="81"/>
      <c r="HK272" s="81"/>
      <c r="HL272" s="81"/>
      <c r="HM272" s="81"/>
      <c r="HN272" s="81"/>
      <c r="HO272" s="81"/>
      <c r="HP272" s="81"/>
      <c r="HQ272" s="81"/>
      <c r="HR272" s="81"/>
      <c r="HS272" s="81"/>
      <c r="HT272" s="81"/>
      <c r="HU272" s="81"/>
      <c r="HV272" s="81"/>
      <c r="HW272" s="81"/>
      <c r="HX272" s="81"/>
      <c r="HY272" s="81"/>
      <c r="HZ272" s="81"/>
      <c r="IA272" s="81"/>
      <c r="IB272" s="81"/>
      <c r="IC272" s="81"/>
      <c r="ID272" s="81"/>
      <c r="IE272" s="81"/>
      <c r="IF272" s="81"/>
      <c r="IG272" s="81"/>
      <c r="IH272" s="81"/>
      <c r="II272" s="81"/>
      <c r="IJ272" s="81"/>
      <c r="IK272" s="81"/>
      <c r="IL272" s="81"/>
      <c r="IM272" s="81"/>
      <c r="IN272" s="81"/>
      <c r="IO272" s="81"/>
      <c r="IP272" s="81"/>
      <c r="IQ272" s="81"/>
      <c r="IR272" s="81"/>
      <c r="IS272" s="81"/>
      <c r="IT272" s="81"/>
      <c r="IU272" s="81"/>
      <c r="IV272" s="81"/>
    </row>
    <row r="273" spans="1:256" s="651" customFormat="1">
      <c r="A273" s="648" t="s">
        <v>76</v>
      </c>
      <c r="B273" s="648" t="s">
        <v>831</v>
      </c>
      <c r="C273" s="741" t="s">
        <v>832</v>
      </c>
      <c r="D273" s="650" t="s">
        <v>805</v>
      </c>
      <c r="E273" s="650"/>
      <c r="F273" s="650" t="str">
        <f t="shared" si="36"/>
        <v>け０５</v>
      </c>
      <c r="G273" s="650" t="str">
        <f t="shared" si="37"/>
        <v>川並和之</v>
      </c>
      <c r="H273" s="653" t="s">
        <v>806</v>
      </c>
      <c r="I273" s="653" t="s">
        <v>277</v>
      </c>
      <c r="J273" s="654">
        <v>1959</v>
      </c>
      <c r="K273" s="740">
        <f t="shared" si="38"/>
        <v>65</v>
      </c>
      <c r="L273" s="652" t="str">
        <f t="shared" si="39"/>
        <v>OK</v>
      </c>
      <c r="M273" s="705" t="s">
        <v>405</v>
      </c>
      <c r="N273" s="650"/>
      <c r="O273" s="650"/>
      <c r="P273" s="650"/>
      <c r="Q273" s="650"/>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1"/>
      <c r="AR273" s="81"/>
      <c r="AS273" s="81"/>
      <c r="AT273" s="81"/>
      <c r="AU273" s="81"/>
      <c r="AV273" s="81"/>
      <c r="AW273" s="81"/>
      <c r="AX273" s="81"/>
      <c r="AY273" s="81"/>
      <c r="AZ273" s="81"/>
      <c r="BA273" s="81"/>
      <c r="BB273" s="81"/>
      <c r="BC273" s="81"/>
      <c r="BD273" s="81"/>
      <c r="BE273" s="81"/>
      <c r="BF273" s="81"/>
      <c r="BG273" s="81"/>
      <c r="BH273" s="81"/>
      <c r="BI273" s="81"/>
      <c r="BJ273" s="81"/>
      <c r="BK273" s="81"/>
      <c r="BL273" s="81"/>
      <c r="BM273" s="81"/>
      <c r="BN273" s="81"/>
      <c r="BO273" s="81"/>
      <c r="BP273" s="81"/>
      <c r="BQ273" s="81"/>
      <c r="BR273" s="81"/>
      <c r="BS273" s="81"/>
      <c r="BT273" s="81"/>
      <c r="BU273" s="81"/>
      <c r="BV273" s="81"/>
      <c r="BW273" s="81"/>
      <c r="BX273" s="81"/>
      <c r="BY273" s="81"/>
      <c r="BZ273" s="81"/>
      <c r="CA273" s="81"/>
      <c r="CB273" s="81"/>
      <c r="CC273" s="81"/>
      <c r="CD273" s="81"/>
      <c r="CE273" s="81"/>
      <c r="CF273" s="81"/>
      <c r="CG273" s="81"/>
      <c r="CH273" s="81"/>
      <c r="CI273" s="81"/>
      <c r="CJ273" s="81"/>
      <c r="CK273" s="81"/>
      <c r="CL273" s="81"/>
      <c r="CM273" s="81"/>
      <c r="CN273" s="81"/>
      <c r="CO273" s="81"/>
      <c r="CP273" s="81"/>
      <c r="CQ273" s="81"/>
      <c r="CR273" s="81"/>
      <c r="CS273" s="81"/>
      <c r="CT273" s="81"/>
      <c r="CU273" s="81"/>
      <c r="CV273" s="81"/>
      <c r="CW273" s="81"/>
      <c r="CX273" s="81"/>
      <c r="CY273" s="81"/>
      <c r="CZ273" s="81"/>
      <c r="DA273" s="81"/>
      <c r="DB273" s="81"/>
      <c r="DC273" s="81"/>
      <c r="DD273" s="81"/>
      <c r="DE273" s="81"/>
      <c r="DF273" s="81"/>
      <c r="DG273" s="81"/>
      <c r="DH273" s="81"/>
      <c r="DI273" s="81"/>
      <c r="DJ273" s="81"/>
      <c r="DK273" s="81"/>
      <c r="DL273" s="81"/>
      <c r="DM273" s="81"/>
      <c r="DN273" s="81"/>
      <c r="DO273" s="81"/>
      <c r="DP273" s="81"/>
      <c r="DQ273" s="81"/>
      <c r="DR273" s="81"/>
      <c r="DS273" s="81"/>
      <c r="DT273" s="81"/>
      <c r="DU273" s="81"/>
      <c r="DV273" s="81"/>
      <c r="DW273" s="81"/>
      <c r="DX273" s="81"/>
      <c r="DY273" s="81"/>
      <c r="DZ273" s="81"/>
      <c r="EA273" s="81"/>
      <c r="EB273" s="81"/>
      <c r="EC273" s="81"/>
      <c r="ED273" s="81"/>
      <c r="EE273" s="81"/>
      <c r="EF273" s="81"/>
      <c r="EG273" s="81"/>
      <c r="EH273" s="81"/>
      <c r="EI273" s="81"/>
      <c r="EJ273" s="81"/>
      <c r="EK273" s="81"/>
      <c r="EL273" s="81"/>
      <c r="EM273" s="81"/>
      <c r="EN273" s="81"/>
      <c r="EO273" s="81"/>
      <c r="EP273" s="81"/>
      <c r="EQ273" s="81"/>
      <c r="ER273" s="81"/>
      <c r="ES273" s="81"/>
      <c r="ET273" s="81"/>
      <c r="EU273" s="81"/>
      <c r="EV273" s="81"/>
      <c r="EW273" s="81"/>
      <c r="EX273" s="81"/>
      <c r="EY273" s="81"/>
      <c r="EZ273" s="81"/>
      <c r="FA273" s="81"/>
      <c r="FB273" s="81"/>
      <c r="FC273" s="81"/>
      <c r="FD273" s="81"/>
      <c r="FE273" s="81"/>
      <c r="FF273" s="81"/>
      <c r="FG273" s="81"/>
      <c r="FH273" s="81"/>
      <c r="FI273" s="81"/>
      <c r="FJ273" s="81"/>
      <c r="FK273" s="81"/>
      <c r="FL273" s="81"/>
      <c r="FM273" s="81"/>
      <c r="FN273" s="81"/>
      <c r="FO273" s="81"/>
      <c r="FP273" s="81"/>
      <c r="FQ273" s="81"/>
      <c r="FR273" s="81"/>
      <c r="FS273" s="81"/>
      <c r="FT273" s="81"/>
      <c r="FU273" s="81"/>
      <c r="FV273" s="81"/>
      <c r="FW273" s="81"/>
      <c r="FX273" s="81"/>
      <c r="FY273" s="81"/>
      <c r="FZ273" s="81"/>
      <c r="GA273" s="81"/>
      <c r="GB273" s="81"/>
      <c r="GC273" s="81"/>
      <c r="GD273" s="81"/>
      <c r="GE273" s="81"/>
      <c r="GF273" s="81"/>
      <c r="GG273" s="81"/>
      <c r="GH273" s="81"/>
      <c r="GI273" s="81"/>
      <c r="GJ273" s="81"/>
      <c r="GK273" s="81"/>
      <c r="GL273" s="81"/>
      <c r="GM273" s="81"/>
      <c r="GN273" s="81"/>
      <c r="GO273" s="81"/>
      <c r="GP273" s="81"/>
      <c r="GQ273" s="81"/>
      <c r="GR273" s="81"/>
      <c r="GS273" s="81"/>
      <c r="GT273" s="81"/>
      <c r="GU273" s="81"/>
      <c r="GV273" s="81"/>
      <c r="GW273" s="81"/>
      <c r="GX273" s="81"/>
      <c r="GY273" s="81"/>
      <c r="GZ273" s="81"/>
      <c r="HA273" s="81"/>
      <c r="HB273" s="81"/>
      <c r="HC273" s="81"/>
      <c r="HD273" s="81"/>
      <c r="HE273" s="81"/>
      <c r="HF273" s="81"/>
      <c r="HG273" s="81"/>
      <c r="HH273" s="81"/>
      <c r="HI273" s="81"/>
      <c r="HJ273" s="81"/>
      <c r="HK273" s="81"/>
      <c r="HL273" s="81"/>
      <c r="HM273" s="81"/>
      <c r="HN273" s="81"/>
      <c r="HO273" s="81"/>
      <c r="HP273" s="81"/>
      <c r="HQ273" s="81"/>
      <c r="HR273" s="81"/>
      <c r="HS273" s="81"/>
      <c r="HT273" s="81"/>
      <c r="HU273" s="81"/>
      <c r="HV273" s="81"/>
      <c r="HW273" s="81"/>
      <c r="HX273" s="81"/>
      <c r="HY273" s="81"/>
      <c r="HZ273" s="81"/>
      <c r="IA273" s="81"/>
      <c r="IB273" s="81"/>
      <c r="IC273" s="81"/>
      <c r="ID273" s="81"/>
      <c r="IE273" s="81"/>
      <c r="IF273" s="81"/>
      <c r="IG273" s="81"/>
      <c r="IH273" s="81"/>
      <c r="II273" s="81"/>
      <c r="IJ273" s="81"/>
      <c r="IK273" s="81"/>
      <c r="IL273" s="81"/>
      <c r="IM273" s="81"/>
      <c r="IN273" s="81"/>
      <c r="IO273" s="81"/>
      <c r="IP273" s="81"/>
      <c r="IQ273" s="81"/>
      <c r="IR273" s="81"/>
      <c r="IS273" s="81"/>
      <c r="IT273" s="81"/>
      <c r="IU273" s="81"/>
      <c r="IV273" s="81"/>
    </row>
    <row r="274" spans="1:256" s="651" customFormat="1">
      <c r="A274" s="648" t="s">
        <v>821</v>
      </c>
      <c r="B274" s="648" t="s">
        <v>710</v>
      </c>
      <c r="C274" s="741" t="s">
        <v>846</v>
      </c>
      <c r="D274" s="650" t="s">
        <v>805</v>
      </c>
      <c r="E274" s="650"/>
      <c r="F274" s="650" t="str">
        <f t="shared" si="36"/>
        <v>け０７</v>
      </c>
      <c r="G274" s="650" t="str">
        <f t="shared" si="37"/>
        <v>坪田真嘉</v>
      </c>
      <c r="H274" s="653" t="s">
        <v>806</v>
      </c>
      <c r="I274" s="653" t="s">
        <v>277</v>
      </c>
      <c r="J274" s="654">
        <v>1976</v>
      </c>
      <c r="K274" s="740">
        <f t="shared" si="38"/>
        <v>48</v>
      </c>
      <c r="L274" s="652" t="str">
        <f t="shared" si="39"/>
        <v>OK</v>
      </c>
      <c r="M274" s="705" t="s">
        <v>405</v>
      </c>
      <c r="N274" s="650"/>
      <c r="O274" s="650"/>
      <c r="P274" s="650"/>
      <c r="Q274" s="650"/>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1"/>
      <c r="AR274" s="81"/>
      <c r="AS274" s="81"/>
      <c r="AT274" s="81"/>
      <c r="AU274" s="81"/>
      <c r="AV274" s="81"/>
      <c r="AW274" s="81"/>
      <c r="AX274" s="81"/>
      <c r="AY274" s="81"/>
      <c r="AZ274" s="81"/>
      <c r="BA274" s="81"/>
      <c r="BB274" s="81"/>
      <c r="BC274" s="81"/>
      <c r="BD274" s="81"/>
      <c r="BE274" s="81"/>
      <c r="BF274" s="81"/>
      <c r="BG274" s="81"/>
      <c r="BH274" s="81"/>
      <c r="BI274" s="81"/>
      <c r="BJ274" s="81"/>
      <c r="BK274" s="81"/>
      <c r="BL274" s="81"/>
      <c r="BM274" s="81"/>
      <c r="BN274" s="81"/>
      <c r="BO274" s="81"/>
      <c r="BP274" s="81"/>
      <c r="BQ274" s="81"/>
      <c r="BR274" s="81"/>
      <c r="BS274" s="81"/>
      <c r="BT274" s="81"/>
      <c r="BU274" s="81"/>
      <c r="BV274" s="81"/>
      <c r="BW274" s="81"/>
      <c r="BX274" s="81"/>
      <c r="BY274" s="81"/>
      <c r="BZ274" s="81"/>
      <c r="CA274" s="81"/>
      <c r="CB274" s="81"/>
      <c r="CC274" s="81"/>
      <c r="CD274" s="81"/>
      <c r="CE274" s="81"/>
      <c r="CF274" s="81"/>
      <c r="CG274" s="81"/>
      <c r="CH274" s="81"/>
      <c r="CI274" s="81"/>
      <c r="CJ274" s="81"/>
      <c r="CK274" s="81"/>
      <c r="CL274" s="81"/>
      <c r="CM274" s="81"/>
      <c r="CN274" s="81"/>
      <c r="CO274" s="81"/>
      <c r="CP274" s="81"/>
      <c r="CQ274" s="81"/>
      <c r="CR274" s="81"/>
      <c r="CS274" s="81"/>
      <c r="CT274" s="81"/>
      <c r="CU274" s="81"/>
      <c r="CV274" s="81"/>
      <c r="CW274" s="81"/>
      <c r="CX274" s="81"/>
      <c r="CY274" s="81"/>
      <c r="CZ274" s="81"/>
      <c r="DA274" s="81"/>
      <c r="DB274" s="81"/>
      <c r="DC274" s="81"/>
      <c r="DD274" s="81"/>
      <c r="DE274" s="81"/>
      <c r="DF274" s="81"/>
      <c r="DG274" s="81"/>
      <c r="DH274" s="81"/>
      <c r="DI274" s="81"/>
      <c r="DJ274" s="81"/>
      <c r="DK274" s="81"/>
      <c r="DL274" s="81"/>
      <c r="DM274" s="81"/>
      <c r="DN274" s="81"/>
      <c r="DO274" s="81"/>
      <c r="DP274" s="81"/>
      <c r="DQ274" s="81"/>
      <c r="DR274" s="81"/>
      <c r="DS274" s="81"/>
      <c r="DT274" s="81"/>
      <c r="DU274" s="81"/>
      <c r="DV274" s="81"/>
      <c r="DW274" s="81"/>
      <c r="DX274" s="81"/>
      <c r="DY274" s="81"/>
      <c r="DZ274" s="81"/>
      <c r="EA274" s="81"/>
      <c r="EB274" s="81"/>
      <c r="EC274" s="81"/>
      <c r="ED274" s="81"/>
      <c r="EE274" s="81"/>
      <c r="EF274" s="81"/>
      <c r="EG274" s="81"/>
      <c r="EH274" s="81"/>
      <c r="EI274" s="81"/>
      <c r="EJ274" s="81"/>
      <c r="EK274" s="81"/>
      <c r="EL274" s="81"/>
      <c r="EM274" s="81"/>
      <c r="EN274" s="81"/>
      <c r="EO274" s="81"/>
      <c r="EP274" s="81"/>
      <c r="EQ274" s="81"/>
      <c r="ER274" s="81"/>
      <c r="ES274" s="81"/>
      <c r="ET274" s="81"/>
      <c r="EU274" s="81"/>
      <c r="EV274" s="81"/>
      <c r="EW274" s="81"/>
      <c r="EX274" s="81"/>
      <c r="EY274" s="81"/>
      <c r="EZ274" s="81"/>
      <c r="FA274" s="81"/>
      <c r="FB274" s="81"/>
      <c r="FC274" s="81"/>
      <c r="FD274" s="81"/>
      <c r="FE274" s="81"/>
      <c r="FF274" s="81"/>
      <c r="FG274" s="81"/>
      <c r="FH274" s="81"/>
      <c r="FI274" s="81"/>
      <c r="FJ274" s="81"/>
      <c r="FK274" s="81"/>
      <c r="FL274" s="81"/>
      <c r="FM274" s="81"/>
      <c r="FN274" s="81"/>
      <c r="FO274" s="81"/>
      <c r="FP274" s="81"/>
      <c r="FQ274" s="81"/>
      <c r="FR274" s="81"/>
      <c r="FS274" s="81"/>
      <c r="FT274" s="81"/>
      <c r="FU274" s="81"/>
      <c r="FV274" s="81"/>
      <c r="FW274" s="81"/>
      <c r="FX274" s="81"/>
      <c r="FY274" s="81"/>
      <c r="FZ274" s="81"/>
      <c r="GA274" s="81"/>
      <c r="GB274" s="81"/>
      <c r="GC274" s="81"/>
      <c r="GD274" s="81"/>
      <c r="GE274" s="81"/>
      <c r="GF274" s="81"/>
      <c r="GG274" s="81"/>
      <c r="GH274" s="81"/>
      <c r="GI274" s="81"/>
      <c r="GJ274" s="81"/>
      <c r="GK274" s="81"/>
      <c r="GL274" s="81"/>
      <c r="GM274" s="81"/>
      <c r="GN274" s="81"/>
      <c r="GO274" s="81"/>
      <c r="GP274" s="81"/>
      <c r="GQ274" s="81"/>
      <c r="GR274" s="81"/>
      <c r="GS274" s="81"/>
      <c r="GT274" s="81"/>
      <c r="GU274" s="81"/>
      <c r="GV274" s="81"/>
      <c r="GW274" s="81"/>
      <c r="GX274" s="81"/>
      <c r="GY274" s="81"/>
      <c r="GZ274" s="81"/>
      <c r="HA274" s="81"/>
      <c r="HB274" s="81"/>
      <c r="HC274" s="81"/>
      <c r="HD274" s="81"/>
      <c r="HE274" s="81"/>
      <c r="HF274" s="81"/>
      <c r="HG274" s="81"/>
      <c r="HH274" s="81"/>
      <c r="HI274" s="81"/>
      <c r="HJ274" s="81"/>
      <c r="HK274" s="81"/>
      <c r="HL274" s="81"/>
      <c r="HM274" s="81"/>
      <c r="HN274" s="81"/>
      <c r="HO274" s="81"/>
      <c r="HP274" s="81"/>
      <c r="HQ274" s="81"/>
      <c r="HR274" s="81"/>
      <c r="HS274" s="81"/>
      <c r="HT274" s="81"/>
      <c r="HU274" s="81"/>
      <c r="HV274" s="81"/>
      <c r="HW274" s="81"/>
      <c r="HX274" s="81"/>
      <c r="HY274" s="81"/>
      <c r="HZ274" s="81"/>
      <c r="IA274" s="81"/>
      <c r="IB274" s="81"/>
      <c r="IC274" s="81"/>
      <c r="ID274" s="81"/>
      <c r="IE274" s="81"/>
      <c r="IF274" s="81"/>
      <c r="IG274" s="81"/>
      <c r="IH274" s="81"/>
      <c r="II274" s="81"/>
      <c r="IJ274" s="81"/>
      <c r="IK274" s="81"/>
      <c r="IL274" s="81"/>
      <c r="IM274" s="81"/>
      <c r="IN274" s="81"/>
      <c r="IO274" s="81"/>
      <c r="IP274" s="81"/>
      <c r="IQ274" s="81"/>
      <c r="IR274" s="81"/>
      <c r="IS274" s="81"/>
      <c r="IT274" s="81"/>
      <c r="IU274" s="81"/>
      <c r="IV274" s="81"/>
    </row>
    <row r="275" spans="1:256" s="651" customFormat="1">
      <c r="A275" s="648" t="s">
        <v>823</v>
      </c>
      <c r="B275" s="648" t="s">
        <v>848</v>
      </c>
      <c r="C275" s="741" t="s">
        <v>849</v>
      </c>
      <c r="D275" s="650" t="s">
        <v>805</v>
      </c>
      <c r="E275" s="650"/>
      <c r="F275" s="650" t="str">
        <f t="shared" si="36"/>
        <v>け０８</v>
      </c>
      <c r="G275" s="650" t="str">
        <f t="shared" si="37"/>
        <v>永里裕次</v>
      </c>
      <c r="H275" s="653" t="s">
        <v>806</v>
      </c>
      <c r="I275" s="653" t="s">
        <v>277</v>
      </c>
      <c r="J275" s="654">
        <v>1979</v>
      </c>
      <c r="K275" s="740">
        <f t="shared" si="38"/>
        <v>45</v>
      </c>
      <c r="L275" s="652" t="str">
        <f t="shared" si="39"/>
        <v>OK</v>
      </c>
      <c r="M275" s="650" t="s">
        <v>850</v>
      </c>
      <c r="N275" s="650"/>
      <c r="O275" s="650"/>
      <c r="P275" s="650"/>
      <c r="Q275" s="650"/>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c r="BJ275" s="81"/>
      <c r="BK275" s="81"/>
      <c r="BL275" s="81"/>
      <c r="BM275" s="81"/>
      <c r="BN275" s="81"/>
      <c r="BO275" s="81"/>
      <c r="BP275" s="81"/>
      <c r="BQ275" s="81"/>
      <c r="BR275" s="81"/>
      <c r="BS275" s="81"/>
      <c r="BT275" s="81"/>
      <c r="BU275" s="81"/>
      <c r="BV275" s="81"/>
      <c r="BW275" s="81"/>
      <c r="BX275" s="81"/>
      <c r="BY275" s="81"/>
      <c r="BZ275" s="81"/>
      <c r="CA275" s="81"/>
      <c r="CB275" s="81"/>
      <c r="CC275" s="81"/>
      <c r="CD275" s="81"/>
      <c r="CE275" s="81"/>
      <c r="CF275" s="81"/>
      <c r="CG275" s="81"/>
      <c r="CH275" s="81"/>
      <c r="CI275" s="81"/>
      <c r="CJ275" s="81"/>
      <c r="CK275" s="81"/>
      <c r="CL275" s="81"/>
      <c r="CM275" s="81"/>
      <c r="CN275" s="81"/>
      <c r="CO275" s="81"/>
      <c r="CP275" s="81"/>
      <c r="CQ275" s="81"/>
      <c r="CR275" s="81"/>
      <c r="CS275" s="81"/>
      <c r="CT275" s="81"/>
      <c r="CU275" s="81"/>
      <c r="CV275" s="81"/>
      <c r="CW275" s="81"/>
      <c r="CX275" s="81"/>
      <c r="CY275" s="81"/>
      <c r="CZ275" s="81"/>
      <c r="DA275" s="81"/>
      <c r="DB275" s="81"/>
      <c r="DC275" s="81"/>
      <c r="DD275" s="81"/>
      <c r="DE275" s="81"/>
      <c r="DF275" s="81"/>
      <c r="DG275" s="81"/>
      <c r="DH275" s="81"/>
      <c r="DI275" s="81"/>
      <c r="DJ275" s="81"/>
      <c r="DK275" s="81"/>
      <c r="DL275" s="81"/>
      <c r="DM275" s="81"/>
      <c r="DN275" s="81"/>
      <c r="DO275" s="81"/>
      <c r="DP275" s="81"/>
      <c r="DQ275" s="81"/>
      <c r="DR275" s="81"/>
      <c r="DS275" s="81"/>
      <c r="DT275" s="81"/>
      <c r="DU275" s="81"/>
      <c r="DV275" s="81"/>
      <c r="DW275" s="81"/>
      <c r="DX275" s="81"/>
      <c r="DY275" s="81"/>
      <c r="DZ275" s="81"/>
      <c r="EA275" s="81"/>
      <c r="EB275" s="81"/>
      <c r="EC275" s="81"/>
      <c r="ED275" s="81"/>
      <c r="EE275" s="81"/>
      <c r="EF275" s="81"/>
      <c r="EG275" s="81"/>
      <c r="EH275" s="81"/>
      <c r="EI275" s="81"/>
      <c r="EJ275" s="81"/>
      <c r="EK275" s="81"/>
      <c r="EL275" s="81"/>
      <c r="EM275" s="81"/>
      <c r="EN275" s="81"/>
      <c r="EO275" s="81"/>
      <c r="EP275" s="81"/>
      <c r="EQ275" s="81"/>
      <c r="ER275" s="81"/>
      <c r="ES275" s="81"/>
      <c r="ET275" s="81"/>
      <c r="EU275" s="81"/>
      <c r="EV275" s="81"/>
      <c r="EW275" s="81"/>
      <c r="EX275" s="81"/>
      <c r="EY275" s="81"/>
      <c r="EZ275" s="81"/>
      <c r="FA275" s="81"/>
      <c r="FB275" s="81"/>
      <c r="FC275" s="81"/>
      <c r="FD275" s="81"/>
      <c r="FE275" s="81"/>
      <c r="FF275" s="81"/>
      <c r="FG275" s="81"/>
      <c r="FH275" s="81"/>
      <c r="FI275" s="81"/>
      <c r="FJ275" s="81"/>
      <c r="FK275" s="81"/>
      <c r="FL275" s="81"/>
      <c r="FM275" s="81"/>
      <c r="FN275" s="81"/>
      <c r="FO275" s="81"/>
      <c r="FP275" s="81"/>
      <c r="FQ275" s="81"/>
      <c r="FR275" s="81"/>
      <c r="FS275" s="81"/>
      <c r="FT275" s="81"/>
      <c r="FU275" s="81"/>
      <c r="FV275" s="81"/>
      <c r="FW275" s="81"/>
      <c r="FX275" s="81"/>
      <c r="FY275" s="81"/>
      <c r="FZ275" s="81"/>
      <c r="GA275" s="81"/>
      <c r="GB275" s="81"/>
      <c r="GC275" s="81"/>
      <c r="GD275" s="81"/>
      <c r="GE275" s="81"/>
      <c r="GF275" s="81"/>
      <c r="GG275" s="81"/>
      <c r="GH275" s="81"/>
      <c r="GI275" s="81"/>
      <c r="GJ275" s="81"/>
      <c r="GK275" s="81"/>
      <c r="GL275" s="81"/>
      <c r="GM275" s="81"/>
      <c r="GN275" s="81"/>
      <c r="GO275" s="81"/>
      <c r="GP275" s="81"/>
      <c r="GQ275" s="81"/>
      <c r="GR275" s="81"/>
      <c r="GS275" s="81"/>
      <c r="GT275" s="81"/>
      <c r="GU275" s="81"/>
      <c r="GV275" s="81"/>
      <c r="GW275" s="81"/>
      <c r="GX275" s="81"/>
      <c r="GY275" s="81"/>
      <c r="GZ275" s="81"/>
      <c r="HA275" s="81"/>
      <c r="HB275" s="81"/>
      <c r="HC275" s="81"/>
      <c r="HD275" s="81"/>
      <c r="HE275" s="81"/>
      <c r="HF275" s="81"/>
      <c r="HG275" s="81"/>
      <c r="HH275" s="81"/>
      <c r="HI275" s="81"/>
      <c r="HJ275" s="81"/>
      <c r="HK275" s="81"/>
      <c r="HL275" s="81"/>
      <c r="HM275" s="81"/>
      <c r="HN275" s="81"/>
      <c r="HO275" s="81"/>
      <c r="HP275" s="81"/>
      <c r="HQ275" s="81"/>
      <c r="HR275" s="81"/>
      <c r="HS275" s="81"/>
      <c r="HT275" s="81"/>
      <c r="HU275" s="81"/>
      <c r="HV275" s="81"/>
      <c r="HW275" s="81"/>
      <c r="HX275" s="81"/>
      <c r="HY275" s="81"/>
      <c r="HZ275" s="81"/>
      <c r="IA275" s="81"/>
      <c r="IB275" s="81"/>
      <c r="IC275" s="81"/>
      <c r="ID275" s="81"/>
      <c r="IE275" s="81"/>
      <c r="IF275" s="81"/>
      <c r="IG275" s="81"/>
      <c r="IH275" s="81"/>
      <c r="II275" s="81"/>
      <c r="IJ275" s="81"/>
      <c r="IK275" s="81"/>
      <c r="IL275" s="81"/>
      <c r="IM275" s="81"/>
      <c r="IN275" s="81"/>
      <c r="IO275" s="81"/>
      <c r="IP275" s="81"/>
      <c r="IQ275" s="81"/>
      <c r="IR275" s="81"/>
      <c r="IS275" s="81"/>
      <c r="IT275" s="81"/>
      <c r="IU275" s="81"/>
      <c r="IV275" s="81"/>
    </row>
    <row r="276" spans="1:256" s="651" customFormat="1">
      <c r="A276" s="648" t="s">
        <v>83</v>
      </c>
      <c r="B276" s="648" t="s">
        <v>867</v>
      </c>
      <c r="C276" s="741" t="s">
        <v>868</v>
      </c>
      <c r="D276" s="650" t="s">
        <v>805</v>
      </c>
      <c r="E276" s="650"/>
      <c r="F276" s="650" t="str">
        <f t="shared" si="36"/>
        <v>け０９</v>
      </c>
      <c r="G276" s="650" t="str">
        <f t="shared" si="37"/>
        <v>山口直彦</v>
      </c>
      <c r="H276" s="653" t="s">
        <v>806</v>
      </c>
      <c r="I276" s="653" t="s">
        <v>277</v>
      </c>
      <c r="J276" s="654">
        <v>1986</v>
      </c>
      <c r="K276" s="740">
        <f t="shared" si="38"/>
        <v>38</v>
      </c>
      <c r="L276" s="652" t="str">
        <f t="shared" si="39"/>
        <v>OK</v>
      </c>
      <c r="M276" s="705" t="s">
        <v>405</v>
      </c>
      <c r="N276" s="650"/>
      <c r="O276" s="650"/>
      <c r="P276" s="650"/>
      <c r="Q276" s="650"/>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1"/>
      <c r="AR276" s="81"/>
      <c r="AS276" s="81"/>
      <c r="AT276" s="81"/>
      <c r="AU276" s="81"/>
      <c r="AV276" s="81"/>
      <c r="AW276" s="81"/>
      <c r="AX276" s="81"/>
      <c r="AY276" s="81"/>
      <c r="AZ276" s="81"/>
      <c r="BA276" s="81"/>
      <c r="BB276" s="81"/>
      <c r="BC276" s="81"/>
      <c r="BD276" s="81"/>
      <c r="BE276" s="81"/>
      <c r="BF276" s="81"/>
      <c r="BG276" s="81"/>
      <c r="BH276" s="81"/>
      <c r="BI276" s="81"/>
      <c r="BJ276" s="81"/>
      <c r="BK276" s="81"/>
      <c r="BL276" s="81"/>
      <c r="BM276" s="81"/>
      <c r="BN276" s="81"/>
      <c r="BO276" s="81"/>
      <c r="BP276" s="81"/>
      <c r="BQ276" s="81"/>
      <c r="BR276" s="81"/>
      <c r="BS276" s="81"/>
      <c r="BT276" s="81"/>
      <c r="BU276" s="81"/>
      <c r="BV276" s="81"/>
      <c r="BW276" s="81"/>
      <c r="BX276" s="81"/>
      <c r="BY276" s="81"/>
      <c r="BZ276" s="81"/>
      <c r="CA276" s="81"/>
      <c r="CB276" s="81"/>
      <c r="CC276" s="81"/>
      <c r="CD276" s="81"/>
      <c r="CE276" s="81"/>
      <c r="CF276" s="81"/>
      <c r="CG276" s="81"/>
      <c r="CH276" s="81"/>
      <c r="CI276" s="81"/>
      <c r="CJ276" s="81"/>
      <c r="CK276" s="81"/>
      <c r="CL276" s="81"/>
      <c r="CM276" s="81"/>
      <c r="CN276" s="81"/>
      <c r="CO276" s="81"/>
      <c r="CP276" s="81"/>
      <c r="CQ276" s="81"/>
      <c r="CR276" s="81"/>
      <c r="CS276" s="81"/>
      <c r="CT276" s="81"/>
      <c r="CU276" s="81"/>
      <c r="CV276" s="81"/>
      <c r="CW276" s="81"/>
      <c r="CX276" s="81"/>
      <c r="CY276" s="81"/>
      <c r="CZ276" s="81"/>
      <c r="DA276" s="81"/>
      <c r="DB276" s="81"/>
      <c r="DC276" s="81"/>
      <c r="DD276" s="81"/>
      <c r="DE276" s="81"/>
      <c r="DF276" s="81"/>
      <c r="DG276" s="81"/>
      <c r="DH276" s="81"/>
      <c r="DI276" s="81"/>
      <c r="DJ276" s="81"/>
      <c r="DK276" s="81"/>
      <c r="DL276" s="81"/>
      <c r="DM276" s="81"/>
      <c r="DN276" s="81"/>
      <c r="DO276" s="81"/>
      <c r="DP276" s="81"/>
      <c r="DQ276" s="81"/>
      <c r="DR276" s="81"/>
      <c r="DS276" s="81"/>
      <c r="DT276" s="81"/>
      <c r="DU276" s="81"/>
      <c r="DV276" s="81"/>
      <c r="DW276" s="81"/>
      <c r="DX276" s="81"/>
      <c r="DY276" s="81"/>
      <c r="DZ276" s="81"/>
      <c r="EA276" s="81"/>
      <c r="EB276" s="81"/>
      <c r="EC276" s="81"/>
      <c r="ED276" s="81"/>
      <c r="EE276" s="81"/>
      <c r="EF276" s="81"/>
      <c r="EG276" s="81"/>
      <c r="EH276" s="81"/>
      <c r="EI276" s="81"/>
      <c r="EJ276" s="81"/>
      <c r="EK276" s="81"/>
      <c r="EL276" s="81"/>
      <c r="EM276" s="81"/>
      <c r="EN276" s="81"/>
      <c r="EO276" s="81"/>
      <c r="EP276" s="81"/>
      <c r="EQ276" s="81"/>
      <c r="ER276" s="81"/>
      <c r="ES276" s="81"/>
      <c r="ET276" s="81"/>
      <c r="EU276" s="81"/>
      <c r="EV276" s="81"/>
      <c r="EW276" s="81"/>
      <c r="EX276" s="81"/>
      <c r="EY276" s="81"/>
      <c r="EZ276" s="81"/>
      <c r="FA276" s="81"/>
      <c r="FB276" s="81"/>
      <c r="FC276" s="81"/>
      <c r="FD276" s="81"/>
      <c r="FE276" s="81"/>
      <c r="FF276" s="81"/>
      <c r="FG276" s="81"/>
      <c r="FH276" s="81"/>
      <c r="FI276" s="81"/>
      <c r="FJ276" s="81"/>
      <c r="FK276" s="81"/>
      <c r="FL276" s="81"/>
      <c r="FM276" s="81"/>
      <c r="FN276" s="81"/>
      <c r="FO276" s="81"/>
      <c r="FP276" s="81"/>
      <c r="FQ276" s="81"/>
      <c r="FR276" s="81"/>
      <c r="FS276" s="81"/>
      <c r="FT276" s="81"/>
      <c r="FU276" s="81"/>
      <c r="FV276" s="81"/>
      <c r="FW276" s="81"/>
      <c r="FX276" s="81"/>
      <c r="FY276" s="81"/>
      <c r="FZ276" s="81"/>
      <c r="GA276" s="81"/>
      <c r="GB276" s="81"/>
      <c r="GC276" s="81"/>
      <c r="GD276" s="81"/>
      <c r="GE276" s="81"/>
      <c r="GF276" s="81"/>
      <c r="GG276" s="81"/>
      <c r="GH276" s="81"/>
      <c r="GI276" s="81"/>
      <c r="GJ276" s="81"/>
      <c r="GK276" s="81"/>
      <c r="GL276" s="81"/>
      <c r="GM276" s="81"/>
      <c r="GN276" s="81"/>
      <c r="GO276" s="81"/>
      <c r="GP276" s="81"/>
      <c r="GQ276" s="81"/>
      <c r="GR276" s="81"/>
      <c r="GS276" s="81"/>
      <c r="GT276" s="81"/>
      <c r="GU276" s="81"/>
      <c r="GV276" s="81"/>
      <c r="GW276" s="81"/>
      <c r="GX276" s="81"/>
      <c r="GY276" s="81"/>
      <c r="GZ276" s="81"/>
      <c r="HA276" s="81"/>
      <c r="HB276" s="81"/>
      <c r="HC276" s="81"/>
      <c r="HD276" s="81"/>
      <c r="HE276" s="81"/>
      <c r="HF276" s="81"/>
      <c r="HG276" s="81"/>
      <c r="HH276" s="81"/>
      <c r="HI276" s="81"/>
      <c r="HJ276" s="81"/>
      <c r="HK276" s="81"/>
      <c r="HL276" s="81"/>
      <c r="HM276" s="81"/>
      <c r="HN276" s="81"/>
      <c r="HO276" s="81"/>
      <c r="HP276" s="81"/>
      <c r="HQ276" s="81"/>
      <c r="HR276" s="81"/>
      <c r="HS276" s="81"/>
      <c r="HT276" s="81"/>
      <c r="HU276" s="81"/>
      <c r="HV276" s="81"/>
      <c r="HW276" s="81"/>
      <c r="HX276" s="81"/>
      <c r="HY276" s="81"/>
      <c r="HZ276" s="81"/>
      <c r="IA276" s="81"/>
      <c r="IB276" s="81"/>
      <c r="IC276" s="81"/>
      <c r="ID276" s="81"/>
      <c r="IE276" s="81"/>
      <c r="IF276" s="81"/>
      <c r="IG276" s="81"/>
      <c r="IH276" s="81"/>
      <c r="II276" s="81"/>
      <c r="IJ276" s="81"/>
      <c r="IK276" s="81"/>
      <c r="IL276" s="81"/>
      <c r="IM276" s="81"/>
      <c r="IN276" s="81"/>
      <c r="IO276" s="81"/>
      <c r="IP276" s="81"/>
      <c r="IQ276" s="81"/>
      <c r="IR276" s="81"/>
      <c r="IS276" s="81"/>
      <c r="IT276" s="81"/>
      <c r="IU276" s="81"/>
      <c r="IV276" s="81"/>
    </row>
    <row r="277" spans="1:256" s="651" customFormat="1">
      <c r="A277" s="648" t="s">
        <v>89</v>
      </c>
      <c r="B277" s="743" t="s">
        <v>901</v>
      </c>
      <c r="C277" s="744" t="s">
        <v>902</v>
      </c>
      <c r="D277" s="650" t="s">
        <v>805</v>
      </c>
      <c r="E277" s="650"/>
      <c r="F277" s="650" t="str">
        <f t="shared" si="36"/>
        <v>け１０</v>
      </c>
      <c r="G277" s="649" t="str">
        <f t="shared" si="37"/>
        <v>福永裕美</v>
      </c>
      <c r="H277" s="653" t="s">
        <v>806</v>
      </c>
      <c r="I277" s="704" t="s">
        <v>302</v>
      </c>
      <c r="J277" s="654">
        <v>1963</v>
      </c>
      <c r="K277" s="740">
        <f t="shared" si="38"/>
        <v>61</v>
      </c>
      <c r="L277" s="652" t="str">
        <f t="shared" si="39"/>
        <v>OK</v>
      </c>
      <c r="M277" s="705" t="s">
        <v>405</v>
      </c>
      <c r="N277" s="650"/>
      <c r="O277" s="650"/>
      <c r="P277" s="650"/>
      <c r="Q277" s="650"/>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c r="AO277" s="81"/>
      <c r="AP277" s="81"/>
      <c r="AQ277" s="81"/>
      <c r="AR277" s="81"/>
      <c r="AS277" s="81"/>
      <c r="AT277" s="81"/>
      <c r="AU277" s="81"/>
      <c r="AV277" s="81"/>
      <c r="AW277" s="81"/>
      <c r="AX277" s="81"/>
      <c r="AY277" s="81"/>
      <c r="AZ277" s="81"/>
      <c r="BA277" s="81"/>
      <c r="BB277" s="81"/>
      <c r="BC277" s="81"/>
      <c r="BD277" s="81"/>
      <c r="BE277" s="81"/>
      <c r="BF277" s="81"/>
      <c r="BG277" s="81"/>
      <c r="BH277" s="81"/>
      <c r="BI277" s="81"/>
      <c r="BJ277" s="81"/>
      <c r="BK277" s="81"/>
      <c r="BL277" s="81"/>
      <c r="BM277" s="81"/>
      <c r="BN277" s="81"/>
      <c r="BO277" s="81"/>
      <c r="BP277" s="81"/>
      <c r="BQ277" s="81"/>
      <c r="BR277" s="81"/>
      <c r="BS277" s="81"/>
      <c r="BT277" s="81"/>
      <c r="BU277" s="81"/>
      <c r="BV277" s="81"/>
      <c r="BW277" s="81"/>
      <c r="BX277" s="81"/>
      <c r="BY277" s="81"/>
      <c r="BZ277" s="81"/>
      <c r="CA277" s="81"/>
      <c r="CB277" s="81"/>
      <c r="CC277" s="81"/>
      <c r="CD277" s="81"/>
      <c r="CE277" s="81"/>
      <c r="CF277" s="81"/>
      <c r="CG277" s="81"/>
      <c r="CH277" s="81"/>
      <c r="CI277" s="81"/>
      <c r="CJ277" s="81"/>
      <c r="CK277" s="81"/>
      <c r="CL277" s="81"/>
      <c r="CM277" s="81"/>
      <c r="CN277" s="81"/>
      <c r="CO277" s="81"/>
      <c r="CP277" s="81"/>
      <c r="CQ277" s="81"/>
      <c r="CR277" s="81"/>
      <c r="CS277" s="81"/>
      <c r="CT277" s="81"/>
      <c r="CU277" s="81"/>
      <c r="CV277" s="81"/>
      <c r="CW277" s="81"/>
      <c r="CX277" s="81"/>
      <c r="CY277" s="81"/>
      <c r="CZ277" s="81"/>
      <c r="DA277" s="81"/>
      <c r="DB277" s="81"/>
      <c r="DC277" s="81"/>
      <c r="DD277" s="81"/>
      <c r="DE277" s="81"/>
      <c r="DF277" s="81"/>
      <c r="DG277" s="81"/>
      <c r="DH277" s="81"/>
      <c r="DI277" s="81"/>
      <c r="DJ277" s="81"/>
      <c r="DK277" s="81"/>
      <c r="DL277" s="81"/>
      <c r="DM277" s="81"/>
      <c r="DN277" s="81"/>
      <c r="DO277" s="81"/>
      <c r="DP277" s="81"/>
      <c r="DQ277" s="81"/>
      <c r="DR277" s="81"/>
      <c r="DS277" s="81"/>
      <c r="DT277" s="81"/>
      <c r="DU277" s="81"/>
      <c r="DV277" s="81"/>
      <c r="DW277" s="81"/>
      <c r="DX277" s="81"/>
      <c r="DY277" s="81"/>
      <c r="DZ277" s="81"/>
      <c r="EA277" s="81"/>
      <c r="EB277" s="81"/>
      <c r="EC277" s="81"/>
      <c r="ED277" s="81"/>
      <c r="EE277" s="81"/>
      <c r="EF277" s="81"/>
      <c r="EG277" s="81"/>
      <c r="EH277" s="81"/>
      <c r="EI277" s="81"/>
      <c r="EJ277" s="81"/>
      <c r="EK277" s="81"/>
      <c r="EL277" s="81"/>
      <c r="EM277" s="81"/>
      <c r="EN277" s="81"/>
      <c r="EO277" s="81"/>
      <c r="EP277" s="81"/>
      <c r="EQ277" s="81"/>
      <c r="ER277" s="81"/>
      <c r="ES277" s="81"/>
      <c r="ET277" s="81"/>
      <c r="EU277" s="81"/>
      <c r="EV277" s="81"/>
      <c r="EW277" s="81"/>
      <c r="EX277" s="81"/>
      <c r="EY277" s="81"/>
      <c r="EZ277" s="81"/>
      <c r="FA277" s="81"/>
      <c r="FB277" s="81"/>
      <c r="FC277" s="81"/>
      <c r="FD277" s="81"/>
      <c r="FE277" s="81"/>
      <c r="FF277" s="81"/>
      <c r="FG277" s="81"/>
      <c r="FH277" s="81"/>
      <c r="FI277" s="81"/>
      <c r="FJ277" s="81"/>
      <c r="FK277" s="81"/>
      <c r="FL277" s="81"/>
      <c r="FM277" s="81"/>
      <c r="FN277" s="81"/>
      <c r="FO277" s="81"/>
      <c r="FP277" s="81"/>
      <c r="FQ277" s="81"/>
      <c r="FR277" s="81"/>
      <c r="FS277" s="81"/>
      <c r="FT277" s="81"/>
      <c r="FU277" s="81"/>
      <c r="FV277" s="81"/>
      <c r="FW277" s="81"/>
      <c r="FX277" s="81"/>
      <c r="FY277" s="81"/>
      <c r="FZ277" s="81"/>
      <c r="GA277" s="81"/>
      <c r="GB277" s="81"/>
      <c r="GC277" s="81"/>
      <c r="GD277" s="81"/>
      <c r="GE277" s="81"/>
      <c r="GF277" s="81"/>
      <c r="GG277" s="81"/>
      <c r="GH277" s="81"/>
      <c r="GI277" s="81"/>
      <c r="GJ277" s="81"/>
      <c r="GK277" s="81"/>
      <c r="GL277" s="81"/>
      <c r="GM277" s="81"/>
      <c r="GN277" s="81"/>
      <c r="GO277" s="81"/>
      <c r="GP277" s="81"/>
      <c r="GQ277" s="81"/>
      <c r="GR277" s="81"/>
      <c r="GS277" s="81"/>
      <c r="GT277" s="81"/>
      <c r="GU277" s="81"/>
      <c r="GV277" s="81"/>
      <c r="GW277" s="81"/>
      <c r="GX277" s="81"/>
      <c r="GY277" s="81"/>
      <c r="GZ277" s="81"/>
      <c r="HA277" s="81"/>
      <c r="HB277" s="81"/>
      <c r="HC277" s="81"/>
      <c r="HD277" s="81"/>
      <c r="HE277" s="81"/>
      <c r="HF277" s="81"/>
      <c r="HG277" s="81"/>
      <c r="HH277" s="81"/>
      <c r="HI277" s="81"/>
      <c r="HJ277" s="81"/>
      <c r="HK277" s="81"/>
      <c r="HL277" s="81"/>
      <c r="HM277" s="81"/>
      <c r="HN277" s="81"/>
      <c r="HO277" s="81"/>
      <c r="HP277" s="81"/>
      <c r="HQ277" s="81"/>
      <c r="HR277" s="81"/>
      <c r="HS277" s="81"/>
      <c r="HT277" s="81"/>
      <c r="HU277" s="81"/>
      <c r="HV277" s="81"/>
      <c r="HW277" s="81"/>
      <c r="HX277" s="81"/>
      <c r="HY277" s="81"/>
      <c r="HZ277" s="81"/>
      <c r="IA277" s="81"/>
      <c r="IB277" s="81"/>
      <c r="IC277" s="81"/>
      <c r="ID277" s="81"/>
      <c r="IE277" s="81"/>
      <c r="IF277" s="81"/>
      <c r="IG277" s="81"/>
      <c r="IH277" s="81"/>
      <c r="II277" s="81"/>
      <c r="IJ277" s="81"/>
      <c r="IK277" s="81"/>
      <c r="IL277" s="81"/>
      <c r="IM277" s="81"/>
      <c r="IN277" s="81"/>
      <c r="IO277" s="81"/>
      <c r="IP277" s="81"/>
      <c r="IQ277" s="81"/>
      <c r="IR277" s="81"/>
      <c r="IS277" s="81"/>
      <c r="IT277" s="81"/>
      <c r="IU277" s="81"/>
      <c r="IV277" s="81"/>
    </row>
    <row r="278" spans="1:256" s="651" customFormat="1">
      <c r="A278" s="648" t="s">
        <v>829</v>
      </c>
      <c r="B278" s="648" t="s">
        <v>3167</v>
      </c>
      <c r="C278" s="665" t="s">
        <v>2405</v>
      </c>
      <c r="D278" s="650" t="s">
        <v>805</v>
      </c>
      <c r="E278" s="650"/>
      <c r="F278" s="650" t="str">
        <f t="shared" si="36"/>
        <v>け１１</v>
      </c>
      <c r="G278" s="650" t="str">
        <f t="shared" si="37"/>
        <v>福永一典</v>
      </c>
      <c r="H278" s="653" t="s">
        <v>806</v>
      </c>
      <c r="I278" s="653" t="s">
        <v>277</v>
      </c>
      <c r="J278" s="740">
        <v>1967</v>
      </c>
      <c r="K278" s="740">
        <f t="shared" si="38"/>
        <v>57</v>
      </c>
      <c r="L278" s="652" t="str">
        <f t="shared" si="39"/>
        <v>OK</v>
      </c>
      <c r="M278" s="650" t="s">
        <v>310</v>
      </c>
      <c r="N278" s="650"/>
      <c r="O278" s="650"/>
      <c r="P278" s="650"/>
      <c r="Q278" s="650"/>
      <c r="R278" s="81"/>
      <c r="S278" s="81"/>
      <c r="T278" s="81"/>
      <c r="U278" s="81"/>
      <c r="V278" s="81"/>
      <c r="W278" s="81"/>
      <c r="X278" s="81"/>
      <c r="Y278" s="81"/>
      <c r="Z278" s="81"/>
      <c r="AA278" s="81"/>
      <c r="AB278" s="81"/>
      <c r="AC278" s="81"/>
      <c r="AD278" s="81"/>
      <c r="AE278" s="81"/>
      <c r="AF278" s="81"/>
      <c r="AG278" s="81"/>
      <c r="AH278" s="81"/>
      <c r="AI278" s="81"/>
      <c r="AJ278" s="81"/>
      <c r="AK278" s="81"/>
      <c r="AL278" s="81"/>
      <c r="AM278" s="81"/>
      <c r="AN278" s="81"/>
      <c r="AO278" s="81"/>
      <c r="AP278" s="81"/>
      <c r="AQ278" s="81"/>
      <c r="AR278" s="81"/>
      <c r="AS278" s="81"/>
      <c r="AT278" s="81"/>
      <c r="AU278" s="81"/>
      <c r="AV278" s="81"/>
      <c r="AW278" s="81"/>
      <c r="AX278" s="81"/>
      <c r="AY278" s="81"/>
      <c r="AZ278" s="81"/>
      <c r="BA278" s="81"/>
      <c r="BB278" s="81"/>
      <c r="BC278" s="81"/>
      <c r="BD278" s="81"/>
      <c r="BE278" s="81"/>
      <c r="BF278" s="81"/>
      <c r="BG278" s="81"/>
      <c r="BH278" s="81"/>
      <c r="BI278" s="81"/>
      <c r="BJ278" s="81"/>
      <c r="BK278" s="81"/>
      <c r="BL278" s="81"/>
      <c r="BM278" s="81"/>
      <c r="BN278" s="81"/>
      <c r="BO278" s="81"/>
      <c r="BP278" s="81"/>
      <c r="BQ278" s="81"/>
      <c r="BR278" s="81"/>
      <c r="BS278" s="81"/>
      <c r="BT278" s="81"/>
      <c r="BU278" s="81"/>
      <c r="BV278" s="81"/>
      <c r="BW278" s="81"/>
      <c r="BX278" s="81"/>
      <c r="BY278" s="81"/>
      <c r="BZ278" s="81"/>
      <c r="CA278" s="81"/>
      <c r="CB278" s="81"/>
      <c r="CC278" s="81"/>
      <c r="CD278" s="81"/>
      <c r="CE278" s="81"/>
      <c r="CF278" s="81"/>
      <c r="CG278" s="81"/>
      <c r="CH278" s="81"/>
      <c r="CI278" s="81"/>
      <c r="CJ278" s="81"/>
      <c r="CK278" s="81"/>
      <c r="CL278" s="81"/>
      <c r="CM278" s="81"/>
      <c r="CN278" s="81"/>
      <c r="CO278" s="81"/>
      <c r="CP278" s="81"/>
      <c r="CQ278" s="81"/>
      <c r="CR278" s="81"/>
      <c r="CS278" s="81"/>
      <c r="CT278" s="81"/>
      <c r="CU278" s="81"/>
      <c r="CV278" s="81"/>
      <c r="CW278" s="81"/>
      <c r="CX278" s="81"/>
      <c r="CY278" s="81"/>
      <c r="CZ278" s="81"/>
      <c r="DA278" s="81"/>
      <c r="DB278" s="81"/>
      <c r="DC278" s="81"/>
      <c r="DD278" s="81"/>
      <c r="DE278" s="81"/>
      <c r="DF278" s="81"/>
      <c r="DG278" s="81"/>
      <c r="DH278" s="81"/>
      <c r="DI278" s="81"/>
      <c r="DJ278" s="81"/>
      <c r="DK278" s="81"/>
      <c r="DL278" s="81"/>
      <c r="DM278" s="81"/>
      <c r="DN278" s="81"/>
      <c r="DO278" s="81"/>
      <c r="DP278" s="81"/>
      <c r="DQ278" s="81"/>
      <c r="DR278" s="81"/>
      <c r="DS278" s="81"/>
      <c r="DT278" s="81"/>
      <c r="DU278" s="81"/>
      <c r="DV278" s="81"/>
      <c r="DW278" s="81"/>
      <c r="DX278" s="81"/>
      <c r="DY278" s="81"/>
      <c r="DZ278" s="81"/>
      <c r="EA278" s="81"/>
      <c r="EB278" s="81"/>
      <c r="EC278" s="81"/>
      <c r="ED278" s="81"/>
      <c r="EE278" s="81"/>
      <c r="EF278" s="81"/>
      <c r="EG278" s="81"/>
      <c r="EH278" s="81"/>
      <c r="EI278" s="81"/>
      <c r="EJ278" s="81"/>
      <c r="EK278" s="81"/>
      <c r="EL278" s="81"/>
      <c r="EM278" s="81"/>
      <c r="EN278" s="81"/>
      <c r="EO278" s="81"/>
      <c r="EP278" s="81"/>
      <c r="EQ278" s="81"/>
      <c r="ER278" s="81"/>
      <c r="ES278" s="81"/>
      <c r="ET278" s="81"/>
      <c r="EU278" s="81"/>
      <c r="EV278" s="81"/>
      <c r="EW278" s="81"/>
      <c r="EX278" s="81"/>
      <c r="EY278" s="81"/>
      <c r="EZ278" s="81"/>
      <c r="FA278" s="81"/>
      <c r="FB278" s="81"/>
      <c r="FC278" s="81"/>
      <c r="FD278" s="81"/>
      <c r="FE278" s="81"/>
      <c r="FF278" s="81"/>
      <c r="FG278" s="81"/>
      <c r="FH278" s="81"/>
      <c r="FI278" s="81"/>
      <c r="FJ278" s="81"/>
      <c r="FK278" s="81"/>
      <c r="FL278" s="81"/>
      <c r="FM278" s="81"/>
      <c r="FN278" s="81"/>
      <c r="FO278" s="81"/>
      <c r="FP278" s="81"/>
      <c r="FQ278" s="81"/>
      <c r="FR278" s="81"/>
      <c r="FS278" s="81"/>
      <c r="FT278" s="81"/>
      <c r="FU278" s="81"/>
      <c r="FV278" s="81"/>
      <c r="FW278" s="81"/>
      <c r="FX278" s="81"/>
      <c r="FY278" s="81"/>
      <c r="FZ278" s="81"/>
      <c r="GA278" s="81"/>
      <c r="GB278" s="81"/>
      <c r="GC278" s="81"/>
      <c r="GD278" s="81"/>
      <c r="GE278" s="81"/>
      <c r="GF278" s="81"/>
      <c r="GG278" s="81"/>
      <c r="GH278" s="81"/>
      <c r="GI278" s="81"/>
      <c r="GJ278" s="81"/>
      <c r="GK278" s="81"/>
      <c r="GL278" s="81"/>
      <c r="GM278" s="81"/>
      <c r="GN278" s="81"/>
      <c r="GO278" s="81"/>
      <c r="GP278" s="81"/>
      <c r="GQ278" s="81"/>
      <c r="GR278" s="81"/>
      <c r="GS278" s="81"/>
      <c r="GT278" s="81"/>
      <c r="GU278" s="81"/>
      <c r="GV278" s="81"/>
      <c r="GW278" s="81"/>
      <c r="GX278" s="81"/>
      <c r="GY278" s="81"/>
      <c r="GZ278" s="81"/>
      <c r="HA278" s="81"/>
      <c r="HB278" s="81"/>
      <c r="HC278" s="81"/>
      <c r="HD278" s="81"/>
      <c r="HE278" s="81"/>
      <c r="HF278" s="81"/>
      <c r="HG278" s="81"/>
      <c r="HH278" s="81"/>
      <c r="HI278" s="81"/>
      <c r="HJ278" s="81"/>
      <c r="HK278" s="81"/>
      <c r="HL278" s="81"/>
      <c r="HM278" s="81"/>
      <c r="HN278" s="81"/>
      <c r="HO278" s="81"/>
      <c r="HP278" s="81"/>
      <c r="HQ278" s="81"/>
      <c r="HR278" s="81"/>
      <c r="HS278" s="81"/>
      <c r="HT278" s="81"/>
      <c r="HU278" s="81"/>
      <c r="HV278" s="81"/>
      <c r="HW278" s="81"/>
      <c r="HX278" s="81"/>
      <c r="HY278" s="81"/>
      <c r="HZ278" s="81"/>
      <c r="IA278" s="81"/>
      <c r="IB278" s="81"/>
      <c r="IC278" s="81"/>
      <c r="ID278" s="81"/>
      <c r="IE278" s="81"/>
      <c r="IF278" s="81"/>
      <c r="IG278" s="81"/>
      <c r="IH278" s="81"/>
      <c r="II278" s="81"/>
      <c r="IJ278" s="81"/>
      <c r="IK278" s="81"/>
      <c r="IL278" s="81"/>
      <c r="IM278" s="81"/>
      <c r="IN278" s="81"/>
      <c r="IO278" s="81"/>
      <c r="IP278" s="81"/>
      <c r="IQ278" s="81"/>
      <c r="IR278" s="81"/>
      <c r="IS278" s="81"/>
      <c r="IT278" s="81"/>
      <c r="IU278" s="81"/>
      <c r="IV278" s="81"/>
    </row>
    <row r="279" spans="1:256" s="651" customFormat="1">
      <c r="A279" s="648" t="s">
        <v>60</v>
      </c>
      <c r="B279" s="648" t="s">
        <v>2422</v>
      </c>
      <c r="C279" s="648" t="s">
        <v>2420</v>
      </c>
      <c r="D279" s="650" t="s">
        <v>805</v>
      </c>
      <c r="E279" s="650"/>
      <c r="F279" s="650" t="str">
        <f t="shared" si="36"/>
        <v>け１２</v>
      </c>
      <c r="G279" s="650" t="str">
        <f t="shared" si="37"/>
        <v>小澤藤信</v>
      </c>
      <c r="H279" s="653" t="s">
        <v>806</v>
      </c>
      <c r="I279" s="653" t="s">
        <v>277</v>
      </c>
      <c r="J279" s="740">
        <v>1964</v>
      </c>
      <c r="K279" s="740">
        <f t="shared" si="38"/>
        <v>60</v>
      </c>
      <c r="L279" s="745" t="str">
        <f t="shared" si="39"/>
        <v>OK</v>
      </c>
      <c r="M279" s="650" t="s">
        <v>2540</v>
      </c>
      <c r="N279" s="650"/>
      <c r="O279" s="650"/>
      <c r="P279" s="650"/>
      <c r="Q279" s="650"/>
      <c r="R279" s="81"/>
      <c r="S279" s="81"/>
      <c r="T279" s="81"/>
      <c r="U279" s="81"/>
      <c r="V279" s="81"/>
      <c r="W279" s="81"/>
      <c r="X279" s="81"/>
      <c r="Y279" s="81"/>
      <c r="Z279" s="81"/>
      <c r="AA279" s="81"/>
      <c r="AB279" s="81"/>
      <c r="AC279" s="81"/>
      <c r="AD279" s="81"/>
      <c r="AE279" s="81"/>
      <c r="AF279" s="81"/>
      <c r="AG279" s="81"/>
      <c r="AH279" s="81"/>
      <c r="AI279" s="81"/>
      <c r="AJ279" s="81"/>
      <c r="AK279" s="81"/>
      <c r="AL279" s="81"/>
      <c r="AM279" s="81"/>
      <c r="AN279" s="81"/>
      <c r="AO279" s="81"/>
      <c r="AP279" s="81"/>
      <c r="AQ279" s="81"/>
      <c r="AR279" s="81"/>
      <c r="AS279" s="81"/>
      <c r="AT279" s="81"/>
      <c r="AU279" s="81"/>
      <c r="AV279" s="81"/>
      <c r="AW279" s="81"/>
      <c r="AX279" s="81"/>
      <c r="AY279" s="81"/>
      <c r="AZ279" s="81"/>
      <c r="BA279" s="81"/>
      <c r="BB279" s="81"/>
      <c r="BC279" s="81"/>
      <c r="BD279" s="81"/>
      <c r="BE279" s="81"/>
      <c r="BF279" s="81"/>
      <c r="BG279" s="81"/>
      <c r="BH279" s="81"/>
      <c r="BI279" s="81"/>
      <c r="BJ279" s="81"/>
      <c r="BK279" s="81"/>
      <c r="BL279" s="81"/>
      <c r="BM279" s="81"/>
      <c r="BN279" s="81"/>
      <c r="BO279" s="81"/>
      <c r="BP279" s="81"/>
      <c r="BQ279" s="81"/>
      <c r="BR279" s="81"/>
      <c r="BS279" s="81"/>
      <c r="BT279" s="81"/>
      <c r="BU279" s="81"/>
      <c r="BV279" s="81"/>
      <c r="BW279" s="81"/>
      <c r="BX279" s="81"/>
      <c r="BY279" s="81"/>
      <c r="BZ279" s="81"/>
      <c r="CA279" s="81"/>
      <c r="CB279" s="81"/>
      <c r="CC279" s="81"/>
      <c r="CD279" s="81"/>
      <c r="CE279" s="81"/>
      <c r="CF279" s="81"/>
      <c r="CG279" s="81"/>
      <c r="CH279" s="81"/>
      <c r="CI279" s="81"/>
      <c r="CJ279" s="81"/>
      <c r="CK279" s="81"/>
      <c r="CL279" s="81"/>
      <c r="CM279" s="81"/>
      <c r="CN279" s="81"/>
      <c r="CO279" s="81"/>
      <c r="CP279" s="81"/>
      <c r="CQ279" s="81"/>
      <c r="CR279" s="81"/>
      <c r="CS279" s="81"/>
      <c r="CT279" s="81"/>
      <c r="CU279" s="81"/>
      <c r="CV279" s="81"/>
      <c r="CW279" s="81"/>
      <c r="CX279" s="81"/>
      <c r="CY279" s="81"/>
      <c r="CZ279" s="81"/>
      <c r="DA279" s="81"/>
      <c r="DB279" s="81"/>
      <c r="DC279" s="81"/>
      <c r="DD279" s="81"/>
      <c r="DE279" s="81"/>
      <c r="DF279" s="81"/>
      <c r="DG279" s="81"/>
      <c r="DH279" s="81"/>
      <c r="DI279" s="81"/>
      <c r="DJ279" s="81"/>
      <c r="DK279" s="81"/>
      <c r="DL279" s="81"/>
      <c r="DM279" s="81"/>
      <c r="DN279" s="81"/>
      <c r="DO279" s="81"/>
      <c r="DP279" s="81"/>
      <c r="DQ279" s="81"/>
      <c r="DR279" s="81"/>
      <c r="DS279" s="81"/>
      <c r="DT279" s="81"/>
      <c r="DU279" s="81"/>
      <c r="DV279" s="81"/>
      <c r="DW279" s="81"/>
      <c r="DX279" s="81"/>
      <c r="DY279" s="81"/>
      <c r="DZ279" s="81"/>
      <c r="EA279" s="81"/>
      <c r="EB279" s="81"/>
      <c r="EC279" s="81"/>
      <c r="ED279" s="81"/>
      <c r="EE279" s="81"/>
      <c r="EF279" s="81"/>
      <c r="EG279" s="81"/>
      <c r="EH279" s="81"/>
      <c r="EI279" s="81"/>
      <c r="EJ279" s="81"/>
      <c r="EK279" s="81"/>
      <c r="EL279" s="81"/>
      <c r="EM279" s="81"/>
      <c r="EN279" s="81"/>
      <c r="EO279" s="81"/>
      <c r="EP279" s="81"/>
      <c r="EQ279" s="81"/>
      <c r="ER279" s="81"/>
      <c r="ES279" s="81"/>
      <c r="ET279" s="81"/>
      <c r="EU279" s="81"/>
      <c r="EV279" s="81"/>
      <c r="EW279" s="81"/>
      <c r="EX279" s="81"/>
      <c r="EY279" s="81"/>
      <c r="EZ279" s="81"/>
      <c r="FA279" s="81"/>
      <c r="FB279" s="81"/>
      <c r="FC279" s="81"/>
      <c r="FD279" s="81"/>
      <c r="FE279" s="81"/>
      <c r="FF279" s="81"/>
      <c r="FG279" s="81"/>
      <c r="FH279" s="81"/>
      <c r="FI279" s="81"/>
      <c r="FJ279" s="81"/>
      <c r="FK279" s="81"/>
      <c r="FL279" s="81"/>
      <c r="FM279" s="81"/>
      <c r="FN279" s="81"/>
      <c r="FO279" s="81"/>
      <c r="FP279" s="81"/>
      <c r="FQ279" s="81"/>
      <c r="FR279" s="81"/>
      <c r="FS279" s="81"/>
      <c r="FT279" s="81"/>
      <c r="FU279" s="81"/>
      <c r="FV279" s="81"/>
      <c r="FW279" s="81"/>
      <c r="FX279" s="81"/>
      <c r="FY279" s="81"/>
      <c r="FZ279" s="81"/>
      <c r="GA279" s="81"/>
      <c r="GB279" s="81"/>
      <c r="GC279" s="81"/>
      <c r="GD279" s="81"/>
      <c r="GE279" s="81"/>
      <c r="GF279" s="81"/>
      <c r="GG279" s="81"/>
      <c r="GH279" s="81"/>
      <c r="GI279" s="81"/>
      <c r="GJ279" s="81"/>
      <c r="GK279" s="81"/>
      <c r="GL279" s="81"/>
      <c r="GM279" s="81"/>
      <c r="GN279" s="81"/>
      <c r="GO279" s="81"/>
      <c r="GP279" s="81"/>
      <c r="GQ279" s="81"/>
      <c r="GR279" s="81"/>
      <c r="GS279" s="81"/>
      <c r="GT279" s="81"/>
      <c r="GU279" s="81"/>
      <c r="GV279" s="81"/>
      <c r="GW279" s="81"/>
      <c r="GX279" s="81"/>
      <c r="GY279" s="81"/>
      <c r="GZ279" s="81"/>
      <c r="HA279" s="81"/>
      <c r="HB279" s="81"/>
      <c r="HC279" s="81"/>
      <c r="HD279" s="81"/>
      <c r="HE279" s="81"/>
      <c r="HF279" s="81"/>
      <c r="HG279" s="81"/>
      <c r="HH279" s="81"/>
      <c r="HI279" s="81"/>
      <c r="HJ279" s="81"/>
      <c r="HK279" s="81"/>
      <c r="HL279" s="81"/>
      <c r="HM279" s="81"/>
      <c r="HN279" s="81"/>
      <c r="HO279" s="81"/>
      <c r="HP279" s="81"/>
      <c r="HQ279" s="81"/>
      <c r="HR279" s="81"/>
      <c r="HS279" s="81"/>
      <c r="HT279" s="81"/>
      <c r="HU279" s="81"/>
      <c r="HV279" s="81"/>
      <c r="HW279" s="81"/>
      <c r="HX279" s="81"/>
      <c r="HY279" s="81"/>
      <c r="HZ279" s="81"/>
      <c r="IA279" s="81"/>
      <c r="IB279" s="81"/>
      <c r="IC279" s="81"/>
      <c r="ID279" s="81"/>
      <c r="IE279" s="81"/>
      <c r="IF279" s="81"/>
      <c r="IG279" s="81"/>
      <c r="IH279" s="81"/>
      <c r="II279" s="81"/>
      <c r="IJ279" s="81"/>
      <c r="IK279" s="81"/>
      <c r="IL279" s="81"/>
      <c r="IM279" s="81"/>
      <c r="IN279" s="81"/>
      <c r="IO279" s="81"/>
      <c r="IP279" s="81"/>
      <c r="IQ279" s="81"/>
      <c r="IR279" s="81"/>
      <c r="IS279" s="81"/>
      <c r="IT279" s="81"/>
      <c r="IU279" s="81"/>
      <c r="IV279" s="81"/>
    </row>
    <row r="280" spans="1:256" s="651" customFormat="1">
      <c r="A280" s="648" t="s">
        <v>833</v>
      </c>
      <c r="B280" s="648" t="s">
        <v>3168</v>
      </c>
      <c r="C280" s="648" t="s">
        <v>3169</v>
      </c>
      <c r="D280" s="650" t="s">
        <v>805</v>
      </c>
      <c r="E280" s="650"/>
      <c r="F280" s="650" t="str">
        <f t="shared" si="36"/>
        <v>け１３</v>
      </c>
      <c r="G280" s="650" t="str">
        <f t="shared" si="37"/>
        <v>疋田之宏</v>
      </c>
      <c r="H280" s="653" t="s">
        <v>806</v>
      </c>
      <c r="I280" s="653" t="s">
        <v>277</v>
      </c>
      <c r="J280" s="740">
        <v>1960</v>
      </c>
      <c r="K280" s="740">
        <f t="shared" si="38"/>
        <v>64</v>
      </c>
      <c r="L280" s="745" t="str">
        <f t="shared" si="39"/>
        <v>OK</v>
      </c>
      <c r="M280" s="746" t="s">
        <v>3170</v>
      </c>
      <c r="N280" s="650"/>
      <c r="O280" s="650"/>
      <c r="P280" s="650"/>
      <c r="Q280" s="650"/>
      <c r="R280" s="81"/>
      <c r="S280" s="81"/>
      <c r="T280" s="81"/>
      <c r="U280" s="81"/>
      <c r="V280" s="81"/>
      <c r="W280" s="81"/>
      <c r="X280" s="81"/>
      <c r="Y280" s="81"/>
      <c r="Z280" s="81"/>
      <c r="AA280" s="81"/>
      <c r="AB280" s="81"/>
      <c r="AC280" s="81"/>
      <c r="AD280" s="81"/>
      <c r="AE280" s="81"/>
      <c r="AF280" s="81"/>
      <c r="AG280" s="81"/>
      <c r="AH280" s="81"/>
      <c r="AI280" s="81"/>
      <c r="AJ280" s="81"/>
      <c r="AK280" s="81"/>
      <c r="AL280" s="81"/>
      <c r="AM280" s="81"/>
      <c r="AN280" s="81"/>
      <c r="AO280" s="81"/>
      <c r="AP280" s="81"/>
      <c r="AQ280" s="81"/>
      <c r="AR280" s="81"/>
      <c r="AS280" s="81"/>
      <c r="AT280" s="81"/>
      <c r="AU280" s="81"/>
      <c r="AV280" s="81"/>
      <c r="AW280" s="81"/>
      <c r="AX280" s="81"/>
      <c r="AY280" s="81"/>
      <c r="AZ280" s="81"/>
      <c r="BA280" s="81"/>
      <c r="BB280" s="81"/>
      <c r="BC280" s="81"/>
      <c r="BD280" s="81"/>
      <c r="BE280" s="81"/>
      <c r="BF280" s="81"/>
      <c r="BG280" s="81"/>
      <c r="BH280" s="81"/>
      <c r="BI280" s="81"/>
      <c r="BJ280" s="81"/>
      <c r="BK280" s="81"/>
      <c r="BL280" s="81"/>
      <c r="BM280" s="81"/>
      <c r="BN280" s="81"/>
      <c r="BO280" s="81"/>
      <c r="BP280" s="81"/>
      <c r="BQ280" s="81"/>
      <c r="BR280" s="81"/>
      <c r="BS280" s="81"/>
      <c r="BT280" s="81"/>
      <c r="BU280" s="81"/>
      <c r="BV280" s="81"/>
      <c r="BW280" s="81"/>
      <c r="BX280" s="81"/>
      <c r="BY280" s="81"/>
      <c r="BZ280" s="81"/>
      <c r="CA280" s="81"/>
      <c r="CB280" s="81"/>
      <c r="CC280" s="81"/>
      <c r="CD280" s="81"/>
      <c r="CE280" s="81"/>
      <c r="CF280" s="81"/>
      <c r="CG280" s="81"/>
      <c r="CH280" s="81"/>
      <c r="CI280" s="81"/>
      <c r="CJ280" s="81"/>
      <c r="CK280" s="81"/>
      <c r="CL280" s="81"/>
      <c r="CM280" s="81"/>
      <c r="CN280" s="81"/>
      <c r="CO280" s="81"/>
      <c r="CP280" s="81"/>
      <c r="CQ280" s="81"/>
      <c r="CR280" s="81"/>
      <c r="CS280" s="81"/>
      <c r="CT280" s="81"/>
      <c r="CU280" s="81"/>
      <c r="CV280" s="81"/>
      <c r="CW280" s="81"/>
      <c r="CX280" s="81"/>
      <c r="CY280" s="81"/>
      <c r="CZ280" s="81"/>
      <c r="DA280" s="81"/>
      <c r="DB280" s="81"/>
      <c r="DC280" s="81"/>
      <c r="DD280" s="81"/>
      <c r="DE280" s="81"/>
      <c r="DF280" s="81"/>
      <c r="DG280" s="81"/>
      <c r="DH280" s="81"/>
      <c r="DI280" s="81"/>
      <c r="DJ280" s="81"/>
      <c r="DK280" s="81"/>
      <c r="DL280" s="81"/>
      <c r="DM280" s="81"/>
      <c r="DN280" s="81"/>
      <c r="DO280" s="81"/>
      <c r="DP280" s="81"/>
      <c r="DQ280" s="81"/>
      <c r="DR280" s="81"/>
      <c r="DS280" s="81"/>
      <c r="DT280" s="81"/>
      <c r="DU280" s="81"/>
      <c r="DV280" s="81"/>
      <c r="DW280" s="81"/>
      <c r="DX280" s="81"/>
      <c r="DY280" s="81"/>
      <c r="DZ280" s="81"/>
      <c r="EA280" s="81"/>
      <c r="EB280" s="81"/>
      <c r="EC280" s="81"/>
      <c r="ED280" s="81"/>
      <c r="EE280" s="81"/>
      <c r="EF280" s="81"/>
      <c r="EG280" s="81"/>
      <c r="EH280" s="81"/>
      <c r="EI280" s="81"/>
      <c r="EJ280" s="81"/>
      <c r="EK280" s="81"/>
      <c r="EL280" s="81"/>
      <c r="EM280" s="81"/>
      <c r="EN280" s="81"/>
      <c r="EO280" s="81"/>
      <c r="EP280" s="81"/>
      <c r="EQ280" s="81"/>
      <c r="ER280" s="81"/>
      <c r="ES280" s="81"/>
      <c r="ET280" s="81"/>
      <c r="EU280" s="81"/>
      <c r="EV280" s="81"/>
      <c r="EW280" s="81"/>
      <c r="EX280" s="81"/>
      <c r="EY280" s="81"/>
      <c r="EZ280" s="81"/>
      <c r="FA280" s="81"/>
      <c r="FB280" s="81"/>
      <c r="FC280" s="81"/>
      <c r="FD280" s="81"/>
      <c r="FE280" s="81"/>
      <c r="FF280" s="81"/>
      <c r="FG280" s="81"/>
      <c r="FH280" s="81"/>
      <c r="FI280" s="81"/>
      <c r="FJ280" s="81"/>
      <c r="FK280" s="81"/>
      <c r="FL280" s="81"/>
      <c r="FM280" s="81"/>
      <c r="FN280" s="81"/>
      <c r="FO280" s="81"/>
      <c r="FP280" s="81"/>
      <c r="FQ280" s="81"/>
      <c r="FR280" s="81"/>
      <c r="FS280" s="81"/>
      <c r="FT280" s="81"/>
      <c r="FU280" s="81"/>
      <c r="FV280" s="81"/>
      <c r="FW280" s="81"/>
      <c r="FX280" s="81"/>
      <c r="FY280" s="81"/>
      <c r="FZ280" s="81"/>
      <c r="GA280" s="81"/>
      <c r="GB280" s="81"/>
      <c r="GC280" s="81"/>
      <c r="GD280" s="81"/>
      <c r="GE280" s="81"/>
      <c r="GF280" s="81"/>
      <c r="GG280" s="81"/>
      <c r="GH280" s="81"/>
      <c r="GI280" s="81"/>
      <c r="GJ280" s="81"/>
      <c r="GK280" s="81"/>
      <c r="GL280" s="81"/>
      <c r="GM280" s="81"/>
      <c r="GN280" s="81"/>
      <c r="GO280" s="81"/>
      <c r="GP280" s="81"/>
      <c r="GQ280" s="81"/>
      <c r="GR280" s="81"/>
      <c r="GS280" s="81"/>
      <c r="GT280" s="81"/>
      <c r="GU280" s="81"/>
      <c r="GV280" s="81"/>
      <c r="GW280" s="81"/>
      <c r="GX280" s="81"/>
      <c r="GY280" s="81"/>
      <c r="GZ280" s="81"/>
      <c r="HA280" s="81"/>
      <c r="HB280" s="81"/>
      <c r="HC280" s="81"/>
      <c r="HD280" s="81"/>
      <c r="HE280" s="81"/>
      <c r="HF280" s="81"/>
      <c r="HG280" s="81"/>
      <c r="HH280" s="81"/>
      <c r="HI280" s="81"/>
      <c r="HJ280" s="81"/>
      <c r="HK280" s="81"/>
      <c r="HL280" s="81"/>
      <c r="HM280" s="81"/>
      <c r="HN280" s="81"/>
      <c r="HO280" s="81"/>
      <c r="HP280" s="81"/>
      <c r="HQ280" s="81"/>
      <c r="HR280" s="81"/>
      <c r="HS280" s="81"/>
      <c r="HT280" s="81"/>
      <c r="HU280" s="81"/>
      <c r="HV280" s="81"/>
      <c r="HW280" s="81"/>
      <c r="HX280" s="81"/>
      <c r="HY280" s="81"/>
      <c r="HZ280" s="81"/>
      <c r="IA280" s="81"/>
      <c r="IB280" s="81"/>
      <c r="IC280" s="81"/>
      <c r="ID280" s="81"/>
      <c r="IE280" s="81"/>
      <c r="IF280" s="81"/>
      <c r="IG280" s="81"/>
      <c r="IH280" s="81"/>
      <c r="II280" s="81"/>
      <c r="IJ280" s="81"/>
      <c r="IK280" s="81"/>
      <c r="IL280" s="81"/>
      <c r="IM280" s="81"/>
      <c r="IN280" s="81"/>
      <c r="IO280" s="81"/>
      <c r="IP280" s="81"/>
      <c r="IQ280" s="81"/>
      <c r="IR280" s="81"/>
      <c r="IS280" s="81"/>
      <c r="IT280" s="81"/>
      <c r="IU280" s="81"/>
      <c r="IV280" s="81"/>
    </row>
    <row r="281" spans="1:256" s="651" customFormat="1">
      <c r="A281" s="648" t="s">
        <v>835</v>
      </c>
      <c r="B281" s="648" t="s">
        <v>3171</v>
      </c>
      <c r="C281" s="648" t="s">
        <v>3172</v>
      </c>
      <c r="D281" s="650" t="s">
        <v>805</v>
      </c>
      <c r="E281" s="650"/>
      <c r="F281" s="650" t="str">
        <f t="shared" si="36"/>
        <v>け１４</v>
      </c>
      <c r="G281" s="650" t="str">
        <f t="shared" si="37"/>
        <v>朝日尚紀</v>
      </c>
      <c r="H281" s="653" t="s">
        <v>806</v>
      </c>
      <c r="I281" s="653" t="s">
        <v>277</v>
      </c>
      <c r="J281" s="740">
        <v>1983</v>
      </c>
      <c r="K281" s="740">
        <f t="shared" si="38"/>
        <v>41</v>
      </c>
      <c r="L281" s="652" t="str">
        <f>IF(G281="","",IF(COUNTIF($G$15:$G$477,G281)&gt;1,"2重登録","OK"))</f>
        <v>OK</v>
      </c>
      <c r="M281" s="650" t="s">
        <v>3173</v>
      </c>
      <c r="N281" s="650"/>
      <c r="O281" s="650"/>
      <c r="P281" s="650"/>
      <c r="Q281" s="650"/>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c r="AO281" s="81"/>
      <c r="AP281" s="81"/>
      <c r="AQ281" s="81"/>
      <c r="AR281" s="81"/>
      <c r="AS281" s="81"/>
      <c r="AT281" s="81"/>
      <c r="AU281" s="81"/>
      <c r="AV281" s="81"/>
      <c r="AW281" s="81"/>
      <c r="AX281" s="81"/>
      <c r="AY281" s="81"/>
      <c r="AZ281" s="81"/>
      <c r="BA281" s="81"/>
      <c r="BB281" s="81"/>
      <c r="BC281" s="81"/>
      <c r="BD281" s="81"/>
      <c r="BE281" s="81"/>
      <c r="BF281" s="81"/>
      <c r="BG281" s="81"/>
      <c r="BH281" s="81"/>
      <c r="BI281" s="81"/>
      <c r="BJ281" s="81"/>
      <c r="BK281" s="81"/>
      <c r="BL281" s="81"/>
      <c r="BM281" s="81"/>
      <c r="BN281" s="81"/>
      <c r="BO281" s="81"/>
      <c r="BP281" s="81"/>
      <c r="BQ281" s="81"/>
      <c r="BR281" s="81"/>
      <c r="BS281" s="81"/>
      <c r="BT281" s="81"/>
      <c r="BU281" s="81"/>
      <c r="BV281" s="81"/>
      <c r="BW281" s="81"/>
      <c r="BX281" s="81"/>
      <c r="BY281" s="81"/>
      <c r="BZ281" s="81"/>
      <c r="CA281" s="81"/>
      <c r="CB281" s="81"/>
      <c r="CC281" s="81"/>
      <c r="CD281" s="81"/>
      <c r="CE281" s="81"/>
      <c r="CF281" s="81"/>
      <c r="CG281" s="81"/>
      <c r="CH281" s="81"/>
      <c r="CI281" s="81"/>
      <c r="CJ281" s="81"/>
      <c r="CK281" s="81"/>
      <c r="CL281" s="81"/>
      <c r="CM281" s="81"/>
      <c r="CN281" s="81"/>
      <c r="CO281" s="81"/>
      <c r="CP281" s="81"/>
      <c r="CQ281" s="81"/>
      <c r="CR281" s="81"/>
      <c r="CS281" s="81"/>
      <c r="CT281" s="81"/>
      <c r="CU281" s="81"/>
      <c r="CV281" s="81"/>
      <c r="CW281" s="81"/>
      <c r="CX281" s="81"/>
      <c r="CY281" s="81"/>
      <c r="CZ281" s="81"/>
      <c r="DA281" s="81"/>
      <c r="DB281" s="81"/>
      <c r="DC281" s="81"/>
      <c r="DD281" s="81"/>
      <c r="DE281" s="81"/>
      <c r="DF281" s="81"/>
      <c r="DG281" s="81"/>
      <c r="DH281" s="81"/>
      <c r="DI281" s="81"/>
      <c r="DJ281" s="81"/>
      <c r="DK281" s="81"/>
      <c r="DL281" s="81"/>
      <c r="DM281" s="81"/>
      <c r="DN281" s="81"/>
      <c r="DO281" s="81"/>
      <c r="DP281" s="81"/>
      <c r="DQ281" s="81"/>
      <c r="DR281" s="81"/>
      <c r="DS281" s="81"/>
      <c r="DT281" s="81"/>
      <c r="DU281" s="81"/>
      <c r="DV281" s="81"/>
      <c r="DW281" s="81"/>
      <c r="DX281" s="81"/>
      <c r="DY281" s="81"/>
      <c r="DZ281" s="81"/>
      <c r="EA281" s="81"/>
      <c r="EB281" s="81"/>
      <c r="EC281" s="81"/>
      <c r="ED281" s="81"/>
      <c r="EE281" s="81"/>
      <c r="EF281" s="81"/>
      <c r="EG281" s="81"/>
      <c r="EH281" s="81"/>
      <c r="EI281" s="81"/>
      <c r="EJ281" s="81"/>
      <c r="EK281" s="81"/>
      <c r="EL281" s="81"/>
      <c r="EM281" s="81"/>
      <c r="EN281" s="81"/>
      <c r="EO281" s="81"/>
      <c r="EP281" s="81"/>
      <c r="EQ281" s="81"/>
      <c r="ER281" s="81"/>
      <c r="ES281" s="81"/>
      <c r="ET281" s="81"/>
      <c r="EU281" s="81"/>
      <c r="EV281" s="81"/>
      <c r="EW281" s="81"/>
      <c r="EX281" s="81"/>
      <c r="EY281" s="81"/>
      <c r="EZ281" s="81"/>
      <c r="FA281" s="81"/>
      <c r="FB281" s="81"/>
      <c r="FC281" s="81"/>
      <c r="FD281" s="81"/>
      <c r="FE281" s="81"/>
      <c r="FF281" s="81"/>
      <c r="FG281" s="81"/>
      <c r="FH281" s="81"/>
      <c r="FI281" s="81"/>
      <c r="FJ281" s="81"/>
      <c r="FK281" s="81"/>
      <c r="FL281" s="81"/>
      <c r="FM281" s="81"/>
      <c r="FN281" s="81"/>
      <c r="FO281" s="81"/>
      <c r="FP281" s="81"/>
      <c r="FQ281" s="81"/>
      <c r="FR281" s="81"/>
      <c r="FS281" s="81"/>
      <c r="FT281" s="81"/>
      <c r="FU281" s="81"/>
      <c r="FV281" s="81"/>
      <c r="FW281" s="81"/>
      <c r="FX281" s="81"/>
      <c r="FY281" s="81"/>
      <c r="FZ281" s="81"/>
      <c r="GA281" s="81"/>
      <c r="GB281" s="81"/>
      <c r="GC281" s="81"/>
      <c r="GD281" s="81"/>
      <c r="GE281" s="81"/>
      <c r="GF281" s="81"/>
      <c r="GG281" s="81"/>
      <c r="GH281" s="81"/>
      <c r="GI281" s="81"/>
      <c r="GJ281" s="81"/>
      <c r="GK281" s="81"/>
      <c r="GL281" s="81"/>
      <c r="GM281" s="81"/>
      <c r="GN281" s="81"/>
      <c r="GO281" s="81"/>
      <c r="GP281" s="81"/>
      <c r="GQ281" s="81"/>
      <c r="GR281" s="81"/>
      <c r="GS281" s="81"/>
      <c r="GT281" s="81"/>
      <c r="GU281" s="81"/>
      <c r="GV281" s="81"/>
      <c r="GW281" s="81"/>
      <c r="GX281" s="81"/>
      <c r="GY281" s="81"/>
      <c r="GZ281" s="81"/>
      <c r="HA281" s="81"/>
      <c r="HB281" s="81"/>
      <c r="HC281" s="81"/>
      <c r="HD281" s="81"/>
      <c r="HE281" s="81"/>
      <c r="HF281" s="81"/>
      <c r="HG281" s="81"/>
      <c r="HH281" s="81"/>
      <c r="HI281" s="81"/>
      <c r="HJ281" s="81"/>
      <c r="HK281" s="81"/>
      <c r="HL281" s="81"/>
      <c r="HM281" s="81"/>
      <c r="HN281" s="81"/>
      <c r="HO281" s="81"/>
      <c r="HP281" s="81"/>
      <c r="HQ281" s="81"/>
      <c r="HR281" s="81"/>
      <c r="HS281" s="81"/>
      <c r="HT281" s="81"/>
      <c r="HU281" s="81"/>
      <c r="HV281" s="81"/>
      <c r="HW281" s="81"/>
      <c r="HX281" s="81"/>
      <c r="HY281" s="81"/>
      <c r="HZ281" s="81"/>
      <c r="IA281" s="81"/>
      <c r="IB281" s="81"/>
      <c r="IC281" s="81"/>
      <c r="ID281" s="81"/>
      <c r="IE281" s="81"/>
      <c r="IF281" s="81"/>
      <c r="IG281" s="81"/>
      <c r="IH281" s="81"/>
      <c r="II281" s="81"/>
      <c r="IJ281" s="81"/>
      <c r="IK281" s="81"/>
      <c r="IL281" s="81"/>
      <c r="IM281" s="81"/>
      <c r="IN281" s="81"/>
      <c r="IO281" s="81"/>
      <c r="IP281" s="81"/>
      <c r="IQ281" s="81"/>
      <c r="IR281" s="81"/>
      <c r="IS281" s="81"/>
      <c r="IT281" s="81"/>
      <c r="IU281" s="81"/>
      <c r="IV281" s="81"/>
    </row>
    <row r="282" spans="1:256" s="651" customFormat="1">
      <c r="A282" s="648" t="s">
        <v>838</v>
      </c>
      <c r="B282" s="743" t="s">
        <v>3171</v>
      </c>
      <c r="C282" s="743" t="s">
        <v>3174</v>
      </c>
      <c r="D282" s="650" t="s">
        <v>805</v>
      </c>
      <c r="E282" s="650"/>
      <c r="F282" s="650" t="str">
        <f t="shared" si="36"/>
        <v>け１５</v>
      </c>
      <c r="G282" s="650" t="str">
        <f t="shared" si="37"/>
        <v>朝日智美</v>
      </c>
      <c r="H282" s="653" t="s">
        <v>806</v>
      </c>
      <c r="I282" s="704" t="s">
        <v>302</v>
      </c>
      <c r="J282" s="740">
        <v>1983</v>
      </c>
      <c r="K282" s="740">
        <f t="shared" si="38"/>
        <v>41</v>
      </c>
      <c r="L282" s="650" t="str">
        <f>IF(G282="","",IF(COUNTIF($G$15:$G$380,G282)&gt;1,"2重登録","OK"))</f>
        <v>OK</v>
      </c>
      <c r="M282" s="650" t="s">
        <v>3175</v>
      </c>
      <c r="N282" s="650"/>
      <c r="O282" s="650"/>
      <c r="P282" s="650"/>
      <c r="Q282" s="650"/>
      <c r="R282" s="81"/>
      <c r="S282" s="81"/>
      <c r="T282" s="81"/>
      <c r="U282" s="81"/>
      <c r="V282" s="81"/>
      <c r="W282" s="81"/>
      <c r="X282" s="81"/>
      <c r="Y282" s="81"/>
      <c r="Z282" s="81"/>
      <c r="AA282" s="81"/>
      <c r="AB282" s="81"/>
      <c r="AC282" s="81"/>
      <c r="AD282" s="81"/>
      <c r="AE282" s="81"/>
      <c r="AF282" s="81"/>
      <c r="AG282" s="81"/>
      <c r="AH282" s="81"/>
      <c r="AI282" s="81"/>
      <c r="AJ282" s="81"/>
      <c r="AK282" s="81"/>
      <c r="AL282" s="81"/>
      <c r="AM282" s="81"/>
      <c r="AN282" s="81"/>
      <c r="AO282" s="81"/>
      <c r="AP282" s="81"/>
      <c r="AQ282" s="81"/>
      <c r="AR282" s="81"/>
      <c r="AS282" s="81"/>
      <c r="AT282" s="81"/>
      <c r="AU282" s="81"/>
      <c r="AV282" s="81"/>
      <c r="AW282" s="81"/>
      <c r="AX282" s="81"/>
      <c r="AY282" s="81"/>
      <c r="AZ282" s="81"/>
      <c r="BA282" s="81"/>
      <c r="BB282" s="81"/>
      <c r="BC282" s="81"/>
      <c r="BD282" s="81"/>
      <c r="BE282" s="81"/>
      <c r="BF282" s="81"/>
      <c r="BG282" s="81"/>
      <c r="BH282" s="81"/>
      <c r="BI282" s="81"/>
      <c r="BJ282" s="81"/>
      <c r="BK282" s="81"/>
      <c r="BL282" s="81"/>
      <c r="BM282" s="81"/>
      <c r="BN282" s="81"/>
      <c r="BO282" s="81"/>
      <c r="BP282" s="81"/>
      <c r="BQ282" s="81"/>
      <c r="BR282" s="81"/>
      <c r="BS282" s="81"/>
      <c r="BT282" s="81"/>
      <c r="BU282" s="81"/>
      <c r="BV282" s="81"/>
      <c r="BW282" s="81"/>
      <c r="BX282" s="81"/>
      <c r="BY282" s="81"/>
      <c r="BZ282" s="81"/>
      <c r="CA282" s="81"/>
      <c r="CB282" s="81"/>
      <c r="CC282" s="81"/>
      <c r="CD282" s="81"/>
      <c r="CE282" s="81"/>
      <c r="CF282" s="81"/>
      <c r="CG282" s="81"/>
      <c r="CH282" s="81"/>
      <c r="CI282" s="81"/>
      <c r="CJ282" s="81"/>
      <c r="CK282" s="81"/>
      <c r="CL282" s="81"/>
      <c r="CM282" s="81"/>
      <c r="CN282" s="81"/>
      <c r="CO282" s="81"/>
      <c r="CP282" s="81"/>
      <c r="CQ282" s="81"/>
      <c r="CR282" s="81"/>
      <c r="CS282" s="81"/>
      <c r="CT282" s="81"/>
      <c r="CU282" s="81"/>
      <c r="CV282" s="81"/>
      <c r="CW282" s="81"/>
      <c r="CX282" s="81"/>
      <c r="CY282" s="81"/>
      <c r="CZ282" s="81"/>
      <c r="DA282" s="81"/>
      <c r="DB282" s="81"/>
      <c r="DC282" s="81"/>
      <c r="DD282" s="81"/>
      <c r="DE282" s="81"/>
      <c r="DF282" s="81"/>
      <c r="DG282" s="81"/>
      <c r="DH282" s="81"/>
      <c r="DI282" s="81"/>
      <c r="DJ282" s="81"/>
      <c r="DK282" s="81"/>
      <c r="DL282" s="81"/>
      <c r="DM282" s="81"/>
      <c r="DN282" s="81"/>
      <c r="DO282" s="81"/>
      <c r="DP282" s="81"/>
      <c r="DQ282" s="81"/>
      <c r="DR282" s="81"/>
      <c r="DS282" s="81"/>
      <c r="DT282" s="81"/>
      <c r="DU282" s="81"/>
      <c r="DV282" s="81"/>
      <c r="DW282" s="81"/>
      <c r="DX282" s="81"/>
      <c r="DY282" s="81"/>
      <c r="DZ282" s="81"/>
      <c r="EA282" s="81"/>
      <c r="EB282" s="81"/>
      <c r="EC282" s="81"/>
      <c r="ED282" s="81"/>
      <c r="EE282" s="81"/>
      <c r="EF282" s="81"/>
      <c r="EG282" s="81"/>
      <c r="EH282" s="81"/>
      <c r="EI282" s="81"/>
      <c r="EJ282" s="81"/>
      <c r="EK282" s="81"/>
      <c r="EL282" s="81"/>
      <c r="EM282" s="81"/>
      <c r="EN282" s="81"/>
      <c r="EO282" s="81"/>
      <c r="EP282" s="81"/>
      <c r="EQ282" s="81"/>
      <c r="ER282" s="81"/>
      <c r="ES282" s="81"/>
      <c r="ET282" s="81"/>
      <c r="EU282" s="81"/>
      <c r="EV282" s="81"/>
      <c r="EW282" s="81"/>
      <c r="EX282" s="81"/>
      <c r="EY282" s="81"/>
      <c r="EZ282" s="81"/>
      <c r="FA282" s="81"/>
      <c r="FB282" s="81"/>
      <c r="FC282" s="81"/>
      <c r="FD282" s="81"/>
      <c r="FE282" s="81"/>
      <c r="FF282" s="81"/>
      <c r="FG282" s="81"/>
      <c r="FH282" s="81"/>
      <c r="FI282" s="81"/>
      <c r="FJ282" s="81"/>
      <c r="FK282" s="81"/>
      <c r="FL282" s="81"/>
      <c r="FM282" s="81"/>
      <c r="FN282" s="81"/>
      <c r="FO282" s="81"/>
      <c r="FP282" s="81"/>
      <c r="FQ282" s="81"/>
      <c r="FR282" s="81"/>
      <c r="FS282" s="81"/>
      <c r="FT282" s="81"/>
      <c r="FU282" s="81"/>
      <c r="FV282" s="81"/>
      <c r="FW282" s="81"/>
      <c r="FX282" s="81"/>
      <c r="FY282" s="81"/>
      <c r="FZ282" s="81"/>
      <c r="GA282" s="81"/>
      <c r="GB282" s="81"/>
      <c r="GC282" s="81"/>
      <c r="GD282" s="81"/>
      <c r="GE282" s="81"/>
      <c r="GF282" s="81"/>
      <c r="GG282" s="81"/>
      <c r="GH282" s="81"/>
      <c r="GI282" s="81"/>
      <c r="GJ282" s="81"/>
      <c r="GK282" s="81"/>
      <c r="GL282" s="81"/>
      <c r="GM282" s="81"/>
      <c r="GN282" s="81"/>
      <c r="GO282" s="81"/>
      <c r="GP282" s="81"/>
      <c r="GQ282" s="81"/>
      <c r="GR282" s="81"/>
      <c r="GS282" s="81"/>
      <c r="GT282" s="81"/>
      <c r="GU282" s="81"/>
      <c r="GV282" s="81"/>
      <c r="GW282" s="81"/>
      <c r="GX282" s="81"/>
      <c r="GY282" s="81"/>
      <c r="GZ282" s="81"/>
      <c r="HA282" s="81"/>
      <c r="HB282" s="81"/>
      <c r="HC282" s="81"/>
      <c r="HD282" s="81"/>
      <c r="HE282" s="81"/>
      <c r="HF282" s="81"/>
      <c r="HG282" s="81"/>
      <c r="HH282" s="81"/>
      <c r="HI282" s="81"/>
      <c r="HJ282" s="81"/>
      <c r="HK282" s="81"/>
      <c r="HL282" s="81"/>
      <c r="HM282" s="81"/>
      <c r="HN282" s="81"/>
      <c r="HO282" s="81"/>
      <c r="HP282" s="81"/>
      <c r="HQ282" s="81"/>
      <c r="HR282" s="81"/>
      <c r="HS282" s="81"/>
      <c r="HT282" s="81"/>
      <c r="HU282" s="81"/>
      <c r="HV282" s="81"/>
      <c r="HW282" s="81"/>
      <c r="HX282" s="81"/>
      <c r="HY282" s="81"/>
      <c r="HZ282" s="81"/>
      <c r="IA282" s="81"/>
      <c r="IB282" s="81"/>
      <c r="IC282" s="81"/>
      <c r="ID282" s="81"/>
      <c r="IE282" s="81"/>
      <c r="IF282" s="81"/>
      <c r="IG282" s="81"/>
      <c r="IH282" s="81"/>
      <c r="II282" s="81"/>
      <c r="IJ282" s="81"/>
      <c r="IK282" s="81"/>
      <c r="IL282" s="81"/>
      <c r="IM282" s="81"/>
      <c r="IN282" s="81"/>
      <c r="IO282" s="81"/>
      <c r="IP282" s="81"/>
      <c r="IQ282" s="81"/>
      <c r="IR282" s="81"/>
      <c r="IS282" s="81"/>
      <c r="IT282" s="81"/>
      <c r="IU282" s="81"/>
      <c r="IV282" s="81"/>
    </row>
    <row r="283" spans="1:256" s="651" customFormat="1">
      <c r="A283" s="648" t="s">
        <v>841</v>
      </c>
      <c r="B283" s="741" t="s">
        <v>3020</v>
      </c>
      <c r="C283" s="741" t="s">
        <v>3176</v>
      </c>
      <c r="D283" s="650" t="s">
        <v>805</v>
      </c>
      <c r="E283" s="650"/>
      <c r="F283" s="650" t="str">
        <f t="shared" si="36"/>
        <v>け１６</v>
      </c>
      <c r="G283" s="650" t="str">
        <f t="shared" si="37"/>
        <v>山本健治</v>
      </c>
      <c r="H283" s="653" t="s">
        <v>806</v>
      </c>
      <c r="I283" s="653" t="s">
        <v>277</v>
      </c>
      <c r="J283" s="654">
        <v>1971</v>
      </c>
      <c r="K283" s="740">
        <f t="shared" si="38"/>
        <v>53</v>
      </c>
      <c r="L283" s="652" t="str">
        <f>IF(G283="","",IF(COUNTIF($G$107:$G$502,G283)&gt;1,"2重登録","OK"))</f>
        <v>OK</v>
      </c>
      <c r="M283" s="650" t="s">
        <v>2749</v>
      </c>
      <c r="N283" s="650"/>
      <c r="O283" s="650"/>
      <c r="P283" s="650"/>
      <c r="Q283" s="650"/>
      <c r="R283" s="81"/>
      <c r="S283" s="81"/>
      <c r="T283" s="81"/>
      <c r="U283" s="81"/>
      <c r="V283" s="81"/>
      <c r="W283" s="81"/>
      <c r="X283" s="81"/>
      <c r="Y283" s="81"/>
      <c r="Z283" s="81"/>
      <c r="AA283" s="81"/>
      <c r="AB283" s="81"/>
      <c r="AC283" s="81"/>
      <c r="AD283" s="81"/>
      <c r="AE283" s="81"/>
      <c r="AF283" s="81"/>
      <c r="AG283" s="81"/>
      <c r="AH283" s="81"/>
      <c r="AI283" s="81"/>
      <c r="AJ283" s="81"/>
      <c r="AK283" s="81"/>
      <c r="AL283" s="81"/>
      <c r="AM283" s="81"/>
      <c r="AN283" s="81"/>
      <c r="AO283" s="81"/>
      <c r="AP283" s="81"/>
      <c r="AQ283" s="81"/>
      <c r="AR283" s="81"/>
      <c r="AS283" s="81"/>
      <c r="AT283" s="81"/>
      <c r="AU283" s="81"/>
      <c r="AV283" s="81"/>
      <c r="AW283" s="81"/>
      <c r="AX283" s="81"/>
      <c r="AY283" s="81"/>
      <c r="AZ283" s="81"/>
      <c r="BA283" s="81"/>
      <c r="BB283" s="81"/>
      <c r="BC283" s="81"/>
      <c r="BD283" s="81"/>
      <c r="BE283" s="81"/>
      <c r="BF283" s="81"/>
      <c r="BG283" s="81"/>
      <c r="BH283" s="81"/>
      <c r="BI283" s="81"/>
      <c r="BJ283" s="81"/>
      <c r="BK283" s="81"/>
      <c r="BL283" s="81"/>
      <c r="BM283" s="81"/>
      <c r="BN283" s="81"/>
      <c r="BO283" s="81"/>
      <c r="BP283" s="81"/>
      <c r="BQ283" s="81"/>
      <c r="BR283" s="81"/>
      <c r="BS283" s="81"/>
      <c r="BT283" s="81"/>
      <c r="BU283" s="81"/>
      <c r="BV283" s="81"/>
      <c r="BW283" s="81"/>
      <c r="BX283" s="81"/>
      <c r="BY283" s="81"/>
      <c r="BZ283" s="81"/>
      <c r="CA283" s="81"/>
      <c r="CB283" s="81"/>
      <c r="CC283" s="81"/>
      <c r="CD283" s="81"/>
      <c r="CE283" s="81"/>
      <c r="CF283" s="81"/>
      <c r="CG283" s="81"/>
      <c r="CH283" s="81"/>
      <c r="CI283" s="81"/>
      <c r="CJ283" s="81"/>
      <c r="CK283" s="81"/>
      <c r="CL283" s="81"/>
      <c r="CM283" s="81"/>
      <c r="CN283" s="81"/>
      <c r="CO283" s="81"/>
      <c r="CP283" s="81"/>
      <c r="CQ283" s="81"/>
      <c r="CR283" s="81"/>
      <c r="CS283" s="81"/>
      <c r="CT283" s="81"/>
      <c r="CU283" s="81"/>
      <c r="CV283" s="81"/>
      <c r="CW283" s="81"/>
      <c r="CX283" s="81"/>
      <c r="CY283" s="81"/>
      <c r="CZ283" s="81"/>
      <c r="DA283" s="81"/>
      <c r="DB283" s="81"/>
      <c r="DC283" s="81"/>
      <c r="DD283" s="81"/>
      <c r="DE283" s="81"/>
      <c r="DF283" s="81"/>
      <c r="DG283" s="81"/>
      <c r="DH283" s="81"/>
      <c r="DI283" s="81"/>
      <c r="DJ283" s="81"/>
      <c r="DK283" s="81"/>
      <c r="DL283" s="81"/>
      <c r="DM283" s="81"/>
      <c r="DN283" s="81"/>
      <c r="DO283" s="81"/>
      <c r="DP283" s="81"/>
      <c r="DQ283" s="81"/>
      <c r="DR283" s="81"/>
      <c r="DS283" s="81"/>
      <c r="DT283" s="81"/>
      <c r="DU283" s="81"/>
      <c r="DV283" s="81"/>
      <c r="DW283" s="81"/>
      <c r="DX283" s="81"/>
      <c r="DY283" s="81"/>
      <c r="DZ283" s="81"/>
      <c r="EA283" s="81"/>
      <c r="EB283" s="81"/>
      <c r="EC283" s="81"/>
      <c r="ED283" s="81"/>
      <c r="EE283" s="81"/>
      <c r="EF283" s="81"/>
      <c r="EG283" s="81"/>
      <c r="EH283" s="81"/>
      <c r="EI283" s="81"/>
      <c r="EJ283" s="81"/>
      <c r="EK283" s="81"/>
      <c r="EL283" s="81"/>
      <c r="EM283" s="81"/>
      <c r="EN283" s="81"/>
      <c r="EO283" s="81"/>
      <c r="EP283" s="81"/>
      <c r="EQ283" s="81"/>
      <c r="ER283" s="81"/>
      <c r="ES283" s="81"/>
      <c r="ET283" s="81"/>
      <c r="EU283" s="81"/>
      <c r="EV283" s="81"/>
      <c r="EW283" s="81"/>
      <c r="EX283" s="81"/>
      <c r="EY283" s="81"/>
      <c r="EZ283" s="81"/>
      <c r="FA283" s="81"/>
      <c r="FB283" s="81"/>
      <c r="FC283" s="81"/>
      <c r="FD283" s="81"/>
      <c r="FE283" s="81"/>
      <c r="FF283" s="81"/>
      <c r="FG283" s="81"/>
      <c r="FH283" s="81"/>
      <c r="FI283" s="81"/>
      <c r="FJ283" s="81"/>
      <c r="FK283" s="81"/>
      <c r="FL283" s="81"/>
      <c r="FM283" s="81"/>
      <c r="FN283" s="81"/>
      <c r="FO283" s="81"/>
      <c r="FP283" s="81"/>
      <c r="FQ283" s="81"/>
      <c r="FR283" s="81"/>
      <c r="FS283" s="81"/>
      <c r="FT283" s="81"/>
      <c r="FU283" s="81"/>
      <c r="FV283" s="81"/>
      <c r="FW283" s="81"/>
      <c r="FX283" s="81"/>
      <c r="FY283" s="81"/>
      <c r="FZ283" s="81"/>
      <c r="GA283" s="81"/>
      <c r="GB283" s="81"/>
      <c r="GC283" s="81"/>
      <c r="GD283" s="81"/>
      <c r="GE283" s="81"/>
      <c r="GF283" s="81"/>
      <c r="GG283" s="81"/>
      <c r="GH283" s="81"/>
      <c r="GI283" s="81"/>
      <c r="GJ283" s="81"/>
      <c r="GK283" s="81"/>
      <c r="GL283" s="81"/>
      <c r="GM283" s="81"/>
      <c r="GN283" s="81"/>
      <c r="GO283" s="81"/>
      <c r="GP283" s="81"/>
      <c r="GQ283" s="81"/>
      <c r="GR283" s="81"/>
      <c r="GS283" s="81"/>
      <c r="GT283" s="81"/>
      <c r="GU283" s="81"/>
      <c r="GV283" s="81"/>
      <c r="GW283" s="81"/>
      <c r="GX283" s="81"/>
      <c r="GY283" s="81"/>
      <c r="GZ283" s="81"/>
      <c r="HA283" s="81"/>
      <c r="HB283" s="81"/>
      <c r="HC283" s="81"/>
      <c r="HD283" s="81"/>
      <c r="HE283" s="81"/>
      <c r="HF283" s="81"/>
      <c r="HG283" s="81"/>
      <c r="HH283" s="81"/>
      <c r="HI283" s="81"/>
      <c r="HJ283" s="81"/>
      <c r="HK283" s="81"/>
      <c r="HL283" s="81"/>
      <c r="HM283" s="81"/>
      <c r="HN283" s="81"/>
      <c r="HO283" s="81"/>
      <c r="HP283" s="81"/>
      <c r="HQ283" s="81"/>
      <c r="HR283" s="81"/>
      <c r="HS283" s="81"/>
      <c r="HT283" s="81"/>
      <c r="HU283" s="81"/>
      <c r="HV283" s="81"/>
      <c r="HW283" s="81"/>
      <c r="HX283" s="81"/>
      <c r="HY283" s="81"/>
      <c r="HZ283" s="81"/>
      <c r="IA283" s="81"/>
      <c r="IB283" s="81"/>
      <c r="IC283" s="81"/>
      <c r="ID283" s="81"/>
      <c r="IE283" s="81"/>
      <c r="IF283" s="81"/>
      <c r="IG283" s="81"/>
      <c r="IH283" s="81"/>
      <c r="II283" s="81"/>
      <c r="IJ283" s="81"/>
      <c r="IK283" s="81"/>
      <c r="IL283" s="81"/>
      <c r="IM283" s="81"/>
      <c r="IN283" s="81"/>
      <c r="IO283" s="81"/>
      <c r="IP283" s="81"/>
      <c r="IQ283" s="81"/>
      <c r="IR283" s="81"/>
      <c r="IS283" s="81"/>
      <c r="IT283" s="81"/>
      <c r="IU283" s="81"/>
      <c r="IV283" s="81"/>
    </row>
    <row r="284" spans="1:256" s="634" customFormat="1">
      <c r="A284" s="648" t="s">
        <v>844</v>
      </c>
      <c r="B284" s="648" t="s">
        <v>3177</v>
      </c>
      <c r="C284" s="741" t="s">
        <v>3178</v>
      </c>
      <c r="D284" s="650" t="s">
        <v>805</v>
      </c>
      <c r="E284" s="650"/>
      <c r="F284" s="650" t="str">
        <f t="shared" si="36"/>
        <v>け１７</v>
      </c>
      <c r="G284" s="650" t="str">
        <f t="shared" si="37"/>
        <v>本多勇輝</v>
      </c>
      <c r="H284" s="653" t="s">
        <v>806</v>
      </c>
      <c r="I284" s="653" t="s">
        <v>3179</v>
      </c>
      <c r="J284" s="740">
        <v>1989</v>
      </c>
      <c r="K284" s="740">
        <f t="shared" si="38"/>
        <v>35</v>
      </c>
      <c r="L284" s="652" t="str">
        <f t="shared" ref="L284:L295" si="40">IF(G284="","",IF(COUNTIF($G$15:$G$380,G284)&gt;1,"2重登録","OK"))</f>
        <v>OK</v>
      </c>
      <c r="M284" s="650" t="s">
        <v>382</v>
      </c>
      <c r="N284" s="650"/>
      <c r="O284" s="650"/>
      <c r="P284" s="650"/>
      <c r="Q284" s="650"/>
      <c r="R284" s="81"/>
      <c r="S284" s="81"/>
      <c r="T284" s="81"/>
      <c r="U284" s="81"/>
      <c r="V284" s="81"/>
      <c r="W284" s="81"/>
      <c r="X284" s="81"/>
      <c r="Y284" s="81"/>
      <c r="Z284" s="81"/>
      <c r="AA284" s="81"/>
      <c r="AB284" s="81"/>
      <c r="AC284" s="81"/>
      <c r="AD284" s="81"/>
      <c r="AE284" s="81"/>
      <c r="AF284" s="81"/>
      <c r="AG284" s="81"/>
      <c r="AH284" s="81"/>
      <c r="AI284" s="81"/>
      <c r="AJ284" s="81"/>
      <c r="AK284" s="81"/>
      <c r="AL284" s="81"/>
      <c r="AM284" s="81"/>
      <c r="AN284" s="81"/>
      <c r="AO284" s="81"/>
      <c r="AP284" s="81"/>
      <c r="AQ284" s="81"/>
      <c r="AR284" s="81"/>
      <c r="AS284" s="81"/>
      <c r="AT284" s="81"/>
      <c r="AU284" s="81"/>
      <c r="AV284" s="81"/>
      <c r="AW284" s="81"/>
      <c r="AX284" s="81"/>
      <c r="AY284" s="81"/>
      <c r="AZ284" s="81"/>
      <c r="BA284" s="81"/>
      <c r="BB284" s="81"/>
      <c r="BC284" s="81"/>
      <c r="BD284" s="81"/>
      <c r="BE284" s="81"/>
      <c r="BF284" s="81"/>
      <c r="BG284" s="81"/>
      <c r="BH284" s="81"/>
      <c r="BI284" s="81"/>
      <c r="BJ284" s="81"/>
      <c r="BK284" s="81"/>
      <c r="BL284" s="81"/>
      <c r="BM284" s="81"/>
      <c r="BN284" s="81"/>
      <c r="BO284" s="81"/>
      <c r="BP284" s="81"/>
      <c r="BQ284" s="81"/>
      <c r="BR284" s="81"/>
      <c r="BS284" s="81"/>
      <c r="BT284" s="81"/>
      <c r="BU284" s="81"/>
      <c r="BV284" s="81"/>
      <c r="BW284" s="81"/>
      <c r="BX284" s="81"/>
      <c r="BY284" s="81"/>
      <c r="BZ284" s="81"/>
      <c r="CA284" s="81"/>
      <c r="CB284" s="81"/>
      <c r="CC284" s="81"/>
      <c r="CD284" s="81"/>
      <c r="CE284" s="81"/>
      <c r="CF284" s="81"/>
      <c r="CG284" s="81"/>
      <c r="CH284" s="81"/>
      <c r="CI284" s="81"/>
      <c r="CJ284" s="81"/>
      <c r="CK284" s="81"/>
      <c r="CL284" s="81"/>
      <c r="CM284" s="81"/>
      <c r="CN284" s="81"/>
      <c r="CO284" s="81"/>
      <c r="CP284" s="81"/>
      <c r="CQ284" s="81"/>
      <c r="CR284" s="81"/>
      <c r="CS284" s="81"/>
      <c r="CT284" s="81"/>
      <c r="CU284" s="81"/>
      <c r="CV284" s="81"/>
      <c r="CW284" s="81"/>
      <c r="CX284" s="81"/>
      <c r="CY284" s="81"/>
      <c r="CZ284" s="81"/>
      <c r="DA284" s="81"/>
      <c r="DB284" s="81"/>
      <c r="DC284" s="81"/>
      <c r="DD284" s="81"/>
      <c r="DE284" s="81"/>
      <c r="DF284" s="81"/>
      <c r="DG284" s="81"/>
      <c r="DH284" s="81"/>
      <c r="DI284" s="81"/>
      <c r="DJ284" s="81"/>
      <c r="DK284" s="81"/>
      <c r="DL284" s="81"/>
      <c r="DM284" s="81"/>
      <c r="DN284" s="81"/>
      <c r="DO284" s="81"/>
      <c r="DP284" s="81"/>
      <c r="DQ284" s="81"/>
      <c r="DR284" s="81"/>
      <c r="DS284" s="81"/>
      <c r="DT284" s="81"/>
      <c r="DU284" s="81"/>
      <c r="DV284" s="81"/>
      <c r="DW284" s="81"/>
      <c r="DX284" s="81"/>
      <c r="DY284" s="81"/>
      <c r="DZ284" s="81"/>
      <c r="EA284" s="81"/>
      <c r="EB284" s="81"/>
      <c r="EC284" s="81"/>
      <c r="ED284" s="81"/>
      <c r="EE284" s="81"/>
      <c r="EF284" s="81"/>
      <c r="EG284" s="81"/>
      <c r="EH284" s="81"/>
      <c r="EI284" s="81"/>
      <c r="EJ284" s="81"/>
      <c r="EK284" s="81"/>
      <c r="EL284" s="81"/>
      <c r="EM284" s="81"/>
      <c r="EN284" s="81"/>
      <c r="EO284" s="81"/>
      <c r="EP284" s="81"/>
      <c r="EQ284" s="81"/>
      <c r="ER284" s="81"/>
      <c r="ES284" s="81"/>
      <c r="ET284" s="81"/>
      <c r="EU284" s="81"/>
      <c r="EV284" s="81"/>
      <c r="EW284" s="81"/>
      <c r="EX284" s="81"/>
      <c r="EY284" s="81"/>
      <c r="EZ284" s="81"/>
      <c r="FA284" s="81"/>
      <c r="FB284" s="81"/>
      <c r="FC284" s="81"/>
      <c r="FD284" s="81"/>
      <c r="FE284" s="81"/>
      <c r="FF284" s="81"/>
      <c r="FG284" s="81"/>
      <c r="FH284" s="81"/>
      <c r="FI284" s="81"/>
      <c r="FJ284" s="81"/>
      <c r="FK284" s="81"/>
      <c r="FL284" s="81"/>
      <c r="FM284" s="81"/>
      <c r="FN284" s="81"/>
      <c r="FO284" s="81"/>
      <c r="FP284" s="81"/>
      <c r="FQ284" s="81"/>
      <c r="FR284" s="81"/>
      <c r="FS284" s="81"/>
      <c r="FT284" s="81"/>
      <c r="FU284" s="81"/>
      <c r="FV284" s="81"/>
      <c r="FW284" s="81"/>
      <c r="FX284" s="81"/>
      <c r="FY284" s="81"/>
      <c r="FZ284" s="81"/>
      <c r="GA284" s="81"/>
      <c r="GB284" s="81"/>
      <c r="GC284" s="81"/>
      <c r="GD284" s="81"/>
      <c r="GE284" s="81"/>
      <c r="GF284" s="81"/>
      <c r="GG284" s="81"/>
      <c r="GH284" s="81"/>
      <c r="GI284" s="81"/>
      <c r="GJ284" s="81"/>
      <c r="GK284" s="81"/>
      <c r="GL284" s="81"/>
      <c r="GM284" s="81"/>
      <c r="GN284" s="81"/>
      <c r="GO284" s="81"/>
      <c r="GP284" s="81"/>
      <c r="GQ284" s="81"/>
      <c r="GR284" s="81"/>
      <c r="GS284" s="81"/>
      <c r="GT284" s="81"/>
      <c r="GU284" s="81"/>
      <c r="GV284" s="81"/>
      <c r="GW284" s="81"/>
      <c r="GX284" s="81"/>
      <c r="GY284" s="81"/>
      <c r="GZ284" s="81"/>
      <c r="HA284" s="81"/>
      <c r="HB284" s="81"/>
      <c r="HC284" s="81"/>
      <c r="HD284" s="81"/>
      <c r="HE284" s="81"/>
      <c r="HF284" s="81"/>
      <c r="HG284" s="81"/>
      <c r="HH284" s="81"/>
      <c r="HI284" s="81"/>
      <c r="HJ284" s="81"/>
      <c r="HK284" s="81"/>
      <c r="HL284" s="81"/>
      <c r="HM284" s="81"/>
      <c r="HN284" s="81"/>
      <c r="HO284" s="81"/>
      <c r="HP284" s="81"/>
      <c r="HQ284" s="81"/>
      <c r="HR284" s="81"/>
      <c r="HS284" s="81"/>
      <c r="HT284" s="81"/>
      <c r="HU284" s="81"/>
      <c r="HV284" s="81"/>
      <c r="HW284" s="81"/>
      <c r="HX284" s="81"/>
      <c r="HY284" s="81"/>
      <c r="HZ284" s="81"/>
      <c r="IA284" s="81"/>
      <c r="IB284" s="81"/>
      <c r="IC284" s="81"/>
      <c r="ID284" s="81"/>
      <c r="IE284" s="81"/>
      <c r="IF284" s="81"/>
      <c r="IG284" s="81"/>
      <c r="IH284" s="81"/>
      <c r="II284" s="81"/>
      <c r="IJ284" s="81"/>
      <c r="IK284" s="81"/>
      <c r="IL284" s="81"/>
      <c r="IM284" s="81"/>
      <c r="IN284" s="81"/>
      <c r="IO284" s="81"/>
      <c r="IP284" s="81"/>
      <c r="IQ284" s="81"/>
      <c r="IR284" s="81"/>
      <c r="IS284" s="81"/>
      <c r="IT284" s="81"/>
      <c r="IU284" s="81"/>
      <c r="IV284" s="81"/>
    </row>
    <row r="285" spans="1:256" s="634" customFormat="1">
      <c r="A285" s="648" t="s">
        <v>71</v>
      </c>
      <c r="B285" s="648" t="s">
        <v>3180</v>
      </c>
      <c r="C285" s="741" t="s">
        <v>3181</v>
      </c>
      <c r="D285" s="650" t="s">
        <v>805</v>
      </c>
      <c r="E285" s="650"/>
      <c r="F285" s="650" t="str">
        <f t="shared" si="36"/>
        <v>け１８</v>
      </c>
      <c r="G285" s="650" t="str">
        <f t="shared" si="37"/>
        <v>堤泰彦</v>
      </c>
      <c r="H285" s="653" t="s">
        <v>806</v>
      </c>
      <c r="I285" s="653" t="s">
        <v>3179</v>
      </c>
      <c r="J285" s="654">
        <v>1987</v>
      </c>
      <c r="K285" s="740">
        <f t="shared" si="38"/>
        <v>37</v>
      </c>
      <c r="L285" s="652" t="str">
        <f t="shared" si="40"/>
        <v>OK</v>
      </c>
      <c r="M285" s="747" t="s">
        <v>2827</v>
      </c>
      <c r="N285" s="650"/>
      <c r="O285" s="651"/>
      <c r="P285" s="651"/>
      <c r="Q285" s="651"/>
      <c r="R285" s="81"/>
      <c r="S285" s="81"/>
      <c r="T285" s="81"/>
      <c r="U285" s="81"/>
      <c r="V285" s="81"/>
      <c r="W285" s="81"/>
      <c r="X285" s="81"/>
      <c r="Y285" s="81"/>
      <c r="Z285" s="81"/>
      <c r="AA285" s="81"/>
      <c r="AB285" s="81"/>
      <c r="AC285" s="81"/>
      <c r="AD285" s="81"/>
      <c r="AE285" s="81"/>
      <c r="AF285" s="81"/>
      <c r="AG285" s="81"/>
      <c r="AH285" s="81"/>
      <c r="AI285" s="81"/>
      <c r="AJ285" s="81"/>
      <c r="AK285" s="81"/>
      <c r="AL285" s="81"/>
      <c r="AM285" s="81"/>
      <c r="AN285" s="81"/>
      <c r="AO285" s="81"/>
      <c r="AP285" s="81"/>
      <c r="AQ285" s="81"/>
      <c r="AR285" s="81"/>
      <c r="AS285" s="81"/>
      <c r="AT285" s="81"/>
      <c r="AU285" s="81"/>
      <c r="AV285" s="81"/>
      <c r="AW285" s="81"/>
      <c r="AX285" s="81"/>
      <c r="AY285" s="81"/>
      <c r="AZ285" s="81"/>
      <c r="BA285" s="81"/>
      <c r="BB285" s="81"/>
      <c r="BC285" s="81"/>
      <c r="BD285" s="81"/>
      <c r="BE285" s="81"/>
      <c r="BF285" s="81"/>
      <c r="BG285" s="81"/>
      <c r="BH285" s="81"/>
      <c r="BI285" s="81"/>
      <c r="BJ285" s="81"/>
      <c r="BK285" s="81"/>
      <c r="BL285" s="81"/>
      <c r="BM285" s="81"/>
      <c r="BN285" s="81"/>
      <c r="BO285" s="81"/>
      <c r="BP285" s="81"/>
      <c r="BQ285" s="81"/>
      <c r="BR285" s="81"/>
      <c r="BS285" s="81"/>
      <c r="BT285" s="81"/>
      <c r="BU285" s="81"/>
      <c r="BV285" s="81"/>
      <c r="BW285" s="81"/>
      <c r="BX285" s="81"/>
      <c r="BY285" s="81"/>
      <c r="BZ285" s="81"/>
      <c r="CA285" s="81"/>
      <c r="CB285" s="81"/>
      <c r="CC285" s="81"/>
      <c r="CD285" s="81"/>
      <c r="CE285" s="81"/>
      <c r="CF285" s="81"/>
      <c r="CG285" s="81"/>
      <c r="CH285" s="81"/>
      <c r="CI285" s="81"/>
      <c r="CJ285" s="81"/>
      <c r="CK285" s="81"/>
      <c r="CL285" s="81"/>
      <c r="CM285" s="81"/>
      <c r="CN285" s="81"/>
      <c r="CO285" s="81"/>
      <c r="CP285" s="81"/>
      <c r="CQ285" s="81"/>
      <c r="CR285" s="81"/>
      <c r="CS285" s="81"/>
      <c r="CT285" s="81"/>
      <c r="CU285" s="81"/>
      <c r="CV285" s="81"/>
      <c r="CW285" s="81"/>
      <c r="CX285" s="81"/>
      <c r="CY285" s="81"/>
      <c r="CZ285" s="81"/>
      <c r="DA285" s="81"/>
      <c r="DB285" s="81"/>
      <c r="DC285" s="81"/>
      <c r="DD285" s="81"/>
      <c r="DE285" s="81"/>
      <c r="DF285" s="81"/>
      <c r="DG285" s="81"/>
      <c r="DH285" s="81"/>
      <c r="DI285" s="81"/>
      <c r="DJ285" s="81"/>
      <c r="DK285" s="81"/>
      <c r="DL285" s="81"/>
      <c r="DM285" s="81"/>
      <c r="DN285" s="81"/>
      <c r="DO285" s="81"/>
      <c r="DP285" s="81"/>
      <c r="DQ285" s="81"/>
      <c r="DR285" s="81"/>
      <c r="DS285" s="81"/>
      <c r="DT285" s="81"/>
      <c r="DU285" s="81"/>
      <c r="DV285" s="81"/>
      <c r="DW285" s="81"/>
      <c r="DX285" s="81"/>
      <c r="DY285" s="81"/>
      <c r="DZ285" s="81"/>
      <c r="EA285" s="81"/>
      <c r="EB285" s="81"/>
      <c r="EC285" s="81"/>
      <c r="ED285" s="81"/>
      <c r="EE285" s="81"/>
      <c r="EF285" s="81"/>
      <c r="EG285" s="81"/>
      <c r="EH285" s="81"/>
      <c r="EI285" s="81"/>
      <c r="EJ285" s="81"/>
      <c r="EK285" s="81"/>
      <c r="EL285" s="81"/>
      <c r="EM285" s="81"/>
      <c r="EN285" s="81"/>
      <c r="EO285" s="81"/>
      <c r="EP285" s="81"/>
      <c r="EQ285" s="81"/>
      <c r="ER285" s="81"/>
      <c r="ES285" s="81"/>
      <c r="ET285" s="81"/>
      <c r="EU285" s="81"/>
      <c r="EV285" s="81"/>
      <c r="EW285" s="81"/>
      <c r="EX285" s="81"/>
      <c r="EY285" s="81"/>
      <c r="EZ285" s="81"/>
      <c r="FA285" s="81"/>
      <c r="FB285" s="81"/>
      <c r="FC285" s="81"/>
      <c r="FD285" s="81"/>
      <c r="FE285" s="81"/>
      <c r="FF285" s="81"/>
      <c r="FG285" s="81"/>
      <c r="FH285" s="81"/>
      <c r="FI285" s="81"/>
      <c r="FJ285" s="81"/>
      <c r="FK285" s="81"/>
      <c r="FL285" s="81"/>
      <c r="FM285" s="81"/>
      <c r="FN285" s="81"/>
      <c r="FO285" s="81"/>
      <c r="FP285" s="81"/>
      <c r="FQ285" s="81"/>
      <c r="FR285" s="81"/>
      <c r="FS285" s="81"/>
      <c r="FT285" s="81"/>
      <c r="FU285" s="81"/>
      <c r="FV285" s="81"/>
      <c r="FW285" s="81"/>
      <c r="FX285" s="81"/>
      <c r="FY285" s="81"/>
      <c r="FZ285" s="81"/>
      <c r="GA285" s="81"/>
      <c r="GB285" s="81"/>
      <c r="GC285" s="81"/>
      <c r="GD285" s="81"/>
      <c r="GE285" s="81"/>
      <c r="GF285" s="81"/>
      <c r="GG285" s="81"/>
      <c r="GH285" s="81"/>
      <c r="GI285" s="81"/>
      <c r="GJ285" s="81"/>
      <c r="GK285" s="81"/>
      <c r="GL285" s="81"/>
      <c r="GM285" s="81"/>
      <c r="GN285" s="81"/>
      <c r="GO285" s="81"/>
      <c r="GP285" s="81"/>
      <c r="GQ285" s="81"/>
      <c r="GR285" s="81"/>
      <c r="GS285" s="81"/>
      <c r="GT285" s="81"/>
      <c r="GU285" s="81"/>
      <c r="GV285" s="81"/>
      <c r="GW285" s="81"/>
      <c r="GX285" s="81"/>
      <c r="GY285" s="81"/>
      <c r="GZ285" s="81"/>
      <c r="HA285" s="81"/>
      <c r="HB285" s="81"/>
      <c r="HC285" s="81"/>
      <c r="HD285" s="81"/>
      <c r="HE285" s="81"/>
      <c r="HF285" s="81"/>
      <c r="HG285" s="81"/>
      <c r="HH285" s="81"/>
      <c r="HI285" s="81"/>
      <c r="HJ285" s="81"/>
      <c r="HK285" s="81"/>
      <c r="HL285" s="81"/>
      <c r="HM285" s="81"/>
      <c r="HN285" s="81"/>
      <c r="HO285" s="81"/>
      <c r="HP285" s="81"/>
      <c r="HQ285" s="81"/>
      <c r="HR285" s="81"/>
      <c r="HS285" s="81"/>
      <c r="HT285" s="81"/>
      <c r="HU285" s="81"/>
      <c r="HV285" s="81"/>
      <c r="HW285" s="81"/>
      <c r="HX285" s="81"/>
      <c r="HY285" s="81"/>
      <c r="HZ285" s="81"/>
      <c r="IA285" s="81"/>
      <c r="IB285" s="81"/>
      <c r="IC285" s="81"/>
      <c r="ID285" s="81"/>
      <c r="IE285" s="81"/>
      <c r="IF285" s="81"/>
      <c r="IG285" s="81"/>
      <c r="IH285" s="81"/>
      <c r="II285" s="81"/>
      <c r="IJ285" s="81"/>
      <c r="IK285" s="81"/>
      <c r="IL285" s="81"/>
      <c r="IM285" s="81"/>
      <c r="IN285" s="81"/>
      <c r="IO285" s="81"/>
      <c r="IP285" s="81"/>
      <c r="IQ285" s="81"/>
      <c r="IR285" s="81"/>
      <c r="IS285" s="81"/>
      <c r="IT285" s="81"/>
      <c r="IU285" s="81"/>
      <c r="IV285" s="81"/>
    </row>
    <row r="286" spans="1:256" s="651" customFormat="1">
      <c r="A286" s="648" t="s">
        <v>847</v>
      </c>
      <c r="B286" s="648" t="s">
        <v>3182</v>
      </c>
      <c r="C286" s="741" t="s">
        <v>3183</v>
      </c>
      <c r="D286" s="650" t="s">
        <v>805</v>
      </c>
      <c r="E286" s="650"/>
      <c r="F286" s="650" t="str">
        <f t="shared" si="36"/>
        <v>け１９</v>
      </c>
      <c r="G286" s="650" t="str">
        <f t="shared" si="37"/>
        <v>新谷良</v>
      </c>
      <c r="H286" s="653" t="s">
        <v>806</v>
      </c>
      <c r="I286" s="653" t="s">
        <v>3179</v>
      </c>
      <c r="J286" s="654">
        <v>1984</v>
      </c>
      <c r="K286" s="740">
        <f t="shared" si="38"/>
        <v>40</v>
      </c>
      <c r="L286" s="652" t="str">
        <f t="shared" si="40"/>
        <v>OK</v>
      </c>
      <c r="M286" s="651" t="s">
        <v>2897</v>
      </c>
      <c r="R286" s="81"/>
      <c r="S286" s="81"/>
      <c r="T286" s="81"/>
      <c r="U286" s="81"/>
      <c r="V286" s="81"/>
      <c r="W286" s="81"/>
      <c r="X286" s="81"/>
      <c r="Y286" s="81"/>
      <c r="Z286" s="81"/>
      <c r="AA286" s="81"/>
      <c r="AB286" s="81"/>
      <c r="AC286" s="81"/>
      <c r="AD286" s="81"/>
      <c r="AE286" s="81"/>
      <c r="AF286" s="81"/>
      <c r="AG286" s="81"/>
      <c r="AH286" s="81"/>
      <c r="AI286" s="81"/>
      <c r="AJ286" s="81"/>
      <c r="AK286" s="81"/>
      <c r="AL286" s="81"/>
      <c r="AM286" s="81"/>
      <c r="AN286" s="81"/>
      <c r="AO286" s="81"/>
      <c r="AP286" s="81"/>
      <c r="AQ286" s="81"/>
      <c r="AR286" s="81"/>
      <c r="AS286" s="81"/>
      <c r="AT286" s="81"/>
      <c r="AU286" s="81"/>
      <c r="AV286" s="81"/>
      <c r="AW286" s="81"/>
      <c r="AX286" s="81"/>
      <c r="AY286" s="81"/>
      <c r="AZ286" s="81"/>
      <c r="BA286" s="81"/>
      <c r="BB286" s="81"/>
      <c r="BC286" s="81"/>
      <c r="BD286" s="81"/>
      <c r="BE286" s="81"/>
      <c r="BF286" s="81"/>
      <c r="BG286" s="81"/>
      <c r="BH286" s="81"/>
      <c r="BI286" s="81"/>
      <c r="BJ286" s="81"/>
      <c r="BK286" s="81"/>
      <c r="BL286" s="81"/>
      <c r="BM286" s="81"/>
      <c r="BN286" s="81"/>
      <c r="BO286" s="81"/>
      <c r="BP286" s="81"/>
      <c r="BQ286" s="81"/>
      <c r="BR286" s="81"/>
      <c r="BS286" s="81"/>
      <c r="BT286" s="81"/>
      <c r="BU286" s="81"/>
      <c r="BV286" s="81"/>
      <c r="BW286" s="81"/>
      <c r="BX286" s="81"/>
      <c r="BY286" s="81"/>
      <c r="BZ286" s="81"/>
      <c r="CA286" s="81"/>
      <c r="CB286" s="81"/>
      <c r="CC286" s="81"/>
      <c r="CD286" s="81"/>
      <c r="CE286" s="81"/>
      <c r="CF286" s="81"/>
      <c r="CG286" s="81"/>
      <c r="CH286" s="81"/>
      <c r="CI286" s="81"/>
      <c r="CJ286" s="81"/>
      <c r="CK286" s="81"/>
      <c r="CL286" s="81"/>
      <c r="CM286" s="81"/>
      <c r="CN286" s="81"/>
      <c r="CO286" s="81"/>
      <c r="CP286" s="81"/>
      <c r="CQ286" s="81"/>
      <c r="CR286" s="81"/>
      <c r="CS286" s="81"/>
      <c r="CT286" s="81"/>
      <c r="CU286" s="81"/>
      <c r="CV286" s="81"/>
      <c r="CW286" s="81"/>
      <c r="CX286" s="81"/>
      <c r="CY286" s="81"/>
      <c r="CZ286" s="81"/>
      <c r="DA286" s="81"/>
      <c r="DB286" s="81"/>
      <c r="DC286" s="81"/>
      <c r="DD286" s="81"/>
      <c r="DE286" s="81"/>
      <c r="DF286" s="81"/>
      <c r="DG286" s="81"/>
      <c r="DH286" s="81"/>
      <c r="DI286" s="81"/>
      <c r="DJ286" s="81"/>
      <c r="DK286" s="81"/>
      <c r="DL286" s="81"/>
      <c r="DM286" s="81"/>
      <c r="DN286" s="81"/>
      <c r="DO286" s="81"/>
      <c r="DP286" s="81"/>
      <c r="DQ286" s="81"/>
      <c r="DR286" s="81"/>
      <c r="DS286" s="81"/>
      <c r="DT286" s="81"/>
      <c r="DU286" s="81"/>
      <c r="DV286" s="81"/>
      <c r="DW286" s="81"/>
      <c r="DX286" s="81"/>
      <c r="DY286" s="81"/>
      <c r="DZ286" s="81"/>
      <c r="EA286" s="81"/>
      <c r="EB286" s="81"/>
      <c r="EC286" s="81"/>
      <c r="ED286" s="81"/>
      <c r="EE286" s="81"/>
      <c r="EF286" s="81"/>
      <c r="EG286" s="81"/>
      <c r="EH286" s="81"/>
      <c r="EI286" s="81"/>
      <c r="EJ286" s="81"/>
      <c r="EK286" s="81"/>
      <c r="EL286" s="81"/>
      <c r="EM286" s="81"/>
      <c r="EN286" s="81"/>
      <c r="EO286" s="81"/>
      <c r="EP286" s="81"/>
      <c r="EQ286" s="81"/>
      <c r="ER286" s="81"/>
      <c r="ES286" s="81"/>
      <c r="ET286" s="81"/>
      <c r="EU286" s="81"/>
      <c r="EV286" s="81"/>
      <c r="EW286" s="81"/>
      <c r="EX286" s="81"/>
      <c r="EY286" s="81"/>
      <c r="EZ286" s="81"/>
      <c r="FA286" s="81"/>
      <c r="FB286" s="81"/>
      <c r="FC286" s="81"/>
      <c r="FD286" s="81"/>
      <c r="FE286" s="81"/>
      <c r="FF286" s="81"/>
      <c r="FG286" s="81"/>
      <c r="FH286" s="81"/>
      <c r="FI286" s="81"/>
      <c r="FJ286" s="81"/>
      <c r="FK286" s="81"/>
      <c r="FL286" s="81"/>
      <c r="FM286" s="81"/>
      <c r="FN286" s="81"/>
      <c r="FO286" s="81"/>
      <c r="FP286" s="81"/>
      <c r="FQ286" s="81"/>
      <c r="FR286" s="81"/>
      <c r="FS286" s="81"/>
      <c r="FT286" s="81"/>
      <c r="FU286" s="81"/>
      <c r="FV286" s="81"/>
      <c r="FW286" s="81"/>
      <c r="FX286" s="81"/>
      <c r="FY286" s="81"/>
      <c r="FZ286" s="81"/>
      <c r="GA286" s="81"/>
      <c r="GB286" s="81"/>
      <c r="GC286" s="81"/>
      <c r="GD286" s="81"/>
      <c r="GE286" s="81"/>
      <c r="GF286" s="81"/>
      <c r="GG286" s="81"/>
      <c r="GH286" s="81"/>
      <c r="GI286" s="81"/>
      <c r="GJ286" s="81"/>
      <c r="GK286" s="81"/>
      <c r="GL286" s="81"/>
      <c r="GM286" s="81"/>
      <c r="GN286" s="81"/>
      <c r="GO286" s="81"/>
      <c r="GP286" s="81"/>
      <c r="GQ286" s="81"/>
      <c r="GR286" s="81"/>
      <c r="GS286" s="81"/>
      <c r="GT286" s="81"/>
      <c r="GU286" s="81"/>
      <c r="GV286" s="81"/>
      <c r="GW286" s="81"/>
      <c r="GX286" s="81"/>
      <c r="GY286" s="81"/>
      <c r="GZ286" s="81"/>
      <c r="HA286" s="81"/>
      <c r="HB286" s="81"/>
      <c r="HC286" s="81"/>
      <c r="HD286" s="81"/>
      <c r="HE286" s="81"/>
      <c r="HF286" s="81"/>
      <c r="HG286" s="81"/>
      <c r="HH286" s="81"/>
      <c r="HI286" s="81"/>
      <c r="HJ286" s="81"/>
      <c r="HK286" s="81"/>
      <c r="HL286" s="81"/>
      <c r="HM286" s="81"/>
      <c r="HN286" s="81"/>
      <c r="HO286" s="81"/>
      <c r="HP286" s="81"/>
      <c r="HQ286" s="81"/>
      <c r="HR286" s="81"/>
      <c r="HS286" s="81"/>
      <c r="HT286" s="81"/>
      <c r="HU286" s="81"/>
      <c r="HV286" s="81"/>
      <c r="HW286" s="81"/>
      <c r="HX286" s="81"/>
      <c r="HY286" s="81"/>
      <c r="HZ286" s="81"/>
      <c r="IA286" s="81"/>
      <c r="IB286" s="81"/>
      <c r="IC286" s="81"/>
      <c r="ID286" s="81"/>
      <c r="IE286" s="81"/>
      <c r="IF286" s="81"/>
      <c r="IG286" s="81"/>
      <c r="IH286" s="81"/>
      <c r="II286" s="81"/>
      <c r="IJ286" s="81"/>
      <c r="IK286" s="81"/>
      <c r="IL286" s="81"/>
      <c r="IM286" s="81"/>
      <c r="IN286" s="81"/>
      <c r="IO286" s="81"/>
      <c r="IP286" s="81"/>
      <c r="IQ286" s="81"/>
      <c r="IR286" s="81"/>
      <c r="IS286" s="81"/>
      <c r="IT286" s="81"/>
      <c r="IU286" s="81"/>
      <c r="IV286" s="81"/>
    </row>
    <row r="287" spans="1:256" s="651" customFormat="1">
      <c r="A287" s="648" t="s">
        <v>851</v>
      </c>
      <c r="B287" s="743" t="s">
        <v>3184</v>
      </c>
      <c r="C287" s="743" t="s">
        <v>3185</v>
      </c>
      <c r="D287" s="650" t="s">
        <v>805</v>
      </c>
      <c r="E287" s="650"/>
      <c r="F287" s="650" t="str">
        <f t="shared" si="36"/>
        <v>け２０</v>
      </c>
      <c r="G287" s="650" t="str">
        <f t="shared" si="37"/>
        <v>谷寿子</v>
      </c>
      <c r="H287" s="653" t="s">
        <v>806</v>
      </c>
      <c r="I287" s="704" t="s">
        <v>302</v>
      </c>
      <c r="J287" s="740">
        <v>1960</v>
      </c>
      <c r="K287" s="740">
        <f t="shared" si="38"/>
        <v>64</v>
      </c>
      <c r="L287" s="652" t="str">
        <f t="shared" si="40"/>
        <v>OK</v>
      </c>
      <c r="M287" s="705" t="s">
        <v>405</v>
      </c>
      <c r="N287" s="650"/>
      <c r="O287" s="650"/>
      <c r="P287" s="650"/>
      <c r="Q287" s="650"/>
      <c r="R287" s="81"/>
      <c r="S287" s="81"/>
      <c r="T287" s="81"/>
      <c r="U287" s="81"/>
      <c r="V287" s="81"/>
      <c r="W287" s="81"/>
      <c r="X287" s="81"/>
      <c r="Y287" s="81"/>
      <c r="Z287" s="81"/>
      <c r="AA287" s="81"/>
      <c r="AB287" s="81"/>
      <c r="AC287" s="81"/>
      <c r="AD287" s="81"/>
      <c r="AE287" s="81"/>
      <c r="AF287" s="81"/>
      <c r="AG287" s="81"/>
      <c r="AH287" s="81"/>
      <c r="AI287" s="81"/>
      <c r="AJ287" s="81"/>
      <c r="AK287" s="81"/>
      <c r="AL287" s="81"/>
      <c r="AM287" s="81"/>
      <c r="AN287" s="81"/>
      <c r="AO287" s="81"/>
      <c r="AP287" s="81"/>
      <c r="AQ287" s="81"/>
      <c r="AR287" s="81"/>
      <c r="AS287" s="81"/>
      <c r="AT287" s="81"/>
      <c r="AU287" s="81"/>
      <c r="AV287" s="81"/>
      <c r="AW287" s="81"/>
      <c r="AX287" s="81"/>
      <c r="AY287" s="81"/>
      <c r="AZ287" s="81"/>
      <c r="BA287" s="81"/>
      <c r="BB287" s="81"/>
      <c r="BC287" s="81"/>
      <c r="BD287" s="81"/>
      <c r="BE287" s="81"/>
      <c r="BF287" s="81"/>
      <c r="BG287" s="81"/>
      <c r="BH287" s="81"/>
      <c r="BI287" s="81"/>
      <c r="BJ287" s="81"/>
      <c r="BK287" s="81"/>
      <c r="BL287" s="81"/>
      <c r="BM287" s="81"/>
      <c r="BN287" s="81"/>
      <c r="BO287" s="81"/>
      <c r="BP287" s="81"/>
      <c r="BQ287" s="81"/>
      <c r="BR287" s="81"/>
      <c r="BS287" s="81"/>
      <c r="BT287" s="81"/>
      <c r="BU287" s="81"/>
      <c r="BV287" s="81"/>
      <c r="BW287" s="81"/>
      <c r="BX287" s="81"/>
      <c r="BY287" s="81"/>
      <c r="BZ287" s="81"/>
      <c r="CA287" s="81"/>
      <c r="CB287" s="81"/>
      <c r="CC287" s="81"/>
      <c r="CD287" s="81"/>
      <c r="CE287" s="81"/>
      <c r="CF287" s="81"/>
      <c r="CG287" s="81"/>
      <c r="CH287" s="81"/>
      <c r="CI287" s="81"/>
      <c r="CJ287" s="81"/>
      <c r="CK287" s="81"/>
      <c r="CL287" s="81"/>
      <c r="CM287" s="81"/>
      <c r="CN287" s="81"/>
      <c r="CO287" s="81"/>
      <c r="CP287" s="81"/>
      <c r="CQ287" s="81"/>
      <c r="CR287" s="81"/>
      <c r="CS287" s="81"/>
      <c r="CT287" s="81"/>
      <c r="CU287" s="81"/>
      <c r="CV287" s="81"/>
      <c r="CW287" s="81"/>
      <c r="CX287" s="81"/>
      <c r="CY287" s="81"/>
      <c r="CZ287" s="81"/>
      <c r="DA287" s="81"/>
      <c r="DB287" s="81"/>
      <c r="DC287" s="81"/>
      <c r="DD287" s="81"/>
      <c r="DE287" s="81"/>
      <c r="DF287" s="81"/>
      <c r="DG287" s="81"/>
      <c r="DH287" s="81"/>
      <c r="DI287" s="81"/>
      <c r="DJ287" s="81"/>
      <c r="DK287" s="81"/>
      <c r="DL287" s="81"/>
      <c r="DM287" s="81"/>
      <c r="DN287" s="81"/>
      <c r="DO287" s="81"/>
      <c r="DP287" s="81"/>
      <c r="DQ287" s="81"/>
      <c r="DR287" s="81"/>
      <c r="DS287" s="81"/>
      <c r="DT287" s="81"/>
      <c r="DU287" s="81"/>
      <c r="DV287" s="81"/>
      <c r="DW287" s="81"/>
      <c r="DX287" s="81"/>
      <c r="DY287" s="81"/>
      <c r="DZ287" s="81"/>
      <c r="EA287" s="81"/>
      <c r="EB287" s="81"/>
      <c r="EC287" s="81"/>
      <c r="ED287" s="81"/>
      <c r="EE287" s="81"/>
      <c r="EF287" s="81"/>
      <c r="EG287" s="81"/>
      <c r="EH287" s="81"/>
      <c r="EI287" s="81"/>
      <c r="EJ287" s="81"/>
      <c r="EK287" s="81"/>
      <c r="EL287" s="81"/>
      <c r="EM287" s="81"/>
      <c r="EN287" s="81"/>
      <c r="EO287" s="81"/>
      <c r="EP287" s="81"/>
      <c r="EQ287" s="81"/>
      <c r="ER287" s="81"/>
      <c r="ES287" s="81"/>
      <c r="ET287" s="81"/>
      <c r="EU287" s="81"/>
      <c r="EV287" s="81"/>
      <c r="EW287" s="81"/>
      <c r="EX287" s="81"/>
      <c r="EY287" s="81"/>
      <c r="EZ287" s="81"/>
      <c r="FA287" s="81"/>
      <c r="FB287" s="81"/>
      <c r="FC287" s="81"/>
      <c r="FD287" s="81"/>
      <c r="FE287" s="81"/>
      <c r="FF287" s="81"/>
      <c r="FG287" s="81"/>
      <c r="FH287" s="81"/>
      <c r="FI287" s="81"/>
      <c r="FJ287" s="81"/>
      <c r="FK287" s="81"/>
      <c r="FL287" s="81"/>
      <c r="FM287" s="81"/>
      <c r="FN287" s="81"/>
      <c r="FO287" s="81"/>
      <c r="FP287" s="81"/>
      <c r="FQ287" s="81"/>
      <c r="FR287" s="81"/>
      <c r="FS287" s="81"/>
      <c r="FT287" s="81"/>
      <c r="FU287" s="81"/>
      <c r="FV287" s="81"/>
      <c r="FW287" s="81"/>
      <c r="FX287" s="81"/>
      <c r="FY287" s="81"/>
      <c r="FZ287" s="81"/>
      <c r="GA287" s="81"/>
      <c r="GB287" s="81"/>
      <c r="GC287" s="81"/>
      <c r="GD287" s="81"/>
      <c r="GE287" s="81"/>
      <c r="GF287" s="81"/>
      <c r="GG287" s="81"/>
      <c r="GH287" s="81"/>
      <c r="GI287" s="81"/>
      <c r="GJ287" s="81"/>
      <c r="GK287" s="81"/>
      <c r="GL287" s="81"/>
      <c r="GM287" s="81"/>
      <c r="GN287" s="81"/>
      <c r="GO287" s="81"/>
      <c r="GP287" s="81"/>
      <c r="GQ287" s="81"/>
      <c r="GR287" s="81"/>
      <c r="GS287" s="81"/>
      <c r="GT287" s="81"/>
      <c r="GU287" s="81"/>
      <c r="GV287" s="81"/>
      <c r="GW287" s="81"/>
      <c r="GX287" s="81"/>
      <c r="GY287" s="81"/>
      <c r="GZ287" s="81"/>
      <c r="HA287" s="81"/>
      <c r="HB287" s="81"/>
      <c r="HC287" s="81"/>
      <c r="HD287" s="81"/>
      <c r="HE287" s="81"/>
      <c r="HF287" s="81"/>
      <c r="HG287" s="81"/>
      <c r="HH287" s="81"/>
      <c r="HI287" s="81"/>
      <c r="HJ287" s="81"/>
      <c r="HK287" s="81"/>
      <c r="HL287" s="81"/>
      <c r="HM287" s="81"/>
      <c r="HN287" s="81"/>
      <c r="HO287" s="81"/>
      <c r="HP287" s="81"/>
      <c r="HQ287" s="81"/>
      <c r="HR287" s="81"/>
      <c r="HS287" s="81"/>
      <c r="HT287" s="81"/>
      <c r="HU287" s="81"/>
      <c r="HV287" s="81"/>
      <c r="HW287" s="81"/>
      <c r="HX287" s="81"/>
      <c r="HY287" s="81"/>
      <c r="HZ287" s="81"/>
      <c r="IA287" s="81"/>
      <c r="IB287" s="81"/>
      <c r="IC287" s="81"/>
      <c r="ID287" s="81"/>
      <c r="IE287" s="81"/>
      <c r="IF287" s="81"/>
      <c r="IG287" s="81"/>
      <c r="IH287" s="81"/>
      <c r="II287" s="81"/>
      <c r="IJ287" s="81"/>
      <c r="IK287" s="81"/>
      <c r="IL287" s="81"/>
      <c r="IM287" s="81"/>
      <c r="IN287" s="81"/>
      <c r="IO287" s="81"/>
      <c r="IP287" s="81"/>
      <c r="IQ287" s="81"/>
      <c r="IR287" s="81"/>
      <c r="IS287" s="81"/>
      <c r="IT287" s="81"/>
      <c r="IU287" s="81"/>
      <c r="IV287" s="81"/>
    </row>
    <row r="288" spans="1:256" s="651" customFormat="1">
      <c r="A288" s="648" t="s">
        <v>854</v>
      </c>
      <c r="B288" s="648" t="s">
        <v>3186</v>
      </c>
      <c r="C288" s="648" t="s">
        <v>3187</v>
      </c>
      <c r="D288" s="650" t="s">
        <v>805</v>
      </c>
      <c r="E288" s="650"/>
      <c r="F288" s="650" t="str">
        <f t="shared" si="36"/>
        <v>け２１</v>
      </c>
      <c r="G288" s="650" t="str">
        <f t="shared" si="37"/>
        <v>川上駿亮</v>
      </c>
      <c r="H288" s="653" t="s">
        <v>806</v>
      </c>
      <c r="I288" s="653" t="s">
        <v>3179</v>
      </c>
      <c r="J288" s="740">
        <v>1997</v>
      </c>
      <c r="K288" s="740">
        <f t="shared" si="38"/>
        <v>27</v>
      </c>
      <c r="L288" s="652" t="str">
        <f t="shared" si="40"/>
        <v>OK</v>
      </c>
      <c r="M288" s="705" t="s">
        <v>405</v>
      </c>
      <c r="N288" s="650"/>
      <c r="O288" s="650"/>
      <c r="P288" s="650"/>
      <c r="Q288" s="650"/>
      <c r="R288" s="81"/>
      <c r="S288" s="81"/>
      <c r="T288" s="81"/>
      <c r="U288" s="81"/>
      <c r="V288" s="81"/>
      <c r="W288" s="81"/>
      <c r="X288" s="81"/>
      <c r="Y288" s="81"/>
      <c r="Z288" s="81"/>
      <c r="AA288" s="81"/>
      <c r="AB288" s="81"/>
      <c r="AC288" s="81"/>
      <c r="AD288" s="81"/>
      <c r="AE288" s="81"/>
      <c r="AF288" s="81"/>
      <c r="AG288" s="81"/>
      <c r="AH288" s="81"/>
      <c r="AI288" s="81"/>
      <c r="AJ288" s="81"/>
      <c r="AK288" s="81"/>
      <c r="AL288" s="81"/>
      <c r="AM288" s="81"/>
      <c r="AN288" s="81"/>
      <c r="AO288" s="81"/>
      <c r="AP288" s="81"/>
      <c r="AQ288" s="81"/>
      <c r="AR288" s="81"/>
      <c r="AS288" s="81"/>
      <c r="AT288" s="81"/>
      <c r="AU288" s="81"/>
      <c r="AV288" s="81"/>
      <c r="AW288" s="81"/>
      <c r="AX288" s="81"/>
      <c r="AY288" s="81"/>
      <c r="AZ288" s="81"/>
      <c r="BA288" s="81"/>
      <c r="BB288" s="81"/>
      <c r="BC288" s="81"/>
      <c r="BD288" s="81"/>
      <c r="BE288" s="81"/>
      <c r="BF288" s="81"/>
      <c r="BG288" s="81"/>
      <c r="BH288" s="81"/>
      <c r="BI288" s="81"/>
      <c r="BJ288" s="81"/>
      <c r="BK288" s="81"/>
      <c r="BL288" s="81"/>
      <c r="BM288" s="81"/>
      <c r="BN288" s="81"/>
      <c r="BO288" s="81"/>
      <c r="BP288" s="81"/>
      <c r="BQ288" s="81"/>
      <c r="BR288" s="81"/>
      <c r="BS288" s="81"/>
      <c r="BT288" s="81"/>
      <c r="BU288" s="81"/>
      <c r="BV288" s="81"/>
      <c r="BW288" s="81"/>
      <c r="BX288" s="81"/>
      <c r="BY288" s="81"/>
      <c r="BZ288" s="81"/>
      <c r="CA288" s="81"/>
      <c r="CB288" s="81"/>
      <c r="CC288" s="81"/>
      <c r="CD288" s="81"/>
      <c r="CE288" s="81"/>
      <c r="CF288" s="81"/>
      <c r="CG288" s="81"/>
      <c r="CH288" s="81"/>
      <c r="CI288" s="81"/>
      <c r="CJ288" s="81"/>
      <c r="CK288" s="81"/>
      <c r="CL288" s="81"/>
      <c r="CM288" s="81"/>
      <c r="CN288" s="81"/>
      <c r="CO288" s="81"/>
      <c r="CP288" s="81"/>
      <c r="CQ288" s="81"/>
      <c r="CR288" s="81"/>
      <c r="CS288" s="81"/>
      <c r="CT288" s="81"/>
      <c r="CU288" s="81"/>
      <c r="CV288" s="81"/>
      <c r="CW288" s="81"/>
      <c r="CX288" s="81"/>
      <c r="CY288" s="81"/>
      <c r="CZ288" s="81"/>
      <c r="DA288" s="81"/>
      <c r="DB288" s="81"/>
      <c r="DC288" s="81"/>
      <c r="DD288" s="81"/>
      <c r="DE288" s="81"/>
      <c r="DF288" s="81"/>
      <c r="DG288" s="81"/>
      <c r="DH288" s="81"/>
      <c r="DI288" s="81"/>
      <c r="DJ288" s="81"/>
      <c r="DK288" s="81"/>
      <c r="DL288" s="81"/>
      <c r="DM288" s="81"/>
      <c r="DN288" s="81"/>
      <c r="DO288" s="81"/>
      <c r="DP288" s="81"/>
      <c r="DQ288" s="81"/>
      <c r="DR288" s="81"/>
      <c r="DS288" s="81"/>
      <c r="DT288" s="81"/>
      <c r="DU288" s="81"/>
      <c r="DV288" s="81"/>
      <c r="DW288" s="81"/>
      <c r="DX288" s="81"/>
      <c r="DY288" s="81"/>
      <c r="DZ288" s="81"/>
      <c r="EA288" s="81"/>
      <c r="EB288" s="81"/>
      <c r="EC288" s="81"/>
      <c r="ED288" s="81"/>
      <c r="EE288" s="81"/>
      <c r="EF288" s="81"/>
      <c r="EG288" s="81"/>
      <c r="EH288" s="81"/>
      <c r="EI288" s="81"/>
      <c r="EJ288" s="81"/>
      <c r="EK288" s="81"/>
      <c r="EL288" s="81"/>
      <c r="EM288" s="81"/>
      <c r="EN288" s="81"/>
      <c r="EO288" s="81"/>
      <c r="EP288" s="81"/>
      <c r="EQ288" s="81"/>
      <c r="ER288" s="81"/>
      <c r="ES288" s="81"/>
      <c r="ET288" s="81"/>
      <c r="EU288" s="81"/>
      <c r="EV288" s="81"/>
      <c r="EW288" s="81"/>
      <c r="EX288" s="81"/>
      <c r="EY288" s="81"/>
      <c r="EZ288" s="81"/>
      <c r="FA288" s="81"/>
      <c r="FB288" s="81"/>
      <c r="FC288" s="81"/>
      <c r="FD288" s="81"/>
      <c r="FE288" s="81"/>
      <c r="FF288" s="81"/>
      <c r="FG288" s="81"/>
      <c r="FH288" s="81"/>
      <c r="FI288" s="81"/>
      <c r="FJ288" s="81"/>
      <c r="FK288" s="81"/>
      <c r="FL288" s="81"/>
      <c r="FM288" s="81"/>
      <c r="FN288" s="81"/>
      <c r="FO288" s="81"/>
      <c r="FP288" s="81"/>
      <c r="FQ288" s="81"/>
      <c r="FR288" s="81"/>
      <c r="FS288" s="81"/>
      <c r="FT288" s="81"/>
      <c r="FU288" s="81"/>
      <c r="FV288" s="81"/>
      <c r="FW288" s="81"/>
      <c r="FX288" s="81"/>
      <c r="FY288" s="81"/>
      <c r="FZ288" s="81"/>
      <c r="GA288" s="81"/>
      <c r="GB288" s="81"/>
      <c r="GC288" s="81"/>
      <c r="GD288" s="81"/>
      <c r="GE288" s="81"/>
      <c r="GF288" s="81"/>
      <c r="GG288" s="81"/>
      <c r="GH288" s="81"/>
      <c r="GI288" s="81"/>
      <c r="GJ288" s="81"/>
      <c r="GK288" s="81"/>
      <c r="GL288" s="81"/>
      <c r="GM288" s="81"/>
      <c r="GN288" s="81"/>
      <c r="GO288" s="81"/>
      <c r="GP288" s="81"/>
      <c r="GQ288" s="81"/>
      <c r="GR288" s="81"/>
      <c r="GS288" s="81"/>
      <c r="GT288" s="81"/>
      <c r="GU288" s="81"/>
      <c r="GV288" s="81"/>
      <c r="GW288" s="81"/>
      <c r="GX288" s="81"/>
      <c r="GY288" s="81"/>
      <c r="GZ288" s="81"/>
      <c r="HA288" s="81"/>
      <c r="HB288" s="81"/>
      <c r="HC288" s="81"/>
      <c r="HD288" s="81"/>
      <c r="HE288" s="81"/>
      <c r="HF288" s="81"/>
      <c r="HG288" s="81"/>
      <c r="HH288" s="81"/>
      <c r="HI288" s="81"/>
      <c r="HJ288" s="81"/>
      <c r="HK288" s="81"/>
      <c r="HL288" s="81"/>
      <c r="HM288" s="81"/>
      <c r="HN288" s="81"/>
      <c r="HO288" s="81"/>
      <c r="HP288" s="81"/>
      <c r="HQ288" s="81"/>
      <c r="HR288" s="81"/>
      <c r="HS288" s="81"/>
      <c r="HT288" s="81"/>
      <c r="HU288" s="81"/>
      <c r="HV288" s="81"/>
      <c r="HW288" s="81"/>
      <c r="HX288" s="81"/>
      <c r="HY288" s="81"/>
      <c r="HZ288" s="81"/>
      <c r="IA288" s="81"/>
      <c r="IB288" s="81"/>
      <c r="IC288" s="81"/>
      <c r="ID288" s="81"/>
      <c r="IE288" s="81"/>
      <c r="IF288" s="81"/>
      <c r="IG288" s="81"/>
      <c r="IH288" s="81"/>
      <c r="II288" s="81"/>
      <c r="IJ288" s="81"/>
      <c r="IK288" s="81"/>
      <c r="IL288" s="81"/>
      <c r="IM288" s="81"/>
      <c r="IN288" s="81"/>
      <c r="IO288" s="81"/>
      <c r="IP288" s="81"/>
      <c r="IQ288" s="81"/>
      <c r="IR288" s="81"/>
      <c r="IS288" s="81"/>
      <c r="IT288" s="81"/>
      <c r="IU288" s="81"/>
      <c r="IV288" s="81"/>
    </row>
    <row r="289" spans="1:256" s="651" customFormat="1">
      <c r="A289" s="648" t="s">
        <v>856</v>
      </c>
      <c r="B289" s="743" t="s">
        <v>3188</v>
      </c>
      <c r="C289" s="743" t="s">
        <v>3189</v>
      </c>
      <c r="D289" s="650" t="s">
        <v>805</v>
      </c>
      <c r="E289" s="650"/>
      <c r="F289" s="650" t="str">
        <f t="shared" si="36"/>
        <v>け２２</v>
      </c>
      <c r="G289" s="650" t="str">
        <f t="shared" si="37"/>
        <v>森　彩</v>
      </c>
      <c r="H289" s="653" t="s">
        <v>806</v>
      </c>
      <c r="I289" s="704" t="s">
        <v>302</v>
      </c>
      <c r="J289" s="740">
        <v>1978</v>
      </c>
      <c r="K289" s="740">
        <f t="shared" si="38"/>
        <v>46</v>
      </c>
      <c r="L289" s="652" t="str">
        <f t="shared" si="40"/>
        <v>OK</v>
      </c>
      <c r="M289" s="672" t="s">
        <v>3190</v>
      </c>
      <c r="N289" s="748"/>
      <c r="O289" s="650"/>
      <c r="P289" s="650"/>
      <c r="Q289" s="650"/>
      <c r="R289" s="81"/>
      <c r="S289" s="81"/>
      <c r="T289" s="81"/>
      <c r="U289" s="81"/>
      <c r="V289" s="81"/>
      <c r="W289" s="81"/>
      <c r="X289" s="81"/>
      <c r="Y289" s="81"/>
      <c r="Z289" s="81"/>
      <c r="AA289" s="81"/>
      <c r="AB289" s="81"/>
      <c r="AC289" s="81"/>
      <c r="AD289" s="81"/>
      <c r="AE289" s="81"/>
      <c r="AF289" s="81"/>
      <c r="AG289" s="81"/>
      <c r="AH289" s="81"/>
      <c r="AI289" s="81"/>
      <c r="AJ289" s="81"/>
      <c r="AK289" s="81"/>
      <c r="AL289" s="81"/>
      <c r="AM289" s="81"/>
      <c r="AN289" s="81"/>
      <c r="AO289" s="81"/>
      <c r="AP289" s="81"/>
      <c r="AQ289" s="81"/>
      <c r="AR289" s="81"/>
      <c r="AS289" s="81"/>
      <c r="AT289" s="81"/>
      <c r="AU289" s="81"/>
      <c r="AV289" s="81"/>
      <c r="AW289" s="81"/>
      <c r="AX289" s="81"/>
      <c r="AY289" s="81"/>
      <c r="AZ289" s="81"/>
      <c r="BA289" s="81"/>
      <c r="BB289" s="81"/>
      <c r="BC289" s="81"/>
      <c r="BD289" s="81"/>
      <c r="BE289" s="81"/>
      <c r="BF289" s="81"/>
      <c r="BG289" s="81"/>
      <c r="BH289" s="81"/>
      <c r="BI289" s="81"/>
      <c r="BJ289" s="81"/>
      <c r="BK289" s="81"/>
      <c r="BL289" s="81"/>
      <c r="BM289" s="81"/>
      <c r="BN289" s="81"/>
      <c r="BO289" s="81"/>
      <c r="BP289" s="81"/>
      <c r="BQ289" s="81"/>
      <c r="BR289" s="81"/>
      <c r="BS289" s="81"/>
      <c r="BT289" s="81"/>
      <c r="BU289" s="81"/>
      <c r="BV289" s="81"/>
      <c r="BW289" s="81"/>
      <c r="BX289" s="81"/>
      <c r="BY289" s="81"/>
      <c r="BZ289" s="81"/>
      <c r="CA289" s="81"/>
      <c r="CB289" s="81"/>
      <c r="CC289" s="81"/>
      <c r="CD289" s="81"/>
      <c r="CE289" s="81"/>
      <c r="CF289" s="81"/>
      <c r="CG289" s="81"/>
      <c r="CH289" s="81"/>
      <c r="CI289" s="81"/>
      <c r="CJ289" s="81"/>
      <c r="CK289" s="81"/>
      <c r="CL289" s="81"/>
      <c r="CM289" s="81"/>
      <c r="CN289" s="81"/>
      <c r="CO289" s="81"/>
      <c r="CP289" s="81"/>
      <c r="CQ289" s="81"/>
      <c r="CR289" s="81"/>
      <c r="CS289" s="81"/>
      <c r="CT289" s="81"/>
      <c r="CU289" s="81"/>
      <c r="CV289" s="81"/>
      <c r="CW289" s="81"/>
      <c r="CX289" s="81"/>
      <c r="CY289" s="81"/>
      <c r="CZ289" s="81"/>
      <c r="DA289" s="81"/>
      <c r="DB289" s="81"/>
      <c r="DC289" s="81"/>
      <c r="DD289" s="81"/>
      <c r="DE289" s="81"/>
      <c r="DF289" s="81"/>
      <c r="DG289" s="81"/>
      <c r="DH289" s="81"/>
      <c r="DI289" s="81"/>
      <c r="DJ289" s="81"/>
      <c r="DK289" s="81"/>
      <c r="DL289" s="81"/>
      <c r="DM289" s="81"/>
      <c r="DN289" s="81"/>
      <c r="DO289" s="81"/>
      <c r="DP289" s="81"/>
      <c r="DQ289" s="81"/>
      <c r="DR289" s="81"/>
      <c r="DS289" s="81"/>
      <c r="DT289" s="81"/>
      <c r="DU289" s="81"/>
      <c r="DV289" s="81"/>
      <c r="DW289" s="81"/>
      <c r="DX289" s="81"/>
      <c r="DY289" s="81"/>
      <c r="DZ289" s="81"/>
      <c r="EA289" s="81"/>
      <c r="EB289" s="81"/>
      <c r="EC289" s="81"/>
      <c r="ED289" s="81"/>
      <c r="EE289" s="81"/>
      <c r="EF289" s="81"/>
      <c r="EG289" s="81"/>
      <c r="EH289" s="81"/>
      <c r="EI289" s="81"/>
      <c r="EJ289" s="81"/>
      <c r="EK289" s="81"/>
      <c r="EL289" s="81"/>
      <c r="EM289" s="81"/>
      <c r="EN289" s="81"/>
      <c r="EO289" s="81"/>
      <c r="EP289" s="81"/>
      <c r="EQ289" s="81"/>
      <c r="ER289" s="81"/>
      <c r="ES289" s="81"/>
      <c r="ET289" s="81"/>
      <c r="EU289" s="81"/>
      <c r="EV289" s="81"/>
      <c r="EW289" s="81"/>
      <c r="EX289" s="81"/>
      <c r="EY289" s="81"/>
      <c r="EZ289" s="81"/>
      <c r="FA289" s="81"/>
      <c r="FB289" s="81"/>
      <c r="FC289" s="81"/>
      <c r="FD289" s="81"/>
      <c r="FE289" s="81"/>
      <c r="FF289" s="81"/>
      <c r="FG289" s="81"/>
      <c r="FH289" s="81"/>
      <c r="FI289" s="81"/>
      <c r="FJ289" s="81"/>
      <c r="FK289" s="81"/>
      <c r="FL289" s="81"/>
      <c r="FM289" s="81"/>
      <c r="FN289" s="81"/>
      <c r="FO289" s="81"/>
      <c r="FP289" s="81"/>
      <c r="FQ289" s="81"/>
      <c r="FR289" s="81"/>
      <c r="FS289" s="81"/>
      <c r="FT289" s="81"/>
      <c r="FU289" s="81"/>
      <c r="FV289" s="81"/>
      <c r="FW289" s="81"/>
      <c r="FX289" s="81"/>
      <c r="FY289" s="81"/>
      <c r="FZ289" s="81"/>
      <c r="GA289" s="81"/>
      <c r="GB289" s="81"/>
      <c r="GC289" s="81"/>
      <c r="GD289" s="81"/>
      <c r="GE289" s="81"/>
      <c r="GF289" s="81"/>
      <c r="GG289" s="81"/>
      <c r="GH289" s="81"/>
      <c r="GI289" s="81"/>
      <c r="GJ289" s="81"/>
      <c r="GK289" s="81"/>
      <c r="GL289" s="81"/>
      <c r="GM289" s="81"/>
      <c r="GN289" s="81"/>
      <c r="GO289" s="81"/>
      <c r="GP289" s="81"/>
      <c r="GQ289" s="81"/>
      <c r="GR289" s="81"/>
      <c r="GS289" s="81"/>
      <c r="GT289" s="81"/>
      <c r="GU289" s="81"/>
      <c r="GV289" s="81"/>
      <c r="GW289" s="81"/>
      <c r="GX289" s="81"/>
      <c r="GY289" s="81"/>
      <c r="GZ289" s="81"/>
      <c r="HA289" s="81"/>
      <c r="HB289" s="81"/>
      <c r="HC289" s="81"/>
      <c r="HD289" s="81"/>
      <c r="HE289" s="81"/>
      <c r="HF289" s="81"/>
      <c r="HG289" s="81"/>
      <c r="HH289" s="81"/>
      <c r="HI289" s="81"/>
      <c r="HJ289" s="81"/>
      <c r="HK289" s="81"/>
      <c r="HL289" s="81"/>
      <c r="HM289" s="81"/>
      <c r="HN289" s="81"/>
      <c r="HO289" s="81"/>
      <c r="HP289" s="81"/>
      <c r="HQ289" s="81"/>
      <c r="HR289" s="81"/>
      <c r="HS289" s="81"/>
      <c r="HT289" s="81"/>
      <c r="HU289" s="81"/>
      <c r="HV289" s="81"/>
      <c r="HW289" s="81"/>
      <c r="HX289" s="81"/>
      <c r="HY289" s="81"/>
      <c r="HZ289" s="81"/>
      <c r="IA289" s="81"/>
      <c r="IB289" s="81"/>
      <c r="IC289" s="81"/>
      <c r="ID289" s="81"/>
      <c r="IE289" s="81"/>
      <c r="IF289" s="81"/>
      <c r="IG289" s="81"/>
      <c r="IH289" s="81"/>
      <c r="II289" s="81"/>
      <c r="IJ289" s="81"/>
      <c r="IK289" s="81"/>
      <c r="IL289" s="81"/>
      <c r="IM289" s="81"/>
      <c r="IN289" s="81"/>
      <c r="IO289" s="81"/>
      <c r="IP289" s="81"/>
      <c r="IQ289" s="81"/>
      <c r="IR289" s="81"/>
      <c r="IS289" s="81"/>
      <c r="IT289" s="81"/>
      <c r="IU289" s="81"/>
      <c r="IV289" s="81"/>
    </row>
    <row r="290" spans="1:256" s="651" customFormat="1">
      <c r="A290" s="648" t="s">
        <v>858</v>
      </c>
      <c r="B290" s="648" t="s">
        <v>867</v>
      </c>
      <c r="C290" s="741" t="s">
        <v>3191</v>
      </c>
      <c r="D290" s="650" t="s">
        <v>805</v>
      </c>
      <c r="E290" s="650"/>
      <c r="F290" s="650" t="str">
        <f t="shared" si="36"/>
        <v>け２３</v>
      </c>
      <c r="G290" s="650" t="str">
        <f t="shared" si="37"/>
        <v>山口真彦</v>
      </c>
      <c r="H290" s="653" t="s">
        <v>806</v>
      </c>
      <c r="I290" s="653" t="s">
        <v>277</v>
      </c>
      <c r="J290" s="654">
        <v>1991</v>
      </c>
      <c r="K290" s="740">
        <f t="shared" si="38"/>
        <v>33</v>
      </c>
      <c r="L290" s="652" t="str">
        <f t="shared" si="40"/>
        <v>OK</v>
      </c>
      <c r="M290" s="672" t="s">
        <v>3192</v>
      </c>
      <c r="N290" s="650"/>
      <c r="O290" s="650"/>
      <c r="P290" s="650"/>
      <c r="Q290" s="650"/>
      <c r="R290" s="81"/>
      <c r="S290" s="81"/>
      <c r="T290" s="81"/>
      <c r="U290" s="81"/>
      <c r="V290" s="81"/>
      <c r="W290" s="81"/>
      <c r="X290" s="81"/>
      <c r="Y290" s="81"/>
      <c r="Z290" s="81"/>
      <c r="AA290" s="81"/>
      <c r="AB290" s="81"/>
      <c r="AC290" s="81"/>
      <c r="AD290" s="81"/>
      <c r="AE290" s="81"/>
      <c r="AF290" s="81"/>
      <c r="AG290" s="81"/>
      <c r="AH290" s="81"/>
      <c r="AI290" s="81"/>
      <c r="AJ290" s="81"/>
      <c r="AK290" s="81"/>
      <c r="AL290" s="81"/>
      <c r="AM290" s="81"/>
      <c r="AN290" s="81"/>
      <c r="AO290" s="81"/>
      <c r="AP290" s="81"/>
      <c r="AQ290" s="81"/>
      <c r="AR290" s="81"/>
      <c r="AS290" s="81"/>
      <c r="AT290" s="81"/>
      <c r="AU290" s="81"/>
      <c r="AV290" s="81"/>
      <c r="AW290" s="81"/>
      <c r="AX290" s="81"/>
      <c r="AY290" s="81"/>
      <c r="AZ290" s="81"/>
      <c r="BA290" s="81"/>
      <c r="BB290" s="81"/>
      <c r="BC290" s="81"/>
      <c r="BD290" s="81"/>
      <c r="BE290" s="81"/>
      <c r="BF290" s="81"/>
      <c r="BG290" s="81"/>
      <c r="BH290" s="81"/>
      <c r="BI290" s="81"/>
      <c r="BJ290" s="81"/>
      <c r="BK290" s="81"/>
      <c r="BL290" s="81"/>
      <c r="BM290" s="81"/>
      <c r="BN290" s="81"/>
      <c r="BO290" s="81"/>
      <c r="BP290" s="81"/>
      <c r="BQ290" s="81"/>
      <c r="BR290" s="81"/>
      <c r="BS290" s="81"/>
      <c r="BT290" s="81"/>
      <c r="BU290" s="81"/>
      <c r="BV290" s="81"/>
      <c r="BW290" s="81"/>
      <c r="BX290" s="81"/>
      <c r="BY290" s="81"/>
      <c r="BZ290" s="81"/>
      <c r="CA290" s="81"/>
      <c r="CB290" s="81"/>
      <c r="CC290" s="81"/>
      <c r="CD290" s="81"/>
      <c r="CE290" s="81"/>
      <c r="CF290" s="81"/>
      <c r="CG290" s="81"/>
      <c r="CH290" s="81"/>
      <c r="CI290" s="81"/>
      <c r="CJ290" s="81"/>
      <c r="CK290" s="81"/>
      <c r="CL290" s="81"/>
      <c r="CM290" s="81"/>
      <c r="CN290" s="81"/>
      <c r="CO290" s="81"/>
      <c r="CP290" s="81"/>
      <c r="CQ290" s="81"/>
      <c r="CR290" s="81"/>
      <c r="CS290" s="81"/>
      <c r="CT290" s="81"/>
      <c r="CU290" s="81"/>
      <c r="CV290" s="81"/>
      <c r="CW290" s="81"/>
      <c r="CX290" s="81"/>
      <c r="CY290" s="81"/>
      <c r="CZ290" s="81"/>
      <c r="DA290" s="81"/>
      <c r="DB290" s="81"/>
      <c r="DC290" s="81"/>
      <c r="DD290" s="81"/>
      <c r="DE290" s="81"/>
      <c r="DF290" s="81"/>
      <c r="DG290" s="81"/>
      <c r="DH290" s="81"/>
      <c r="DI290" s="81"/>
      <c r="DJ290" s="81"/>
      <c r="DK290" s="81"/>
      <c r="DL290" s="81"/>
      <c r="DM290" s="81"/>
      <c r="DN290" s="81"/>
      <c r="DO290" s="81"/>
      <c r="DP290" s="81"/>
      <c r="DQ290" s="81"/>
      <c r="DR290" s="81"/>
      <c r="DS290" s="81"/>
      <c r="DT290" s="81"/>
      <c r="DU290" s="81"/>
      <c r="DV290" s="81"/>
      <c r="DW290" s="81"/>
      <c r="DX290" s="81"/>
      <c r="DY290" s="81"/>
      <c r="DZ290" s="81"/>
      <c r="EA290" s="81"/>
      <c r="EB290" s="81"/>
      <c r="EC290" s="81"/>
      <c r="ED290" s="81"/>
      <c r="EE290" s="81"/>
      <c r="EF290" s="81"/>
      <c r="EG290" s="81"/>
      <c r="EH290" s="81"/>
      <c r="EI290" s="81"/>
      <c r="EJ290" s="81"/>
      <c r="EK290" s="81"/>
      <c r="EL290" s="81"/>
      <c r="EM290" s="81"/>
      <c r="EN290" s="81"/>
      <c r="EO290" s="81"/>
      <c r="EP290" s="81"/>
      <c r="EQ290" s="81"/>
      <c r="ER290" s="81"/>
      <c r="ES290" s="81"/>
      <c r="ET290" s="81"/>
      <c r="EU290" s="81"/>
      <c r="EV290" s="81"/>
      <c r="EW290" s="81"/>
      <c r="EX290" s="81"/>
      <c r="EY290" s="81"/>
      <c r="EZ290" s="81"/>
      <c r="FA290" s="81"/>
      <c r="FB290" s="81"/>
      <c r="FC290" s="81"/>
      <c r="FD290" s="81"/>
      <c r="FE290" s="81"/>
      <c r="FF290" s="81"/>
      <c r="FG290" s="81"/>
      <c r="FH290" s="81"/>
      <c r="FI290" s="81"/>
      <c r="FJ290" s="81"/>
      <c r="FK290" s="81"/>
      <c r="FL290" s="81"/>
      <c r="FM290" s="81"/>
      <c r="FN290" s="81"/>
      <c r="FO290" s="81"/>
      <c r="FP290" s="81"/>
      <c r="FQ290" s="81"/>
      <c r="FR290" s="81"/>
      <c r="FS290" s="81"/>
      <c r="FT290" s="81"/>
      <c r="FU290" s="81"/>
      <c r="FV290" s="81"/>
      <c r="FW290" s="81"/>
      <c r="FX290" s="81"/>
      <c r="FY290" s="81"/>
      <c r="FZ290" s="81"/>
      <c r="GA290" s="81"/>
      <c r="GB290" s="81"/>
      <c r="GC290" s="81"/>
      <c r="GD290" s="81"/>
      <c r="GE290" s="81"/>
      <c r="GF290" s="81"/>
      <c r="GG290" s="81"/>
      <c r="GH290" s="81"/>
      <c r="GI290" s="81"/>
      <c r="GJ290" s="81"/>
      <c r="GK290" s="81"/>
      <c r="GL290" s="81"/>
      <c r="GM290" s="81"/>
      <c r="GN290" s="81"/>
      <c r="GO290" s="81"/>
      <c r="GP290" s="81"/>
      <c r="GQ290" s="81"/>
      <c r="GR290" s="81"/>
      <c r="GS290" s="81"/>
      <c r="GT290" s="81"/>
      <c r="GU290" s="81"/>
      <c r="GV290" s="81"/>
      <c r="GW290" s="81"/>
      <c r="GX290" s="81"/>
      <c r="GY290" s="81"/>
      <c r="GZ290" s="81"/>
      <c r="HA290" s="81"/>
      <c r="HB290" s="81"/>
      <c r="HC290" s="81"/>
      <c r="HD290" s="81"/>
      <c r="HE290" s="81"/>
      <c r="HF290" s="81"/>
      <c r="HG290" s="81"/>
      <c r="HH290" s="81"/>
      <c r="HI290" s="81"/>
      <c r="HJ290" s="81"/>
      <c r="HK290" s="81"/>
      <c r="HL290" s="81"/>
      <c r="HM290" s="81"/>
      <c r="HN290" s="81"/>
      <c r="HO290" s="81"/>
      <c r="HP290" s="81"/>
      <c r="HQ290" s="81"/>
      <c r="HR290" s="81"/>
      <c r="HS290" s="81"/>
      <c r="HT290" s="81"/>
      <c r="HU290" s="81"/>
      <c r="HV290" s="81"/>
      <c r="HW290" s="81"/>
      <c r="HX290" s="81"/>
      <c r="HY290" s="81"/>
      <c r="HZ290" s="81"/>
      <c r="IA290" s="81"/>
      <c r="IB290" s="81"/>
      <c r="IC290" s="81"/>
      <c r="ID290" s="81"/>
      <c r="IE290" s="81"/>
      <c r="IF290" s="81"/>
      <c r="IG290" s="81"/>
      <c r="IH290" s="81"/>
      <c r="II290" s="81"/>
      <c r="IJ290" s="81"/>
      <c r="IK290" s="81"/>
      <c r="IL290" s="81"/>
      <c r="IM290" s="81"/>
      <c r="IN290" s="81"/>
      <c r="IO290" s="81"/>
      <c r="IP290" s="81"/>
      <c r="IQ290" s="81"/>
      <c r="IR290" s="81"/>
      <c r="IS290" s="81"/>
      <c r="IT290" s="81"/>
      <c r="IU290" s="81"/>
      <c r="IV290" s="81"/>
    </row>
    <row r="291" spans="1:256" s="651" customFormat="1">
      <c r="A291" s="648" t="s">
        <v>860</v>
      </c>
      <c r="B291" s="648" t="s">
        <v>3193</v>
      </c>
      <c r="C291" s="741" t="s">
        <v>3194</v>
      </c>
      <c r="D291" s="650" t="s">
        <v>805</v>
      </c>
      <c r="E291" s="650"/>
      <c r="F291" s="650" t="str">
        <f t="shared" si="36"/>
        <v>け２４</v>
      </c>
      <c r="G291" s="650" t="str">
        <f t="shared" si="37"/>
        <v>西田和教</v>
      </c>
      <c r="H291" s="653" t="s">
        <v>806</v>
      </c>
      <c r="I291" s="653" t="s">
        <v>277</v>
      </c>
      <c r="J291" s="740">
        <v>1966</v>
      </c>
      <c r="K291" s="740">
        <f t="shared" si="38"/>
        <v>58</v>
      </c>
      <c r="L291" s="652" t="str">
        <f t="shared" si="40"/>
        <v>OK</v>
      </c>
      <c r="M291" s="672" t="s">
        <v>2540</v>
      </c>
      <c r="N291" s="650"/>
      <c r="O291" s="650"/>
      <c r="P291" s="650"/>
      <c r="Q291" s="650"/>
      <c r="R291" s="81"/>
      <c r="S291" s="81"/>
      <c r="T291" s="81"/>
      <c r="U291" s="81"/>
      <c r="V291" s="81"/>
      <c r="W291" s="81"/>
      <c r="X291" s="81"/>
      <c r="Y291" s="81"/>
      <c r="Z291" s="81"/>
      <c r="AA291" s="81"/>
      <c r="AB291" s="81"/>
      <c r="AC291" s="81"/>
      <c r="AD291" s="81"/>
      <c r="AE291" s="81"/>
      <c r="AF291" s="81"/>
      <c r="AG291" s="81"/>
      <c r="AH291" s="81"/>
      <c r="AI291" s="81"/>
      <c r="AJ291" s="81"/>
      <c r="AK291" s="81"/>
      <c r="AL291" s="81"/>
      <c r="AM291" s="81"/>
      <c r="AN291" s="81"/>
      <c r="AO291" s="81"/>
      <c r="AP291" s="81"/>
      <c r="AQ291" s="81"/>
      <c r="AR291" s="81"/>
      <c r="AS291" s="81"/>
      <c r="AT291" s="81"/>
      <c r="AU291" s="81"/>
      <c r="AV291" s="81"/>
      <c r="AW291" s="81"/>
      <c r="AX291" s="81"/>
      <c r="AY291" s="81"/>
      <c r="AZ291" s="81"/>
      <c r="BA291" s="81"/>
      <c r="BB291" s="81"/>
      <c r="BC291" s="81"/>
      <c r="BD291" s="81"/>
      <c r="BE291" s="81"/>
      <c r="BF291" s="81"/>
      <c r="BG291" s="81"/>
      <c r="BH291" s="81"/>
      <c r="BI291" s="81"/>
      <c r="BJ291" s="81"/>
      <c r="BK291" s="81"/>
      <c r="BL291" s="81"/>
      <c r="BM291" s="81"/>
      <c r="BN291" s="81"/>
      <c r="BO291" s="81"/>
      <c r="BP291" s="81"/>
      <c r="BQ291" s="81"/>
      <c r="BR291" s="81"/>
      <c r="BS291" s="81"/>
      <c r="BT291" s="81"/>
      <c r="BU291" s="81"/>
      <c r="BV291" s="81"/>
      <c r="BW291" s="81"/>
      <c r="BX291" s="81"/>
      <c r="BY291" s="81"/>
      <c r="BZ291" s="81"/>
      <c r="CA291" s="81"/>
      <c r="CB291" s="81"/>
      <c r="CC291" s="81"/>
      <c r="CD291" s="81"/>
      <c r="CE291" s="81"/>
      <c r="CF291" s="81"/>
      <c r="CG291" s="81"/>
      <c r="CH291" s="81"/>
      <c r="CI291" s="81"/>
      <c r="CJ291" s="81"/>
      <c r="CK291" s="81"/>
      <c r="CL291" s="81"/>
      <c r="CM291" s="81"/>
      <c r="CN291" s="81"/>
      <c r="CO291" s="81"/>
      <c r="CP291" s="81"/>
      <c r="CQ291" s="81"/>
      <c r="CR291" s="81"/>
      <c r="CS291" s="81"/>
      <c r="CT291" s="81"/>
      <c r="CU291" s="81"/>
      <c r="CV291" s="81"/>
      <c r="CW291" s="81"/>
      <c r="CX291" s="81"/>
      <c r="CY291" s="81"/>
      <c r="CZ291" s="81"/>
      <c r="DA291" s="81"/>
      <c r="DB291" s="81"/>
      <c r="DC291" s="81"/>
      <c r="DD291" s="81"/>
      <c r="DE291" s="81"/>
      <c r="DF291" s="81"/>
      <c r="DG291" s="81"/>
      <c r="DH291" s="81"/>
      <c r="DI291" s="81"/>
      <c r="DJ291" s="81"/>
      <c r="DK291" s="81"/>
      <c r="DL291" s="81"/>
      <c r="DM291" s="81"/>
      <c r="DN291" s="81"/>
      <c r="DO291" s="81"/>
      <c r="DP291" s="81"/>
      <c r="DQ291" s="81"/>
      <c r="DR291" s="81"/>
      <c r="DS291" s="81"/>
      <c r="DT291" s="81"/>
      <c r="DU291" s="81"/>
      <c r="DV291" s="81"/>
      <c r="DW291" s="81"/>
      <c r="DX291" s="81"/>
      <c r="DY291" s="81"/>
      <c r="DZ291" s="81"/>
      <c r="EA291" s="81"/>
      <c r="EB291" s="81"/>
      <c r="EC291" s="81"/>
      <c r="ED291" s="81"/>
      <c r="EE291" s="81"/>
      <c r="EF291" s="81"/>
      <c r="EG291" s="81"/>
      <c r="EH291" s="81"/>
      <c r="EI291" s="81"/>
      <c r="EJ291" s="81"/>
      <c r="EK291" s="81"/>
      <c r="EL291" s="81"/>
      <c r="EM291" s="81"/>
      <c r="EN291" s="81"/>
      <c r="EO291" s="81"/>
      <c r="EP291" s="81"/>
      <c r="EQ291" s="81"/>
      <c r="ER291" s="81"/>
      <c r="ES291" s="81"/>
      <c r="ET291" s="81"/>
      <c r="EU291" s="81"/>
      <c r="EV291" s="81"/>
      <c r="EW291" s="81"/>
      <c r="EX291" s="81"/>
      <c r="EY291" s="81"/>
      <c r="EZ291" s="81"/>
      <c r="FA291" s="81"/>
      <c r="FB291" s="81"/>
      <c r="FC291" s="81"/>
      <c r="FD291" s="81"/>
      <c r="FE291" s="81"/>
      <c r="FF291" s="81"/>
      <c r="FG291" s="81"/>
      <c r="FH291" s="81"/>
      <c r="FI291" s="81"/>
      <c r="FJ291" s="81"/>
      <c r="FK291" s="81"/>
      <c r="FL291" s="81"/>
      <c r="FM291" s="81"/>
      <c r="FN291" s="81"/>
      <c r="FO291" s="81"/>
      <c r="FP291" s="81"/>
      <c r="FQ291" s="81"/>
      <c r="FR291" s="81"/>
      <c r="FS291" s="81"/>
      <c r="FT291" s="81"/>
      <c r="FU291" s="81"/>
      <c r="FV291" s="81"/>
      <c r="FW291" s="81"/>
      <c r="FX291" s="81"/>
      <c r="FY291" s="81"/>
      <c r="FZ291" s="81"/>
      <c r="GA291" s="81"/>
      <c r="GB291" s="81"/>
      <c r="GC291" s="81"/>
      <c r="GD291" s="81"/>
      <c r="GE291" s="81"/>
      <c r="GF291" s="81"/>
      <c r="GG291" s="81"/>
      <c r="GH291" s="81"/>
      <c r="GI291" s="81"/>
      <c r="GJ291" s="81"/>
      <c r="GK291" s="81"/>
      <c r="GL291" s="81"/>
      <c r="GM291" s="81"/>
      <c r="GN291" s="81"/>
      <c r="GO291" s="81"/>
      <c r="GP291" s="81"/>
      <c r="GQ291" s="81"/>
      <c r="GR291" s="81"/>
      <c r="GS291" s="81"/>
      <c r="GT291" s="81"/>
      <c r="GU291" s="81"/>
      <c r="GV291" s="81"/>
      <c r="GW291" s="81"/>
      <c r="GX291" s="81"/>
      <c r="GY291" s="81"/>
      <c r="GZ291" s="81"/>
      <c r="HA291" s="81"/>
      <c r="HB291" s="81"/>
      <c r="HC291" s="81"/>
      <c r="HD291" s="81"/>
      <c r="HE291" s="81"/>
      <c r="HF291" s="81"/>
      <c r="HG291" s="81"/>
      <c r="HH291" s="81"/>
      <c r="HI291" s="81"/>
      <c r="HJ291" s="81"/>
      <c r="HK291" s="81"/>
      <c r="HL291" s="81"/>
      <c r="HM291" s="81"/>
      <c r="HN291" s="81"/>
      <c r="HO291" s="81"/>
      <c r="HP291" s="81"/>
      <c r="HQ291" s="81"/>
      <c r="HR291" s="81"/>
      <c r="HS291" s="81"/>
      <c r="HT291" s="81"/>
      <c r="HU291" s="81"/>
      <c r="HV291" s="81"/>
      <c r="HW291" s="81"/>
      <c r="HX291" s="81"/>
      <c r="HY291" s="81"/>
      <c r="HZ291" s="81"/>
      <c r="IA291" s="81"/>
      <c r="IB291" s="81"/>
      <c r="IC291" s="81"/>
      <c r="ID291" s="81"/>
      <c r="IE291" s="81"/>
      <c r="IF291" s="81"/>
      <c r="IG291" s="81"/>
      <c r="IH291" s="81"/>
      <c r="II291" s="81"/>
      <c r="IJ291" s="81"/>
      <c r="IK291" s="81"/>
      <c r="IL291" s="81"/>
      <c r="IM291" s="81"/>
      <c r="IN291" s="81"/>
      <c r="IO291" s="81"/>
      <c r="IP291" s="81"/>
      <c r="IQ291" s="81"/>
      <c r="IR291" s="81"/>
      <c r="IS291" s="81"/>
      <c r="IT291" s="81"/>
      <c r="IU291" s="81"/>
      <c r="IV291" s="81"/>
    </row>
    <row r="292" spans="1:256" s="651" customFormat="1">
      <c r="A292" s="648"/>
      <c r="B292" s="648"/>
      <c r="C292" s="741"/>
      <c r="D292" s="650"/>
      <c r="E292" s="650"/>
      <c r="F292" s="650"/>
      <c r="G292" s="650"/>
      <c r="H292" s="653"/>
      <c r="I292" s="653"/>
      <c r="J292" s="654"/>
      <c r="K292" s="740" t="str">
        <f t="shared" si="38"/>
        <v/>
      </c>
      <c r="L292" s="652" t="str">
        <f t="shared" si="40"/>
        <v/>
      </c>
      <c r="M292" s="672"/>
      <c r="N292" s="650"/>
      <c r="O292" s="650"/>
      <c r="P292" s="650"/>
      <c r="Q292" s="650"/>
      <c r="R292" s="81"/>
      <c r="S292" s="81"/>
      <c r="T292" s="81"/>
      <c r="U292" s="81"/>
      <c r="V292" s="81"/>
      <c r="W292" s="81"/>
      <c r="X292" s="81"/>
      <c r="Y292" s="81"/>
      <c r="Z292" s="81"/>
      <c r="AA292" s="81"/>
      <c r="AB292" s="81"/>
      <c r="AC292" s="81"/>
      <c r="AD292" s="81"/>
      <c r="AE292" s="81"/>
      <c r="AF292" s="81"/>
      <c r="AG292" s="81"/>
      <c r="AH292" s="81"/>
      <c r="AI292" s="81"/>
      <c r="AJ292" s="81"/>
      <c r="AK292" s="81"/>
      <c r="AL292" s="81"/>
      <c r="AM292" s="81"/>
      <c r="AN292" s="81"/>
      <c r="AO292" s="81"/>
      <c r="AP292" s="81"/>
      <c r="AQ292" s="81"/>
      <c r="AR292" s="81"/>
      <c r="AS292" s="81"/>
      <c r="AT292" s="81"/>
      <c r="AU292" s="81"/>
      <c r="AV292" s="81"/>
      <c r="AW292" s="81"/>
      <c r="AX292" s="81"/>
      <c r="AY292" s="81"/>
      <c r="AZ292" s="81"/>
      <c r="BA292" s="81"/>
      <c r="BB292" s="81"/>
      <c r="BC292" s="81"/>
      <c r="BD292" s="81"/>
      <c r="BE292" s="81"/>
      <c r="BF292" s="81"/>
      <c r="BG292" s="81"/>
      <c r="BH292" s="81"/>
      <c r="BI292" s="81"/>
      <c r="BJ292" s="81"/>
      <c r="BK292" s="81"/>
      <c r="BL292" s="81"/>
      <c r="BM292" s="81"/>
      <c r="BN292" s="81"/>
      <c r="BO292" s="81"/>
      <c r="BP292" s="81"/>
      <c r="BQ292" s="81"/>
      <c r="BR292" s="81"/>
      <c r="BS292" s="81"/>
      <c r="BT292" s="81"/>
      <c r="BU292" s="81"/>
      <c r="BV292" s="81"/>
      <c r="BW292" s="81"/>
      <c r="BX292" s="81"/>
      <c r="BY292" s="81"/>
      <c r="BZ292" s="81"/>
      <c r="CA292" s="81"/>
      <c r="CB292" s="81"/>
      <c r="CC292" s="81"/>
      <c r="CD292" s="81"/>
      <c r="CE292" s="81"/>
      <c r="CF292" s="81"/>
      <c r="CG292" s="81"/>
      <c r="CH292" s="81"/>
      <c r="CI292" s="81"/>
      <c r="CJ292" s="81"/>
      <c r="CK292" s="81"/>
      <c r="CL292" s="81"/>
      <c r="CM292" s="81"/>
      <c r="CN292" s="81"/>
      <c r="CO292" s="81"/>
      <c r="CP292" s="81"/>
      <c r="CQ292" s="81"/>
      <c r="CR292" s="81"/>
      <c r="CS292" s="81"/>
      <c r="CT292" s="81"/>
      <c r="CU292" s="81"/>
      <c r="CV292" s="81"/>
      <c r="CW292" s="81"/>
      <c r="CX292" s="81"/>
      <c r="CY292" s="81"/>
      <c r="CZ292" s="81"/>
      <c r="DA292" s="81"/>
      <c r="DB292" s="81"/>
      <c r="DC292" s="81"/>
      <c r="DD292" s="81"/>
      <c r="DE292" s="81"/>
      <c r="DF292" s="81"/>
      <c r="DG292" s="81"/>
      <c r="DH292" s="81"/>
      <c r="DI292" s="81"/>
      <c r="DJ292" s="81"/>
      <c r="DK292" s="81"/>
      <c r="DL292" s="81"/>
      <c r="DM292" s="81"/>
      <c r="DN292" s="81"/>
      <c r="DO292" s="81"/>
      <c r="DP292" s="81"/>
      <c r="DQ292" s="81"/>
      <c r="DR292" s="81"/>
      <c r="DS292" s="81"/>
      <c r="DT292" s="81"/>
      <c r="DU292" s="81"/>
      <c r="DV292" s="81"/>
      <c r="DW292" s="81"/>
      <c r="DX292" s="81"/>
      <c r="DY292" s="81"/>
      <c r="DZ292" s="81"/>
      <c r="EA292" s="81"/>
      <c r="EB292" s="81"/>
      <c r="EC292" s="81"/>
      <c r="ED292" s="81"/>
      <c r="EE292" s="81"/>
      <c r="EF292" s="81"/>
      <c r="EG292" s="81"/>
      <c r="EH292" s="81"/>
      <c r="EI292" s="81"/>
      <c r="EJ292" s="81"/>
      <c r="EK292" s="81"/>
      <c r="EL292" s="81"/>
      <c r="EM292" s="81"/>
      <c r="EN292" s="81"/>
      <c r="EO292" s="81"/>
      <c r="EP292" s="81"/>
      <c r="EQ292" s="81"/>
      <c r="ER292" s="81"/>
      <c r="ES292" s="81"/>
      <c r="ET292" s="81"/>
      <c r="EU292" s="81"/>
      <c r="EV292" s="81"/>
      <c r="EW292" s="81"/>
      <c r="EX292" s="81"/>
      <c r="EY292" s="81"/>
      <c r="EZ292" s="81"/>
      <c r="FA292" s="81"/>
      <c r="FB292" s="81"/>
      <c r="FC292" s="81"/>
      <c r="FD292" s="81"/>
      <c r="FE292" s="81"/>
      <c r="FF292" s="81"/>
      <c r="FG292" s="81"/>
      <c r="FH292" s="81"/>
      <c r="FI292" s="81"/>
      <c r="FJ292" s="81"/>
      <c r="FK292" s="81"/>
      <c r="FL292" s="81"/>
      <c r="FM292" s="81"/>
      <c r="FN292" s="81"/>
      <c r="FO292" s="81"/>
      <c r="FP292" s="81"/>
      <c r="FQ292" s="81"/>
      <c r="FR292" s="81"/>
      <c r="FS292" s="81"/>
      <c r="FT292" s="81"/>
      <c r="FU292" s="81"/>
      <c r="FV292" s="81"/>
      <c r="FW292" s="81"/>
      <c r="FX292" s="81"/>
      <c r="FY292" s="81"/>
      <c r="FZ292" s="81"/>
      <c r="GA292" s="81"/>
      <c r="GB292" s="81"/>
      <c r="GC292" s="81"/>
      <c r="GD292" s="81"/>
      <c r="GE292" s="81"/>
      <c r="GF292" s="81"/>
      <c r="GG292" s="81"/>
      <c r="GH292" s="81"/>
      <c r="GI292" s="81"/>
      <c r="GJ292" s="81"/>
      <c r="GK292" s="81"/>
      <c r="GL292" s="81"/>
      <c r="GM292" s="81"/>
      <c r="GN292" s="81"/>
      <c r="GO292" s="81"/>
      <c r="GP292" s="81"/>
      <c r="GQ292" s="81"/>
      <c r="GR292" s="81"/>
      <c r="GS292" s="81"/>
      <c r="GT292" s="81"/>
      <c r="GU292" s="81"/>
      <c r="GV292" s="81"/>
      <c r="GW292" s="81"/>
      <c r="GX292" s="81"/>
      <c r="GY292" s="81"/>
      <c r="GZ292" s="81"/>
      <c r="HA292" s="81"/>
      <c r="HB292" s="81"/>
      <c r="HC292" s="81"/>
      <c r="HD292" s="81"/>
      <c r="HE292" s="81"/>
      <c r="HF292" s="81"/>
      <c r="HG292" s="81"/>
      <c r="HH292" s="81"/>
      <c r="HI292" s="81"/>
      <c r="HJ292" s="81"/>
      <c r="HK292" s="81"/>
      <c r="HL292" s="81"/>
      <c r="HM292" s="81"/>
      <c r="HN292" s="81"/>
      <c r="HO292" s="81"/>
      <c r="HP292" s="81"/>
      <c r="HQ292" s="81"/>
      <c r="HR292" s="81"/>
      <c r="HS292" s="81"/>
      <c r="HT292" s="81"/>
      <c r="HU292" s="81"/>
      <c r="HV292" s="81"/>
      <c r="HW292" s="81"/>
      <c r="HX292" s="81"/>
      <c r="HY292" s="81"/>
      <c r="HZ292" s="81"/>
      <c r="IA292" s="81"/>
      <c r="IB292" s="81"/>
      <c r="IC292" s="81"/>
      <c r="ID292" s="81"/>
      <c r="IE292" s="81"/>
      <c r="IF292" s="81"/>
      <c r="IG292" s="81"/>
      <c r="IH292" s="81"/>
      <c r="II292" s="81"/>
      <c r="IJ292" s="81"/>
      <c r="IK292" s="81"/>
      <c r="IL292" s="81"/>
      <c r="IM292" s="81"/>
      <c r="IN292" s="81"/>
      <c r="IO292" s="81"/>
      <c r="IP292" s="81"/>
      <c r="IQ292" s="81"/>
      <c r="IR292" s="81"/>
      <c r="IS292" s="81"/>
      <c r="IT292" s="81"/>
      <c r="IU292" s="81"/>
      <c r="IV292" s="81"/>
    </row>
    <row r="293" spans="1:256" s="651" customFormat="1">
      <c r="A293" s="648"/>
      <c r="B293" s="648"/>
      <c r="C293" s="741"/>
      <c r="D293" s="650"/>
      <c r="E293" s="650"/>
      <c r="F293" s="650"/>
      <c r="G293" s="650"/>
      <c r="H293" s="653"/>
      <c r="I293" s="653"/>
      <c r="J293" s="654"/>
      <c r="K293" s="740" t="str">
        <f t="shared" si="38"/>
        <v/>
      </c>
      <c r="L293" s="652" t="str">
        <f t="shared" si="40"/>
        <v/>
      </c>
      <c r="M293" s="672"/>
      <c r="N293" s="650"/>
      <c r="O293" s="650"/>
      <c r="P293" s="650"/>
      <c r="Q293" s="650"/>
      <c r="R293" s="81"/>
      <c r="S293" s="81"/>
      <c r="T293" s="81"/>
      <c r="U293" s="81"/>
      <c r="V293" s="81"/>
      <c r="W293" s="81"/>
      <c r="X293" s="81"/>
      <c r="Y293" s="81"/>
      <c r="Z293" s="81"/>
      <c r="AA293" s="81"/>
      <c r="AB293" s="81"/>
      <c r="AC293" s="81"/>
      <c r="AD293" s="81"/>
      <c r="AE293" s="81"/>
      <c r="AF293" s="81"/>
      <c r="AG293" s="81"/>
      <c r="AH293" s="81"/>
      <c r="AI293" s="81"/>
      <c r="AJ293" s="81"/>
      <c r="AK293" s="81"/>
      <c r="AL293" s="81"/>
      <c r="AM293" s="81"/>
      <c r="AN293" s="81"/>
      <c r="AO293" s="81"/>
      <c r="AP293" s="81"/>
      <c r="AQ293" s="81"/>
      <c r="AR293" s="81"/>
      <c r="AS293" s="81"/>
      <c r="AT293" s="81"/>
      <c r="AU293" s="81"/>
      <c r="AV293" s="81"/>
      <c r="AW293" s="81"/>
      <c r="AX293" s="81"/>
      <c r="AY293" s="81"/>
      <c r="AZ293" s="81"/>
      <c r="BA293" s="81"/>
      <c r="BB293" s="81"/>
      <c r="BC293" s="81"/>
      <c r="BD293" s="81"/>
      <c r="BE293" s="81"/>
      <c r="BF293" s="81"/>
      <c r="BG293" s="81"/>
      <c r="BH293" s="81"/>
      <c r="BI293" s="81"/>
      <c r="BJ293" s="81"/>
      <c r="BK293" s="81"/>
      <c r="BL293" s="81"/>
      <c r="BM293" s="81"/>
      <c r="BN293" s="81"/>
      <c r="BO293" s="81"/>
      <c r="BP293" s="81"/>
      <c r="BQ293" s="81"/>
      <c r="BR293" s="81"/>
      <c r="BS293" s="81"/>
      <c r="BT293" s="81"/>
      <c r="BU293" s="81"/>
      <c r="BV293" s="81"/>
      <c r="BW293" s="81"/>
      <c r="BX293" s="81"/>
      <c r="BY293" s="81"/>
      <c r="BZ293" s="81"/>
      <c r="CA293" s="81"/>
      <c r="CB293" s="81"/>
      <c r="CC293" s="81"/>
      <c r="CD293" s="81"/>
      <c r="CE293" s="81"/>
      <c r="CF293" s="81"/>
      <c r="CG293" s="81"/>
      <c r="CH293" s="81"/>
      <c r="CI293" s="81"/>
      <c r="CJ293" s="81"/>
      <c r="CK293" s="81"/>
      <c r="CL293" s="81"/>
      <c r="CM293" s="81"/>
      <c r="CN293" s="81"/>
      <c r="CO293" s="81"/>
      <c r="CP293" s="81"/>
      <c r="CQ293" s="81"/>
      <c r="CR293" s="81"/>
      <c r="CS293" s="81"/>
      <c r="CT293" s="81"/>
      <c r="CU293" s="81"/>
      <c r="CV293" s="81"/>
      <c r="CW293" s="81"/>
      <c r="CX293" s="81"/>
      <c r="CY293" s="81"/>
      <c r="CZ293" s="81"/>
      <c r="DA293" s="81"/>
      <c r="DB293" s="81"/>
      <c r="DC293" s="81"/>
      <c r="DD293" s="81"/>
      <c r="DE293" s="81"/>
      <c r="DF293" s="81"/>
      <c r="DG293" s="81"/>
      <c r="DH293" s="81"/>
      <c r="DI293" s="81"/>
      <c r="DJ293" s="81"/>
      <c r="DK293" s="81"/>
      <c r="DL293" s="81"/>
      <c r="DM293" s="81"/>
      <c r="DN293" s="81"/>
      <c r="DO293" s="81"/>
      <c r="DP293" s="81"/>
      <c r="DQ293" s="81"/>
      <c r="DR293" s="81"/>
      <c r="DS293" s="81"/>
      <c r="DT293" s="81"/>
      <c r="DU293" s="81"/>
      <c r="DV293" s="81"/>
      <c r="DW293" s="81"/>
      <c r="DX293" s="81"/>
      <c r="DY293" s="81"/>
      <c r="DZ293" s="81"/>
      <c r="EA293" s="81"/>
      <c r="EB293" s="81"/>
      <c r="EC293" s="81"/>
      <c r="ED293" s="81"/>
      <c r="EE293" s="81"/>
      <c r="EF293" s="81"/>
      <c r="EG293" s="81"/>
      <c r="EH293" s="81"/>
      <c r="EI293" s="81"/>
      <c r="EJ293" s="81"/>
      <c r="EK293" s="81"/>
      <c r="EL293" s="81"/>
      <c r="EM293" s="81"/>
      <c r="EN293" s="81"/>
      <c r="EO293" s="81"/>
      <c r="EP293" s="81"/>
      <c r="EQ293" s="81"/>
      <c r="ER293" s="81"/>
      <c r="ES293" s="81"/>
      <c r="ET293" s="81"/>
      <c r="EU293" s="81"/>
      <c r="EV293" s="81"/>
      <c r="EW293" s="81"/>
      <c r="EX293" s="81"/>
      <c r="EY293" s="81"/>
      <c r="EZ293" s="81"/>
      <c r="FA293" s="81"/>
      <c r="FB293" s="81"/>
      <c r="FC293" s="81"/>
      <c r="FD293" s="81"/>
      <c r="FE293" s="81"/>
      <c r="FF293" s="81"/>
      <c r="FG293" s="81"/>
      <c r="FH293" s="81"/>
      <c r="FI293" s="81"/>
      <c r="FJ293" s="81"/>
      <c r="FK293" s="81"/>
      <c r="FL293" s="81"/>
      <c r="FM293" s="81"/>
      <c r="FN293" s="81"/>
      <c r="FO293" s="81"/>
      <c r="FP293" s="81"/>
      <c r="FQ293" s="81"/>
      <c r="FR293" s="81"/>
      <c r="FS293" s="81"/>
      <c r="FT293" s="81"/>
      <c r="FU293" s="81"/>
      <c r="FV293" s="81"/>
      <c r="FW293" s="81"/>
      <c r="FX293" s="81"/>
      <c r="FY293" s="81"/>
      <c r="FZ293" s="81"/>
      <c r="GA293" s="81"/>
      <c r="GB293" s="81"/>
      <c r="GC293" s="81"/>
      <c r="GD293" s="81"/>
      <c r="GE293" s="81"/>
      <c r="GF293" s="81"/>
      <c r="GG293" s="81"/>
      <c r="GH293" s="81"/>
      <c r="GI293" s="81"/>
      <c r="GJ293" s="81"/>
      <c r="GK293" s="81"/>
      <c r="GL293" s="81"/>
      <c r="GM293" s="81"/>
      <c r="GN293" s="81"/>
      <c r="GO293" s="81"/>
      <c r="GP293" s="81"/>
      <c r="GQ293" s="81"/>
      <c r="GR293" s="81"/>
      <c r="GS293" s="81"/>
      <c r="GT293" s="81"/>
      <c r="GU293" s="81"/>
      <c r="GV293" s="81"/>
      <c r="GW293" s="81"/>
      <c r="GX293" s="81"/>
      <c r="GY293" s="81"/>
      <c r="GZ293" s="81"/>
      <c r="HA293" s="81"/>
      <c r="HB293" s="81"/>
      <c r="HC293" s="81"/>
      <c r="HD293" s="81"/>
      <c r="HE293" s="81"/>
      <c r="HF293" s="81"/>
      <c r="HG293" s="81"/>
      <c r="HH293" s="81"/>
      <c r="HI293" s="81"/>
      <c r="HJ293" s="81"/>
      <c r="HK293" s="81"/>
      <c r="HL293" s="81"/>
      <c r="HM293" s="81"/>
      <c r="HN293" s="81"/>
      <c r="HO293" s="81"/>
      <c r="HP293" s="81"/>
      <c r="HQ293" s="81"/>
      <c r="HR293" s="81"/>
      <c r="HS293" s="81"/>
      <c r="HT293" s="81"/>
      <c r="HU293" s="81"/>
      <c r="HV293" s="81"/>
      <c r="HW293" s="81"/>
      <c r="HX293" s="81"/>
      <c r="HY293" s="81"/>
      <c r="HZ293" s="81"/>
      <c r="IA293" s="81"/>
      <c r="IB293" s="81"/>
      <c r="IC293" s="81"/>
      <c r="ID293" s="81"/>
      <c r="IE293" s="81"/>
      <c r="IF293" s="81"/>
      <c r="IG293" s="81"/>
      <c r="IH293" s="81"/>
      <c r="II293" s="81"/>
      <c r="IJ293" s="81"/>
      <c r="IK293" s="81"/>
      <c r="IL293" s="81"/>
      <c r="IM293" s="81"/>
      <c r="IN293" s="81"/>
      <c r="IO293" s="81"/>
      <c r="IP293" s="81"/>
      <c r="IQ293" s="81"/>
      <c r="IR293" s="81"/>
      <c r="IS293" s="81"/>
      <c r="IT293" s="81"/>
      <c r="IU293" s="81"/>
      <c r="IV293" s="81"/>
    </row>
    <row r="294" spans="1:256" s="651" customFormat="1" ht="14.25">
      <c r="A294" s="648"/>
      <c r="B294" s="732"/>
      <c r="C294" s="972" t="s">
        <v>3195</v>
      </c>
      <c r="D294" s="972"/>
      <c r="E294" s="975" t="s">
        <v>3196</v>
      </c>
      <c r="F294" s="976"/>
      <c r="G294" s="976"/>
      <c r="H294" s="732"/>
      <c r="I294" s="732"/>
      <c r="J294" s="732"/>
      <c r="K294" s="740" t="str">
        <f t="shared" si="38"/>
        <v/>
      </c>
      <c r="L294" s="652" t="str">
        <f t="shared" si="40"/>
        <v/>
      </c>
      <c r="M294" s="732"/>
      <c r="N294" s="650"/>
      <c r="O294" s="650"/>
      <c r="P294" s="650"/>
      <c r="Q294" s="650"/>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T294"/>
      <c r="FU294"/>
      <c r="FV294"/>
      <c r="FW294"/>
      <c r="FX294"/>
      <c r="FY294"/>
      <c r="FZ294"/>
      <c r="GA294"/>
      <c r="GB294"/>
      <c r="GC294"/>
      <c r="GD294"/>
      <c r="GE294"/>
      <c r="GF294"/>
      <c r="GG294"/>
      <c r="GH294"/>
      <c r="GI294"/>
      <c r="GJ294"/>
      <c r="GK294"/>
      <c r="GL294"/>
      <c r="GM294"/>
      <c r="GN294"/>
      <c r="GO294"/>
      <c r="GP294"/>
      <c r="GQ294"/>
      <c r="GR294"/>
      <c r="GS294"/>
      <c r="GT294"/>
      <c r="GU294"/>
      <c r="GV294"/>
      <c r="GW294"/>
      <c r="GX294"/>
      <c r="GY294"/>
      <c r="GZ294"/>
      <c r="HA294"/>
      <c r="HB294"/>
      <c r="HC294"/>
      <c r="HD294"/>
      <c r="HE294"/>
      <c r="HF294"/>
      <c r="HG294"/>
      <c r="HH294"/>
      <c r="HI294"/>
      <c r="HJ294"/>
      <c r="HK294"/>
      <c r="HL294"/>
      <c r="HM294"/>
      <c r="HN294"/>
      <c r="HO294"/>
      <c r="HP294"/>
      <c r="HQ294"/>
      <c r="HR294"/>
      <c r="HS294"/>
      <c r="HT294"/>
      <c r="HU294"/>
      <c r="HV294"/>
      <c r="HW294"/>
      <c r="HX294"/>
      <c r="HY294"/>
      <c r="HZ294"/>
      <c r="IA294"/>
      <c r="IB294"/>
      <c r="IC294"/>
      <c r="ID294"/>
      <c r="IE294"/>
      <c r="IF294"/>
      <c r="IG294"/>
      <c r="IH294"/>
      <c r="II294"/>
      <c r="IJ294"/>
      <c r="IK294"/>
      <c r="IL294"/>
      <c r="IM294"/>
      <c r="IN294"/>
      <c r="IO294"/>
      <c r="IP294"/>
      <c r="IQ294"/>
      <c r="IR294"/>
      <c r="IS294"/>
      <c r="IT294"/>
      <c r="IU294"/>
      <c r="IV294"/>
    </row>
    <row r="295" spans="1:256" s="651" customFormat="1" ht="14.25">
      <c r="A295" s="648"/>
      <c r="B295" s="732"/>
      <c r="C295" s="972"/>
      <c r="D295" s="972"/>
      <c r="E295" s="976"/>
      <c r="F295" s="976"/>
      <c r="G295" s="976"/>
      <c r="H295" s="732"/>
      <c r="I295" s="732"/>
      <c r="J295" s="732"/>
      <c r="K295" s="740" t="str">
        <f t="shared" si="38"/>
        <v/>
      </c>
      <c r="L295" s="652" t="str">
        <f t="shared" si="40"/>
        <v/>
      </c>
      <c r="M295" s="732"/>
      <c r="N295" s="650"/>
      <c r="O295" s="650"/>
      <c r="P295" s="650"/>
      <c r="Q295" s="650"/>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T295"/>
      <c r="FU295"/>
      <c r="FV295"/>
      <c r="FW295"/>
      <c r="FX295"/>
      <c r="FY295"/>
      <c r="FZ295"/>
      <c r="GA295"/>
      <c r="GB295"/>
      <c r="GC295"/>
      <c r="GD295"/>
      <c r="GE295"/>
      <c r="GF295"/>
      <c r="GG295"/>
      <c r="GH295"/>
      <c r="GI295"/>
      <c r="GJ295"/>
      <c r="GK295"/>
      <c r="GL295"/>
      <c r="GM295"/>
      <c r="GN295"/>
      <c r="GO295"/>
      <c r="GP295"/>
      <c r="GQ295"/>
      <c r="GR295"/>
      <c r="GS295"/>
      <c r="GT295"/>
      <c r="GU295"/>
      <c r="GV295"/>
      <c r="GW295"/>
      <c r="GX295"/>
      <c r="GY295"/>
      <c r="GZ295"/>
      <c r="HA295"/>
      <c r="HB295"/>
      <c r="HC295"/>
      <c r="HD295"/>
      <c r="HE295"/>
      <c r="HF295"/>
      <c r="HG295"/>
      <c r="HH295"/>
      <c r="HI295"/>
      <c r="HJ295"/>
      <c r="HK295"/>
      <c r="HL295"/>
      <c r="HM295"/>
      <c r="HN295"/>
      <c r="HO295"/>
      <c r="HP295"/>
      <c r="HQ295"/>
      <c r="HR295"/>
      <c r="HS295"/>
      <c r="HT295"/>
      <c r="HU295"/>
      <c r="HV295"/>
      <c r="HW295"/>
      <c r="HX295"/>
      <c r="HY295"/>
      <c r="HZ295"/>
      <c r="IA295"/>
      <c r="IB295"/>
      <c r="IC295"/>
      <c r="ID295"/>
      <c r="IE295"/>
      <c r="IF295"/>
      <c r="IG295"/>
      <c r="IH295"/>
      <c r="II295"/>
      <c r="IJ295"/>
      <c r="IK295"/>
      <c r="IL295"/>
      <c r="IM295"/>
      <c r="IN295"/>
      <c r="IO295"/>
      <c r="IP295"/>
      <c r="IQ295"/>
      <c r="IR295"/>
      <c r="IS295"/>
      <c r="IT295"/>
      <c r="IU295"/>
      <c r="IV295"/>
    </row>
    <row r="296" spans="1:256" s="651" customFormat="1">
      <c r="A296" s="648"/>
      <c r="B296" s="650"/>
      <c r="C296" s="650"/>
      <c r="D296" s="649"/>
      <c r="E296" s="650"/>
      <c r="F296" s="652"/>
      <c r="G296" s="650" t="s">
        <v>1364</v>
      </c>
      <c r="H296" s="974" t="s">
        <v>1365</v>
      </c>
      <c r="I296" s="974"/>
      <c r="J296" s="974"/>
      <c r="K296" s="740" t="str">
        <f t="shared" si="38"/>
        <v/>
      </c>
      <c r="L296" s="652"/>
      <c r="M296" s="650"/>
      <c r="N296" s="650"/>
      <c r="O296" s="650"/>
      <c r="P296" s="650"/>
      <c r="Q296" s="650"/>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c r="FP296"/>
      <c r="FQ296"/>
      <c r="FR296"/>
      <c r="FS296"/>
      <c r="FT296"/>
      <c r="FU296"/>
      <c r="FV296"/>
      <c r="FW296"/>
      <c r="FX296"/>
      <c r="FY296"/>
      <c r="FZ296"/>
      <c r="GA296"/>
      <c r="GB296"/>
      <c r="GC296"/>
      <c r="GD296"/>
      <c r="GE296"/>
      <c r="GF296"/>
      <c r="GG296"/>
      <c r="GH296"/>
      <c r="GI296"/>
      <c r="GJ296"/>
      <c r="GK296"/>
      <c r="GL296"/>
      <c r="GM296"/>
      <c r="GN296"/>
      <c r="GO296"/>
      <c r="GP296"/>
      <c r="GQ296"/>
      <c r="GR296"/>
      <c r="GS296"/>
      <c r="GT296"/>
      <c r="GU296"/>
      <c r="GV296"/>
      <c r="GW296"/>
      <c r="GX296"/>
      <c r="GY296"/>
      <c r="GZ296"/>
      <c r="HA296"/>
      <c r="HB296"/>
      <c r="HC296"/>
      <c r="HD296"/>
      <c r="HE296"/>
      <c r="HF296"/>
      <c r="HG296"/>
      <c r="HH296"/>
      <c r="HI296"/>
      <c r="HJ296"/>
      <c r="HK296"/>
      <c r="HL296"/>
      <c r="HM296"/>
      <c r="HN296"/>
      <c r="HO296"/>
      <c r="HP296"/>
      <c r="HQ296"/>
      <c r="HR296"/>
      <c r="HS296"/>
      <c r="HT296"/>
      <c r="HU296"/>
      <c r="HV296"/>
      <c r="HW296"/>
      <c r="HX296"/>
      <c r="HY296"/>
      <c r="HZ296"/>
      <c r="IA296"/>
      <c r="IB296"/>
      <c r="IC296"/>
      <c r="ID296"/>
      <c r="IE296"/>
      <c r="IF296"/>
      <c r="IG296"/>
      <c r="IH296"/>
      <c r="II296"/>
      <c r="IJ296"/>
      <c r="IK296"/>
      <c r="IL296"/>
      <c r="IM296"/>
      <c r="IN296"/>
      <c r="IO296"/>
      <c r="IP296"/>
      <c r="IQ296"/>
      <c r="IR296"/>
      <c r="IS296"/>
      <c r="IT296"/>
      <c r="IU296"/>
      <c r="IV296"/>
    </row>
    <row r="297" spans="1:256" s="651" customFormat="1">
      <c r="A297" s="648"/>
      <c r="B297" s="974"/>
      <c r="C297" s="974"/>
      <c r="D297" s="735" t="s">
        <v>2536</v>
      </c>
      <c r="E297" s="650"/>
      <c r="F297" s="652"/>
      <c r="G297" s="736">
        <f>COUNTIF($M$298:$M$308,"東近江市")</f>
        <v>8</v>
      </c>
      <c r="H297" s="958" t="e">
        <f>(G297/RIGHT(#REF!,2))</f>
        <v>#REF!</v>
      </c>
      <c r="I297" s="958"/>
      <c r="J297" s="958"/>
      <c r="K297" s="740" t="str">
        <f t="shared" si="38"/>
        <v/>
      </c>
      <c r="L297" s="652" t="str">
        <f t="shared" ref="L297:L308" si="41">IF(G297="","",IF(COUNTIF($G$15:$G$380,G297)&gt;1,"2重登録","OK"))</f>
        <v>OK</v>
      </c>
      <c r="M297" s="650"/>
      <c r="N297" s="650"/>
      <c r="O297" s="650"/>
      <c r="P297" s="650"/>
      <c r="Q297" s="650"/>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c r="FP297"/>
      <c r="FQ297"/>
      <c r="FR297"/>
      <c r="FS297"/>
      <c r="FT297"/>
      <c r="FU297"/>
      <c r="FV297"/>
      <c r="FW297"/>
      <c r="FX297"/>
      <c r="FY297"/>
      <c r="FZ297"/>
      <c r="GA297"/>
      <c r="GB297"/>
      <c r="GC297"/>
      <c r="GD297"/>
      <c r="GE297"/>
      <c r="GF297"/>
      <c r="GG297"/>
      <c r="GH297"/>
      <c r="GI297"/>
      <c r="GJ297"/>
      <c r="GK297"/>
      <c r="GL297"/>
      <c r="GM297"/>
      <c r="GN297"/>
      <c r="GO297"/>
      <c r="GP297"/>
      <c r="GQ297"/>
      <c r="GR297"/>
      <c r="GS297"/>
      <c r="GT297"/>
      <c r="GU297"/>
      <c r="GV297"/>
      <c r="GW297"/>
      <c r="GX297"/>
      <c r="GY297"/>
      <c r="GZ297"/>
      <c r="HA297"/>
      <c r="HB297"/>
      <c r="HC297"/>
      <c r="HD297"/>
      <c r="HE297"/>
      <c r="HF297"/>
      <c r="HG297"/>
      <c r="HH297"/>
      <c r="HI297"/>
      <c r="HJ297"/>
      <c r="HK297"/>
      <c r="HL297"/>
      <c r="HM297"/>
      <c r="HN297"/>
      <c r="HO297"/>
      <c r="HP297"/>
      <c r="HQ297"/>
      <c r="HR297"/>
      <c r="HS297"/>
      <c r="HT297"/>
      <c r="HU297"/>
      <c r="HV297"/>
      <c r="HW297"/>
      <c r="HX297"/>
      <c r="HY297"/>
      <c r="HZ297"/>
      <c r="IA297"/>
      <c r="IB297"/>
      <c r="IC297"/>
      <c r="ID297"/>
      <c r="IE297"/>
      <c r="IF297"/>
      <c r="IG297"/>
      <c r="IH297"/>
      <c r="II297"/>
      <c r="IJ297"/>
      <c r="IK297"/>
      <c r="IL297"/>
      <c r="IM297"/>
      <c r="IN297"/>
      <c r="IO297"/>
      <c r="IP297"/>
      <c r="IQ297"/>
      <c r="IR297"/>
      <c r="IS297"/>
      <c r="IT297"/>
      <c r="IU297"/>
      <c r="IV297"/>
    </row>
    <row r="298" spans="1:256" customFormat="1">
      <c r="A298" s="749" t="s">
        <v>3197</v>
      </c>
      <c r="B298" s="651" t="s">
        <v>2</v>
      </c>
      <c r="C298" s="651" t="s">
        <v>3</v>
      </c>
      <c r="D298" s="651" t="s">
        <v>1040</v>
      </c>
      <c r="E298" s="651"/>
      <c r="F298" s="651" t="s">
        <v>1044</v>
      </c>
      <c r="G298" s="651" t="s">
        <v>3198</v>
      </c>
      <c r="H298" s="651" t="s">
        <v>1040</v>
      </c>
      <c r="I298" s="651" t="s">
        <v>277</v>
      </c>
      <c r="J298" s="651">
        <v>1948</v>
      </c>
      <c r="K298" s="740">
        <f t="shared" si="38"/>
        <v>76</v>
      </c>
      <c r="L298" s="652" t="str">
        <f t="shared" si="41"/>
        <v>OK</v>
      </c>
      <c r="M298" s="747" t="s">
        <v>405</v>
      </c>
      <c r="O298" t="s">
        <v>3199</v>
      </c>
    </row>
    <row r="299" spans="1:256" customFormat="1">
      <c r="A299" s="749" t="s">
        <v>1042</v>
      </c>
      <c r="B299" s="651" t="s">
        <v>597</v>
      </c>
      <c r="C299" s="651" t="s">
        <v>598</v>
      </c>
      <c r="D299" s="651" t="s">
        <v>1040</v>
      </c>
      <c r="E299" s="651"/>
      <c r="F299" s="651" t="s">
        <v>1047</v>
      </c>
      <c r="G299" s="651" t="s">
        <v>3200</v>
      </c>
      <c r="H299" s="651" t="s">
        <v>1040</v>
      </c>
      <c r="I299" s="651" t="s">
        <v>277</v>
      </c>
      <c r="J299" s="651">
        <v>1955</v>
      </c>
      <c r="K299" s="740">
        <f t="shared" si="38"/>
        <v>69</v>
      </c>
      <c r="L299" s="652" t="str">
        <f t="shared" si="41"/>
        <v>OK</v>
      </c>
      <c r="M299" s="747" t="s">
        <v>405</v>
      </c>
      <c r="O299" t="s">
        <v>3199</v>
      </c>
    </row>
    <row r="300" spans="1:256" customFormat="1">
      <c r="A300" s="749" t="s">
        <v>1044</v>
      </c>
      <c r="B300" s="651" t="s">
        <v>3201</v>
      </c>
      <c r="C300" s="651" t="s">
        <v>3202</v>
      </c>
      <c r="D300" s="651" t="s">
        <v>1040</v>
      </c>
      <c r="E300" s="651"/>
      <c r="F300" s="651" t="s">
        <v>1048</v>
      </c>
      <c r="G300" s="651" t="s">
        <v>3203</v>
      </c>
      <c r="H300" s="651" t="s">
        <v>1040</v>
      </c>
      <c r="I300" s="651" t="s">
        <v>277</v>
      </c>
      <c r="J300" s="651">
        <v>1955</v>
      </c>
      <c r="K300" s="740">
        <f t="shared" si="38"/>
        <v>69</v>
      </c>
      <c r="L300" s="652" t="str">
        <f t="shared" si="41"/>
        <v>OK</v>
      </c>
      <c r="M300" s="747" t="s">
        <v>405</v>
      </c>
      <c r="O300" t="s">
        <v>3199</v>
      </c>
    </row>
    <row r="301" spans="1:256" customFormat="1">
      <c r="A301" s="749" t="s">
        <v>1047</v>
      </c>
      <c r="B301" s="651" t="s">
        <v>1691</v>
      </c>
      <c r="C301" s="651" t="s">
        <v>3204</v>
      </c>
      <c r="D301" s="651" t="s">
        <v>1040</v>
      </c>
      <c r="E301" s="651"/>
      <c r="F301" s="651" t="s">
        <v>1051</v>
      </c>
      <c r="G301" s="651" t="s">
        <v>2219</v>
      </c>
      <c r="H301" s="651" t="s">
        <v>1040</v>
      </c>
      <c r="I301" s="651" t="s">
        <v>277</v>
      </c>
      <c r="J301" s="651">
        <v>1955</v>
      </c>
      <c r="K301" s="740">
        <f t="shared" si="38"/>
        <v>69</v>
      </c>
      <c r="L301" s="652" t="str">
        <f t="shared" si="41"/>
        <v>OK</v>
      </c>
      <c r="M301" s="747" t="s">
        <v>405</v>
      </c>
      <c r="O301" t="s">
        <v>3199</v>
      </c>
    </row>
    <row r="302" spans="1:256" customFormat="1">
      <c r="A302" s="749" t="s">
        <v>1048</v>
      </c>
      <c r="B302" s="651" t="s">
        <v>1808</v>
      </c>
      <c r="C302" s="651" t="s">
        <v>1535</v>
      </c>
      <c r="D302" s="651" t="s">
        <v>1040</v>
      </c>
      <c r="E302" s="651"/>
      <c r="F302" s="651" t="s">
        <v>1054</v>
      </c>
      <c r="G302" s="651" t="s">
        <v>3205</v>
      </c>
      <c r="H302" s="651" t="s">
        <v>1040</v>
      </c>
      <c r="I302" s="651" t="s">
        <v>277</v>
      </c>
      <c r="J302" s="651">
        <v>1951</v>
      </c>
      <c r="K302" s="740">
        <f t="shared" si="38"/>
        <v>73</v>
      </c>
      <c r="L302" s="652" t="str">
        <f t="shared" si="41"/>
        <v>OK</v>
      </c>
      <c r="M302" s="747" t="s">
        <v>405</v>
      </c>
      <c r="O302" t="s">
        <v>3199</v>
      </c>
    </row>
    <row r="303" spans="1:256" customFormat="1">
      <c r="A303" s="749" t="s">
        <v>1051</v>
      </c>
      <c r="B303" s="651" t="s">
        <v>3206</v>
      </c>
      <c r="C303" s="651" t="s">
        <v>3207</v>
      </c>
      <c r="D303" s="651" t="s">
        <v>1040</v>
      </c>
      <c r="E303" s="651"/>
      <c r="F303" s="651" t="s">
        <v>1057</v>
      </c>
      <c r="G303" s="651" t="s">
        <v>3208</v>
      </c>
      <c r="H303" s="651" t="s">
        <v>1040</v>
      </c>
      <c r="I303" s="651" t="s">
        <v>277</v>
      </c>
      <c r="J303" s="651">
        <v>1951</v>
      </c>
      <c r="K303" s="740">
        <f t="shared" si="38"/>
        <v>73</v>
      </c>
      <c r="L303" s="652" t="str">
        <f t="shared" si="41"/>
        <v>OK</v>
      </c>
      <c r="M303" s="651" t="s">
        <v>310</v>
      </c>
      <c r="O303" t="s">
        <v>3199</v>
      </c>
    </row>
    <row r="304" spans="1:256" customFormat="1">
      <c r="A304" s="749" t="s">
        <v>1054</v>
      </c>
      <c r="B304" s="651" t="s">
        <v>2042</v>
      </c>
      <c r="C304" s="651" t="s">
        <v>3209</v>
      </c>
      <c r="D304" s="651" t="s">
        <v>1040</v>
      </c>
      <c r="E304" s="651"/>
      <c r="F304" s="651" t="s">
        <v>1060</v>
      </c>
      <c r="G304" s="651" t="s">
        <v>3210</v>
      </c>
      <c r="H304" s="651" t="s">
        <v>1040</v>
      </c>
      <c r="I304" s="651" t="s">
        <v>277</v>
      </c>
      <c r="J304" s="651">
        <v>1951</v>
      </c>
      <c r="K304" s="740">
        <f t="shared" si="38"/>
        <v>73</v>
      </c>
      <c r="L304" s="652" t="str">
        <f t="shared" si="41"/>
        <v>OK</v>
      </c>
      <c r="M304" s="651" t="s">
        <v>3211</v>
      </c>
      <c r="O304" t="s">
        <v>3199</v>
      </c>
    </row>
    <row r="305" spans="1:256" customFormat="1">
      <c r="A305" s="749" t="s">
        <v>1057</v>
      </c>
      <c r="B305" s="747" t="s">
        <v>937</v>
      </c>
      <c r="C305" s="747" t="s">
        <v>1112</v>
      </c>
      <c r="D305" s="651" t="s">
        <v>1040</v>
      </c>
      <c r="E305" s="651"/>
      <c r="F305" s="651" t="s">
        <v>1063</v>
      </c>
      <c r="G305" s="651" t="s">
        <v>3212</v>
      </c>
      <c r="H305" s="651" t="s">
        <v>1040</v>
      </c>
      <c r="I305" s="747" t="s">
        <v>302</v>
      </c>
      <c r="J305" s="651">
        <v>1945</v>
      </c>
      <c r="K305" s="740">
        <f t="shared" si="38"/>
        <v>79</v>
      </c>
      <c r="L305" s="652" t="str">
        <f t="shared" si="41"/>
        <v>OK</v>
      </c>
      <c r="M305" s="651" t="s">
        <v>278</v>
      </c>
      <c r="O305" t="s">
        <v>3199</v>
      </c>
    </row>
    <row r="306" spans="1:256" customFormat="1">
      <c r="A306" s="749" t="s">
        <v>1060</v>
      </c>
      <c r="B306" s="747" t="s">
        <v>3213</v>
      </c>
      <c r="C306" s="747" t="s">
        <v>3214</v>
      </c>
      <c r="D306" s="651" t="s">
        <v>1040</v>
      </c>
      <c r="E306" s="651"/>
      <c r="F306" s="651" t="s">
        <v>1064</v>
      </c>
      <c r="G306" s="651" t="s">
        <v>3215</v>
      </c>
      <c r="H306" s="651" t="s">
        <v>1040</v>
      </c>
      <c r="I306" s="747" t="s">
        <v>302</v>
      </c>
      <c r="J306" s="651">
        <v>1951</v>
      </c>
      <c r="K306" s="740">
        <f t="shared" si="38"/>
        <v>73</v>
      </c>
      <c r="L306" s="652" t="str">
        <f t="shared" si="41"/>
        <v>OK</v>
      </c>
      <c r="M306" s="747" t="s">
        <v>405</v>
      </c>
      <c r="O306" t="s">
        <v>3199</v>
      </c>
    </row>
    <row r="307" spans="1:256" customFormat="1">
      <c r="A307" s="749" t="s">
        <v>1063</v>
      </c>
      <c r="B307" s="651" t="s">
        <v>334</v>
      </c>
      <c r="C307" s="651" t="s">
        <v>967</v>
      </c>
      <c r="D307" s="651" t="s">
        <v>1040</v>
      </c>
      <c r="E307" s="651"/>
      <c r="F307" s="651" t="s">
        <v>1066</v>
      </c>
      <c r="G307" s="651" t="s">
        <v>3216</v>
      </c>
      <c r="H307" s="651" t="s">
        <v>1040</v>
      </c>
      <c r="I307" s="651" t="s">
        <v>302</v>
      </c>
      <c r="J307" s="651">
        <v>1954</v>
      </c>
      <c r="K307" s="740">
        <f t="shared" si="38"/>
        <v>70</v>
      </c>
      <c r="L307" s="652" t="str">
        <f t="shared" si="41"/>
        <v>OK</v>
      </c>
      <c r="M307" s="747" t="s">
        <v>405</v>
      </c>
      <c r="O307" t="s">
        <v>3199</v>
      </c>
    </row>
    <row r="308" spans="1:256" customFormat="1">
      <c r="A308" s="749" t="s">
        <v>1064</v>
      </c>
      <c r="B308" s="651" t="s">
        <v>638</v>
      </c>
      <c r="C308" s="651" t="s">
        <v>3217</v>
      </c>
      <c r="D308" s="651" t="s">
        <v>1040</v>
      </c>
      <c r="E308" s="651"/>
      <c r="F308" s="651" t="s">
        <v>1069</v>
      </c>
      <c r="G308" s="651" t="s">
        <v>3218</v>
      </c>
      <c r="H308" s="651" t="s">
        <v>1040</v>
      </c>
      <c r="I308" s="651" t="s">
        <v>277</v>
      </c>
      <c r="J308" s="651">
        <v>1942</v>
      </c>
      <c r="K308" s="740">
        <f t="shared" si="38"/>
        <v>82</v>
      </c>
      <c r="L308" s="652" t="str">
        <f t="shared" si="41"/>
        <v>OK</v>
      </c>
      <c r="M308" s="747" t="s">
        <v>405</v>
      </c>
      <c r="O308" t="s">
        <v>3199</v>
      </c>
    </row>
    <row r="309" spans="1:256">
      <c r="A309" s="749" t="s">
        <v>1066</v>
      </c>
      <c r="B309" s="651" t="s">
        <v>3219</v>
      </c>
      <c r="C309" s="651" t="s">
        <v>3220</v>
      </c>
      <c r="D309" s="651" t="s">
        <v>3221</v>
      </c>
      <c r="E309" s="651"/>
      <c r="F309" s="651"/>
      <c r="G309" s="651" t="s">
        <v>3222</v>
      </c>
      <c r="H309" s="651" t="s">
        <v>3221</v>
      </c>
      <c r="I309" s="651" t="s">
        <v>2718</v>
      </c>
      <c r="J309" s="651">
        <v>1960</v>
      </c>
      <c r="K309" s="655">
        <f t="shared" si="38"/>
        <v>64</v>
      </c>
      <c r="L309" s="652" t="str">
        <f>IF(G309="","",IF(COUNTIF($G$3:$G$623,G309)&gt;1,"2重登録","OK"))</f>
        <v>OK</v>
      </c>
      <c r="M309" s="651" t="s">
        <v>310</v>
      </c>
      <c r="N309" s="651"/>
      <c r="O309" s="651"/>
      <c r="P309" s="651"/>
      <c r="Q309" s="651"/>
      <c r="R309" s="651"/>
      <c r="S309" s="651"/>
      <c r="T309" s="651"/>
      <c r="U309" s="651"/>
      <c r="V309" s="651"/>
      <c r="W309" s="651"/>
      <c r="X309" s="651"/>
      <c r="Y309" s="651"/>
      <c r="Z309" s="651"/>
      <c r="AA309" s="651"/>
      <c r="AB309" s="651"/>
      <c r="AC309" s="651"/>
      <c r="AD309" s="651"/>
      <c r="AE309" s="651"/>
      <c r="AF309" s="651"/>
      <c r="AG309" s="651"/>
      <c r="AH309" s="651"/>
      <c r="AI309" s="651"/>
      <c r="AJ309" s="651"/>
      <c r="AK309" s="651"/>
      <c r="AL309" s="651"/>
      <c r="AM309" s="651"/>
      <c r="AN309" s="651"/>
      <c r="AO309" s="651"/>
      <c r="AP309" s="651"/>
      <c r="AQ309" s="651"/>
      <c r="AR309" s="651"/>
      <c r="AS309" s="651"/>
      <c r="AT309" s="651"/>
      <c r="AU309" s="651"/>
      <c r="AV309" s="651"/>
      <c r="AW309" s="651"/>
      <c r="AX309" s="651"/>
      <c r="AY309" s="651"/>
      <c r="AZ309" s="651"/>
      <c r="BA309" s="651"/>
      <c r="BB309" s="651"/>
      <c r="BC309" s="651"/>
      <c r="BD309" s="651"/>
      <c r="BE309" s="651"/>
      <c r="BF309" s="651"/>
      <c r="BG309" s="651"/>
      <c r="BH309" s="651"/>
      <c r="BI309" s="651"/>
      <c r="BJ309" s="651"/>
      <c r="BK309" s="651"/>
      <c r="BL309" s="651"/>
      <c r="BM309" s="651"/>
      <c r="BN309" s="651"/>
      <c r="BO309" s="651"/>
      <c r="BP309" s="651"/>
      <c r="BQ309" s="651"/>
      <c r="BR309" s="651"/>
      <c r="BS309" s="651"/>
      <c r="BT309" s="651"/>
      <c r="BU309" s="651"/>
      <c r="BV309" s="651"/>
      <c r="BW309" s="651"/>
      <c r="BX309" s="651"/>
      <c r="BY309" s="651"/>
      <c r="BZ309" s="651"/>
      <c r="CA309" s="651"/>
      <c r="CB309" s="651"/>
      <c r="CC309" s="651"/>
      <c r="CD309" s="651"/>
      <c r="CE309" s="651"/>
      <c r="CF309" s="651"/>
      <c r="CG309" s="651"/>
      <c r="CH309" s="651"/>
      <c r="CI309" s="651"/>
      <c r="CJ309" s="651"/>
      <c r="CK309" s="651"/>
      <c r="CL309" s="651"/>
      <c r="CM309" s="651"/>
      <c r="CN309" s="651"/>
      <c r="CO309" s="651"/>
      <c r="CP309" s="651"/>
      <c r="CQ309" s="651"/>
      <c r="CR309" s="651"/>
      <c r="CS309" s="651"/>
      <c r="CT309" s="651"/>
      <c r="CU309" s="651"/>
      <c r="CV309" s="651"/>
      <c r="CW309" s="651"/>
      <c r="CX309" s="651"/>
      <c r="CY309" s="651"/>
      <c r="CZ309" s="651"/>
      <c r="DA309" s="651"/>
      <c r="DB309" s="651"/>
      <c r="DC309" s="651"/>
      <c r="DD309" s="651"/>
      <c r="DE309" s="651"/>
      <c r="DF309" s="651"/>
      <c r="DG309" s="651"/>
      <c r="DH309" s="651"/>
      <c r="DI309" s="651"/>
      <c r="DJ309" s="651"/>
      <c r="DK309" s="651"/>
      <c r="DL309" s="651"/>
      <c r="DM309" s="651"/>
      <c r="DN309" s="651"/>
      <c r="DO309" s="651"/>
      <c r="DP309" s="651"/>
      <c r="DQ309" s="651"/>
      <c r="DR309" s="651"/>
      <c r="DS309" s="651"/>
      <c r="DT309" s="651"/>
      <c r="DU309" s="651"/>
      <c r="DV309" s="651"/>
      <c r="DW309" s="651"/>
      <c r="DX309" s="651"/>
      <c r="DY309" s="651"/>
      <c r="DZ309" s="651"/>
      <c r="EA309" s="651"/>
      <c r="EB309" s="651"/>
      <c r="EC309" s="651"/>
      <c r="ED309" s="651"/>
      <c r="EE309" s="651"/>
      <c r="EF309" s="651"/>
      <c r="EG309" s="651"/>
      <c r="EH309" s="651"/>
      <c r="EI309" s="651"/>
      <c r="EJ309" s="651"/>
      <c r="EK309" s="651"/>
      <c r="EL309" s="651"/>
      <c r="EM309" s="651"/>
      <c r="EN309" s="651"/>
      <c r="EO309" s="651"/>
      <c r="EP309" s="651"/>
      <c r="EQ309" s="651"/>
      <c r="ER309" s="651"/>
      <c r="ES309" s="651"/>
      <c r="ET309" s="651"/>
      <c r="EU309" s="651"/>
      <c r="EV309" s="651"/>
      <c r="EW309" s="651"/>
      <c r="EX309" s="651"/>
      <c r="EY309" s="651"/>
      <c r="EZ309" s="651"/>
      <c r="FA309" s="651"/>
      <c r="FB309" s="651"/>
      <c r="FC309" s="651"/>
      <c r="FD309" s="651"/>
      <c r="FE309" s="651"/>
      <c r="FF309" s="651"/>
      <c r="FG309" s="651"/>
      <c r="FH309" s="651"/>
      <c r="FI309" s="651"/>
      <c r="FJ309" s="651"/>
      <c r="FK309" s="651"/>
      <c r="FL309" s="651"/>
      <c r="FM309" s="651"/>
      <c r="FN309" s="651"/>
      <c r="FO309" s="651"/>
      <c r="FP309" s="651"/>
      <c r="FQ309" s="651"/>
      <c r="FR309" s="651"/>
      <c r="FS309" s="651"/>
      <c r="FT309" s="651"/>
      <c r="FU309" s="651"/>
      <c r="FV309" s="651"/>
      <c r="FW309" s="651"/>
      <c r="FX309" s="651"/>
      <c r="FY309" s="651"/>
      <c r="FZ309" s="651"/>
      <c r="GA309" s="651"/>
      <c r="GB309" s="651"/>
      <c r="GC309" s="651"/>
      <c r="GD309" s="651"/>
      <c r="GE309" s="651"/>
      <c r="GF309" s="651"/>
      <c r="GG309" s="651"/>
      <c r="GH309" s="651"/>
      <c r="GI309" s="651"/>
      <c r="GJ309" s="651"/>
      <c r="GK309" s="651"/>
      <c r="GL309" s="651"/>
      <c r="GM309" s="651"/>
      <c r="GN309" s="651"/>
      <c r="GO309" s="651"/>
      <c r="GP309" s="651"/>
      <c r="GQ309" s="651"/>
      <c r="GR309" s="651"/>
      <c r="GS309" s="651"/>
      <c r="GT309" s="651"/>
      <c r="GU309" s="651"/>
      <c r="GV309" s="651"/>
      <c r="GW309" s="651"/>
      <c r="GX309" s="651"/>
      <c r="GY309" s="651"/>
      <c r="GZ309" s="651"/>
      <c r="HA309" s="651"/>
      <c r="HB309" s="651"/>
      <c r="HC309" s="651"/>
      <c r="HD309" s="651"/>
      <c r="HE309" s="651"/>
      <c r="HF309" s="651"/>
      <c r="HG309" s="651"/>
      <c r="HH309" s="651"/>
      <c r="HI309" s="651"/>
      <c r="HJ309" s="651"/>
      <c r="HK309" s="651"/>
      <c r="HL309" s="651"/>
      <c r="HM309" s="651"/>
      <c r="HN309" s="651"/>
      <c r="HO309" s="651"/>
      <c r="HP309" s="651"/>
      <c r="HQ309" s="651"/>
      <c r="HR309" s="651"/>
      <c r="HS309" s="651"/>
      <c r="HT309" s="651"/>
      <c r="HU309" s="651"/>
      <c r="HV309" s="651"/>
      <c r="HW309" s="651"/>
      <c r="HX309" s="651"/>
      <c r="HY309" s="651"/>
      <c r="HZ309" s="651"/>
      <c r="IA309" s="651"/>
      <c r="IB309" s="651"/>
      <c r="IC309" s="651"/>
      <c r="ID309" s="651"/>
      <c r="IE309" s="651"/>
      <c r="IF309" s="651"/>
      <c r="IG309" s="651"/>
      <c r="IH309" s="651"/>
      <c r="II309" s="651"/>
      <c r="IJ309" s="651"/>
      <c r="IK309" s="651"/>
      <c r="IL309" s="651"/>
      <c r="IM309" s="651"/>
      <c r="IN309" s="651"/>
      <c r="IO309" s="651"/>
      <c r="IP309" s="651"/>
      <c r="IQ309" s="651"/>
      <c r="IR309" s="651"/>
      <c r="IS309" s="651"/>
      <c r="IT309" s="651"/>
      <c r="IU309" s="651"/>
      <c r="IV309" s="651"/>
    </row>
    <row r="310" spans="1:256">
      <c r="B310" s="750"/>
      <c r="C310" s="750"/>
      <c r="F310" s="652"/>
      <c r="H310" s="653"/>
      <c r="I310" s="653"/>
      <c r="J310" s="654"/>
      <c r="K310" s="655" t="str">
        <f t="shared" si="38"/>
        <v/>
      </c>
      <c r="L310" s="652" t="str">
        <f>IF(G310="","",IF(COUNTIF($G$3:$G$623,G310)&gt;1,"2重登録","OK"))</f>
        <v/>
      </c>
      <c r="M310" s="705"/>
      <c r="N310" s="651"/>
      <c r="O310" s="651"/>
      <c r="P310" s="651"/>
      <c r="Q310" s="651"/>
      <c r="R310" s="651"/>
      <c r="S310" s="651"/>
      <c r="T310" s="651"/>
      <c r="U310" s="651"/>
      <c r="V310" s="651"/>
      <c r="W310" s="651"/>
      <c r="X310" s="651"/>
      <c r="Y310" s="651"/>
      <c r="Z310" s="651"/>
      <c r="AA310" s="651"/>
      <c r="AB310" s="651"/>
      <c r="AC310" s="651"/>
      <c r="AD310" s="651"/>
      <c r="AE310" s="651"/>
      <c r="AF310" s="651"/>
      <c r="AG310" s="651"/>
      <c r="AH310" s="651"/>
      <c r="AI310" s="651"/>
      <c r="AJ310" s="651"/>
      <c r="AK310" s="651"/>
      <c r="AL310" s="651"/>
      <c r="AM310" s="651"/>
      <c r="AN310" s="651"/>
      <c r="AO310" s="651"/>
      <c r="AP310" s="651"/>
      <c r="AQ310" s="651"/>
      <c r="AR310" s="651"/>
      <c r="AS310" s="651"/>
      <c r="AT310" s="651"/>
      <c r="AU310" s="651"/>
      <c r="AV310" s="651"/>
      <c r="AW310" s="651"/>
      <c r="AX310" s="651"/>
      <c r="AY310" s="651"/>
      <c r="AZ310" s="651"/>
      <c r="BA310" s="651"/>
      <c r="BB310" s="651"/>
      <c r="BC310" s="651"/>
      <c r="BD310" s="651"/>
      <c r="BE310" s="651"/>
      <c r="BF310" s="651"/>
      <c r="BG310" s="651"/>
      <c r="BH310" s="651"/>
      <c r="BI310" s="651"/>
      <c r="BJ310" s="651"/>
      <c r="BK310" s="651"/>
      <c r="BL310" s="651"/>
      <c r="BM310" s="651"/>
      <c r="BN310" s="651"/>
      <c r="BO310" s="651"/>
      <c r="BP310" s="651"/>
      <c r="BQ310" s="651"/>
      <c r="BR310" s="651"/>
      <c r="BS310" s="651"/>
      <c r="BT310" s="651"/>
      <c r="BU310" s="651"/>
      <c r="BV310" s="651"/>
      <c r="BW310" s="651"/>
      <c r="BX310" s="651"/>
      <c r="BY310" s="651"/>
      <c r="BZ310" s="651"/>
      <c r="CA310" s="651"/>
      <c r="CB310" s="651"/>
      <c r="CC310" s="651"/>
      <c r="CD310" s="651"/>
      <c r="CE310" s="651"/>
      <c r="CF310" s="651"/>
      <c r="CG310" s="651"/>
      <c r="CH310" s="651"/>
      <c r="CI310" s="651"/>
      <c r="CJ310" s="651"/>
      <c r="CK310" s="651"/>
      <c r="CL310" s="651"/>
      <c r="CM310" s="651"/>
      <c r="CN310" s="651"/>
      <c r="CO310" s="651"/>
      <c r="CP310" s="651"/>
      <c r="CQ310" s="651"/>
      <c r="CR310" s="651"/>
      <c r="CS310" s="651"/>
      <c r="CT310" s="651"/>
      <c r="CU310" s="651"/>
      <c r="CV310" s="651"/>
      <c r="CW310" s="651"/>
      <c r="CX310" s="651"/>
      <c r="CY310" s="651"/>
      <c r="CZ310" s="651"/>
      <c r="DA310" s="651"/>
      <c r="DB310" s="651"/>
      <c r="DC310" s="651"/>
      <c r="DD310" s="651"/>
      <c r="DE310" s="651"/>
      <c r="DF310" s="651"/>
      <c r="DG310" s="651"/>
      <c r="DH310" s="651"/>
      <c r="DI310" s="651"/>
      <c r="DJ310" s="651"/>
      <c r="DK310" s="651"/>
      <c r="DL310" s="651"/>
      <c r="DM310" s="651"/>
      <c r="DN310" s="651"/>
      <c r="DO310" s="651"/>
      <c r="DP310" s="651"/>
      <c r="DQ310" s="651"/>
      <c r="DR310" s="651"/>
      <c r="DS310" s="651"/>
      <c r="DT310" s="651"/>
      <c r="DU310" s="651"/>
      <c r="DV310" s="651"/>
      <c r="DW310" s="651"/>
      <c r="DX310" s="651"/>
      <c r="DY310" s="651"/>
      <c r="DZ310" s="651"/>
      <c r="EA310" s="651"/>
      <c r="EB310" s="651"/>
      <c r="EC310" s="651"/>
      <c r="ED310" s="651"/>
      <c r="EE310" s="651"/>
      <c r="EF310" s="651"/>
      <c r="EG310" s="651"/>
      <c r="EH310" s="651"/>
      <c r="EI310" s="651"/>
      <c r="EJ310" s="651"/>
      <c r="EK310" s="651"/>
      <c r="EL310" s="651"/>
      <c r="EM310" s="651"/>
      <c r="EN310" s="651"/>
      <c r="EO310" s="651"/>
      <c r="EP310" s="651"/>
      <c r="EQ310" s="651"/>
      <c r="ER310" s="651"/>
      <c r="ES310" s="651"/>
      <c r="ET310" s="651"/>
      <c r="EU310" s="651"/>
      <c r="EV310" s="651"/>
      <c r="EW310" s="651"/>
      <c r="EX310" s="651"/>
      <c r="EY310" s="651"/>
      <c r="EZ310" s="651"/>
      <c r="FA310" s="651"/>
      <c r="FB310" s="651"/>
      <c r="FC310" s="651"/>
      <c r="FD310" s="651"/>
      <c r="FE310" s="651"/>
      <c r="FF310" s="651"/>
      <c r="FG310" s="651"/>
      <c r="FH310" s="651"/>
      <c r="FI310" s="651"/>
      <c r="FJ310" s="651"/>
      <c r="FK310" s="651"/>
      <c r="FL310" s="651"/>
      <c r="FM310" s="651"/>
      <c r="FN310" s="651"/>
      <c r="FO310" s="651"/>
      <c r="FP310" s="651"/>
      <c r="FQ310" s="651"/>
      <c r="FR310" s="651"/>
      <c r="FS310" s="651"/>
      <c r="FT310" s="651"/>
      <c r="FU310" s="651"/>
      <c r="FV310" s="651"/>
      <c r="FW310" s="651"/>
      <c r="FX310" s="651"/>
      <c r="FY310" s="651"/>
      <c r="FZ310" s="651"/>
      <c r="GA310" s="651"/>
      <c r="GB310" s="651"/>
      <c r="GC310" s="651"/>
      <c r="GD310" s="651"/>
      <c r="GE310" s="651"/>
      <c r="GF310" s="651"/>
      <c r="GG310" s="651"/>
      <c r="GH310" s="651"/>
      <c r="GI310" s="651"/>
      <c r="GJ310" s="651"/>
      <c r="GK310" s="651"/>
      <c r="GL310" s="651"/>
      <c r="GM310" s="651"/>
      <c r="GN310" s="651"/>
      <c r="GO310" s="651"/>
      <c r="GP310" s="651"/>
      <c r="GQ310" s="651"/>
      <c r="GR310" s="651"/>
      <c r="GS310" s="651"/>
      <c r="GT310" s="651"/>
      <c r="GU310" s="651"/>
      <c r="GV310" s="651"/>
      <c r="GW310" s="651"/>
      <c r="GX310" s="651"/>
      <c r="GY310" s="651"/>
      <c r="GZ310" s="651"/>
      <c r="HA310" s="651"/>
      <c r="HB310" s="651"/>
      <c r="HC310" s="651"/>
      <c r="HD310" s="651"/>
      <c r="HE310" s="651"/>
      <c r="HF310" s="651"/>
      <c r="HG310" s="651"/>
      <c r="HH310" s="651"/>
      <c r="HI310" s="651"/>
      <c r="HJ310" s="651"/>
      <c r="HK310" s="651"/>
      <c r="HL310" s="651"/>
      <c r="HM310" s="651"/>
      <c r="HN310" s="651"/>
      <c r="HO310" s="651"/>
      <c r="HP310" s="651"/>
      <c r="HQ310" s="651"/>
      <c r="HR310" s="651"/>
      <c r="HS310" s="651"/>
      <c r="HT310" s="651"/>
      <c r="HU310" s="651"/>
      <c r="HV310" s="651"/>
      <c r="HW310" s="651"/>
      <c r="HX310" s="651"/>
      <c r="HY310" s="651"/>
      <c r="HZ310" s="651"/>
      <c r="IA310" s="651"/>
      <c r="IB310" s="651"/>
      <c r="IC310" s="651"/>
      <c r="ID310" s="651"/>
      <c r="IE310" s="651"/>
      <c r="IF310" s="651"/>
      <c r="IG310" s="651"/>
      <c r="IH310" s="651"/>
      <c r="II310" s="651"/>
      <c r="IJ310" s="651"/>
      <c r="IK310" s="651"/>
      <c r="IL310" s="651"/>
      <c r="IM310" s="651"/>
      <c r="IN310" s="651"/>
      <c r="IO310" s="651"/>
      <c r="IP310" s="651"/>
      <c r="IQ310" s="651"/>
      <c r="IR310" s="651"/>
      <c r="IS310" s="651"/>
      <c r="IT310" s="651"/>
      <c r="IU310" s="651"/>
      <c r="IV310" s="651"/>
    </row>
    <row r="311" spans="1:256">
      <c r="B311" s="751"/>
      <c r="C311" s="751"/>
      <c r="D311" s="649"/>
      <c r="E311" s="671"/>
      <c r="H311" s="653"/>
      <c r="I311" s="671"/>
      <c r="J311" s="752"/>
      <c r="K311" s="655" t="str">
        <f t="shared" si="38"/>
        <v/>
      </c>
      <c r="L311" s="652" t="str">
        <f>IF(G311="","",IF(COUNTIF($G$3:$G$623,G311)&gt;1,"2重登録","OK"))</f>
        <v/>
      </c>
      <c r="N311" s="651"/>
      <c r="O311" s="651"/>
      <c r="P311" s="651"/>
      <c r="Q311" s="651"/>
      <c r="R311" s="651"/>
      <c r="S311" s="651"/>
      <c r="T311" s="651"/>
      <c r="U311" s="651"/>
      <c r="V311" s="651"/>
      <c r="W311" s="651"/>
      <c r="X311" s="651"/>
      <c r="Y311" s="651"/>
      <c r="Z311" s="651"/>
      <c r="AA311" s="651"/>
      <c r="AB311" s="651"/>
      <c r="AC311" s="651"/>
      <c r="AD311" s="651"/>
      <c r="AE311" s="651"/>
      <c r="AF311" s="651"/>
      <c r="AG311" s="651"/>
      <c r="AH311" s="651"/>
      <c r="AI311" s="651"/>
      <c r="AJ311" s="651"/>
      <c r="AK311" s="651"/>
      <c r="AL311" s="651"/>
      <c r="AM311" s="651"/>
      <c r="AN311" s="651"/>
      <c r="AO311" s="651"/>
      <c r="AP311" s="651"/>
      <c r="AQ311" s="651"/>
      <c r="AR311" s="651"/>
      <c r="AS311" s="651"/>
      <c r="AT311" s="651"/>
      <c r="AU311" s="651"/>
      <c r="AV311" s="651"/>
      <c r="AW311" s="651"/>
      <c r="AX311" s="651"/>
      <c r="AY311" s="651"/>
      <c r="AZ311" s="651"/>
      <c r="BA311" s="651"/>
      <c r="BB311" s="651"/>
      <c r="BC311" s="651"/>
      <c r="BD311" s="651"/>
      <c r="BE311" s="651"/>
      <c r="BF311" s="651"/>
      <c r="BG311" s="651"/>
      <c r="BH311" s="651"/>
      <c r="BI311" s="651"/>
      <c r="BJ311" s="651"/>
      <c r="BK311" s="651"/>
      <c r="BL311" s="651"/>
      <c r="BM311" s="651"/>
      <c r="BN311" s="651"/>
      <c r="BO311" s="651"/>
      <c r="BP311" s="651"/>
      <c r="BQ311" s="651"/>
      <c r="BR311" s="651"/>
      <c r="BS311" s="651"/>
      <c r="BT311" s="651"/>
      <c r="BU311" s="651"/>
      <c r="BV311" s="651"/>
      <c r="BW311" s="651"/>
      <c r="BX311" s="651"/>
      <c r="BY311" s="651"/>
      <c r="BZ311" s="651"/>
      <c r="CA311" s="651"/>
      <c r="CB311" s="651"/>
      <c r="CC311" s="651"/>
      <c r="CD311" s="651"/>
      <c r="CE311" s="651"/>
      <c r="CF311" s="651"/>
      <c r="CG311" s="651"/>
      <c r="CH311" s="651"/>
      <c r="CI311" s="651"/>
      <c r="CJ311" s="651"/>
      <c r="CK311" s="651"/>
      <c r="CL311" s="651"/>
      <c r="CM311" s="651"/>
      <c r="CN311" s="651"/>
      <c r="CO311" s="651"/>
      <c r="CP311" s="651"/>
      <c r="CQ311" s="651"/>
      <c r="CR311" s="651"/>
      <c r="CS311" s="651"/>
      <c r="CT311" s="651"/>
      <c r="CU311" s="651"/>
      <c r="CV311" s="651"/>
      <c r="CW311" s="651"/>
      <c r="CX311" s="651"/>
      <c r="CY311" s="651"/>
      <c r="CZ311" s="651"/>
      <c r="DA311" s="651"/>
      <c r="DB311" s="651"/>
      <c r="DC311" s="651"/>
      <c r="DD311" s="651"/>
      <c r="DE311" s="651"/>
      <c r="DF311" s="651"/>
      <c r="DG311" s="651"/>
      <c r="DH311" s="651"/>
      <c r="DI311" s="651"/>
      <c r="DJ311" s="651"/>
      <c r="DK311" s="651"/>
      <c r="DL311" s="651"/>
      <c r="DM311" s="651"/>
      <c r="DN311" s="651"/>
      <c r="DO311" s="651"/>
      <c r="DP311" s="651"/>
      <c r="DQ311" s="651"/>
      <c r="DR311" s="651"/>
      <c r="DS311" s="651"/>
      <c r="DT311" s="651"/>
      <c r="DU311" s="651"/>
      <c r="DV311" s="651"/>
      <c r="DW311" s="651"/>
      <c r="DX311" s="651"/>
      <c r="DY311" s="651"/>
      <c r="DZ311" s="651"/>
      <c r="EA311" s="651"/>
      <c r="EB311" s="651"/>
      <c r="EC311" s="651"/>
      <c r="ED311" s="651"/>
      <c r="EE311" s="651"/>
      <c r="EF311" s="651"/>
      <c r="EG311" s="651"/>
      <c r="EH311" s="651"/>
      <c r="EI311" s="651"/>
      <c r="EJ311" s="651"/>
      <c r="EK311" s="651"/>
      <c r="EL311" s="651"/>
      <c r="EM311" s="651"/>
      <c r="EN311" s="651"/>
      <c r="EO311" s="651"/>
      <c r="EP311" s="651"/>
      <c r="EQ311" s="651"/>
      <c r="ER311" s="651"/>
      <c r="ES311" s="651"/>
      <c r="ET311" s="651"/>
      <c r="EU311" s="651"/>
      <c r="EV311" s="651"/>
      <c r="EW311" s="651"/>
      <c r="EX311" s="651"/>
      <c r="EY311" s="651"/>
      <c r="EZ311" s="651"/>
      <c r="FA311" s="651"/>
      <c r="FB311" s="651"/>
      <c r="FC311" s="651"/>
      <c r="FD311" s="651"/>
      <c r="FE311" s="651"/>
      <c r="FF311" s="651"/>
      <c r="FG311" s="651"/>
      <c r="FH311" s="651"/>
      <c r="FI311" s="651"/>
      <c r="FJ311" s="651"/>
      <c r="FK311" s="651"/>
      <c r="FL311" s="651"/>
      <c r="FM311" s="651"/>
      <c r="FN311" s="651"/>
      <c r="FO311" s="651"/>
      <c r="FP311" s="651"/>
      <c r="FQ311" s="651"/>
      <c r="FR311" s="651"/>
      <c r="FS311" s="651"/>
      <c r="FT311" s="651"/>
      <c r="FU311" s="651"/>
      <c r="FV311" s="651"/>
      <c r="FW311" s="651"/>
      <c r="FX311" s="651"/>
      <c r="FY311" s="651"/>
      <c r="FZ311" s="651"/>
      <c r="GA311" s="651"/>
      <c r="GB311" s="651"/>
      <c r="GC311" s="651"/>
      <c r="GD311" s="651"/>
      <c r="GE311" s="651"/>
      <c r="GF311" s="651"/>
      <c r="GG311" s="651"/>
      <c r="GH311" s="651"/>
      <c r="GI311" s="651"/>
      <c r="GJ311" s="651"/>
      <c r="GK311" s="651"/>
      <c r="GL311" s="651"/>
      <c r="GM311" s="651"/>
      <c r="GN311" s="651"/>
      <c r="GO311" s="651"/>
      <c r="GP311" s="651"/>
      <c r="GQ311" s="651"/>
      <c r="GR311" s="651"/>
      <c r="GS311" s="651"/>
      <c r="GT311" s="651"/>
      <c r="GU311" s="651"/>
      <c r="GV311" s="651"/>
      <c r="GW311" s="651"/>
      <c r="GX311" s="651"/>
      <c r="GY311" s="651"/>
      <c r="GZ311" s="651"/>
      <c r="HA311" s="651"/>
      <c r="HB311" s="651"/>
      <c r="HC311" s="651"/>
      <c r="HD311" s="651"/>
      <c r="HE311" s="651"/>
      <c r="HF311" s="651"/>
      <c r="HG311" s="651"/>
      <c r="HH311" s="651"/>
      <c r="HI311" s="651"/>
      <c r="HJ311" s="651"/>
      <c r="HK311" s="651"/>
      <c r="HL311" s="651"/>
      <c r="HM311" s="651"/>
      <c r="HN311" s="651"/>
      <c r="HO311" s="651"/>
      <c r="HP311" s="651"/>
      <c r="HQ311" s="651"/>
      <c r="HR311" s="651"/>
      <c r="HS311" s="651"/>
      <c r="HT311" s="651"/>
      <c r="HU311" s="651"/>
      <c r="HV311" s="651"/>
      <c r="HW311" s="651"/>
      <c r="HX311" s="651"/>
      <c r="HY311" s="651"/>
      <c r="HZ311" s="651"/>
      <c r="IA311" s="651"/>
      <c r="IB311" s="651"/>
      <c r="IC311" s="651"/>
      <c r="ID311" s="651"/>
      <c r="IE311" s="651"/>
      <c r="IF311" s="651"/>
      <c r="IG311" s="651"/>
      <c r="IH311" s="651"/>
      <c r="II311" s="651"/>
      <c r="IJ311" s="651"/>
      <c r="IK311" s="651"/>
      <c r="IL311" s="651"/>
      <c r="IM311" s="651"/>
      <c r="IN311" s="651"/>
      <c r="IO311" s="651"/>
      <c r="IP311" s="651"/>
      <c r="IQ311" s="651"/>
      <c r="IR311" s="651"/>
      <c r="IS311" s="651"/>
      <c r="IT311" s="651"/>
      <c r="IU311" s="651"/>
      <c r="IV311" s="651"/>
    </row>
    <row r="312" spans="1:256">
      <c r="B312" s="746"/>
      <c r="C312" s="746"/>
      <c r="F312" s="652"/>
      <c r="I312" s="753"/>
      <c r="J312" s="654"/>
      <c r="K312" s="655" t="str">
        <f t="shared" si="38"/>
        <v/>
      </c>
      <c r="L312" s="652" t="str">
        <f>IF(G312="","",IF(COUNTIF($G$3:$G$623,G312)&gt;1,"2重登録","OK"))</f>
        <v/>
      </c>
      <c r="M312" s="672"/>
      <c r="N312" s="651"/>
      <c r="O312" s="651"/>
      <c r="P312" s="651"/>
      <c r="Q312" s="651"/>
      <c r="R312" s="651"/>
      <c r="S312" s="651"/>
      <c r="T312" s="651"/>
      <c r="U312" s="651"/>
      <c r="V312" s="651"/>
      <c r="W312" s="651"/>
      <c r="X312" s="651"/>
      <c r="Y312" s="651"/>
      <c r="Z312" s="651"/>
      <c r="AA312" s="651"/>
      <c r="AB312" s="651"/>
      <c r="AC312" s="651"/>
      <c r="AD312" s="651"/>
      <c r="AE312" s="651"/>
      <c r="AF312" s="651"/>
      <c r="AG312" s="651"/>
      <c r="AH312" s="651"/>
      <c r="AI312" s="651"/>
      <c r="AJ312" s="651"/>
      <c r="AK312" s="651"/>
      <c r="AL312" s="651"/>
      <c r="AM312" s="651"/>
      <c r="AN312" s="651"/>
      <c r="AO312" s="651"/>
      <c r="AP312" s="651"/>
      <c r="AQ312" s="651"/>
      <c r="AR312" s="651"/>
      <c r="AS312" s="651"/>
      <c r="AT312" s="651"/>
      <c r="AU312" s="651"/>
      <c r="AV312" s="651"/>
      <c r="AW312" s="651"/>
      <c r="AX312" s="651"/>
      <c r="AY312" s="651"/>
      <c r="AZ312" s="651"/>
      <c r="BA312" s="651"/>
      <c r="BB312" s="651"/>
      <c r="BC312" s="651"/>
      <c r="BD312" s="651"/>
      <c r="BE312" s="651"/>
      <c r="BF312" s="651"/>
      <c r="BG312" s="651"/>
      <c r="BH312" s="651"/>
      <c r="BI312" s="651"/>
      <c r="BJ312" s="651"/>
      <c r="BK312" s="651"/>
      <c r="BL312" s="651"/>
      <c r="BM312" s="651"/>
      <c r="BN312" s="651"/>
      <c r="BO312" s="651"/>
      <c r="BP312" s="651"/>
      <c r="BQ312" s="651"/>
      <c r="BR312" s="651"/>
      <c r="BS312" s="651"/>
      <c r="BT312" s="651"/>
      <c r="BU312" s="651"/>
      <c r="BV312" s="651"/>
      <c r="BW312" s="651"/>
      <c r="BX312" s="651"/>
      <c r="BY312" s="651"/>
      <c r="BZ312" s="651"/>
      <c r="CA312" s="651"/>
      <c r="CB312" s="651"/>
      <c r="CC312" s="651"/>
      <c r="CD312" s="651"/>
      <c r="CE312" s="651"/>
      <c r="CF312" s="651"/>
      <c r="CG312" s="651"/>
      <c r="CH312" s="651"/>
      <c r="CI312" s="651"/>
      <c r="CJ312" s="651"/>
      <c r="CK312" s="651"/>
      <c r="CL312" s="651"/>
      <c r="CM312" s="651"/>
      <c r="CN312" s="651"/>
      <c r="CO312" s="651"/>
      <c r="CP312" s="651"/>
      <c r="CQ312" s="651"/>
      <c r="CR312" s="651"/>
      <c r="CS312" s="651"/>
      <c r="CT312" s="651"/>
      <c r="CU312" s="651"/>
      <c r="CV312" s="651"/>
      <c r="CW312" s="651"/>
      <c r="CX312" s="651"/>
      <c r="CY312" s="651"/>
      <c r="CZ312" s="651"/>
      <c r="DA312" s="651"/>
      <c r="DB312" s="651"/>
      <c r="DC312" s="651"/>
      <c r="DD312" s="651"/>
      <c r="DE312" s="651"/>
      <c r="DF312" s="651"/>
      <c r="DG312" s="651"/>
      <c r="DH312" s="651"/>
      <c r="DI312" s="651"/>
      <c r="DJ312" s="651"/>
      <c r="DK312" s="651"/>
      <c r="DL312" s="651"/>
      <c r="DM312" s="651"/>
      <c r="DN312" s="651"/>
      <c r="DO312" s="651"/>
      <c r="DP312" s="651"/>
      <c r="DQ312" s="651"/>
      <c r="DR312" s="651"/>
      <c r="DS312" s="651"/>
      <c r="DT312" s="651"/>
      <c r="DU312" s="651"/>
      <c r="DV312" s="651"/>
      <c r="DW312" s="651"/>
      <c r="DX312" s="651"/>
      <c r="DY312" s="651"/>
      <c r="DZ312" s="651"/>
      <c r="EA312" s="651"/>
      <c r="EB312" s="651"/>
      <c r="EC312" s="651"/>
      <c r="ED312" s="651"/>
      <c r="EE312" s="651"/>
      <c r="EF312" s="651"/>
      <c r="EG312" s="651"/>
      <c r="EH312" s="651"/>
      <c r="EI312" s="651"/>
      <c r="EJ312" s="651"/>
      <c r="EK312" s="651"/>
      <c r="EL312" s="651"/>
      <c r="EM312" s="651"/>
      <c r="EN312" s="651"/>
      <c r="EO312" s="651"/>
      <c r="EP312" s="651"/>
      <c r="EQ312" s="651"/>
      <c r="ER312" s="651"/>
      <c r="ES312" s="651"/>
      <c r="ET312" s="651"/>
      <c r="EU312" s="651"/>
      <c r="EV312" s="651"/>
      <c r="EW312" s="651"/>
      <c r="EX312" s="651"/>
      <c r="EY312" s="651"/>
      <c r="EZ312" s="651"/>
      <c r="FA312" s="651"/>
      <c r="FB312" s="651"/>
      <c r="FC312" s="651"/>
      <c r="FD312" s="651"/>
      <c r="FE312" s="651"/>
      <c r="FF312" s="651"/>
      <c r="FG312" s="651"/>
      <c r="FH312" s="651"/>
      <c r="FI312" s="651"/>
      <c r="FJ312" s="651"/>
      <c r="FK312" s="651"/>
      <c r="FL312" s="651"/>
      <c r="FM312" s="651"/>
      <c r="FN312" s="651"/>
      <c r="FO312" s="651"/>
      <c r="FP312" s="651"/>
      <c r="FQ312" s="651"/>
      <c r="FR312" s="651"/>
      <c r="FS312" s="651"/>
      <c r="FT312" s="651"/>
      <c r="FU312" s="651"/>
      <c r="FV312" s="651"/>
      <c r="FW312" s="651"/>
      <c r="FX312" s="651"/>
      <c r="FY312" s="651"/>
      <c r="FZ312" s="651"/>
      <c r="GA312" s="651"/>
      <c r="GB312" s="651"/>
      <c r="GC312" s="651"/>
      <c r="GD312" s="651"/>
      <c r="GE312" s="651"/>
      <c r="GF312" s="651"/>
      <c r="GG312" s="651"/>
      <c r="GH312" s="651"/>
      <c r="GI312" s="651"/>
      <c r="GJ312" s="651"/>
      <c r="GK312" s="651"/>
      <c r="GL312" s="651"/>
      <c r="GM312" s="651"/>
      <c r="GN312" s="651"/>
      <c r="GO312" s="651"/>
      <c r="GP312" s="651"/>
      <c r="GQ312" s="651"/>
      <c r="GR312" s="651"/>
      <c r="GS312" s="651"/>
      <c r="GT312" s="651"/>
      <c r="GU312" s="651"/>
      <c r="GV312" s="651"/>
      <c r="GW312" s="651"/>
      <c r="GX312" s="651"/>
      <c r="GY312" s="651"/>
      <c r="GZ312" s="651"/>
      <c r="HA312" s="651"/>
      <c r="HB312" s="651"/>
      <c r="HC312" s="651"/>
      <c r="HD312" s="651"/>
      <c r="HE312" s="651"/>
      <c r="HF312" s="651"/>
      <c r="HG312" s="651"/>
      <c r="HH312" s="651"/>
      <c r="HI312" s="651"/>
      <c r="HJ312" s="651"/>
      <c r="HK312" s="651"/>
      <c r="HL312" s="651"/>
      <c r="HM312" s="651"/>
      <c r="HN312" s="651"/>
      <c r="HO312" s="651"/>
      <c r="HP312" s="651"/>
      <c r="HQ312" s="651"/>
      <c r="HR312" s="651"/>
      <c r="HS312" s="651"/>
      <c r="HT312" s="651"/>
      <c r="HU312" s="651"/>
      <c r="HV312" s="651"/>
      <c r="HW312" s="651"/>
      <c r="HX312" s="651"/>
      <c r="HY312" s="651"/>
      <c r="HZ312" s="651"/>
      <c r="IA312" s="651"/>
      <c r="IB312" s="651"/>
      <c r="IC312" s="651"/>
      <c r="ID312" s="651"/>
      <c r="IE312" s="651"/>
      <c r="IF312" s="651"/>
      <c r="IG312" s="651"/>
      <c r="IH312" s="651"/>
      <c r="II312" s="651"/>
      <c r="IJ312" s="651"/>
      <c r="IK312" s="651"/>
      <c r="IL312" s="651"/>
      <c r="IM312" s="651"/>
      <c r="IN312" s="651"/>
      <c r="IO312" s="651"/>
      <c r="IP312" s="651"/>
      <c r="IQ312" s="651"/>
      <c r="IR312" s="651"/>
      <c r="IS312" s="651"/>
      <c r="IT312" s="651"/>
      <c r="IU312" s="651"/>
      <c r="IV312" s="651"/>
    </row>
    <row r="313" spans="1:256">
      <c r="A313" s="658"/>
      <c r="B313" s="970" t="s">
        <v>3223</v>
      </c>
      <c r="C313" s="970"/>
      <c r="D313" s="970" t="s">
        <v>3224</v>
      </c>
      <c r="E313" s="970"/>
      <c r="F313" s="970"/>
      <c r="G313" s="970"/>
      <c r="H313" s="970"/>
      <c r="I313" s="82"/>
      <c r="J313" s="82"/>
      <c r="K313" s="318"/>
      <c r="L313" s="81"/>
      <c r="M313" s="81"/>
      <c r="N313" s="81"/>
      <c r="O313" s="81"/>
      <c r="P313" s="81"/>
      <c r="Q313" s="81"/>
    </row>
    <row r="314" spans="1:256">
      <c r="A314" s="658"/>
      <c r="B314" s="970"/>
      <c r="C314" s="970"/>
      <c r="D314" s="970"/>
      <c r="E314" s="970"/>
      <c r="F314" s="970"/>
      <c r="G314" s="970"/>
      <c r="H314" s="970"/>
      <c r="I314" s="82"/>
      <c r="J314" s="82"/>
      <c r="K314" s="318"/>
      <c r="L314" s="81"/>
      <c r="M314" s="81"/>
      <c r="N314" s="81"/>
      <c r="O314" s="81"/>
      <c r="P314" s="81"/>
      <c r="Q314" s="81"/>
    </row>
    <row r="315" spans="1:256">
      <c r="A315" s="658"/>
      <c r="B315" s="81"/>
      <c r="C315" s="81"/>
      <c r="D315" s="81"/>
      <c r="E315" s="81"/>
      <c r="F315" s="81" t="s">
        <v>1364</v>
      </c>
      <c r="G315" s="962" t="s">
        <v>1365</v>
      </c>
      <c r="H315" s="962"/>
      <c r="I315" s="962"/>
      <c r="J315" s="318"/>
      <c r="K315" s="318"/>
      <c r="L315" s="81"/>
      <c r="M315" s="81"/>
      <c r="N315" s="81"/>
      <c r="O315" s="81"/>
      <c r="P315" s="81"/>
      <c r="Q315" s="81"/>
    </row>
    <row r="316" spans="1:256">
      <c r="A316" s="658"/>
      <c r="B316" s="962" t="s">
        <v>3225</v>
      </c>
      <c r="C316" s="962"/>
      <c r="D316" s="85" t="s">
        <v>2536</v>
      </c>
      <c r="E316" s="85"/>
      <c r="F316" s="84">
        <v>4</v>
      </c>
      <c r="G316" s="963">
        <f>(F316/RIGHT(A360,2))</f>
        <v>9.3023255813953487E-2</v>
      </c>
      <c r="H316" s="963"/>
      <c r="I316" s="963"/>
      <c r="J316" s="318"/>
      <c r="K316" s="318"/>
      <c r="L316" s="81"/>
      <c r="M316" s="81"/>
      <c r="N316" s="81"/>
      <c r="O316" s="81"/>
      <c r="P316" s="81"/>
      <c r="Q316" s="81"/>
    </row>
    <row r="317" spans="1:256">
      <c r="A317" s="658"/>
      <c r="B317" s="962" t="s">
        <v>3226</v>
      </c>
      <c r="C317" s="962"/>
      <c r="D317" s="634" t="s">
        <v>2534</v>
      </c>
      <c r="E317" s="634"/>
      <c r="F317" s="84"/>
      <c r="G317" s="81"/>
      <c r="H317" s="618"/>
      <c r="I317" s="618"/>
      <c r="J317" s="318"/>
      <c r="K317" s="318"/>
      <c r="L317" s="81"/>
      <c r="M317" s="81"/>
      <c r="N317" s="81"/>
      <c r="O317" s="81"/>
      <c r="P317" s="81"/>
      <c r="Q317" s="81"/>
    </row>
    <row r="318" spans="1:256" ht="14.25">
      <c r="A318" s="754" t="s">
        <v>3227</v>
      </c>
      <c r="B318" s="755" t="s">
        <v>3228</v>
      </c>
      <c r="C318" s="755" t="s">
        <v>2519</v>
      </c>
      <c r="D318" s="633" t="s">
        <v>1237</v>
      </c>
      <c r="E318" s="81"/>
      <c r="F318" s="81" t="str">
        <f>A318</f>
        <v>う０１</v>
      </c>
      <c r="G318" s="81" t="str">
        <f t="shared" ref="G318:G363" si="42">B318&amp;C318</f>
        <v>岩花功</v>
      </c>
      <c r="H318" s="633" t="s">
        <v>3229</v>
      </c>
      <c r="I318" s="633" t="s">
        <v>277</v>
      </c>
      <c r="J318" s="756">
        <v>1962</v>
      </c>
      <c r="K318" s="82">
        <f>IF(J318="","",(2024-J318))</f>
        <v>62</v>
      </c>
      <c r="L318" s="318" t="str">
        <f t="shared" ref="L318:L363" si="43">IF(G318="","",IF(COUNTIF($F$11:$F$362,G318)&gt;1,"2重登録","OK"))</f>
        <v>OK</v>
      </c>
      <c r="M318" s="757" t="s">
        <v>2900</v>
      </c>
      <c r="N318" s="81"/>
      <c r="O318" s="81"/>
      <c r="P318" s="81"/>
      <c r="Q318" s="81"/>
    </row>
    <row r="319" spans="1:256" ht="14.25">
      <c r="A319" s="754" t="s">
        <v>3230</v>
      </c>
      <c r="B319" s="758" t="s">
        <v>3231</v>
      </c>
      <c r="C319" s="758" t="s">
        <v>3120</v>
      </c>
      <c r="D319" s="633" t="s">
        <v>1237</v>
      </c>
      <c r="E319" s="81"/>
      <c r="F319" s="81" t="str">
        <f>A319</f>
        <v>う０２</v>
      </c>
      <c r="G319" s="81" t="str">
        <f t="shared" si="42"/>
        <v>牛道雄介</v>
      </c>
      <c r="H319" s="633" t="s">
        <v>3229</v>
      </c>
      <c r="I319" s="109" t="s">
        <v>277</v>
      </c>
      <c r="J319" s="759">
        <v>1978</v>
      </c>
      <c r="K319" s="82">
        <f t="shared" ref="K319:K363" ca="1" si="44">IF(K319="","",(2024-K319))</f>
        <v>1978</v>
      </c>
      <c r="L319" s="318" t="str">
        <f t="shared" si="43"/>
        <v>OK</v>
      </c>
      <c r="M319" s="760" t="s">
        <v>2571</v>
      </c>
      <c r="N319" s="81"/>
      <c r="O319" s="81"/>
      <c r="P319" s="81"/>
      <c r="Q319" s="81"/>
    </row>
    <row r="320" spans="1:256" ht="14.25">
      <c r="A320" s="754" t="s">
        <v>74</v>
      </c>
      <c r="B320" s="758" t="s">
        <v>3232</v>
      </c>
      <c r="C320" s="758" t="s">
        <v>3233</v>
      </c>
      <c r="D320" s="633" t="s">
        <v>1237</v>
      </c>
      <c r="E320" s="81"/>
      <c r="F320" s="81"/>
      <c r="G320" s="81" t="str">
        <f t="shared" si="42"/>
        <v>久保田勉</v>
      </c>
      <c r="H320" s="633" t="s">
        <v>3229</v>
      </c>
      <c r="I320" s="109" t="s">
        <v>277</v>
      </c>
      <c r="J320" s="759">
        <v>1967</v>
      </c>
      <c r="K320" s="82">
        <f t="shared" ca="1" si="44"/>
        <v>1967</v>
      </c>
      <c r="L320" s="318" t="str">
        <f t="shared" si="43"/>
        <v>OK</v>
      </c>
      <c r="M320" s="760" t="s">
        <v>3234</v>
      </c>
      <c r="N320" s="81"/>
      <c r="O320" s="81"/>
      <c r="P320" s="81"/>
      <c r="Q320" s="81"/>
    </row>
    <row r="321" spans="1:17" ht="14.25">
      <c r="A321" s="754" t="s">
        <v>1243</v>
      </c>
      <c r="B321" s="761" t="s">
        <v>3235</v>
      </c>
      <c r="C321" s="761" t="s">
        <v>3236</v>
      </c>
      <c r="D321" s="633" t="s">
        <v>1237</v>
      </c>
      <c r="E321" s="81"/>
      <c r="F321" s="81" t="str">
        <f t="shared" ref="F321:F363" si="45">A321</f>
        <v>う０４</v>
      </c>
      <c r="G321" s="81" t="str">
        <f t="shared" si="42"/>
        <v>小倉俊郎</v>
      </c>
      <c r="H321" s="633" t="s">
        <v>3229</v>
      </c>
      <c r="I321" s="81" t="s">
        <v>277</v>
      </c>
      <c r="J321" s="762">
        <v>1959</v>
      </c>
      <c r="K321" s="82">
        <f t="shared" ca="1" si="44"/>
        <v>1959</v>
      </c>
      <c r="L321" s="318" t="str">
        <f t="shared" si="43"/>
        <v>OK</v>
      </c>
      <c r="M321" s="81" t="s">
        <v>2897</v>
      </c>
      <c r="N321" s="81"/>
      <c r="O321" s="81"/>
      <c r="P321" s="81"/>
      <c r="Q321" s="81"/>
    </row>
    <row r="322" spans="1:17" ht="14.25">
      <c r="A322" s="754" t="s">
        <v>1246</v>
      </c>
      <c r="B322" s="651" t="s">
        <v>3237</v>
      </c>
      <c r="C322" s="651" t="s">
        <v>3238</v>
      </c>
      <c r="D322" s="633" t="s">
        <v>1237</v>
      </c>
      <c r="E322" s="81"/>
      <c r="F322" s="81" t="str">
        <f t="shared" si="45"/>
        <v>う０５</v>
      </c>
      <c r="G322" s="81" t="str">
        <f t="shared" si="42"/>
        <v>垣内義則</v>
      </c>
      <c r="H322" s="633" t="s">
        <v>3229</v>
      </c>
      <c r="I322" s="109" t="s">
        <v>277</v>
      </c>
      <c r="J322" s="759">
        <v>1972</v>
      </c>
      <c r="K322" s="82">
        <f t="shared" ca="1" si="44"/>
        <v>1972</v>
      </c>
      <c r="L322" s="318" t="str">
        <f t="shared" si="43"/>
        <v>OK</v>
      </c>
      <c r="M322" s="763" t="s">
        <v>310</v>
      </c>
      <c r="N322" s="81"/>
      <c r="O322" s="81"/>
      <c r="P322" s="81"/>
      <c r="Q322" s="81"/>
    </row>
    <row r="323" spans="1:17" ht="14.25">
      <c r="A323" s="754" t="s">
        <v>1248</v>
      </c>
      <c r="B323" s="764" t="s">
        <v>3239</v>
      </c>
      <c r="C323" s="764" t="s">
        <v>3240</v>
      </c>
      <c r="D323" s="633" t="s">
        <v>1237</v>
      </c>
      <c r="E323" s="81"/>
      <c r="F323" s="81" t="str">
        <f t="shared" si="45"/>
        <v>う０６</v>
      </c>
      <c r="G323" s="81" t="str">
        <f t="shared" si="42"/>
        <v>片岡一寿</v>
      </c>
      <c r="H323" s="633" t="s">
        <v>3229</v>
      </c>
      <c r="I323" s="109" t="s">
        <v>277</v>
      </c>
      <c r="J323" s="765">
        <v>1971</v>
      </c>
      <c r="K323" s="82">
        <f t="shared" ca="1" si="44"/>
        <v>1971</v>
      </c>
      <c r="L323" s="318" t="str">
        <f t="shared" si="43"/>
        <v>OK</v>
      </c>
      <c r="M323" s="760" t="s">
        <v>2897</v>
      </c>
      <c r="N323" s="81"/>
      <c r="O323" s="81"/>
      <c r="P323" s="81"/>
      <c r="Q323" s="81"/>
    </row>
    <row r="324" spans="1:17" ht="14.25">
      <c r="A324" s="754" t="s">
        <v>1251</v>
      </c>
      <c r="B324" s="755" t="s">
        <v>3241</v>
      </c>
      <c r="C324" s="755" t="s">
        <v>3242</v>
      </c>
      <c r="D324" s="633" t="s">
        <v>1237</v>
      </c>
      <c r="E324" s="81"/>
      <c r="F324" s="81" t="str">
        <f t="shared" si="45"/>
        <v>う０７</v>
      </c>
      <c r="G324" s="81" t="str">
        <f t="shared" si="42"/>
        <v>亀井皓太</v>
      </c>
      <c r="H324" s="633" t="s">
        <v>3229</v>
      </c>
      <c r="I324" s="633" t="s">
        <v>277</v>
      </c>
      <c r="J324" s="766">
        <v>2003</v>
      </c>
      <c r="K324" s="82">
        <f t="shared" ca="1" si="44"/>
        <v>2003</v>
      </c>
      <c r="L324" s="767" t="str">
        <f t="shared" si="43"/>
        <v>OK</v>
      </c>
      <c r="M324" s="763" t="s">
        <v>310</v>
      </c>
      <c r="N324" s="81"/>
      <c r="O324" s="81"/>
      <c r="P324" s="81"/>
      <c r="Q324" s="81"/>
    </row>
    <row r="325" spans="1:17" ht="14.25">
      <c r="A325" s="754" t="s">
        <v>1253</v>
      </c>
      <c r="B325" s="651" t="s">
        <v>3243</v>
      </c>
      <c r="C325" s="651" t="s">
        <v>3244</v>
      </c>
      <c r="D325" s="633" t="s">
        <v>1237</v>
      </c>
      <c r="E325" s="81"/>
      <c r="F325" s="81" t="str">
        <f t="shared" si="45"/>
        <v>う０８</v>
      </c>
      <c r="G325" s="81" t="str">
        <f t="shared" si="42"/>
        <v>亀井雅嗣</v>
      </c>
      <c r="H325" s="633" t="s">
        <v>3229</v>
      </c>
      <c r="I325" s="633" t="s">
        <v>277</v>
      </c>
      <c r="J325" s="766">
        <v>1970</v>
      </c>
      <c r="K325" s="82">
        <f t="shared" ca="1" si="44"/>
        <v>1970</v>
      </c>
      <c r="L325" s="81" t="str">
        <f t="shared" si="43"/>
        <v>OK</v>
      </c>
      <c r="M325" s="763" t="s">
        <v>310</v>
      </c>
      <c r="N325" s="81"/>
      <c r="O325" s="81"/>
      <c r="P325" s="81"/>
      <c r="Q325" s="81"/>
    </row>
    <row r="326" spans="1:17" ht="14.25">
      <c r="A326" s="754" t="s">
        <v>1257</v>
      </c>
      <c r="B326" s="764" t="s">
        <v>3245</v>
      </c>
      <c r="C326" s="764" t="s">
        <v>3246</v>
      </c>
      <c r="D326" s="633" t="s">
        <v>1237</v>
      </c>
      <c r="E326" s="81"/>
      <c r="F326" s="81" t="str">
        <f t="shared" si="45"/>
        <v>う０９</v>
      </c>
      <c r="G326" s="81" t="str">
        <f t="shared" si="42"/>
        <v>竹田圭佑</v>
      </c>
      <c r="H326" s="633" t="s">
        <v>3229</v>
      </c>
      <c r="I326" s="633" t="s">
        <v>277</v>
      </c>
      <c r="J326" s="756">
        <v>1982</v>
      </c>
      <c r="K326" s="82">
        <f t="shared" ca="1" si="44"/>
        <v>1982</v>
      </c>
      <c r="L326" s="81" t="str">
        <f t="shared" si="43"/>
        <v>OK</v>
      </c>
      <c r="M326" s="763" t="s">
        <v>3247</v>
      </c>
      <c r="N326" s="81"/>
      <c r="O326" s="81"/>
      <c r="P326" s="81"/>
      <c r="Q326" s="81"/>
    </row>
    <row r="327" spans="1:17" ht="14.25">
      <c r="A327" s="754" t="s">
        <v>1260</v>
      </c>
      <c r="B327" s="764" t="s">
        <v>3248</v>
      </c>
      <c r="C327" s="764" t="s">
        <v>3249</v>
      </c>
      <c r="D327" s="633" t="s">
        <v>1237</v>
      </c>
      <c r="E327" s="81"/>
      <c r="F327" s="81" t="str">
        <f t="shared" si="45"/>
        <v>う１０</v>
      </c>
      <c r="G327" s="81" t="str">
        <f t="shared" si="42"/>
        <v>𡈽山悠</v>
      </c>
      <c r="H327" s="633" t="s">
        <v>3229</v>
      </c>
      <c r="I327" s="633" t="s">
        <v>277</v>
      </c>
      <c r="J327" s="756">
        <v>1988</v>
      </c>
      <c r="K327" s="82">
        <f t="shared" ca="1" si="44"/>
        <v>1988</v>
      </c>
      <c r="L327" s="81" t="str">
        <f t="shared" si="43"/>
        <v>OK</v>
      </c>
      <c r="M327" s="763" t="s">
        <v>3250</v>
      </c>
      <c r="N327" s="81"/>
      <c r="O327" s="81"/>
      <c r="P327" s="81"/>
      <c r="Q327" s="81"/>
    </row>
    <row r="328" spans="1:17" ht="14.25">
      <c r="A328" s="754" t="s">
        <v>1263</v>
      </c>
      <c r="B328" s="761" t="s">
        <v>3251</v>
      </c>
      <c r="C328" s="761" t="s">
        <v>3252</v>
      </c>
      <c r="D328" s="633" t="s">
        <v>1237</v>
      </c>
      <c r="E328" s="81"/>
      <c r="F328" s="81" t="str">
        <f t="shared" si="45"/>
        <v>う１１</v>
      </c>
      <c r="G328" s="81" t="str">
        <f t="shared" si="42"/>
        <v>土肥将博</v>
      </c>
      <c r="H328" s="633" t="s">
        <v>3229</v>
      </c>
      <c r="I328" s="109" t="s">
        <v>277</v>
      </c>
      <c r="J328" s="768">
        <v>1964</v>
      </c>
      <c r="K328" s="82">
        <f t="shared" ca="1" si="44"/>
        <v>1964</v>
      </c>
      <c r="L328" s="81" t="str">
        <f t="shared" si="43"/>
        <v>OK</v>
      </c>
      <c r="M328" s="262" t="s">
        <v>2653</v>
      </c>
      <c r="N328" s="81"/>
      <c r="O328" s="81"/>
      <c r="P328" s="81"/>
      <c r="Q328" s="81"/>
    </row>
    <row r="329" spans="1:17" ht="14.25">
      <c r="A329" s="754" t="s">
        <v>1266</v>
      </c>
      <c r="B329" s="81" t="s">
        <v>3253</v>
      </c>
      <c r="C329" s="81" t="s">
        <v>3254</v>
      </c>
      <c r="D329" s="633" t="s">
        <v>1237</v>
      </c>
      <c r="E329" s="81"/>
      <c r="F329" s="81" t="str">
        <f t="shared" si="45"/>
        <v>う１２</v>
      </c>
      <c r="G329" s="81" t="str">
        <f t="shared" si="42"/>
        <v>林哲学</v>
      </c>
      <c r="H329" s="633" t="s">
        <v>3229</v>
      </c>
      <c r="I329" s="109" t="s">
        <v>277</v>
      </c>
      <c r="J329" s="769">
        <v>1995</v>
      </c>
      <c r="K329" s="82">
        <f t="shared" ca="1" si="44"/>
        <v>1995</v>
      </c>
      <c r="L329" s="81" t="str">
        <f t="shared" si="43"/>
        <v>OK</v>
      </c>
      <c r="M329" s="81" t="s">
        <v>2599</v>
      </c>
      <c r="N329" s="81"/>
      <c r="O329" s="81"/>
      <c r="P329" s="81"/>
      <c r="Q329" s="81"/>
    </row>
    <row r="330" spans="1:17" ht="14.25">
      <c r="A330" s="754" t="s">
        <v>1269</v>
      </c>
      <c r="B330" s="761" t="s">
        <v>3255</v>
      </c>
      <c r="C330" s="761" t="s">
        <v>3256</v>
      </c>
      <c r="D330" s="633" t="s">
        <v>1237</v>
      </c>
      <c r="E330" s="81"/>
      <c r="F330" s="81" t="str">
        <f t="shared" si="45"/>
        <v>う１３</v>
      </c>
      <c r="G330" s="81" t="str">
        <f t="shared" si="42"/>
        <v>深田健太郎</v>
      </c>
      <c r="H330" s="633" t="s">
        <v>3229</v>
      </c>
      <c r="I330" s="109" t="s">
        <v>277</v>
      </c>
      <c r="J330" s="765">
        <v>1997</v>
      </c>
      <c r="K330" s="82">
        <f t="shared" ca="1" si="44"/>
        <v>1997</v>
      </c>
      <c r="L330" s="81" t="str">
        <f t="shared" si="43"/>
        <v>OK</v>
      </c>
      <c r="M330" s="760" t="s">
        <v>2799</v>
      </c>
      <c r="N330" s="81"/>
      <c r="O330" s="81"/>
      <c r="P330" s="81"/>
      <c r="Q330" s="81"/>
    </row>
    <row r="331" spans="1:17" customFormat="1" ht="14.25">
      <c r="A331" s="754" t="s">
        <v>1273</v>
      </c>
      <c r="B331" s="651" t="s">
        <v>2607</v>
      </c>
      <c r="C331" s="651" t="s">
        <v>3257</v>
      </c>
      <c r="D331" s="633" t="s">
        <v>1237</v>
      </c>
      <c r="F331" s="81" t="str">
        <f t="shared" si="45"/>
        <v>う１４</v>
      </c>
      <c r="G331" s="81" t="str">
        <f t="shared" si="42"/>
        <v>松本啓吾</v>
      </c>
      <c r="H331" s="633" t="s">
        <v>3229</v>
      </c>
      <c r="I331" s="109" t="s">
        <v>277</v>
      </c>
      <c r="J331" s="769">
        <v>1981</v>
      </c>
      <c r="K331" s="82">
        <f t="shared" ca="1" si="44"/>
        <v>1981</v>
      </c>
      <c r="L331" s="81" t="str">
        <f t="shared" si="43"/>
        <v>OK</v>
      </c>
      <c r="M331" s="81" t="s">
        <v>2540</v>
      </c>
    </row>
    <row r="332" spans="1:17" ht="14.25">
      <c r="A332" s="754" t="s">
        <v>1276</v>
      </c>
      <c r="B332" s="701" t="s">
        <v>3188</v>
      </c>
      <c r="C332" s="701" t="s">
        <v>3258</v>
      </c>
      <c r="D332" s="633" t="s">
        <v>1237</v>
      </c>
      <c r="E332" s="81"/>
      <c r="F332" s="81" t="str">
        <f t="shared" si="45"/>
        <v>う１５</v>
      </c>
      <c r="G332" s="81" t="str">
        <f t="shared" si="42"/>
        <v>森健一</v>
      </c>
      <c r="H332" s="633" t="s">
        <v>3229</v>
      </c>
      <c r="I332" s="109" t="s">
        <v>277</v>
      </c>
      <c r="J332" s="765">
        <v>1971</v>
      </c>
      <c r="K332" s="82">
        <f t="shared" ca="1" si="44"/>
        <v>1971</v>
      </c>
      <c r="L332" s="318" t="str">
        <f t="shared" si="43"/>
        <v>OK</v>
      </c>
      <c r="M332" s="760" t="s">
        <v>2897</v>
      </c>
      <c r="N332" s="81"/>
      <c r="O332" s="81"/>
      <c r="P332" s="81"/>
      <c r="Q332" s="81"/>
    </row>
    <row r="333" spans="1:17" customFormat="1" ht="14.25">
      <c r="A333" s="754" t="s">
        <v>1279</v>
      </c>
      <c r="B333" s="701" t="s">
        <v>3188</v>
      </c>
      <c r="C333" s="701" t="s">
        <v>3259</v>
      </c>
      <c r="D333" s="633" t="s">
        <v>1237</v>
      </c>
      <c r="F333" s="81" t="str">
        <f t="shared" si="45"/>
        <v>う１６</v>
      </c>
      <c r="G333" s="81" t="str">
        <f t="shared" si="42"/>
        <v>森皓輝</v>
      </c>
      <c r="H333" s="633" t="s">
        <v>3229</v>
      </c>
      <c r="I333" s="81" t="s">
        <v>2929</v>
      </c>
      <c r="J333" s="765">
        <v>1998</v>
      </c>
      <c r="K333" s="82">
        <f t="shared" ca="1" si="44"/>
        <v>1998</v>
      </c>
      <c r="L333" s="81" t="str">
        <f t="shared" si="43"/>
        <v>OK</v>
      </c>
      <c r="M333" s="770" t="s">
        <v>3260</v>
      </c>
    </row>
    <row r="334" spans="1:17" ht="14.25">
      <c r="A334" s="754" t="s">
        <v>85</v>
      </c>
      <c r="B334" s="764" t="s">
        <v>3020</v>
      </c>
      <c r="C334" s="764" t="s">
        <v>2501</v>
      </c>
      <c r="D334" s="633" t="s">
        <v>1237</v>
      </c>
      <c r="E334" s="81"/>
      <c r="F334" s="81" t="str">
        <f t="shared" si="45"/>
        <v>う１７</v>
      </c>
      <c r="G334" s="81" t="str">
        <f t="shared" si="42"/>
        <v>山本昌紀</v>
      </c>
      <c r="H334" s="633" t="s">
        <v>3229</v>
      </c>
      <c r="I334" s="109" t="s">
        <v>277</v>
      </c>
      <c r="J334" s="771">
        <v>1970</v>
      </c>
      <c r="K334" s="82">
        <f t="shared" ca="1" si="44"/>
        <v>1970</v>
      </c>
      <c r="L334" s="81" t="str">
        <f t="shared" si="43"/>
        <v>OK</v>
      </c>
      <c r="M334" s="651" t="s">
        <v>3261</v>
      </c>
      <c r="N334" s="81"/>
      <c r="O334" s="81"/>
      <c r="P334" s="81"/>
      <c r="Q334" s="81"/>
    </row>
    <row r="335" spans="1:17" ht="14.25">
      <c r="A335" s="754" t="s">
        <v>91</v>
      </c>
      <c r="B335" s="764" t="s">
        <v>3020</v>
      </c>
      <c r="C335" s="764" t="s">
        <v>3262</v>
      </c>
      <c r="D335" s="633" t="s">
        <v>1237</v>
      </c>
      <c r="E335" s="81"/>
      <c r="F335" s="81" t="str">
        <f t="shared" si="45"/>
        <v>う１８</v>
      </c>
      <c r="G335" s="81" t="str">
        <f t="shared" si="42"/>
        <v>山本浩之</v>
      </c>
      <c r="H335" s="633" t="s">
        <v>3229</v>
      </c>
      <c r="I335" s="109" t="s">
        <v>277</v>
      </c>
      <c r="J335" s="765">
        <v>1967</v>
      </c>
      <c r="K335" s="82">
        <f t="shared" ca="1" si="44"/>
        <v>1967</v>
      </c>
      <c r="L335" s="81" t="str">
        <f t="shared" si="43"/>
        <v>OK</v>
      </c>
      <c r="M335" s="757" t="s">
        <v>3261</v>
      </c>
      <c r="N335" s="81"/>
      <c r="O335" s="81"/>
      <c r="P335" s="81"/>
      <c r="Q335" s="81"/>
    </row>
    <row r="336" spans="1:17" ht="14.25">
      <c r="A336" s="754" t="s">
        <v>1284</v>
      </c>
      <c r="B336" s="772" t="s">
        <v>3263</v>
      </c>
      <c r="C336" s="772" t="s">
        <v>1319</v>
      </c>
      <c r="D336" s="633" t="s">
        <v>1237</v>
      </c>
      <c r="E336" s="81"/>
      <c r="F336" s="81" t="str">
        <f t="shared" si="45"/>
        <v>う１９</v>
      </c>
      <c r="G336" s="81" t="str">
        <f t="shared" si="42"/>
        <v>吉村淳</v>
      </c>
      <c r="H336" s="633" t="s">
        <v>3229</v>
      </c>
      <c r="I336" s="109" t="s">
        <v>277</v>
      </c>
      <c r="J336" s="765">
        <v>1976</v>
      </c>
      <c r="K336" s="82">
        <f t="shared" ca="1" si="44"/>
        <v>1976</v>
      </c>
      <c r="L336" s="81" t="str">
        <f t="shared" si="43"/>
        <v>OK</v>
      </c>
      <c r="M336" s="757" t="s">
        <v>3264</v>
      </c>
      <c r="N336" s="81"/>
      <c r="O336" s="81"/>
      <c r="P336" s="81"/>
      <c r="Q336" s="81"/>
    </row>
    <row r="337" spans="1:256" customFormat="1" ht="14.25">
      <c r="A337" s="754" t="s">
        <v>1287</v>
      </c>
      <c r="B337" s="761" t="s">
        <v>3265</v>
      </c>
      <c r="C337" s="761" t="s">
        <v>3266</v>
      </c>
      <c r="D337" s="633" t="s">
        <v>1237</v>
      </c>
      <c r="F337" s="81" t="str">
        <f t="shared" si="45"/>
        <v>う２０</v>
      </c>
      <c r="G337" s="81" t="str">
        <f t="shared" si="42"/>
        <v>脇野佳邦</v>
      </c>
      <c r="H337" s="633" t="s">
        <v>3229</v>
      </c>
      <c r="I337" s="109" t="s">
        <v>277</v>
      </c>
      <c r="J337" s="765">
        <v>1973</v>
      </c>
      <c r="K337" s="82">
        <f t="shared" ca="1" si="44"/>
        <v>1973</v>
      </c>
      <c r="L337" s="81" t="str">
        <f t="shared" si="43"/>
        <v>OK</v>
      </c>
      <c r="M337" s="757" t="s">
        <v>2653</v>
      </c>
    </row>
    <row r="338" spans="1:256" customFormat="1" ht="14.25">
      <c r="A338" s="754" t="s">
        <v>1289</v>
      </c>
      <c r="B338" s="761" t="s">
        <v>3267</v>
      </c>
      <c r="C338" s="761" t="s">
        <v>3268</v>
      </c>
      <c r="D338" s="633" t="s">
        <v>1237</v>
      </c>
      <c r="F338" s="81" t="str">
        <f t="shared" si="45"/>
        <v>う２１</v>
      </c>
      <c r="G338" s="81" t="str">
        <f t="shared" si="42"/>
        <v>峰　祥靖</v>
      </c>
      <c r="H338" s="633" t="s">
        <v>3229</v>
      </c>
      <c r="I338" s="109" t="s">
        <v>277</v>
      </c>
      <c r="J338" s="765">
        <v>1975</v>
      </c>
      <c r="K338" s="82">
        <f t="shared" ca="1" si="44"/>
        <v>1975</v>
      </c>
      <c r="L338" s="81" t="str">
        <f t="shared" si="43"/>
        <v>OK</v>
      </c>
      <c r="M338" s="757" t="s">
        <v>3234</v>
      </c>
    </row>
    <row r="339" spans="1:256" customFormat="1" ht="14.25">
      <c r="A339" s="754" t="s">
        <v>1293</v>
      </c>
      <c r="B339" s="761" t="s">
        <v>3269</v>
      </c>
      <c r="C339" s="761" t="s">
        <v>3270</v>
      </c>
      <c r="D339" s="633" t="s">
        <v>1237</v>
      </c>
      <c r="F339" s="81" t="str">
        <f t="shared" si="45"/>
        <v>う２２</v>
      </c>
      <c r="G339" s="81" t="str">
        <f t="shared" si="42"/>
        <v>中嶋徹</v>
      </c>
      <c r="H339" s="633" t="s">
        <v>3229</v>
      </c>
      <c r="I339" s="109" t="s">
        <v>277</v>
      </c>
      <c r="J339" s="765">
        <v>1986</v>
      </c>
      <c r="K339" s="82">
        <f t="shared" ca="1" si="44"/>
        <v>1986</v>
      </c>
      <c r="L339" s="81" t="str">
        <f t="shared" si="43"/>
        <v>OK</v>
      </c>
      <c r="M339" s="757" t="s">
        <v>3271</v>
      </c>
    </row>
    <row r="340" spans="1:256" s="651" customFormat="1" ht="14.25">
      <c r="A340" s="754" t="s">
        <v>1296</v>
      </c>
      <c r="B340" s="701" t="s">
        <v>3272</v>
      </c>
      <c r="C340" s="701" t="s">
        <v>3273</v>
      </c>
      <c r="D340" s="633" t="s">
        <v>1237</v>
      </c>
      <c r="F340" s="81" t="str">
        <f t="shared" si="45"/>
        <v>う２３</v>
      </c>
      <c r="G340" s="81" t="str">
        <f t="shared" si="42"/>
        <v>中田富憲</v>
      </c>
      <c r="H340" s="633" t="s">
        <v>3229</v>
      </c>
      <c r="I340" s="81" t="s">
        <v>2929</v>
      </c>
      <c r="J340" s="765">
        <v>1961</v>
      </c>
      <c r="K340" s="82">
        <f t="shared" ca="1" si="44"/>
        <v>1961</v>
      </c>
      <c r="L340" s="81" t="str">
        <f t="shared" si="43"/>
        <v>OK</v>
      </c>
      <c r="M340" s="757" t="s">
        <v>3274</v>
      </c>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c r="EZ340"/>
      <c r="FA340"/>
      <c r="FB340"/>
      <c r="FC340"/>
      <c r="FD340"/>
      <c r="FE340"/>
      <c r="FF340"/>
      <c r="FG340"/>
      <c r="FH340"/>
      <c r="FI340"/>
      <c r="FJ340"/>
      <c r="FK340"/>
      <c r="FL340"/>
      <c r="FM340"/>
      <c r="FN340"/>
      <c r="FO340"/>
      <c r="FP340"/>
      <c r="FQ340"/>
      <c r="FR340"/>
      <c r="FS340"/>
      <c r="FT340"/>
      <c r="FU340"/>
      <c r="FV340"/>
      <c r="FW340"/>
      <c r="FX340"/>
      <c r="FY340"/>
      <c r="FZ340"/>
      <c r="GA340"/>
      <c r="GB340"/>
      <c r="GC340"/>
      <c r="GD340"/>
      <c r="GE340"/>
      <c r="GF340"/>
      <c r="GG340"/>
      <c r="GH340"/>
      <c r="GI340"/>
      <c r="GJ340"/>
      <c r="GK340"/>
      <c r="GL340"/>
      <c r="GM340"/>
      <c r="GN340"/>
      <c r="GO340"/>
      <c r="GP340"/>
      <c r="GQ340"/>
      <c r="GR340"/>
      <c r="GS340"/>
      <c r="GT340"/>
      <c r="GU340"/>
      <c r="GV340"/>
      <c r="GW340"/>
      <c r="GX340"/>
      <c r="GY340"/>
      <c r="GZ340"/>
      <c r="HA340"/>
      <c r="HB340"/>
      <c r="HC340"/>
      <c r="HD340"/>
      <c r="HE340"/>
      <c r="HF340"/>
      <c r="HG340"/>
      <c r="HH340"/>
      <c r="HI340"/>
      <c r="HJ340"/>
      <c r="HK340"/>
      <c r="HL340"/>
      <c r="HM340"/>
      <c r="HN340"/>
      <c r="HO340"/>
      <c r="HP340"/>
      <c r="HQ340"/>
      <c r="HR340"/>
      <c r="HS340"/>
      <c r="HT340"/>
      <c r="HU340"/>
      <c r="HV340"/>
      <c r="HW340"/>
      <c r="HX340"/>
      <c r="HY340"/>
      <c r="HZ340"/>
      <c r="IA340"/>
      <c r="IB340"/>
      <c r="IC340"/>
      <c r="ID340"/>
      <c r="IE340"/>
      <c r="IF340"/>
      <c r="IG340"/>
      <c r="IH340"/>
      <c r="II340"/>
      <c r="IJ340"/>
      <c r="IK340"/>
      <c r="IL340"/>
      <c r="IM340"/>
      <c r="IN340"/>
      <c r="IO340"/>
      <c r="IP340"/>
      <c r="IQ340"/>
      <c r="IR340"/>
      <c r="IS340"/>
      <c r="IT340"/>
      <c r="IU340"/>
      <c r="IV340"/>
    </row>
    <row r="341" spans="1:256" customFormat="1" ht="14.25">
      <c r="A341" s="754" t="s">
        <v>1299</v>
      </c>
      <c r="B341" s="773" t="s">
        <v>1222</v>
      </c>
      <c r="C341" s="773" t="s">
        <v>1223</v>
      </c>
      <c r="D341" s="633" t="s">
        <v>1237</v>
      </c>
      <c r="F341" s="81" t="str">
        <f t="shared" si="45"/>
        <v>う２４</v>
      </c>
      <c r="G341" s="81" t="str">
        <f t="shared" si="42"/>
        <v>野村良平</v>
      </c>
      <c r="H341" s="633" t="s">
        <v>3229</v>
      </c>
      <c r="I341" s="109" t="s">
        <v>277</v>
      </c>
      <c r="J341" s="765">
        <v>1989</v>
      </c>
      <c r="K341" s="82">
        <f t="shared" ca="1" si="44"/>
        <v>1989</v>
      </c>
      <c r="L341" s="81" t="str">
        <f t="shared" si="43"/>
        <v>OK</v>
      </c>
      <c r="M341" s="757" t="s">
        <v>3275</v>
      </c>
    </row>
    <row r="342" spans="1:256" customFormat="1" ht="14.25">
      <c r="A342" s="754" t="s">
        <v>1303</v>
      </c>
      <c r="B342" s="761" t="s">
        <v>3276</v>
      </c>
      <c r="C342" s="761" t="s">
        <v>3277</v>
      </c>
      <c r="D342" s="633" t="s">
        <v>1237</v>
      </c>
      <c r="F342" s="81" t="str">
        <f t="shared" si="45"/>
        <v>う２５</v>
      </c>
      <c r="G342" s="81" t="str">
        <f t="shared" si="42"/>
        <v>利光龍司</v>
      </c>
      <c r="H342" s="633" t="s">
        <v>3229</v>
      </c>
      <c r="I342" s="109" t="s">
        <v>277</v>
      </c>
      <c r="J342" s="765">
        <v>1972</v>
      </c>
      <c r="K342" s="82">
        <f t="shared" ca="1" si="44"/>
        <v>1972</v>
      </c>
      <c r="L342" s="81" t="str">
        <f t="shared" si="43"/>
        <v>OK</v>
      </c>
      <c r="M342" s="757" t="s">
        <v>3264</v>
      </c>
    </row>
    <row r="343" spans="1:256" customFormat="1" ht="14.25">
      <c r="A343" s="754" t="s">
        <v>1306</v>
      </c>
      <c r="B343" s="761" t="s">
        <v>3278</v>
      </c>
      <c r="C343" s="761" t="s">
        <v>3279</v>
      </c>
      <c r="D343" s="633" t="s">
        <v>1237</v>
      </c>
      <c r="F343" s="81" t="str">
        <f t="shared" si="45"/>
        <v>う２６</v>
      </c>
      <c r="G343" s="81" t="str">
        <f t="shared" si="42"/>
        <v>坂田義記</v>
      </c>
      <c r="H343" s="633" t="s">
        <v>3229</v>
      </c>
      <c r="I343" s="109" t="s">
        <v>277</v>
      </c>
      <c r="J343" s="765">
        <v>1988</v>
      </c>
      <c r="K343" s="82">
        <f t="shared" ca="1" si="44"/>
        <v>1988</v>
      </c>
      <c r="L343" s="81" t="str">
        <f t="shared" si="43"/>
        <v>OK</v>
      </c>
      <c r="M343" s="757" t="s">
        <v>3280</v>
      </c>
    </row>
    <row r="344" spans="1:256" customFormat="1" ht="14.25">
      <c r="A344" s="754" t="s">
        <v>1309</v>
      </c>
      <c r="B344" s="774" t="s">
        <v>3281</v>
      </c>
      <c r="C344" s="774" t="s">
        <v>3282</v>
      </c>
      <c r="D344" s="633" t="s">
        <v>1237</v>
      </c>
      <c r="F344" s="81" t="str">
        <f t="shared" si="45"/>
        <v>う２７</v>
      </c>
      <c r="G344" s="81" t="str">
        <f t="shared" si="42"/>
        <v>今井順子</v>
      </c>
      <c r="H344" s="633" t="s">
        <v>3229</v>
      </c>
      <c r="I344" s="109" t="s">
        <v>3283</v>
      </c>
      <c r="J344" s="765">
        <v>1957</v>
      </c>
      <c r="K344" s="82">
        <f t="shared" ca="1" si="44"/>
        <v>1957</v>
      </c>
      <c r="L344" s="81" t="str">
        <f t="shared" si="43"/>
        <v>OK</v>
      </c>
      <c r="M344" s="770" t="s">
        <v>3260</v>
      </c>
    </row>
    <row r="345" spans="1:256" customFormat="1" ht="14.25">
      <c r="A345" s="754" t="s">
        <v>87</v>
      </c>
      <c r="B345" s="775" t="s">
        <v>3284</v>
      </c>
      <c r="C345" s="775" t="s">
        <v>3285</v>
      </c>
      <c r="D345" s="633" t="s">
        <v>1237</v>
      </c>
      <c r="F345" s="81" t="str">
        <f t="shared" si="45"/>
        <v>う２８</v>
      </c>
      <c r="G345" s="81" t="str">
        <f t="shared" si="42"/>
        <v>伊吹邦子</v>
      </c>
      <c r="H345" s="633" t="s">
        <v>3229</v>
      </c>
      <c r="I345" s="81" t="s">
        <v>2563</v>
      </c>
      <c r="J345" s="756">
        <v>1969</v>
      </c>
      <c r="K345" s="82">
        <f t="shared" ca="1" si="44"/>
        <v>1969</v>
      </c>
      <c r="L345" s="81" t="str">
        <f t="shared" si="43"/>
        <v>OK</v>
      </c>
      <c r="M345" s="763" t="s">
        <v>3247</v>
      </c>
    </row>
    <row r="346" spans="1:256" customFormat="1" ht="14.25">
      <c r="A346" s="754" t="s">
        <v>1312</v>
      </c>
      <c r="B346" s="776" t="s">
        <v>3286</v>
      </c>
      <c r="C346" s="777" t="s">
        <v>3287</v>
      </c>
      <c r="D346" s="633" t="s">
        <v>1237</v>
      </c>
      <c r="F346" s="81" t="str">
        <f t="shared" si="45"/>
        <v>う２９</v>
      </c>
      <c r="G346" s="81" t="str">
        <f t="shared" si="42"/>
        <v>植垣貴美子</v>
      </c>
      <c r="H346" s="633" t="s">
        <v>3229</v>
      </c>
      <c r="I346" s="633" t="s">
        <v>2563</v>
      </c>
      <c r="J346" s="766">
        <v>1965</v>
      </c>
      <c r="K346" s="82">
        <f t="shared" ca="1" si="44"/>
        <v>1965</v>
      </c>
      <c r="L346" s="81" t="str">
        <f t="shared" si="43"/>
        <v>OK</v>
      </c>
      <c r="M346" s="778" t="s">
        <v>2799</v>
      </c>
    </row>
    <row r="347" spans="1:256" customFormat="1" ht="14.25">
      <c r="A347" s="754" t="s">
        <v>1314</v>
      </c>
      <c r="B347" s="747" t="s">
        <v>3288</v>
      </c>
      <c r="C347" s="747" t="s">
        <v>3289</v>
      </c>
      <c r="D347" s="633" t="s">
        <v>1237</v>
      </c>
      <c r="F347" s="81" t="str">
        <f t="shared" si="45"/>
        <v>う３０</v>
      </c>
      <c r="G347" s="81" t="str">
        <f t="shared" si="42"/>
        <v>牛道心</v>
      </c>
      <c r="H347" s="633" t="s">
        <v>3229</v>
      </c>
      <c r="I347" s="81" t="s">
        <v>2563</v>
      </c>
      <c r="J347" s="771">
        <v>1978</v>
      </c>
      <c r="K347" s="82">
        <f t="shared" ca="1" si="44"/>
        <v>1978</v>
      </c>
      <c r="L347" s="81" t="str">
        <f t="shared" si="43"/>
        <v>OK</v>
      </c>
      <c r="M347" s="651" t="s">
        <v>2707</v>
      </c>
    </row>
    <row r="348" spans="1:256" customFormat="1">
      <c r="A348" s="754" t="s">
        <v>1315</v>
      </c>
      <c r="B348" s="747" t="s">
        <v>3290</v>
      </c>
      <c r="C348" s="747" t="s">
        <v>3291</v>
      </c>
      <c r="D348" s="633" t="s">
        <v>1237</v>
      </c>
      <c r="F348" s="81" t="str">
        <f t="shared" si="45"/>
        <v>う３１</v>
      </c>
      <c r="G348" s="81" t="str">
        <f t="shared" si="42"/>
        <v>梅田陽子</v>
      </c>
      <c r="H348" s="633" t="s">
        <v>3229</v>
      </c>
      <c r="I348" s="81" t="s">
        <v>2563</v>
      </c>
      <c r="J348" s="779">
        <v>1969</v>
      </c>
      <c r="K348" s="82">
        <f t="shared" ca="1" si="44"/>
        <v>1969</v>
      </c>
      <c r="L348" s="81" t="str">
        <f t="shared" si="43"/>
        <v>OK</v>
      </c>
      <c r="M348" s="763" t="s">
        <v>3292</v>
      </c>
    </row>
    <row r="349" spans="1:256" customFormat="1" ht="14.25">
      <c r="A349" s="754" t="s">
        <v>1317</v>
      </c>
      <c r="B349" s="747" t="s">
        <v>3237</v>
      </c>
      <c r="C349" s="747" t="s">
        <v>2700</v>
      </c>
      <c r="D349" s="633" t="s">
        <v>1237</v>
      </c>
      <c r="F349" s="81" t="str">
        <f t="shared" si="45"/>
        <v>う３２</v>
      </c>
      <c r="G349" s="81" t="str">
        <f t="shared" si="42"/>
        <v>垣内美香</v>
      </c>
      <c r="H349" s="633" t="s">
        <v>3229</v>
      </c>
      <c r="I349" s="81" t="s">
        <v>2563</v>
      </c>
      <c r="J349" s="756">
        <v>1968</v>
      </c>
      <c r="K349" s="82">
        <f t="shared" ca="1" si="44"/>
        <v>1968</v>
      </c>
      <c r="L349" s="81" t="str">
        <f t="shared" si="43"/>
        <v>OK</v>
      </c>
      <c r="M349" s="778" t="s">
        <v>2653</v>
      </c>
    </row>
    <row r="350" spans="1:256" customFormat="1" ht="14.25">
      <c r="A350" s="754" t="s">
        <v>1318</v>
      </c>
      <c r="B350" s="747" t="s">
        <v>3293</v>
      </c>
      <c r="C350" s="747" t="s">
        <v>3294</v>
      </c>
      <c r="D350" s="633" t="s">
        <v>1237</v>
      </c>
      <c r="F350" s="81" t="str">
        <f t="shared" si="45"/>
        <v>う３３</v>
      </c>
      <c r="G350" s="81" t="str">
        <f t="shared" si="42"/>
        <v>川瀬清子</v>
      </c>
      <c r="H350" s="633" t="s">
        <v>3229</v>
      </c>
      <c r="I350" s="81" t="s">
        <v>2563</v>
      </c>
      <c r="J350" s="765">
        <v>1968</v>
      </c>
      <c r="K350" s="82">
        <f t="shared" ca="1" si="44"/>
        <v>1968</v>
      </c>
      <c r="L350" s="81" t="str">
        <f t="shared" si="43"/>
        <v>OK</v>
      </c>
      <c r="M350" s="770" t="s">
        <v>3260</v>
      </c>
    </row>
    <row r="351" spans="1:256" customFormat="1" ht="14.25">
      <c r="A351" s="754" t="s">
        <v>1320</v>
      </c>
      <c r="B351" s="780" t="s">
        <v>3295</v>
      </c>
      <c r="C351" s="780" t="s">
        <v>3296</v>
      </c>
      <c r="D351" s="633" t="s">
        <v>1237</v>
      </c>
      <c r="F351" s="81" t="str">
        <f t="shared" si="45"/>
        <v>う３４</v>
      </c>
      <c r="G351" s="81" t="str">
        <f t="shared" si="42"/>
        <v>辻佳子</v>
      </c>
      <c r="H351" s="633" t="s">
        <v>3229</v>
      </c>
      <c r="I351" s="81" t="s">
        <v>2563</v>
      </c>
      <c r="J351" s="781">
        <v>1973</v>
      </c>
      <c r="K351" s="82">
        <f t="shared" ca="1" si="44"/>
        <v>1973</v>
      </c>
      <c r="L351" s="81" t="str">
        <f t="shared" si="43"/>
        <v>OK</v>
      </c>
      <c r="M351" s="757" t="s">
        <v>3247</v>
      </c>
    </row>
    <row r="352" spans="1:256" customFormat="1" ht="14.25">
      <c r="A352" s="754" t="s">
        <v>1323</v>
      </c>
      <c r="B352" s="747" t="s">
        <v>3297</v>
      </c>
      <c r="C352" s="747" t="s">
        <v>3298</v>
      </c>
      <c r="D352" s="633" t="s">
        <v>1237</v>
      </c>
      <c r="F352" s="81" t="str">
        <f t="shared" si="45"/>
        <v>う３５</v>
      </c>
      <c r="G352" s="81" t="str">
        <f t="shared" si="42"/>
        <v>苗村直子</v>
      </c>
      <c r="H352" s="633" t="s">
        <v>3229</v>
      </c>
      <c r="I352" s="81" t="s">
        <v>2563</v>
      </c>
      <c r="J352" s="781">
        <v>1974</v>
      </c>
      <c r="K352" s="82">
        <f t="shared" ca="1" si="44"/>
        <v>1974</v>
      </c>
      <c r="L352" s="81" t="str">
        <f t="shared" si="43"/>
        <v>OK</v>
      </c>
      <c r="M352" s="757" t="s">
        <v>3299</v>
      </c>
    </row>
    <row r="353" spans="1:17" customFormat="1" ht="14.25">
      <c r="A353" s="754" t="s">
        <v>1325</v>
      </c>
      <c r="B353" s="747" t="s">
        <v>3300</v>
      </c>
      <c r="C353" s="747" t="s">
        <v>3301</v>
      </c>
      <c r="D353" s="633" t="s">
        <v>1237</v>
      </c>
      <c r="F353" s="81" t="str">
        <f t="shared" si="45"/>
        <v>う３６</v>
      </c>
      <c r="G353" s="81" t="str">
        <f t="shared" si="42"/>
        <v>永松貴子</v>
      </c>
      <c r="H353" s="633" t="s">
        <v>3229</v>
      </c>
      <c r="I353" s="81" t="s">
        <v>2563</v>
      </c>
      <c r="J353" s="781">
        <v>1962</v>
      </c>
      <c r="K353" s="82">
        <f t="shared" ca="1" si="44"/>
        <v>1962</v>
      </c>
      <c r="L353" s="81" t="str">
        <f t="shared" si="43"/>
        <v>OK</v>
      </c>
      <c r="M353" s="757" t="s">
        <v>3247</v>
      </c>
    </row>
    <row r="354" spans="1:17" s="651" customFormat="1" ht="14.25">
      <c r="A354" s="754" t="s">
        <v>1328</v>
      </c>
      <c r="B354" s="782" t="s">
        <v>3302</v>
      </c>
      <c r="C354" s="782" t="s">
        <v>3303</v>
      </c>
      <c r="D354" s="633" t="s">
        <v>1237</v>
      </c>
      <c r="F354" s="81" t="str">
        <f t="shared" si="45"/>
        <v>う３７</v>
      </c>
      <c r="G354" s="81" t="str">
        <f t="shared" si="42"/>
        <v>西崎友香</v>
      </c>
      <c r="H354" s="633" t="s">
        <v>3229</v>
      </c>
      <c r="I354" s="81" t="s">
        <v>2563</v>
      </c>
      <c r="J354" s="765">
        <v>1980</v>
      </c>
      <c r="K354" s="82">
        <f t="shared" ca="1" si="44"/>
        <v>1980</v>
      </c>
      <c r="L354" s="81" t="str">
        <f t="shared" si="43"/>
        <v>OK</v>
      </c>
      <c r="M354" s="757" t="s">
        <v>3247</v>
      </c>
    </row>
    <row r="355" spans="1:17" customFormat="1" ht="14.25">
      <c r="A355" s="754" t="s">
        <v>1332</v>
      </c>
      <c r="B355" s="747" t="s">
        <v>3304</v>
      </c>
      <c r="C355" s="747" t="s">
        <v>3305</v>
      </c>
      <c r="D355" s="633" t="s">
        <v>1237</v>
      </c>
      <c r="F355" s="81" t="str">
        <f t="shared" si="45"/>
        <v>う３８</v>
      </c>
      <c r="G355" s="81" t="str">
        <f t="shared" si="42"/>
        <v>藤田博美</v>
      </c>
      <c r="H355" s="633" t="s">
        <v>3229</v>
      </c>
      <c r="I355" s="81" t="s">
        <v>2563</v>
      </c>
      <c r="J355" s="768">
        <v>1970</v>
      </c>
      <c r="K355" s="82">
        <f t="shared" ca="1" si="44"/>
        <v>1970</v>
      </c>
      <c r="L355" s="81" t="str">
        <f t="shared" si="43"/>
        <v>OK</v>
      </c>
      <c r="M355" s="757" t="s">
        <v>278</v>
      </c>
    </row>
    <row r="356" spans="1:17" customFormat="1" ht="14.25">
      <c r="A356" s="754" t="s">
        <v>1335</v>
      </c>
      <c r="B356" s="747" t="s">
        <v>3306</v>
      </c>
      <c r="C356" s="747" t="s">
        <v>3307</v>
      </c>
      <c r="D356" s="633" t="s">
        <v>1237</v>
      </c>
      <c r="F356" s="81" t="str">
        <f t="shared" si="45"/>
        <v>う３９</v>
      </c>
      <c r="G356" s="81" t="str">
        <f t="shared" si="42"/>
        <v>藤原泰子</v>
      </c>
      <c r="H356" s="633" t="s">
        <v>3229</v>
      </c>
      <c r="I356" s="81" t="s">
        <v>2563</v>
      </c>
      <c r="J356" s="771">
        <v>1965</v>
      </c>
      <c r="K356" s="82">
        <f t="shared" ca="1" si="44"/>
        <v>1965</v>
      </c>
      <c r="L356" s="81" t="str">
        <f t="shared" si="43"/>
        <v>OK</v>
      </c>
      <c r="M356" s="757" t="s">
        <v>3280</v>
      </c>
    </row>
    <row r="357" spans="1:17" customFormat="1" ht="14.25">
      <c r="A357" s="754" t="s">
        <v>1338</v>
      </c>
      <c r="B357" s="747" t="s">
        <v>3308</v>
      </c>
      <c r="C357" s="747" t="s">
        <v>3309</v>
      </c>
      <c r="D357" s="633" t="s">
        <v>1237</v>
      </c>
      <c r="F357" s="81" t="str">
        <f t="shared" si="45"/>
        <v>う４０</v>
      </c>
      <c r="G357" s="81" t="str">
        <f t="shared" si="42"/>
        <v>三崎奈々</v>
      </c>
      <c r="H357" s="633" t="s">
        <v>3229</v>
      </c>
      <c r="I357" s="81" t="s">
        <v>2563</v>
      </c>
      <c r="J357" s="769">
        <v>1973</v>
      </c>
      <c r="K357" s="82">
        <f t="shared" ca="1" si="44"/>
        <v>1973</v>
      </c>
      <c r="L357" s="81" t="str">
        <f t="shared" si="43"/>
        <v>OK</v>
      </c>
      <c r="M357" s="81" t="s">
        <v>2653</v>
      </c>
    </row>
    <row r="358" spans="1:17" customFormat="1" ht="14.25">
      <c r="A358" s="754" t="s">
        <v>1341</v>
      </c>
      <c r="B358" s="783" t="s">
        <v>1277</v>
      </c>
      <c r="C358" s="783" t="s">
        <v>3310</v>
      </c>
      <c r="D358" s="633" t="s">
        <v>1237</v>
      </c>
      <c r="F358" s="81" t="str">
        <f t="shared" si="45"/>
        <v>う４１</v>
      </c>
      <c r="G358" s="81" t="str">
        <f t="shared" si="42"/>
        <v>竹下光代</v>
      </c>
      <c r="H358" s="633" t="s">
        <v>3229</v>
      </c>
      <c r="I358" s="81" t="s">
        <v>2563</v>
      </c>
      <c r="J358" s="765">
        <v>1974</v>
      </c>
      <c r="K358" s="82">
        <f t="shared" ca="1" si="44"/>
        <v>1974</v>
      </c>
      <c r="L358" s="81" t="str">
        <f t="shared" si="43"/>
        <v>OK</v>
      </c>
      <c r="M358" s="770" t="s">
        <v>2827</v>
      </c>
    </row>
    <row r="359" spans="1:17" customFormat="1" ht="14.25">
      <c r="A359" s="754" t="s">
        <v>1343</v>
      </c>
      <c r="B359" s="747" t="s">
        <v>3311</v>
      </c>
      <c r="C359" s="747" t="s">
        <v>3312</v>
      </c>
      <c r="D359" s="633" t="s">
        <v>1237</v>
      </c>
      <c r="F359" s="81" t="str">
        <f t="shared" si="45"/>
        <v>う４２</v>
      </c>
      <c r="G359" s="81" t="str">
        <f t="shared" si="42"/>
        <v>田中都</v>
      </c>
      <c r="H359" s="633" t="s">
        <v>3229</v>
      </c>
      <c r="I359" s="81" t="s">
        <v>2563</v>
      </c>
      <c r="J359" s="765">
        <v>1970</v>
      </c>
      <c r="K359" s="82">
        <f t="shared" ca="1" si="44"/>
        <v>1970</v>
      </c>
      <c r="L359" s="81" t="str">
        <f t="shared" si="43"/>
        <v>OK</v>
      </c>
      <c r="M359" s="757" t="s">
        <v>2653</v>
      </c>
    </row>
    <row r="360" spans="1:17" customFormat="1" ht="14.25">
      <c r="A360" s="754" t="s">
        <v>1345</v>
      </c>
      <c r="B360" s="775" t="s">
        <v>1157</v>
      </c>
      <c r="C360" s="775" t="s">
        <v>3313</v>
      </c>
      <c r="D360" s="633" t="s">
        <v>1237</v>
      </c>
      <c r="F360" s="81" t="str">
        <f t="shared" si="45"/>
        <v>う４３</v>
      </c>
      <c r="G360" s="81" t="str">
        <f t="shared" si="42"/>
        <v>姫井亜利沙</v>
      </c>
      <c r="H360" s="633" t="s">
        <v>3229</v>
      </c>
      <c r="I360" s="81" t="s">
        <v>2563</v>
      </c>
      <c r="J360" s="765">
        <v>1982</v>
      </c>
      <c r="K360" s="82">
        <f t="shared" ca="1" si="44"/>
        <v>1982</v>
      </c>
      <c r="L360" s="81" t="str">
        <f t="shared" si="43"/>
        <v>OK</v>
      </c>
      <c r="M360" s="757" t="s">
        <v>3247</v>
      </c>
    </row>
    <row r="361" spans="1:17" customFormat="1" ht="14.25">
      <c r="A361" s="754" t="s">
        <v>1348</v>
      </c>
      <c r="B361" s="747" t="s">
        <v>2720</v>
      </c>
      <c r="C361" s="747" t="s">
        <v>3314</v>
      </c>
      <c r="D361" s="633" t="s">
        <v>1237</v>
      </c>
      <c r="F361" s="81" t="str">
        <f t="shared" si="45"/>
        <v>う４４</v>
      </c>
      <c r="G361" s="81" t="str">
        <f t="shared" si="42"/>
        <v>村田彩子</v>
      </c>
      <c r="H361" s="633" t="s">
        <v>3229</v>
      </c>
      <c r="I361" s="81" t="s">
        <v>2563</v>
      </c>
      <c r="J361" s="765">
        <v>1968</v>
      </c>
      <c r="K361" s="82">
        <f t="shared" ca="1" si="44"/>
        <v>1968</v>
      </c>
      <c r="L361" s="81" t="str">
        <f t="shared" si="43"/>
        <v>OK</v>
      </c>
      <c r="M361" s="757" t="s">
        <v>2653</v>
      </c>
    </row>
    <row r="362" spans="1:17" customFormat="1" ht="14.25">
      <c r="A362" s="754" t="s">
        <v>1351</v>
      </c>
      <c r="B362" s="747" t="s">
        <v>3315</v>
      </c>
      <c r="C362" s="747" t="s">
        <v>3316</v>
      </c>
      <c r="D362" s="633" t="s">
        <v>1237</v>
      </c>
      <c r="F362" s="81" t="str">
        <f t="shared" si="45"/>
        <v>う４５</v>
      </c>
      <c r="G362" s="81" t="str">
        <f t="shared" si="42"/>
        <v>村川庸子</v>
      </c>
      <c r="H362" s="633" t="s">
        <v>3229</v>
      </c>
      <c r="I362" s="81" t="s">
        <v>2563</v>
      </c>
      <c r="J362" s="765">
        <v>1969</v>
      </c>
      <c r="K362" s="82">
        <f t="shared" ca="1" si="44"/>
        <v>1969</v>
      </c>
      <c r="L362" s="81" t="str">
        <f t="shared" si="43"/>
        <v>OK</v>
      </c>
      <c r="M362" s="757" t="s">
        <v>3317</v>
      </c>
    </row>
    <row r="363" spans="1:17" customFormat="1" ht="14.25">
      <c r="A363" s="754" t="s">
        <v>1354</v>
      </c>
      <c r="B363" s="747" t="s">
        <v>3318</v>
      </c>
      <c r="C363" s="747" t="s">
        <v>3319</v>
      </c>
      <c r="D363" s="633" t="s">
        <v>1237</v>
      </c>
      <c r="F363" s="81" t="str">
        <f t="shared" si="45"/>
        <v>う４６</v>
      </c>
      <c r="G363" s="81" t="str">
        <f t="shared" si="42"/>
        <v>仙波敬子</v>
      </c>
      <c r="H363" s="633" t="s">
        <v>3229</v>
      </c>
      <c r="I363" s="81" t="s">
        <v>2563</v>
      </c>
      <c r="J363" s="765">
        <v>1967</v>
      </c>
      <c r="K363" s="82">
        <f t="shared" ca="1" si="44"/>
        <v>1967</v>
      </c>
      <c r="L363" s="81" t="str">
        <f t="shared" si="43"/>
        <v>OK</v>
      </c>
      <c r="M363" s="757" t="s">
        <v>3320</v>
      </c>
    </row>
    <row r="364" spans="1:17">
      <c r="E364" s="81"/>
      <c r="J364" s="650"/>
      <c r="L364" s="740"/>
      <c r="M364" s="652" t="str">
        <f>IF(H364="","",IF(COUNTIF($G$3:$G$623,H364)&gt;1,"2重登録","OK"))</f>
        <v/>
      </c>
      <c r="N364" s="81"/>
      <c r="O364" s="81"/>
      <c r="P364" s="81"/>
      <c r="Q364" s="81"/>
    </row>
    <row r="365" spans="1:17">
      <c r="A365" s="665" t="s">
        <v>3321</v>
      </c>
      <c r="B365" s="161" t="s">
        <v>3322</v>
      </c>
      <c r="C365" s="150" t="s">
        <v>2484</v>
      </c>
      <c r="D365" s="81"/>
      <c r="E365" s="81"/>
      <c r="F365" s="318" t="str">
        <f>A365</f>
        <v>こ０１</v>
      </c>
      <c r="G365" s="81" t="str">
        <f>B365&amp;C365</f>
        <v>松原礼</v>
      </c>
      <c r="H365" s="109" t="s">
        <v>81</v>
      </c>
      <c r="I365" s="109" t="s">
        <v>277</v>
      </c>
      <c r="J365" s="129">
        <v>1987</v>
      </c>
      <c r="K365" s="620">
        <f>IF(J365="","",(2024-J365))</f>
        <v>37</v>
      </c>
      <c r="L365" s="318" t="str">
        <f>IF(G365="","",IF(COUNTIF($G$3:$G$611,G365)&gt;1,"2重登録","OK"))</f>
        <v>OK</v>
      </c>
      <c r="M365" s="111" t="s">
        <v>405</v>
      </c>
      <c r="N365" s="81"/>
      <c r="O365" s="81"/>
      <c r="P365" s="81"/>
      <c r="Q365" s="81"/>
    </row>
    <row r="366" spans="1:17" customFormat="1">
      <c r="A366" s="665" t="s">
        <v>3323</v>
      </c>
      <c r="B366" s="161" t="s">
        <v>2437</v>
      </c>
      <c r="C366" s="150" t="s">
        <v>3324</v>
      </c>
      <c r="D366" s="81" t="s">
        <v>3325</v>
      </c>
      <c r="F366" s="318" t="str">
        <f>A366</f>
        <v>こ０２</v>
      </c>
      <c r="G366" s="81" t="str">
        <f>B366&amp;C366</f>
        <v>山田直八</v>
      </c>
      <c r="H366" s="109" t="s">
        <v>3325</v>
      </c>
      <c r="I366" s="109" t="s">
        <v>277</v>
      </c>
      <c r="J366" s="129">
        <v>1972</v>
      </c>
      <c r="K366" s="620">
        <f>IF(J366="","",(2024-J366))</f>
        <v>52</v>
      </c>
      <c r="L366" s="318" t="str">
        <f>IF(G366="","",IF(COUNTIF($G$3:$G$611,G366)&gt;1,"2重登録","OK"))</f>
        <v>OK</v>
      </c>
      <c r="M366" s="659" t="s">
        <v>2553</v>
      </c>
    </row>
    <row r="367" spans="1:17">
      <c r="A367" s="665"/>
      <c r="B367" s="161"/>
      <c r="C367" s="150"/>
      <c r="F367" s="318"/>
      <c r="G367" s="81"/>
      <c r="H367" s="653"/>
      <c r="I367" s="109"/>
      <c r="J367" s="129"/>
      <c r="K367" s="620"/>
      <c r="L367" s="652"/>
      <c r="M367" s="659"/>
      <c r="N367" s="81"/>
      <c r="O367" s="81"/>
      <c r="P367" s="81"/>
      <c r="Q367" s="81"/>
    </row>
    <row r="368" spans="1:17">
      <c r="B368" s="81"/>
      <c r="C368" s="81"/>
      <c r="D368" s="81"/>
      <c r="E368" s="81"/>
      <c r="F368" s="248"/>
      <c r="G368" s="81"/>
      <c r="H368" s="81"/>
      <c r="I368" s="633"/>
      <c r="J368" s="82"/>
      <c r="K368" s="784"/>
      <c r="L368" s="318"/>
      <c r="M368" s="621"/>
      <c r="N368" s="81"/>
      <c r="O368" s="81"/>
      <c r="P368" s="81"/>
      <c r="Q368" s="81"/>
    </row>
    <row r="369" spans="1:256">
      <c r="B369" s="81"/>
      <c r="C369" s="81"/>
      <c r="D369" s="81"/>
      <c r="E369" s="81"/>
      <c r="F369" s="248"/>
      <c r="G369" s="81"/>
      <c r="H369" s="81"/>
      <c r="I369" s="224"/>
      <c r="J369" s="82"/>
      <c r="K369" s="784"/>
      <c r="L369" s="318"/>
      <c r="M369" s="81"/>
      <c r="N369" s="81"/>
      <c r="O369" s="81"/>
      <c r="P369" s="81"/>
      <c r="Q369" s="81"/>
    </row>
    <row r="370" spans="1:256">
      <c r="B370" s="785"/>
      <c r="C370" s="649"/>
      <c r="F370" s="786"/>
      <c r="I370" s="671"/>
      <c r="J370" s="654"/>
      <c r="K370" s="787"/>
      <c r="L370" s="652"/>
      <c r="R370" s="650"/>
      <c r="S370" s="709"/>
      <c r="T370" s="709"/>
      <c r="U370" s="709"/>
      <c r="V370" s="709"/>
      <c r="W370" s="709"/>
      <c r="X370" s="709"/>
      <c r="Y370" s="709"/>
      <c r="Z370" s="709"/>
      <c r="AA370" s="709"/>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c r="EY370"/>
      <c r="EZ370"/>
      <c r="FA370"/>
      <c r="FB370"/>
      <c r="FC370"/>
      <c r="FD370"/>
      <c r="FE370"/>
      <c r="FF370"/>
      <c r="FG370"/>
      <c r="FH370"/>
      <c r="FI370"/>
      <c r="FJ370"/>
      <c r="FK370"/>
      <c r="FL370"/>
      <c r="FM370"/>
      <c r="FN370"/>
      <c r="FO370"/>
      <c r="FP370"/>
      <c r="FQ370"/>
      <c r="FR370"/>
      <c r="FS370"/>
      <c r="FT370"/>
      <c r="FU370"/>
      <c r="FV370"/>
      <c r="FW370"/>
      <c r="FX370"/>
      <c r="FY370"/>
      <c r="FZ370"/>
      <c r="GA370"/>
      <c r="GB370"/>
      <c r="GC370"/>
      <c r="GD370"/>
      <c r="GE370"/>
      <c r="GF370"/>
      <c r="GG370"/>
      <c r="GH370"/>
      <c r="GI370"/>
      <c r="GJ370"/>
      <c r="GK370"/>
      <c r="GL370"/>
      <c r="GM370"/>
      <c r="GN370"/>
      <c r="GO370"/>
      <c r="GP370"/>
      <c r="GQ370"/>
      <c r="GR370"/>
      <c r="GS370"/>
      <c r="GT370"/>
      <c r="GU370"/>
      <c r="GV370"/>
      <c r="GW370"/>
      <c r="GX370"/>
      <c r="GY370"/>
      <c r="GZ370"/>
      <c r="HA370"/>
      <c r="HB370"/>
      <c r="HC370"/>
      <c r="HD370"/>
      <c r="HE370"/>
      <c r="HF370"/>
      <c r="HG370"/>
      <c r="HH370"/>
      <c r="HI370"/>
      <c r="HJ370"/>
      <c r="HK370"/>
      <c r="HL370"/>
      <c r="HM370"/>
      <c r="HN370"/>
      <c r="HO370"/>
      <c r="HP370"/>
      <c r="HQ370"/>
      <c r="HR370"/>
      <c r="HS370"/>
      <c r="HT370"/>
      <c r="HU370"/>
      <c r="HV370"/>
      <c r="HW370"/>
      <c r="HX370"/>
      <c r="HY370"/>
      <c r="HZ370"/>
      <c r="IA370"/>
      <c r="IB370"/>
      <c r="IC370"/>
      <c r="ID370"/>
      <c r="IE370"/>
      <c r="IF370"/>
      <c r="IG370"/>
      <c r="IH370"/>
      <c r="II370"/>
      <c r="IJ370"/>
      <c r="IK370"/>
      <c r="IL370"/>
      <c r="IM370"/>
      <c r="IN370"/>
      <c r="IO370"/>
      <c r="IP370"/>
      <c r="IQ370"/>
      <c r="IR370"/>
      <c r="IS370"/>
      <c r="IT370"/>
      <c r="IU370"/>
      <c r="IV370"/>
    </row>
    <row r="371" spans="1:256">
      <c r="B371" s="785"/>
      <c r="C371" s="788"/>
      <c r="F371" s="786"/>
      <c r="H371" s="653"/>
      <c r="I371" s="653"/>
      <c r="J371" s="654"/>
      <c r="K371" s="655"/>
      <c r="L371" s="652"/>
      <c r="M371" s="672"/>
      <c r="R371" s="650"/>
      <c r="S371" s="709"/>
      <c r="T371" s="709"/>
      <c r="U371" s="709"/>
      <c r="V371" s="709"/>
      <c r="W371" s="709"/>
      <c r="X371" s="709"/>
      <c r="Y371" s="709"/>
      <c r="Z371" s="709"/>
      <c r="AA371" s="709"/>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c r="EZ371"/>
      <c r="FA371"/>
      <c r="FB371"/>
      <c r="FC371"/>
      <c r="FD371"/>
      <c r="FE371"/>
      <c r="FF371"/>
      <c r="FG371"/>
      <c r="FH371"/>
      <c r="FI371"/>
      <c r="FJ371"/>
      <c r="FK371"/>
      <c r="FL371"/>
      <c r="FM371"/>
      <c r="FN371"/>
      <c r="FO371"/>
      <c r="FP371"/>
      <c r="FQ371"/>
      <c r="FR371"/>
      <c r="FS371"/>
      <c r="FT371"/>
      <c r="FU371"/>
      <c r="FV371"/>
      <c r="FW371"/>
      <c r="FX371"/>
      <c r="FY371"/>
      <c r="FZ371"/>
      <c r="GA371"/>
      <c r="GB371"/>
      <c r="GC371"/>
      <c r="GD371"/>
      <c r="GE371"/>
      <c r="GF371"/>
      <c r="GG371"/>
      <c r="GH371"/>
      <c r="GI371"/>
      <c r="GJ371"/>
      <c r="GK371"/>
      <c r="GL371"/>
      <c r="GM371"/>
      <c r="GN371"/>
      <c r="GO371"/>
      <c r="GP371"/>
      <c r="GQ371"/>
      <c r="GR371"/>
      <c r="GS371"/>
      <c r="GT371"/>
      <c r="GU371"/>
      <c r="GV371"/>
      <c r="GW371"/>
      <c r="GX371"/>
      <c r="GY371"/>
      <c r="GZ371"/>
      <c r="HA371"/>
      <c r="HB371"/>
      <c r="HC371"/>
      <c r="HD371"/>
      <c r="HE371"/>
      <c r="HF371"/>
      <c r="HG371"/>
      <c r="HH371"/>
      <c r="HI371"/>
      <c r="HJ371"/>
      <c r="HK371"/>
      <c r="HL371"/>
      <c r="HM371"/>
      <c r="HN371"/>
      <c r="HO371"/>
      <c r="HP371"/>
      <c r="HQ371"/>
      <c r="HR371"/>
      <c r="HS371"/>
      <c r="HT371"/>
      <c r="HU371"/>
      <c r="HV371"/>
      <c r="HW371"/>
      <c r="HX371"/>
      <c r="HY371"/>
      <c r="HZ371"/>
      <c r="IA371"/>
      <c r="IB371"/>
      <c r="IC371"/>
      <c r="ID371"/>
      <c r="IE371"/>
      <c r="IF371"/>
      <c r="IG371"/>
      <c r="IH371"/>
      <c r="II371"/>
      <c r="IJ371"/>
      <c r="IK371"/>
      <c r="IL371"/>
      <c r="IM371"/>
      <c r="IN371"/>
      <c r="IO371"/>
      <c r="IP371"/>
      <c r="IQ371"/>
      <c r="IR371"/>
      <c r="IS371"/>
      <c r="IT371"/>
      <c r="IU371"/>
      <c r="IV371"/>
    </row>
    <row r="372" spans="1:256">
      <c r="F372" s="786"/>
      <c r="I372" s="666"/>
      <c r="K372" s="787"/>
      <c r="L372" s="652"/>
      <c r="N372" s="723"/>
      <c r="O372" s="723"/>
      <c r="P372" s="723"/>
      <c r="Q372" s="723"/>
      <c r="R372" s="723"/>
      <c r="S372" s="723"/>
      <c r="T372" s="723"/>
      <c r="U372" s="723"/>
      <c r="V372" s="723"/>
      <c r="W372" s="723"/>
      <c r="X372" s="723"/>
      <c r="Y372" s="723"/>
      <c r="Z372" s="723"/>
      <c r="AA372" s="723"/>
      <c r="AB372" s="723"/>
      <c r="AC372" s="723"/>
      <c r="AD372" s="723"/>
      <c r="AE372" s="723"/>
      <c r="AF372" s="723"/>
      <c r="AG372" s="723"/>
      <c r="AH372" s="723"/>
      <c r="AI372" s="723"/>
      <c r="AJ372" s="723"/>
      <c r="AK372" s="723"/>
      <c r="AL372" s="723"/>
      <c r="AM372" s="723"/>
      <c r="AN372" s="723"/>
      <c r="AO372" s="723"/>
      <c r="AP372" s="723"/>
      <c r="AQ372" s="723"/>
      <c r="AR372" s="723"/>
      <c r="AS372" s="723"/>
      <c r="AT372" s="723"/>
      <c r="AU372" s="723"/>
      <c r="AV372" s="723"/>
      <c r="AW372" s="723"/>
      <c r="AX372" s="723"/>
      <c r="AY372" s="723"/>
      <c r="AZ372" s="723"/>
      <c r="BA372" s="723"/>
      <c r="BB372" s="723"/>
      <c r="BC372" s="723"/>
      <c r="BD372" s="723"/>
      <c r="BE372" s="723"/>
      <c r="BF372" s="723"/>
      <c r="BG372" s="723"/>
      <c r="BH372" s="723"/>
      <c r="BI372" s="723"/>
      <c r="BJ372" s="723"/>
      <c r="BK372" s="723"/>
      <c r="BL372" s="723"/>
      <c r="BM372" s="723"/>
      <c r="BN372" s="723"/>
      <c r="BO372" s="723"/>
      <c r="BP372" s="723"/>
      <c r="BQ372" s="723"/>
      <c r="BR372" s="723"/>
      <c r="BS372" s="723"/>
      <c r="BT372" s="723"/>
      <c r="BU372" s="723"/>
      <c r="BV372" s="723"/>
      <c r="BW372" s="723"/>
      <c r="BX372" s="723"/>
      <c r="BY372" s="723"/>
      <c r="BZ372" s="723"/>
      <c r="CA372" s="723"/>
      <c r="CB372" s="723"/>
      <c r="CC372" s="723"/>
      <c r="CD372" s="723"/>
      <c r="CE372" s="723"/>
      <c r="CF372" s="723"/>
      <c r="CG372" s="723"/>
      <c r="CH372" s="723"/>
      <c r="CI372" s="723"/>
      <c r="CJ372" s="723"/>
      <c r="CK372" s="723"/>
      <c r="CL372" s="723"/>
      <c r="CM372" s="723"/>
      <c r="CN372" s="723"/>
      <c r="CO372" s="723"/>
      <c r="CP372" s="723"/>
      <c r="CQ372" s="723"/>
      <c r="CR372" s="723"/>
      <c r="CS372" s="723"/>
      <c r="CT372" s="723"/>
      <c r="CU372" s="723"/>
      <c r="CV372" s="723"/>
      <c r="CW372" s="723"/>
      <c r="CX372" s="723"/>
      <c r="CY372" s="723"/>
      <c r="CZ372" s="723"/>
      <c r="DA372" s="723"/>
      <c r="DB372" s="723"/>
      <c r="DC372" s="723"/>
      <c r="DD372" s="723"/>
      <c r="DE372" s="723"/>
      <c r="DF372" s="723"/>
      <c r="DG372" s="723"/>
      <c r="DH372" s="723"/>
      <c r="DI372" s="723"/>
      <c r="DJ372" s="723"/>
      <c r="DK372" s="723"/>
      <c r="DL372" s="723"/>
      <c r="DM372" s="723"/>
      <c r="DN372" s="723"/>
      <c r="DO372" s="723"/>
      <c r="DP372" s="723"/>
      <c r="DQ372" s="723"/>
      <c r="DR372" s="723"/>
      <c r="DS372" s="723"/>
      <c r="DT372" s="723"/>
      <c r="DU372" s="723"/>
      <c r="DV372" s="723"/>
      <c r="DW372" s="723"/>
      <c r="DX372" s="723"/>
      <c r="DY372" s="723"/>
      <c r="DZ372" s="723"/>
      <c r="EA372" s="723"/>
      <c r="EB372" s="723"/>
      <c r="EC372" s="723"/>
      <c r="ED372" s="723"/>
      <c r="EE372" s="723"/>
      <c r="EF372" s="723"/>
      <c r="EG372" s="723"/>
      <c r="EH372" s="723"/>
      <c r="EI372" s="723"/>
      <c r="EJ372" s="723"/>
      <c r="EK372" s="723"/>
      <c r="EL372" s="723"/>
      <c r="EM372" s="723"/>
      <c r="EN372" s="723"/>
      <c r="EO372" s="723"/>
      <c r="EP372" s="723"/>
      <c r="EQ372" s="723"/>
      <c r="ER372" s="723"/>
      <c r="ES372" s="723"/>
      <c r="ET372" s="723"/>
      <c r="EU372" s="723"/>
      <c r="EV372" s="723"/>
      <c r="EW372" s="723"/>
      <c r="EX372" s="723"/>
      <c r="EY372" s="723"/>
      <c r="EZ372" s="723"/>
      <c r="FA372" s="723"/>
      <c r="FB372" s="723"/>
      <c r="FC372" s="723"/>
      <c r="FD372" s="723"/>
      <c r="FE372" s="723"/>
      <c r="FF372" s="723"/>
      <c r="FG372" s="723"/>
      <c r="FH372" s="723"/>
      <c r="FI372" s="723"/>
      <c r="FJ372" s="723"/>
      <c r="FK372" s="723"/>
      <c r="FL372" s="723"/>
      <c r="FM372" s="723"/>
      <c r="FN372" s="723"/>
      <c r="FO372" s="723"/>
      <c r="FP372" s="723"/>
      <c r="FQ372" s="723"/>
      <c r="FR372" s="723"/>
      <c r="FS372" s="723"/>
      <c r="FT372" s="723"/>
      <c r="FU372" s="723"/>
      <c r="FV372" s="723"/>
      <c r="FW372" s="723"/>
      <c r="FX372" s="723"/>
      <c r="FY372" s="723"/>
      <c r="FZ372" s="723"/>
      <c r="GA372" s="723"/>
      <c r="GB372" s="723"/>
      <c r="GC372" s="723"/>
      <c r="GD372" s="723"/>
      <c r="GE372" s="723"/>
      <c r="GF372" s="723"/>
      <c r="GG372" s="723"/>
      <c r="GH372" s="723"/>
      <c r="GI372" s="723"/>
      <c r="GJ372" s="723"/>
      <c r="GK372" s="723"/>
      <c r="GL372" s="723"/>
      <c r="GM372" s="723"/>
      <c r="GN372" s="723"/>
      <c r="GO372" s="723"/>
      <c r="GP372" s="723"/>
      <c r="GQ372" s="723"/>
      <c r="GR372" s="723"/>
      <c r="GS372" s="723"/>
      <c r="GT372" s="723"/>
      <c r="GU372" s="723"/>
      <c r="GV372" s="723"/>
      <c r="GW372" s="723"/>
      <c r="GX372" s="723"/>
      <c r="GY372" s="723"/>
      <c r="GZ372" s="723"/>
      <c r="HA372" s="723"/>
      <c r="HB372" s="723"/>
      <c r="HC372" s="723"/>
      <c r="HD372" s="723"/>
      <c r="HE372" s="723"/>
      <c r="HF372" s="723"/>
      <c r="HG372" s="723"/>
      <c r="HH372" s="723"/>
      <c r="HI372" s="723"/>
      <c r="HJ372" s="723"/>
      <c r="HK372" s="723"/>
      <c r="HL372" s="723"/>
      <c r="HM372" s="723"/>
      <c r="HN372" s="723"/>
      <c r="HO372" s="723"/>
      <c r="HP372" s="723"/>
      <c r="HQ372" s="723"/>
      <c r="HR372" s="723"/>
      <c r="HS372" s="723"/>
      <c r="HT372" s="723"/>
      <c r="HU372" s="723"/>
      <c r="HV372" s="723"/>
      <c r="HW372" s="723"/>
      <c r="HX372" s="723"/>
      <c r="HY372" s="723"/>
      <c r="HZ372" s="723"/>
      <c r="IA372" s="723"/>
      <c r="IB372" s="723"/>
      <c r="IC372" s="723"/>
      <c r="ID372" s="723"/>
      <c r="IE372" s="723"/>
      <c r="IF372" s="723"/>
      <c r="IG372" s="723"/>
      <c r="IH372" s="723"/>
      <c r="II372" s="723"/>
      <c r="IJ372" s="723"/>
      <c r="IK372" s="723"/>
      <c r="IL372" s="723"/>
      <c r="IM372" s="723"/>
      <c r="IN372" s="723"/>
      <c r="IO372" s="723"/>
      <c r="IP372" s="723"/>
      <c r="IQ372" s="723"/>
      <c r="IR372" s="723"/>
      <c r="IS372" s="723"/>
      <c r="IT372" s="723"/>
      <c r="IU372" s="723"/>
      <c r="IV372" s="723"/>
    </row>
    <row r="373" spans="1:256">
      <c r="B373" s="789"/>
      <c r="C373" s="964" t="s">
        <v>3326</v>
      </c>
      <c r="D373" s="964"/>
      <c r="E373" s="964"/>
      <c r="F373" s="786"/>
      <c r="G373" s="790"/>
      <c r="I373" s="791"/>
      <c r="J373" s="792"/>
      <c r="K373" s="793"/>
      <c r="L373" s="652"/>
      <c r="M373" s="790"/>
      <c r="N373" s="81"/>
      <c r="O373" s="81"/>
      <c r="P373" s="81"/>
      <c r="Q373" s="81"/>
    </row>
    <row r="374" spans="1:256">
      <c r="C374" s="964"/>
      <c r="D374" s="964"/>
      <c r="E374" s="964"/>
      <c r="I374" s="666"/>
      <c r="K374" s="787"/>
      <c r="L374" s="652"/>
      <c r="N374" s="81"/>
      <c r="O374" s="81"/>
      <c r="P374" s="81"/>
      <c r="Q374" s="81"/>
      <c r="R374" s="709"/>
      <c r="S374" s="709"/>
      <c r="T374" s="709"/>
      <c r="U374" s="709"/>
      <c r="V374" s="709"/>
      <c r="W374" s="709"/>
      <c r="X374" s="709"/>
      <c r="Y374" s="709"/>
      <c r="Z374" s="709"/>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c r="EY374"/>
      <c r="EZ374"/>
      <c r="FA374"/>
      <c r="FB374"/>
      <c r="FC374"/>
      <c r="FD374"/>
      <c r="FE374"/>
      <c r="FF374"/>
      <c r="FG374"/>
      <c r="FH374"/>
      <c r="FI374"/>
      <c r="FJ374"/>
      <c r="FK374"/>
      <c r="FL374"/>
      <c r="FM374"/>
      <c r="FN374"/>
      <c r="FO374"/>
      <c r="FP374"/>
      <c r="FQ374"/>
      <c r="FR374"/>
      <c r="FS374"/>
      <c r="FT374"/>
      <c r="FU374"/>
      <c r="FV374"/>
      <c r="FW374"/>
      <c r="FX374"/>
      <c r="FY374"/>
      <c r="FZ374"/>
      <c r="GA374"/>
      <c r="GB374"/>
      <c r="GC374"/>
      <c r="GD374"/>
      <c r="GE374"/>
      <c r="GF374"/>
      <c r="GG374"/>
      <c r="GH374"/>
      <c r="GI374"/>
      <c r="GJ374"/>
      <c r="GK374"/>
      <c r="GL374"/>
      <c r="GM374"/>
      <c r="GN374"/>
      <c r="GO374"/>
      <c r="GP374"/>
      <c r="GQ374"/>
      <c r="GR374"/>
      <c r="GS374"/>
      <c r="GT374"/>
      <c r="GU374"/>
      <c r="GV374"/>
      <c r="GW374"/>
      <c r="GX374"/>
      <c r="GY374"/>
      <c r="GZ374"/>
      <c r="HA374"/>
      <c r="HB374"/>
      <c r="HC374"/>
      <c r="HD374"/>
      <c r="HE374"/>
      <c r="HF374"/>
      <c r="HG374"/>
      <c r="HH374"/>
      <c r="HI374"/>
      <c r="HJ374"/>
      <c r="HK374"/>
      <c r="HL374"/>
      <c r="HM374"/>
      <c r="HN374"/>
      <c r="HO374"/>
      <c r="HP374"/>
      <c r="HQ374"/>
      <c r="HR374"/>
      <c r="HS374"/>
      <c r="HT374"/>
      <c r="HU374"/>
      <c r="HV374"/>
      <c r="HW374"/>
      <c r="HX374"/>
      <c r="HY374"/>
      <c r="HZ374"/>
      <c r="IA374"/>
      <c r="IB374"/>
      <c r="IC374"/>
      <c r="ID374"/>
      <c r="IE374"/>
      <c r="IF374"/>
      <c r="IG374"/>
      <c r="IH374"/>
      <c r="II374"/>
      <c r="IJ374"/>
      <c r="IK374"/>
      <c r="IL374"/>
      <c r="IM374"/>
      <c r="IN374"/>
      <c r="IO374"/>
      <c r="IP374"/>
      <c r="IQ374"/>
      <c r="IR374"/>
      <c r="IS374"/>
      <c r="IT374"/>
      <c r="IU374"/>
      <c r="IV374"/>
    </row>
    <row r="375" spans="1:256">
      <c r="A375" s="794"/>
      <c r="B375" s="734"/>
      <c r="C375" s="965">
        <f>RIGHT(A217,2)+RIGHT(A45,2)+RIGHT(A170,2)+RIGHT(A89,2)+RIGHT(A185,2)+RIGHT(A363,2)+RIGHT(A309,2)+RIGHT(A263,2)+RIGHT(A126,2)+RIGHT(A366,2)+RIGHT(A291,2)</f>
        <v>288</v>
      </c>
      <c r="D375" s="965"/>
      <c r="E375" s="965"/>
      <c r="F375" s="652"/>
      <c r="G375" s="966">
        <f>H58+$G$267+$F$316+G297+G196+$H$2+H94+H224+H131</f>
        <v>54</v>
      </c>
      <c r="H375" s="966"/>
      <c r="I375" s="650" t="s">
        <v>3327</v>
      </c>
      <c r="L375" s="652"/>
      <c r="N375" s="81"/>
      <c r="O375" s="634"/>
      <c r="P375" s="81"/>
      <c r="Q375" s="81"/>
      <c r="R375" s="709"/>
      <c r="S375" s="709"/>
      <c r="T375" s="709"/>
      <c r="U375" s="709"/>
      <c r="V375" s="709"/>
      <c r="W375" s="709"/>
      <c r="X375" s="709"/>
      <c r="Y375" s="709"/>
      <c r="Z375" s="709"/>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c r="EZ375"/>
      <c r="FA375"/>
      <c r="FB375"/>
      <c r="FC375"/>
      <c r="FD375"/>
      <c r="FE375"/>
      <c r="FF375"/>
      <c r="FG375"/>
      <c r="FH375"/>
      <c r="FI375"/>
      <c r="FJ375"/>
      <c r="FK375"/>
      <c r="FL375"/>
      <c r="FM375"/>
      <c r="FN375"/>
      <c r="FO375"/>
      <c r="FP375"/>
      <c r="FQ375"/>
      <c r="FR375"/>
      <c r="FS375"/>
      <c r="FT375"/>
      <c r="FU375"/>
      <c r="FV375"/>
      <c r="FW375"/>
      <c r="FX375"/>
      <c r="FY375"/>
      <c r="FZ375"/>
      <c r="GA375"/>
      <c r="GB375"/>
      <c r="GC375"/>
      <c r="GD375"/>
      <c r="GE375"/>
      <c r="GF375"/>
      <c r="GG375"/>
      <c r="GH375"/>
      <c r="GI375"/>
      <c r="GJ375"/>
      <c r="GK375"/>
      <c r="GL375"/>
      <c r="GM375"/>
      <c r="GN375"/>
      <c r="GO375"/>
      <c r="GP375"/>
      <c r="GQ375"/>
      <c r="GR375"/>
      <c r="GS375"/>
      <c r="GT375"/>
      <c r="GU375"/>
      <c r="GV375"/>
      <c r="GW375"/>
      <c r="GX375"/>
      <c r="GY375"/>
      <c r="GZ375"/>
      <c r="HA375"/>
      <c r="HB375"/>
      <c r="HC375"/>
      <c r="HD375"/>
      <c r="HE375"/>
      <c r="HF375"/>
      <c r="HG375"/>
      <c r="HH375"/>
      <c r="HI375"/>
      <c r="HJ375"/>
      <c r="HK375"/>
      <c r="HL375"/>
      <c r="HM375"/>
      <c r="HN375"/>
      <c r="HO375"/>
      <c r="HP375"/>
      <c r="HQ375"/>
      <c r="HR375"/>
      <c r="HS375"/>
      <c r="HT375"/>
      <c r="HU375"/>
      <c r="HV375"/>
      <c r="HW375"/>
      <c r="HX375"/>
      <c r="HY375"/>
      <c r="HZ375"/>
      <c r="IA375"/>
      <c r="IB375"/>
      <c r="IC375"/>
      <c r="ID375"/>
      <c r="IE375"/>
      <c r="IF375"/>
      <c r="IG375"/>
      <c r="IH375"/>
      <c r="II375"/>
      <c r="IJ375"/>
      <c r="IK375"/>
      <c r="IL375"/>
      <c r="IM375"/>
      <c r="IN375"/>
      <c r="IO375"/>
      <c r="IP375"/>
      <c r="IQ375"/>
      <c r="IR375"/>
      <c r="IS375"/>
      <c r="IT375"/>
      <c r="IU375"/>
      <c r="IV375"/>
    </row>
    <row r="376" spans="1:256">
      <c r="B376" s="734"/>
      <c r="C376" s="965"/>
      <c r="D376" s="965"/>
      <c r="E376" s="965"/>
      <c r="F376" s="652"/>
      <c r="G376" s="966"/>
      <c r="H376" s="966"/>
      <c r="R376" s="709"/>
      <c r="S376" s="709"/>
      <c r="T376" s="709"/>
      <c r="U376" s="709"/>
      <c r="V376" s="709"/>
      <c r="W376" s="709"/>
      <c r="X376" s="709"/>
      <c r="Y376" s="709"/>
      <c r="Z376" s="709"/>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c r="EY376"/>
      <c r="EZ376"/>
      <c r="FA376"/>
      <c r="FB376"/>
      <c r="FC376"/>
      <c r="FD376"/>
      <c r="FE376"/>
      <c r="FF376"/>
      <c r="FG376"/>
      <c r="FH376"/>
      <c r="FI376"/>
      <c r="FJ376"/>
      <c r="FK376"/>
      <c r="FL376"/>
      <c r="FM376"/>
      <c r="FN376"/>
      <c r="FO376"/>
      <c r="FP376"/>
      <c r="FQ376"/>
      <c r="FR376"/>
      <c r="FS376"/>
      <c r="FT376"/>
      <c r="FU376"/>
      <c r="FV376"/>
      <c r="FW376"/>
      <c r="FX376"/>
      <c r="FY376"/>
      <c r="FZ376"/>
      <c r="GA376"/>
      <c r="GB376"/>
      <c r="GC376"/>
      <c r="GD376"/>
      <c r="GE376"/>
      <c r="GF376"/>
      <c r="GG376"/>
      <c r="GH376"/>
      <c r="GI376"/>
      <c r="GJ376"/>
      <c r="GK376"/>
      <c r="GL376"/>
      <c r="GM376"/>
      <c r="GN376"/>
      <c r="GO376"/>
      <c r="GP376"/>
      <c r="GQ376"/>
      <c r="GR376"/>
      <c r="GS376"/>
      <c r="GT376"/>
      <c r="GU376"/>
      <c r="GV376"/>
      <c r="GW376"/>
      <c r="GX376"/>
      <c r="GY376"/>
      <c r="GZ376"/>
      <c r="HA376"/>
      <c r="HB376"/>
      <c r="HC376"/>
      <c r="HD376"/>
      <c r="HE376"/>
      <c r="HF376"/>
      <c r="HG376"/>
      <c r="HH376"/>
      <c r="HI376"/>
      <c r="HJ376"/>
      <c r="HK376"/>
      <c r="HL376"/>
      <c r="HM376"/>
      <c r="HN376"/>
      <c r="HO376"/>
      <c r="HP376"/>
      <c r="HQ376"/>
      <c r="HR376"/>
      <c r="HS376"/>
      <c r="HT376"/>
      <c r="HU376"/>
      <c r="HV376"/>
      <c r="HW376"/>
      <c r="HX376"/>
      <c r="HY376"/>
      <c r="HZ376"/>
      <c r="IA376"/>
      <c r="IB376"/>
      <c r="IC376"/>
      <c r="ID376"/>
      <c r="IE376"/>
      <c r="IF376"/>
      <c r="IG376"/>
      <c r="IH376"/>
      <c r="II376"/>
      <c r="IJ376"/>
      <c r="IK376"/>
      <c r="IL376"/>
      <c r="IM376"/>
      <c r="IN376"/>
      <c r="IO376"/>
      <c r="IP376"/>
      <c r="IQ376"/>
      <c r="IR376"/>
      <c r="IS376"/>
      <c r="IT376"/>
      <c r="IU376"/>
      <c r="IV376"/>
    </row>
    <row r="377" spans="1:256">
      <c r="G377" s="706"/>
      <c r="H377" s="706"/>
      <c r="R377" s="709"/>
      <c r="S377" s="709"/>
      <c r="T377" s="709"/>
      <c r="U377" s="709"/>
      <c r="V377" s="709"/>
      <c r="W377" s="709"/>
      <c r="X377" s="709"/>
      <c r="Y377" s="709"/>
      <c r="Z377" s="709"/>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c r="EY377"/>
      <c r="EZ377"/>
      <c r="FA377"/>
      <c r="FB377"/>
      <c r="FC377"/>
      <c r="FD377"/>
      <c r="FE377"/>
      <c r="FF377"/>
      <c r="FG377"/>
      <c r="FH377"/>
      <c r="FI377"/>
      <c r="FJ377"/>
      <c r="FK377"/>
      <c r="FL377"/>
      <c r="FM377"/>
      <c r="FN377"/>
      <c r="FO377"/>
      <c r="FP377"/>
      <c r="FQ377"/>
      <c r="FR377"/>
      <c r="FS377"/>
      <c r="FT377"/>
      <c r="FU377"/>
      <c r="FV377"/>
      <c r="FW377"/>
      <c r="FX377"/>
      <c r="FY377"/>
      <c r="FZ377"/>
      <c r="GA377"/>
      <c r="GB377"/>
      <c r="GC377"/>
      <c r="GD377"/>
      <c r="GE377"/>
      <c r="GF377"/>
      <c r="GG377"/>
      <c r="GH377"/>
      <c r="GI377"/>
      <c r="GJ377"/>
      <c r="GK377"/>
      <c r="GL377"/>
      <c r="GM377"/>
      <c r="GN377"/>
      <c r="GO377"/>
      <c r="GP377"/>
      <c r="GQ377"/>
      <c r="GR377"/>
      <c r="GS377"/>
      <c r="GT377"/>
      <c r="GU377"/>
      <c r="GV377"/>
      <c r="GW377"/>
      <c r="GX377"/>
      <c r="GY377"/>
      <c r="GZ377"/>
      <c r="HA377"/>
      <c r="HB377"/>
      <c r="HC377"/>
      <c r="HD377"/>
      <c r="HE377"/>
      <c r="HF377"/>
      <c r="HG377"/>
      <c r="HH377"/>
      <c r="HI377"/>
      <c r="HJ377"/>
      <c r="HK377"/>
      <c r="HL377"/>
      <c r="HM377"/>
      <c r="HN377"/>
      <c r="HO377"/>
      <c r="HP377"/>
      <c r="HQ377"/>
      <c r="HR377"/>
      <c r="HS377"/>
      <c r="HT377"/>
      <c r="HU377"/>
      <c r="HV377"/>
      <c r="HW377"/>
      <c r="HX377"/>
      <c r="HY377"/>
      <c r="HZ377"/>
      <c r="IA377"/>
      <c r="IB377"/>
      <c r="IC377"/>
      <c r="ID377"/>
      <c r="IE377"/>
      <c r="IF377"/>
      <c r="IG377"/>
      <c r="IH377"/>
      <c r="II377"/>
      <c r="IJ377"/>
      <c r="IK377"/>
      <c r="IL377"/>
      <c r="IM377"/>
      <c r="IN377"/>
      <c r="IO377"/>
      <c r="IP377"/>
      <c r="IQ377"/>
      <c r="IR377"/>
      <c r="IS377"/>
      <c r="IT377"/>
      <c r="IU377"/>
      <c r="IV377"/>
    </row>
    <row r="378" spans="1:256">
      <c r="D378" s="959"/>
      <c r="G378" s="960" t="s">
        <v>2226</v>
      </c>
      <c r="H378" s="960"/>
      <c r="O378" s="739"/>
      <c r="R378" s="709"/>
      <c r="S378" s="709"/>
      <c r="T378" s="709"/>
      <c r="U378" s="709"/>
      <c r="V378" s="709"/>
      <c r="W378" s="709"/>
      <c r="X378" s="709"/>
      <c r="Y378" s="709"/>
      <c r="Z378" s="709"/>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c r="EY378"/>
      <c r="EZ378"/>
      <c r="FA378"/>
      <c r="FB378"/>
      <c r="FC378"/>
      <c r="FD378"/>
      <c r="FE378"/>
      <c r="FF378"/>
      <c r="FG378"/>
      <c r="FH378"/>
      <c r="FI378"/>
      <c r="FJ378"/>
      <c r="FK378"/>
      <c r="FL378"/>
      <c r="FM378"/>
      <c r="FN378"/>
      <c r="FO378"/>
      <c r="FP378"/>
      <c r="FQ378"/>
      <c r="FR378"/>
      <c r="FS378"/>
      <c r="FT378"/>
      <c r="FU378"/>
      <c r="FV378"/>
      <c r="FW378"/>
      <c r="FX378"/>
      <c r="FY378"/>
      <c r="FZ378"/>
      <c r="GA378"/>
      <c r="GB378"/>
      <c r="GC378"/>
      <c r="GD378"/>
      <c r="GE378"/>
      <c r="GF378"/>
      <c r="GG378"/>
      <c r="GH378"/>
      <c r="GI378"/>
      <c r="GJ378"/>
      <c r="GK378"/>
      <c r="GL378"/>
      <c r="GM378"/>
      <c r="GN378"/>
      <c r="GO378"/>
      <c r="GP378"/>
      <c r="GQ378"/>
      <c r="GR378"/>
      <c r="GS378"/>
      <c r="GT378"/>
      <c r="GU378"/>
      <c r="GV378"/>
      <c r="GW378"/>
      <c r="GX378"/>
      <c r="GY378"/>
      <c r="GZ378"/>
      <c r="HA378"/>
      <c r="HB378"/>
      <c r="HC378"/>
      <c r="HD378"/>
      <c r="HE378"/>
      <c r="HF378"/>
      <c r="HG378"/>
      <c r="HH378"/>
      <c r="HI378"/>
      <c r="HJ378"/>
      <c r="HK378"/>
      <c r="HL378"/>
      <c r="HM378"/>
      <c r="HN378"/>
      <c r="HO378"/>
      <c r="HP378"/>
      <c r="HQ378"/>
      <c r="HR378"/>
      <c r="HS378"/>
      <c r="HT378"/>
      <c r="HU378"/>
      <c r="HV378"/>
      <c r="HW378"/>
      <c r="HX378"/>
      <c r="HY378"/>
      <c r="HZ378"/>
      <c r="IA378"/>
      <c r="IB378"/>
      <c r="IC378"/>
      <c r="ID378"/>
      <c r="IE378"/>
      <c r="IF378"/>
      <c r="IG378"/>
      <c r="IH378"/>
      <c r="II378"/>
      <c r="IJ378"/>
      <c r="IK378"/>
      <c r="IL378"/>
      <c r="IM378"/>
      <c r="IN378"/>
      <c r="IO378"/>
      <c r="IP378"/>
      <c r="IQ378"/>
      <c r="IR378"/>
      <c r="IS378"/>
      <c r="IT378"/>
      <c r="IU378"/>
      <c r="IV378"/>
    </row>
    <row r="379" spans="1:256">
      <c r="C379" s="959"/>
      <c r="D379" s="959"/>
      <c r="G379" s="960"/>
      <c r="H379" s="960"/>
      <c r="N379" s="790"/>
      <c r="O379" s="790"/>
      <c r="R379" s="709"/>
      <c r="S379" s="709"/>
      <c r="T379" s="709"/>
      <c r="U379" s="709"/>
      <c r="V379" s="709"/>
      <c r="W379" s="709"/>
      <c r="X379" s="709"/>
      <c r="Y379" s="709"/>
      <c r="Z379" s="70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c r="EY379"/>
      <c r="EZ379"/>
      <c r="FA379"/>
      <c r="FB379"/>
      <c r="FC379"/>
      <c r="FD379"/>
      <c r="FE379"/>
      <c r="FF379"/>
      <c r="FG379"/>
      <c r="FH379"/>
      <c r="FI379"/>
      <c r="FJ379"/>
      <c r="FK379"/>
      <c r="FL379"/>
      <c r="FM379"/>
      <c r="FN379"/>
      <c r="FO379"/>
      <c r="FP379"/>
      <c r="FQ379"/>
      <c r="FR379"/>
      <c r="FS379"/>
      <c r="FT379"/>
      <c r="FU379"/>
      <c r="FV379"/>
      <c r="FW379"/>
      <c r="FX379"/>
      <c r="FY379"/>
      <c r="FZ379"/>
      <c r="GA379"/>
      <c r="GB379"/>
      <c r="GC379"/>
      <c r="GD379"/>
      <c r="GE379"/>
      <c r="GF379"/>
      <c r="GG379"/>
      <c r="GH379"/>
      <c r="GI379"/>
      <c r="GJ379"/>
      <c r="GK379"/>
      <c r="GL379"/>
      <c r="GM379"/>
      <c r="GN379"/>
      <c r="GO379"/>
      <c r="GP379"/>
      <c r="GQ379"/>
      <c r="GR379"/>
      <c r="GS379"/>
      <c r="GT379"/>
      <c r="GU379"/>
      <c r="GV379"/>
      <c r="GW379"/>
      <c r="GX379"/>
      <c r="GY379"/>
      <c r="GZ379"/>
      <c r="HA379"/>
      <c r="HB379"/>
      <c r="HC379"/>
      <c r="HD379"/>
      <c r="HE379"/>
      <c r="HF379"/>
      <c r="HG379"/>
      <c r="HH379"/>
      <c r="HI379"/>
      <c r="HJ379"/>
      <c r="HK379"/>
      <c r="HL379"/>
      <c r="HM379"/>
      <c r="HN379"/>
      <c r="HO379"/>
      <c r="HP379"/>
      <c r="HQ379"/>
      <c r="HR379"/>
      <c r="HS379"/>
      <c r="HT379"/>
      <c r="HU379"/>
      <c r="HV379"/>
      <c r="HW379"/>
      <c r="HX379"/>
      <c r="HY379"/>
      <c r="HZ379"/>
      <c r="IA379"/>
      <c r="IB379"/>
      <c r="IC379"/>
      <c r="ID379"/>
      <c r="IE379"/>
      <c r="IF379"/>
      <c r="IG379"/>
      <c r="IH379"/>
      <c r="II379"/>
      <c r="IJ379"/>
      <c r="IK379"/>
      <c r="IL379"/>
      <c r="IM379"/>
      <c r="IN379"/>
      <c r="IO379"/>
      <c r="IP379"/>
      <c r="IQ379"/>
      <c r="IR379"/>
      <c r="IS379"/>
      <c r="IT379"/>
      <c r="IU379"/>
      <c r="IV379"/>
    </row>
    <row r="380" spans="1:256">
      <c r="C380" s="959"/>
      <c r="G380" s="961">
        <f>$G$375/$C$375</f>
        <v>0.1875</v>
      </c>
      <c r="H380" s="961"/>
      <c r="O380" s="739"/>
      <c r="P380" s="790"/>
      <c r="Q380" s="790"/>
      <c r="R380" s="709"/>
      <c r="S380" s="709"/>
      <c r="T380" s="709"/>
      <c r="U380" s="709"/>
      <c r="V380" s="709"/>
      <c r="W380" s="709"/>
      <c r="X380" s="709"/>
      <c r="Y380" s="709"/>
      <c r="Z380" s="709"/>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c r="EZ380"/>
      <c r="FA380"/>
      <c r="FB380"/>
      <c r="FC380"/>
      <c r="FD380"/>
      <c r="FE380"/>
      <c r="FF380"/>
      <c r="FG380"/>
      <c r="FH380"/>
      <c r="FI380"/>
      <c r="FJ380"/>
      <c r="FK380"/>
      <c r="FL380"/>
      <c r="FM380"/>
      <c r="FN380"/>
      <c r="FO380"/>
      <c r="FP380"/>
      <c r="FQ380"/>
      <c r="FR380"/>
      <c r="FS380"/>
      <c r="FT380"/>
      <c r="FU380"/>
      <c r="FV380"/>
      <c r="FW380"/>
      <c r="FX380"/>
      <c r="FY380"/>
      <c r="FZ380"/>
      <c r="GA380"/>
      <c r="GB380"/>
      <c r="GC380"/>
      <c r="GD380"/>
      <c r="GE380"/>
      <c r="GF380"/>
      <c r="GG380"/>
      <c r="GH380"/>
      <c r="GI380"/>
      <c r="GJ380"/>
      <c r="GK380"/>
      <c r="GL380"/>
      <c r="GM380"/>
      <c r="GN380"/>
      <c r="GO380"/>
      <c r="GP380"/>
      <c r="GQ380"/>
      <c r="GR380"/>
      <c r="GS380"/>
      <c r="GT380"/>
      <c r="GU380"/>
      <c r="GV380"/>
      <c r="GW380"/>
      <c r="GX380"/>
      <c r="GY380"/>
      <c r="GZ380"/>
      <c r="HA380"/>
      <c r="HB380"/>
      <c r="HC380"/>
      <c r="HD380"/>
      <c r="HE380"/>
      <c r="HF380"/>
      <c r="HG380"/>
      <c r="HH380"/>
      <c r="HI380"/>
      <c r="HJ380"/>
      <c r="HK380"/>
      <c r="HL380"/>
      <c r="HM380"/>
      <c r="HN380"/>
      <c r="HO380"/>
      <c r="HP380"/>
      <c r="HQ380"/>
      <c r="HR380"/>
      <c r="HS380"/>
      <c r="HT380"/>
      <c r="HU380"/>
      <c r="HV380"/>
      <c r="HW380"/>
      <c r="HX380"/>
      <c r="HY380"/>
      <c r="HZ380"/>
      <c r="IA380"/>
      <c r="IB380"/>
      <c r="IC380"/>
      <c r="ID380"/>
      <c r="IE380"/>
      <c r="IF380"/>
      <c r="IG380"/>
      <c r="IH380"/>
      <c r="II380"/>
      <c r="IJ380"/>
      <c r="IK380"/>
      <c r="IL380"/>
      <c r="IM380"/>
      <c r="IN380"/>
      <c r="IO380"/>
      <c r="IP380"/>
      <c r="IQ380"/>
      <c r="IR380"/>
      <c r="IS380"/>
      <c r="IT380"/>
      <c r="IU380"/>
      <c r="IV380"/>
    </row>
    <row r="381" spans="1:256">
      <c r="G381" s="961"/>
      <c r="H381" s="961"/>
      <c r="N381" s="739"/>
      <c r="O381" s="739"/>
      <c r="P381" s="739"/>
      <c r="Q381" s="739"/>
      <c r="R381" s="709"/>
      <c r="S381" s="709"/>
      <c r="T381" s="709"/>
      <c r="U381" s="709"/>
      <c r="V381" s="709"/>
      <c r="W381" s="709"/>
      <c r="X381" s="709"/>
      <c r="Y381" s="709"/>
      <c r="Z381" s="709"/>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c r="EP381"/>
      <c r="EQ381"/>
      <c r="ER381"/>
      <c r="ES381"/>
      <c r="ET381"/>
      <c r="EU381"/>
      <c r="EV381"/>
      <c r="EW381"/>
      <c r="EX381"/>
      <c r="EY381"/>
      <c r="EZ381"/>
      <c r="FA381"/>
      <c r="FB381"/>
      <c r="FC381"/>
      <c r="FD381"/>
      <c r="FE381"/>
      <c r="FF381"/>
      <c r="FG381"/>
      <c r="FH381"/>
      <c r="FI381"/>
      <c r="FJ381"/>
      <c r="FK381"/>
      <c r="FL381"/>
      <c r="FM381"/>
      <c r="FN381"/>
      <c r="FO381"/>
      <c r="FP381"/>
      <c r="FQ381"/>
      <c r="FR381"/>
      <c r="FS381"/>
      <c r="FT381"/>
      <c r="FU381"/>
      <c r="FV381"/>
      <c r="FW381"/>
      <c r="FX381"/>
      <c r="FY381"/>
      <c r="FZ381"/>
      <c r="GA381"/>
      <c r="GB381"/>
      <c r="GC381"/>
      <c r="GD381"/>
      <c r="GE381"/>
      <c r="GF381"/>
      <c r="GG381"/>
      <c r="GH381"/>
      <c r="GI381"/>
      <c r="GJ381"/>
      <c r="GK381"/>
      <c r="GL381"/>
      <c r="GM381"/>
      <c r="GN381"/>
      <c r="GO381"/>
      <c r="GP381"/>
      <c r="GQ381"/>
      <c r="GR381"/>
      <c r="GS381"/>
      <c r="GT381"/>
      <c r="GU381"/>
      <c r="GV381"/>
      <c r="GW381"/>
      <c r="GX381"/>
      <c r="GY381"/>
      <c r="GZ381"/>
      <c r="HA381"/>
      <c r="HB381"/>
      <c r="HC381"/>
      <c r="HD381"/>
      <c r="HE381"/>
      <c r="HF381"/>
      <c r="HG381"/>
      <c r="HH381"/>
      <c r="HI381"/>
      <c r="HJ381"/>
      <c r="HK381"/>
      <c r="HL381"/>
      <c r="HM381"/>
      <c r="HN381"/>
      <c r="HO381"/>
      <c r="HP381"/>
      <c r="HQ381"/>
      <c r="HR381"/>
      <c r="HS381"/>
      <c r="HT381"/>
      <c r="HU381"/>
      <c r="HV381"/>
      <c r="HW381"/>
      <c r="HX381"/>
      <c r="HY381"/>
      <c r="HZ381"/>
      <c r="IA381"/>
      <c r="IB381"/>
      <c r="IC381"/>
      <c r="ID381"/>
      <c r="IE381"/>
      <c r="IF381"/>
      <c r="IG381"/>
      <c r="IH381"/>
      <c r="II381"/>
      <c r="IJ381"/>
      <c r="IK381"/>
      <c r="IL381"/>
      <c r="IM381"/>
      <c r="IN381"/>
      <c r="IO381"/>
      <c r="IP381"/>
      <c r="IQ381"/>
      <c r="IR381"/>
      <c r="IS381"/>
      <c r="IT381"/>
      <c r="IU381"/>
      <c r="IV381"/>
    </row>
    <row r="382" spans="1:256">
      <c r="C382" s="795"/>
      <c r="N382" s="739"/>
      <c r="O382" s="739"/>
      <c r="P382" s="739"/>
      <c r="Q382" s="739"/>
      <c r="R382" s="709"/>
      <c r="S382" s="709"/>
      <c r="T382" s="709"/>
      <c r="U382" s="709"/>
      <c r="V382" s="709"/>
      <c r="W382" s="709"/>
      <c r="X382" s="709"/>
      <c r="Y382" s="709"/>
      <c r="Z382" s="709"/>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c r="EY382"/>
      <c r="EZ382"/>
      <c r="FA382"/>
      <c r="FB382"/>
      <c r="FC382"/>
      <c r="FD382"/>
      <c r="FE382"/>
      <c r="FF382"/>
      <c r="FG382"/>
      <c r="FH382"/>
      <c r="FI382"/>
      <c r="FJ382"/>
      <c r="FK382"/>
      <c r="FL382"/>
      <c r="FM382"/>
      <c r="FN382"/>
      <c r="FO382"/>
      <c r="FP382"/>
      <c r="FQ382"/>
      <c r="FR382"/>
      <c r="FS382"/>
      <c r="FT382"/>
      <c r="FU382"/>
      <c r="FV382"/>
      <c r="FW382"/>
      <c r="FX382"/>
      <c r="FY382"/>
      <c r="FZ382"/>
      <c r="GA382"/>
      <c r="GB382"/>
      <c r="GC382"/>
      <c r="GD382"/>
      <c r="GE382"/>
      <c r="GF382"/>
      <c r="GG382"/>
      <c r="GH382"/>
      <c r="GI382"/>
      <c r="GJ382"/>
      <c r="GK382"/>
      <c r="GL382"/>
      <c r="GM382"/>
      <c r="GN382"/>
      <c r="GO382"/>
      <c r="GP382"/>
      <c r="GQ382"/>
      <c r="GR382"/>
      <c r="GS382"/>
      <c r="GT382"/>
      <c r="GU382"/>
      <c r="GV382"/>
      <c r="GW382"/>
      <c r="GX382"/>
      <c r="GY382"/>
      <c r="GZ382"/>
      <c r="HA382"/>
      <c r="HB382"/>
      <c r="HC382"/>
      <c r="HD382"/>
      <c r="HE382"/>
      <c r="HF382"/>
      <c r="HG382"/>
      <c r="HH382"/>
      <c r="HI382"/>
      <c r="HJ382"/>
      <c r="HK382"/>
      <c r="HL382"/>
      <c r="HM382"/>
      <c r="HN382"/>
      <c r="HO382"/>
      <c r="HP382"/>
      <c r="HQ382"/>
      <c r="HR382"/>
      <c r="HS382"/>
      <c r="HT382"/>
      <c r="HU382"/>
      <c r="HV382"/>
      <c r="HW382"/>
      <c r="HX382"/>
      <c r="HY382"/>
      <c r="HZ382"/>
      <c r="IA382"/>
      <c r="IB382"/>
      <c r="IC382"/>
      <c r="ID382"/>
      <c r="IE382"/>
      <c r="IF382"/>
      <c r="IG382"/>
      <c r="IH382"/>
      <c r="II382"/>
      <c r="IJ382"/>
      <c r="IK382"/>
      <c r="IL382"/>
      <c r="IM382"/>
      <c r="IN382"/>
      <c r="IO382"/>
      <c r="IP382"/>
      <c r="IQ382"/>
      <c r="IR382"/>
      <c r="IS382"/>
      <c r="IT382"/>
      <c r="IU382"/>
      <c r="IV382"/>
    </row>
    <row r="383" spans="1:256">
      <c r="N383" s="739"/>
      <c r="O383" s="739"/>
      <c r="P383" s="739"/>
      <c r="Q383" s="739"/>
      <c r="R383" s="709"/>
      <c r="S383" s="709"/>
      <c r="T383" s="709"/>
      <c r="U383" s="709"/>
      <c r="V383" s="709"/>
      <c r="W383" s="709"/>
      <c r="X383" s="709"/>
      <c r="Y383" s="709"/>
      <c r="Z383" s="709"/>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c r="EP383"/>
      <c r="EQ383"/>
      <c r="ER383"/>
      <c r="ES383"/>
      <c r="ET383"/>
      <c r="EU383"/>
      <c r="EV383"/>
      <c r="EW383"/>
      <c r="EX383"/>
      <c r="EY383"/>
      <c r="EZ383"/>
      <c r="FA383"/>
      <c r="FB383"/>
      <c r="FC383"/>
      <c r="FD383"/>
      <c r="FE383"/>
      <c r="FF383"/>
      <c r="FG383"/>
      <c r="FH383"/>
      <c r="FI383"/>
      <c r="FJ383"/>
      <c r="FK383"/>
      <c r="FL383"/>
      <c r="FM383"/>
      <c r="FN383"/>
      <c r="FO383"/>
      <c r="FP383"/>
      <c r="FQ383"/>
      <c r="FR383"/>
      <c r="FS383"/>
      <c r="FT383"/>
      <c r="FU383"/>
      <c r="FV383"/>
      <c r="FW383"/>
      <c r="FX383"/>
      <c r="FY383"/>
      <c r="FZ383"/>
      <c r="GA383"/>
      <c r="GB383"/>
      <c r="GC383"/>
      <c r="GD383"/>
      <c r="GE383"/>
      <c r="GF383"/>
      <c r="GG383"/>
      <c r="GH383"/>
      <c r="GI383"/>
      <c r="GJ383"/>
      <c r="GK383"/>
      <c r="GL383"/>
      <c r="GM383"/>
      <c r="GN383"/>
      <c r="GO383"/>
      <c r="GP383"/>
      <c r="GQ383"/>
      <c r="GR383"/>
      <c r="GS383"/>
      <c r="GT383"/>
      <c r="GU383"/>
      <c r="GV383"/>
      <c r="GW383"/>
      <c r="GX383"/>
      <c r="GY383"/>
      <c r="GZ383"/>
      <c r="HA383"/>
      <c r="HB383"/>
      <c r="HC383"/>
      <c r="HD383"/>
      <c r="HE383"/>
      <c r="HF383"/>
      <c r="HG383"/>
      <c r="HH383"/>
      <c r="HI383"/>
      <c r="HJ383"/>
      <c r="HK383"/>
      <c r="HL383"/>
      <c r="HM383"/>
      <c r="HN383"/>
      <c r="HO383"/>
      <c r="HP383"/>
      <c r="HQ383"/>
      <c r="HR383"/>
      <c r="HS383"/>
      <c r="HT383"/>
      <c r="HU383"/>
      <c r="HV383"/>
      <c r="HW383"/>
      <c r="HX383"/>
      <c r="HY383"/>
      <c r="HZ383"/>
      <c r="IA383"/>
      <c r="IB383"/>
      <c r="IC383"/>
      <c r="ID383"/>
      <c r="IE383"/>
      <c r="IF383"/>
      <c r="IG383"/>
      <c r="IH383"/>
      <c r="II383"/>
      <c r="IJ383"/>
      <c r="IK383"/>
      <c r="IL383"/>
      <c r="IM383"/>
      <c r="IN383"/>
      <c r="IO383"/>
      <c r="IP383"/>
      <c r="IQ383"/>
      <c r="IR383"/>
      <c r="IS383"/>
      <c r="IT383"/>
      <c r="IU383"/>
      <c r="IV383"/>
    </row>
    <row r="384" spans="1:256">
      <c r="N384" s="739"/>
      <c r="O384" s="739"/>
      <c r="P384" s="739"/>
      <c r="Q384" s="739"/>
      <c r="R384" s="709"/>
      <c r="S384" s="709"/>
      <c r="T384" s="709"/>
      <c r="U384" s="709"/>
      <c r="V384" s="709"/>
      <c r="W384" s="709"/>
      <c r="X384" s="709"/>
      <c r="Y384" s="709"/>
      <c r="Z384" s="709"/>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c r="EY384"/>
      <c r="EZ384"/>
      <c r="FA384"/>
      <c r="FB384"/>
      <c r="FC384"/>
      <c r="FD384"/>
      <c r="FE384"/>
      <c r="FF384"/>
      <c r="FG384"/>
      <c r="FH384"/>
      <c r="FI384"/>
      <c r="FJ384"/>
      <c r="FK384"/>
      <c r="FL384"/>
      <c r="FM384"/>
      <c r="FN384"/>
      <c r="FO384"/>
      <c r="FP384"/>
      <c r="FQ384"/>
      <c r="FR384"/>
      <c r="FS384"/>
      <c r="FT384"/>
      <c r="FU384"/>
      <c r="FV384"/>
      <c r="FW384"/>
      <c r="FX384"/>
      <c r="FY384"/>
      <c r="FZ384"/>
      <c r="GA384"/>
      <c r="GB384"/>
      <c r="GC384"/>
      <c r="GD384"/>
      <c r="GE384"/>
      <c r="GF384"/>
      <c r="GG384"/>
      <c r="GH384"/>
      <c r="GI384"/>
      <c r="GJ384"/>
      <c r="GK384"/>
      <c r="GL384"/>
      <c r="GM384"/>
      <c r="GN384"/>
      <c r="GO384"/>
      <c r="GP384"/>
      <c r="GQ384"/>
      <c r="GR384"/>
      <c r="GS384"/>
      <c r="GT384"/>
      <c r="GU384"/>
      <c r="GV384"/>
      <c r="GW384"/>
      <c r="GX384"/>
      <c r="GY384"/>
      <c r="GZ384"/>
      <c r="HA384"/>
      <c r="HB384"/>
      <c r="HC384"/>
      <c r="HD384"/>
      <c r="HE384"/>
      <c r="HF384"/>
      <c r="HG384"/>
      <c r="HH384"/>
      <c r="HI384"/>
      <c r="HJ384"/>
      <c r="HK384"/>
      <c r="HL384"/>
      <c r="HM384"/>
      <c r="HN384"/>
      <c r="HO384"/>
      <c r="HP384"/>
      <c r="HQ384"/>
      <c r="HR384"/>
      <c r="HS384"/>
      <c r="HT384"/>
      <c r="HU384"/>
      <c r="HV384"/>
      <c r="HW384"/>
      <c r="HX384"/>
      <c r="HY384"/>
      <c r="HZ384"/>
      <c r="IA384"/>
      <c r="IB384"/>
      <c r="IC384"/>
      <c r="ID384"/>
      <c r="IE384"/>
      <c r="IF384"/>
      <c r="IG384"/>
      <c r="IH384"/>
      <c r="II384"/>
      <c r="IJ384"/>
      <c r="IK384"/>
      <c r="IL384"/>
      <c r="IM384"/>
      <c r="IN384"/>
      <c r="IO384"/>
      <c r="IP384"/>
      <c r="IQ384"/>
      <c r="IR384"/>
      <c r="IS384"/>
      <c r="IT384"/>
      <c r="IU384"/>
      <c r="IV384"/>
    </row>
    <row r="385" spans="8:256">
      <c r="N385" s="739"/>
      <c r="O385" s="739"/>
      <c r="P385" s="739"/>
      <c r="Q385" s="739"/>
      <c r="R385" s="709"/>
      <c r="S385" s="709"/>
      <c r="T385" s="709"/>
      <c r="U385" s="709"/>
      <c r="V385" s="709"/>
      <c r="W385" s="709"/>
      <c r="X385" s="709"/>
      <c r="Y385" s="709"/>
      <c r="Z385" s="709"/>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c r="DD385"/>
      <c r="DE385"/>
      <c r="DF385"/>
      <c r="DG385"/>
      <c r="DH385"/>
      <c r="DI385"/>
      <c r="DJ385"/>
      <c r="DK385"/>
      <c r="DL385"/>
      <c r="DM385"/>
      <c r="DN385"/>
      <c r="DO385"/>
      <c r="DP385"/>
      <c r="DQ385"/>
      <c r="DR385"/>
      <c r="DS385"/>
      <c r="DT385"/>
      <c r="DU385"/>
      <c r="DV385"/>
      <c r="DW385"/>
      <c r="DX385"/>
      <c r="DY385"/>
      <c r="DZ385"/>
      <c r="EA385"/>
      <c r="EB385"/>
      <c r="EC385"/>
      <c r="ED385"/>
      <c r="EE385"/>
      <c r="EF385"/>
      <c r="EG385"/>
      <c r="EH385"/>
      <c r="EI385"/>
      <c r="EJ385"/>
      <c r="EK385"/>
      <c r="EL385"/>
      <c r="EM385"/>
      <c r="EN385"/>
      <c r="EO385"/>
      <c r="EP385"/>
      <c r="EQ385"/>
      <c r="ER385"/>
      <c r="ES385"/>
      <c r="ET385"/>
      <c r="EU385"/>
      <c r="EV385"/>
      <c r="EW385"/>
      <c r="EX385"/>
      <c r="EY385"/>
      <c r="EZ385"/>
      <c r="FA385"/>
      <c r="FB385"/>
      <c r="FC385"/>
      <c r="FD385"/>
      <c r="FE385"/>
      <c r="FF385"/>
      <c r="FG385"/>
      <c r="FH385"/>
      <c r="FI385"/>
      <c r="FJ385"/>
      <c r="FK385"/>
      <c r="FL385"/>
      <c r="FM385"/>
      <c r="FN385"/>
      <c r="FO385"/>
      <c r="FP385"/>
      <c r="FQ385"/>
      <c r="FR385"/>
      <c r="FS385"/>
      <c r="FT385"/>
      <c r="FU385"/>
      <c r="FV385"/>
      <c r="FW385"/>
      <c r="FX385"/>
      <c r="FY385"/>
      <c r="FZ385"/>
      <c r="GA385"/>
      <c r="GB385"/>
      <c r="GC385"/>
      <c r="GD385"/>
      <c r="GE385"/>
      <c r="GF385"/>
      <c r="GG385"/>
      <c r="GH385"/>
      <c r="GI385"/>
      <c r="GJ385"/>
      <c r="GK385"/>
      <c r="GL385"/>
      <c r="GM385"/>
      <c r="GN385"/>
      <c r="GO385"/>
      <c r="GP385"/>
      <c r="GQ385"/>
      <c r="GR385"/>
      <c r="GS385"/>
      <c r="GT385"/>
      <c r="GU385"/>
      <c r="GV385"/>
      <c r="GW385"/>
      <c r="GX385"/>
      <c r="GY385"/>
      <c r="GZ385"/>
      <c r="HA385"/>
      <c r="HB385"/>
      <c r="HC385"/>
      <c r="HD385"/>
      <c r="HE385"/>
      <c r="HF385"/>
      <c r="HG385"/>
      <c r="HH385"/>
      <c r="HI385"/>
      <c r="HJ385"/>
      <c r="HK385"/>
      <c r="HL385"/>
      <c r="HM385"/>
      <c r="HN385"/>
      <c r="HO385"/>
      <c r="HP385"/>
      <c r="HQ385"/>
      <c r="HR385"/>
      <c r="HS385"/>
      <c r="HT385"/>
      <c r="HU385"/>
      <c r="HV385"/>
      <c r="HW385"/>
      <c r="HX385"/>
      <c r="HY385"/>
      <c r="HZ385"/>
      <c r="IA385"/>
      <c r="IB385"/>
      <c r="IC385"/>
      <c r="ID385"/>
      <c r="IE385"/>
      <c r="IF385"/>
      <c r="IG385"/>
      <c r="IH385"/>
      <c r="II385"/>
      <c r="IJ385"/>
      <c r="IK385"/>
      <c r="IL385"/>
      <c r="IM385"/>
      <c r="IN385"/>
      <c r="IO385"/>
      <c r="IP385"/>
      <c r="IQ385"/>
      <c r="IR385"/>
      <c r="IS385"/>
      <c r="IT385"/>
      <c r="IU385"/>
      <c r="IV385"/>
    </row>
    <row r="386" spans="8:256">
      <c r="N386" s="739"/>
      <c r="O386" s="739"/>
      <c r="P386" s="739"/>
      <c r="Q386" s="739"/>
      <c r="R386" s="709"/>
      <c r="S386" s="709"/>
      <c r="T386" s="709"/>
      <c r="U386" s="709"/>
      <c r="V386" s="709"/>
      <c r="W386" s="709"/>
      <c r="X386" s="709"/>
      <c r="Y386" s="709"/>
      <c r="Z386" s="709"/>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c r="DC386"/>
      <c r="DD386"/>
      <c r="DE386"/>
      <c r="DF386"/>
      <c r="DG386"/>
      <c r="DH386"/>
      <c r="DI386"/>
      <c r="DJ386"/>
      <c r="DK386"/>
      <c r="DL386"/>
      <c r="DM386"/>
      <c r="DN386"/>
      <c r="DO386"/>
      <c r="DP386"/>
      <c r="DQ386"/>
      <c r="DR386"/>
      <c r="DS386"/>
      <c r="DT386"/>
      <c r="DU386"/>
      <c r="DV386"/>
      <c r="DW386"/>
      <c r="DX386"/>
      <c r="DY386"/>
      <c r="DZ386"/>
      <c r="EA386"/>
      <c r="EB386"/>
      <c r="EC386"/>
      <c r="ED386"/>
      <c r="EE386"/>
      <c r="EF386"/>
      <c r="EG386"/>
      <c r="EH386"/>
      <c r="EI386"/>
      <c r="EJ386"/>
      <c r="EK386"/>
      <c r="EL386"/>
      <c r="EM386"/>
      <c r="EN386"/>
      <c r="EO386"/>
      <c r="EP386"/>
      <c r="EQ386"/>
      <c r="ER386"/>
      <c r="ES386"/>
      <c r="ET386"/>
      <c r="EU386"/>
      <c r="EV386"/>
      <c r="EW386"/>
      <c r="EX386"/>
      <c r="EY386"/>
      <c r="EZ386"/>
      <c r="FA386"/>
      <c r="FB386"/>
      <c r="FC386"/>
      <c r="FD386"/>
      <c r="FE386"/>
      <c r="FF386"/>
      <c r="FG386"/>
      <c r="FH386"/>
      <c r="FI386"/>
      <c r="FJ386"/>
      <c r="FK386"/>
      <c r="FL386"/>
      <c r="FM386"/>
      <c r="FN386"/>
      <c r="FO386"/>
      <c r="FP386"/>
      <c r="FQ386"/>
      <c r="FR386"/>
      <c r="FS386"/>
      <c r="FT386"/>
      <c r="FU386"/>
      <c r="FV386"/>
      <c r="FW386"/>
      <c r="FX386"/>
      <c r="FY386"/>
      <c r="FZ386"/>
      <c r="GA386"/>
      <c r="GB386"/>
      <c r="GC386"/>
      <c r="GD386"/>
      <c r="GE386"/>
      <c r="GF386"/>
      <c r="GG386"/>
      <c r="GH386"/>
      <c r="GI386"/>
      <c r="GJ386"/>
      <c r="GK386"/>
      <c r="GL386"/>
      <c r="GM386"/>
      <c r="GN386"/>
      <c r="GO386"/>
      <c r="GP386"/>
      <c r="GQ386"/>
      <c r="GR386"/>
      <c r="GS386"/>
      <c r="GT386"/>
      <c r="GU386"/>
      <c r="GV386"/>
      <c r="GW386"/>
      <c r="GX386"/>
      <c r="GY386"/>
      <c r="GZ386"/>
      <c r="HA386"/>
      <c r="HB386"/>
      <c r="HC386"/>
      <c r="HD386"/>
      <c r="HE386"/>
      <c r="HF386"/>
      <c r="HG386"/>
      <c r="HH386"/>
      <c r="HI386"/>
      <c r="HJ386"/>
      <c r="HK386"/>
      <c r="HL386"/>
      <c r="HM386"/>
      <c r="HN386"/>
      <c r="HO386"/>
      <c r="HP386"/>
      <c r="HQ386"/>
      <c r="HR386"/>
      <c r="HS386"/>
      <c r="HT386"/>
      <c r="HU386"/>
      <c r="HV386"/>
      <c r="HW386"/>
      <c r="HX386"/>
      <c r="HY386"/>
      <c r="HZ386"/>
      <c r="IA386"/>
      <c r="IB386"/>
      <c r="IC386"/>
      <c r="ID386"/>
      <c r="IE386"/>
      <c r="IF386"/>
      <c r="IG386"/>
      <c r="IH386"/>
      <c r="II386"/>
      <c r="IJ386"/>
      <c r="IK386"/>
      <c r="IL386"/>
      <c r="IM386"/>
      <c r="IN386"/>
      <c r="IO386"/>
      <c r="IP386"/>
      <c r="IQ386"/>
      <c r="IR386"/>
      <c r="IS386"/>
      <c r="IT386"/>
      <c r="IU386"/>
      <c r="IV386"/>
    </row>
    <row r="387" spans="8:256">
      <c r="N387" s="739"/>
      <c r="O387" s="739"/>
      <c r="P387" s="739"/>
      <c r="Q387" s="739"/>
      <c r="R387" s="709"/>
      <c r="S387" s="709"/>
      <c r="T387" s="709"/>
      <c r="U387" s="709"/>
      <c r="V387" s="709"/>
      <c r="W387" s="709"/>
      <c r="X387" s="709"/>
      <c r="Y387" s="709"/>
      <c r="Z387" s="709"/>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c r="DD387"/>
      <c r="DE387"/>
      <c r="DF387"/>
      <c r="DG387"/>
      <c r="DH387"/>
      <c r="DI387"/>
      <c r="DJ387"/>
      <c r="DK387"/>
      <c r="DL387"/>
      <c r="DM387"/>
      <c r="DN387"/>
      <c r="DO387"/>
      <c r="DP387"/>
      <c r="DQ387"/>
      <c r="DR387"/>
      <c r="DS387"/>
      <c r="DT387"/>
      <c r="DU387"/>
      <c r="DV387"/>
      <c r="DW387"/>
      <c r="DX387"/>
      <c r="DY387"/>
      <c r="DZ387"/>
      <c r="EA387"/>
      <c r="EB387"/>
      <c r="EC387"/>
      <c r="ED387"/>
      <c r="EE387"/>
      <c r="EF387"/>
      <c r="EG387"/>
      <c r="EH387"/>
      <c r="EI387"/>
      <c r="EJ387"/>
      <c r="EK387"/>
      <c r="EL387"/>
      <c r="EM387"/>
      <c r="EN387"/>
      <c r="EO387"/>
      <c r="EP387"/>
      <c r="EQ387"/>
      <c r="ER387"/>
      <c r="ES387"/>
      <c r="ET387"/>
      <c r="EU387"/>
      <c r="EV387"/>
      <c r="EW387"/>
      <c r="EX387"/>
      <c r="EY387"/>
      <c r="EZ387"/>
      <c r="FA387"/>
      <c r="FB387"/>
      <c r="FC387"/>
      <c r="FD387"/>
      <c r="FE387"/>
      <c r="FF387"/>
      <c r="FG387"/>
      <c r="FH387"/>
      <c r="FI387"/>
      <c r="FJ387"/>
      <c r="FK387"/>
      <c r="FL387"/>
      <c r="FM387"/>
      <c r="FN387"/>
      <c r="FO387"/>
      <c r="FP387"/>
      <c r="FQ387"/>
      <c r="FR387"/>
      <c r="FS387"/>
      <c r="FT387"/>
      <c r="FU387"/>
      <c r="FV387"/>
      <c r="FW387"/>
      <c r="FX387"/>
      <c r="FY387"/>
      <c r="FZ387"/>
      <c r="GA387"/>
      <c r="GB387"/>
      <c r="GC387"/>
      <c r="GD387"/>
      <c r="GE387"/>
      <c r="GF387"/>
      <c r="GG387"/>
      <c r="GH387"/>
      <c r="GI387"/>
      <c r="GJ387"/>
      <c r="GK387"/>
      <c r="GL387"/>
      <c r="GM387"/>
      <c r="GN387"/>
      <c r="GO387"/>
      <c r="GP387"/>
      <c r="GQ387"/>
      <c r="GR387"/>
      <c r="GS387"/>
      <c r="GT387"/>
      <c r="GU387"/>
      <c r="GV387"/>
      <c r="GW387"/>
      <c r="GX387"/>
      <c r="GY387"/>
      <c r="GZ387"/>
      <c r="HA387"/>
      <c r="HB387"/>
      <c r="HC387"/>
      <c r="HD387"/>
      <c r="HE387"/>
      <c r="HF387"/>
      <c r="HG387"/>
      <c r="HH387"/>
      <c r="HI387"/>
      <c r="HJ387"/>
      <c r="HK387"/>
      <c r="HL387"/>
      <c r="HM387"/>
      <c r="HN387"/>
      <c r="HO387"/>
      <c r="HP387"/>
      <c r="HQ387"/>
      <c r="HR387"/>
      <c r="HS387"/>
      <c r="HT387"/>
      <c r="HU387"/>
      <c r="HV387"/>
      <c r="HW387"/>
      <c r="HX387"/>
      <c r="HY387"/>
      <c r="HZ387"/>
      <c r="IA387"/>
      <c r="IB387"/>
      <c r="IC387"/>
      <c r="ID387"/>
      <c r="IE387"/>
      <c r="IF387"/>
      <c r="IG387"/>
      <c r="IH387"/>
      <c r="II387"/>
      <c r="IJ387"/>
      <c r="IK387"/>
      <c r="IL387"/>
      <c r="IM387"/>
      <c r="IN387"/>
      <c r="IO387"/>
      <c r="IP387"/>
      <c r="IQ387"/>
      <c r="IR387"/>
      <c r="IS387"/>
      <c r="IT387"/>
      <c r="IU387"/>
      <c r="IV387"/>
    </row>
    <row r="388" spans="8:256">
      <c r="N388" s="739"/>
      <c r="P388" s="739"/>
      <c r="Q388" s="739"/>
      <c r="R388" s="709"/>
      <c r="S388" s="709"/>
      <c r="T388" s="709"/>
      <c r="U388" s="709"/>
      <c r="V388" s="709"/>
      <c r="W388" s="709"/>
      <c r="X388" s="709"/>
      <c r="Y388" s="709"/>
      <c r="Z388" s="709"/>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c r="DD388"/>
      <c r="DE388"/>
      <c r="DF388"/>
      <c r="DG388"/>
      <c r="DH388"/>
      <c r="DI388"/>
      <c r="DJ388"/>
      <c r="DK388"/>
      <c r="DL388"/>
      <c r="DM388"/>
      <c r="DN388"/>
      <c r="DO388"/>
      <c r="DP388"/>
      <c r="DQ388"/>
      <c r="DR388"/>
      <c r="DS388"/>
      <c r="DT388"/>
      <c r="DU388"/>
      <c r="DV388"/>
      <c r="DW388"/>
      <c r="DX388"/>
      <c r="DY388"/>
      <c r="DZ388"/>
      <c r="EA388"/>
      <c r="EB388"/>
      <c r="EC388"/>
      <c r="ED388"/>
      <c r="EE388"/>
      <c r="EF388"/>
      <c r="EG388"/>
      <c r="EH388"/>
      <c r="EI388"/>
      <c r="EJ388"/>
      <c r="EK388"/>
      <c r="EL388"/>
      <c r="EM388"/>
      <c r="EN388"/>
      <c r="EO388"/>
      <c r="EP388"/>
      <c r="EQ388"/>
      <c r="ER388"/>
      <c r="ES388"/>
      <c r="ET388"/>
      <c r="EU388"/>
      <c r="EV388"/>
      <c r="EW388"/>
      <c r="EX388"/>
      <c r="EY388"/>
      <c r="EZ388"/>
      <c r="FA388"/>
      <c r="FB388"/>
      <c r="FC388"/>
      <c r="FD388"/>
      <c r="FE388"/>
      <c r="FF388"/>
      <c r="FG388"/>
      <c r="FH388"/>
      <c r="FI388"/>
      <c r="FJ388"/>
      <c r="FK388"/>
      <c r="FL388"/>
      <c r="FM388"/>
      <c r="FN388"/>
      <c r="FO388"/>
      <c r="FP388"/>
      <c r="FQ388"/>
      <c r="FR388"/>
      <c r="FS388"/>
      <c r="FT388"/>
      <c r="FU388"/>
      <c r="FV388"/>
      <c r="FW388"/>
      <c r="FX388"/>
      <c r="FY388"/>
      <c r="FZ388"/>
      <c r="GA388"/>
      <c r="GB388"/>
      <c r="GC388"/>
      <c r="GD388"/>
      <c r="GE388"/>
      <c r="GF388"/>
      <c r="GG388"/>
      <c r="GH388"/>
      <c r="GI388"/>
      <c r="GJ388"/>
      <c r="GK388"/>
      <c r="GL388"/>
      <c r="GM388"/>
      <c r="GN388"/>
      <c r="GO388"/>
      <c r="GP388"/>
      <c r="GQ388"/>
      <c r="GR388"/>
      <c r="GS388"/>
      <c r="GT388"/>
      <c r="GU388"/>
      <c r="GV388"/>
      <c r="GW388"/>
      <c r="GX388"/>
      <c r="GY388"/>
      <c r="GZ388"/>
      <c r="HA388"/>
      <c r="HB388"/>
      <c r="HC388"/>
      <c r="HD388"/>
      <c r="HE388"/>
      <c r="HF388"/>
      <c r="HG388"/>
      <c r="HH388"/>
      <c r="HI388"/>
      <c r="HJ388"/>
      <c r="HK388"/>
      <c r="HL388"/>
      <c r="HM388"/>
      <c r="HN388"/>
      <c r="HO388"/>
      <c r="HP388"/>
      <c r="HQ388"/>
      <c r="HR388"/>
      <c r="HS388"/>
      <c r="HT388"/>
      <c r="HU388"/>
      <c r="HV388"/>
      <c r="HW388"/>
      <c r="HX388"/>
      <c r="HY388"/>
      <c r="HZ388"/>
      <c r="IA388"/>
      <c r="IB388"/>
      <c r="IC388"/>
      <c r="ID388"/>
      <c r="IE388"/>
      <c r="IF388"/>
      <c r="IG388"/>
      <c r="IH388"/>
      <c r="II388"/>
      <c r="IJ388"/>
      <c r="IK388"/>
      <c r="IL388"/>
      <c r="IM388"/>
      <c r="IN388"/>
      <c r="IO388"/>
      <c r="IP388"/>
      <c r="IQ388"/>
      <c r="IR388"/>
      <c r="IS388"/>
      <c r="IT388"/>
      <c r="IU388"/>
      <c r="IV388"/>
    </row>
    <row r="389" spans="8:256">
      <c r="N389" s="739"/>
      <c r="P389" s="739"/>
      <c r="Q389" s="739"/>
      <c r="R389" s="709"/>
      <c r="S389" s="709"/>
      <c r="T389" s="709"/>
      <c r="U389" s="709"/>
      <c r="V389" s="709"/>
      <c r="W389" s="709"/>
      <c r="X389" s="709"/>
      <c r="Y389" s="709"/>
      <c r="Z389" s="70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c r="CY389"/>
      <c r="CZ389"/>
      <c r="DA389"/>
      <c r="DB389"/>
      <c r="DC389"/>
      <c r="DD389"/>
      <c r="DE389"/>
      <c r="DF389"/>
      <c r="DG389"/>
      <c r="DH389"/>
      <c r="DI389"/>
      <c r="DJ389"/>
      <c r="DK389"/>
      <c r="DL389"/>
      <c r="DM389"/>
      <c r="DN389"/>
      <c r="DO389"/>
      <c r="DP389"/>
      <c r="DQ389"/>
      <c r="DR389"/>
      <c r="DS389"/>
      <c r="DT389"/>
      <c r="DU389"/>
      <c r="DV389"/>
      <c r="DW389"/>
      <c r="DX389"/>
      <c r="DY389"/>
      <c r="DZ389"/>
      <c r="EA389"/>
      <c r="EB389"/>
      <c r="EC389"/>
      <c r="ED389"/>
      <c r="EE389"/>
      <c r="EF389"/>
      <c r="EG389"/>
      <c r="EH389"/>
      <c r="EI389"/>
      <c r="EJ389"/>
      <c r="EK389"/>
      <c r="EL389"/>
      <c r="EM389"/>
      <c r="EN389"/>
      <c r="EO389"/>
      <c r="EP389"/>
      <c r="EQ389"/>
      <c r="ER389"/>
      <c r="ES389"/>
      <c r="ET389"/>
      <c r="EU389"/>
      <c r="EV389"/>
      <c r="EW389"/>
      <c r="EX389"/>
      <c r="EY389"/>
      <c r="EZ389"/>
      <c r="FA389"/>
      <c r="FB389"/>
      <c r="FC389"/>
      <c r="FD389"/>
      <c r="FE389"/>
      <c r="FF389"/>
      <c r="FG389"/>
      <c r="FH389"/>
      <c r="FI389"/>
      <c r="FJ389"/>
      <c r="FK389"/>
      <c r="FL389"/>
      <c r="FM389"/>
      <c r="FN389"/>
      <c r="FO389"/>
      <c r="FP389"/>
      <c r="FQ389"/>
      <c r="FR389"/>
      <c r="FS389"/>
      <c r="FT389"/>
      <c r="FU389"/>
      <c r="FV389"/>
      <c r="FW389"/>
      <c r="FX389"/>
      <c r="FY389"/>
      <c r="FZ389"/>
      <c r="GA389"/>
      <c r="GB389"/>
      <c r="GC389"/>
      <c r="GD389"/>
      <c r="GE389"/>
      <c r="GF389"/>
      <c r="GG389"/>
      <c r="GH389"/>
      <c r="GI389"/>
      <c r="GJ389"/>
      <c r="GK389"/>
      <c r="GL389"/>
      <c r="GM389"/>
      <c r="GN389"/>
      <c r="GO389"/>
      <c r="GP389"/>
      <c r="GQ389"/>
      <c r="GR389"/>
      <c r="GS389"/>
      <c r="GT389"/>
      <c r="GU389"/>
      <c r="GV389"/>
      <c r="GW389"/>
      <c r="GX389"/>
      <c r="GY389"/>
      <c r="GZ389"/>
      <c r="HA389"/>
      <c r="HB389"/>
      <c r="HC389"/>
      <c r="HD389"/>
      <c r="HE389"/>
      <c r="HF389"/>
      <c r="HG389"/>
      <c r="HH389"/>
      <c r="HI389"/>
      <c r="HJ389"/>
      <c r="HK389"/>
      <c r="HL389"/>
      <c r="HM389"/>
      <c r="HN389"/>
      <c r="HO389"/>
      <c r="HP389"/>
      <c r="HQ389"/>
      <c r="HR389"/>
      <c r="HS389"/>
      <c r="HT389"/>
      <c r="HU389"/>
      <c r="HV389"/>
      <c r="HW389"/>
      <c r="HX389"/>
      <c r="HY389"/>
      <c r="HZ389"/>
      <c r="IA389"/>
      <c r="IB389"/>
      <c r="IC389"/>
      <c r="ID389"/>
      <c r="IE389"/>
      <c r="IF389"/>
      <c r="IG389"/>
      <c r="IH389"/>
      <c r="II389"/>
      <c r="IJ389"/>
      <c r="IK389"/>
      <c r="IL389"/>
      <c r="IM389"/>
      <c r="IN389"/>
      <c r="IO389"/>
      <c r="IP389"/>
      <c r="IQ389"/>
      <c r="IR389"/>
      <c r="IS389"/>
      <c r="IT389"/>
      <c r="IU389"/>
      <c r="IV389"/>
    </row>
    <row r="390" spans="8:256">
      <c r="H390" s="740"/>
      <c r="I390" s="740"/>
      <c r="J390" s="650"/>
      <c r="K390" s="650"/>
      <c r="R390" s="709"/>
      <c r="S390" s="709"/>
      <c r="T390" s="709"/>
      <c r="U390" s="709"/>
      <c r="V390" s="709"/>
      <c r="W390" s="709"/>
      <c r="X390" s="709"/>
      <c r="Y390" s="709"/>
      <c r="Z390" s="709"/>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c r="DC390"/>
      <c r="DD390"/>
      <c r="DE390"/>
      <c r="DF390"/>
      <c r="DG390"/>
      <c r="DH390"/>
      <c r="DI390"/>
      <c r="DJ390"/>
      <c r="DK390"/>
      <c r="DL390"/>
      <c r="DM390"/>
      <c r="DN390"/>
      <c r="DO390"/>
      <c r="DP390"/>
      <c r="DQ390"/>
      <c r="DR390"/>
      <c r="DS390"/>
      <c r="DT390"/>
      <c r="DU390"/>
      <c r="DV390"/>
      <c r="DW390"/>
      <c r="DX390"/>
      <c r="DY390"/>
      <c r="DZ390"/>
      <c r="EA390"/>
      <c r="EB390"/>
      <c r="EC390"/>
      <c r="ED390"/>
      <c r="EE390"/>
      <c r="EF390"/>
      <c r="EG390"/>
      <c r="EH390"/>
      <c r="EI390"/>
      <c r="EJ390"/>
      <c r="EK390"/>
      <c r="EL390"/>
      <c r="EM390"/>
      <c r="EN390"/>
      <c r="EO390"/>
      <c r="EP390"/>
      <c r="EQ390"/>
      <c r="ER390"/>
      <c r="ES390"/>
      <c r="ET390"/>
      <c r="EU390"/>
      <c r="EV390"/>
      <c r="EW390"/>
      <c r="EX390"/>
      <c r="EY390"/>
      <c r="EZ390"/>
      <c r="FA390"/>
      <c r="FB390"/>
      <c r="FC390"/>
      <c r="FD390"/>
      <c r="FE390"/>
      <c r="FF390"/>
      <c r="FG390"/>
      <c r="FH390"/>
      <c r="FI390"/>
      <c r="FJ390"/>
      <c r="FK390"/>
      <c r="FL390"/>
      <c r="FM390"/>
      <c r="FN390"/>
      <c r="FO390"/>
      <c r="FP390"/>
      <c r="FQ390"/>
      <c r="FR390"/>
      <c r="FS390"/>
      <c r="FT390"/>
      <c r="FU390"/>
      <c r="FV390"/>
      <c r="FW390"/>
      <c r="FX390"/>
      <c r="FY390"/>
      <c r="FZ390"/>
      <c r="GA390"/>
      <c r="GB390"/>
      <c r="GC390"/>
      <c r="GD390"/>
      <c r="GE390"/>
      <c r="GF390"/>
      <c r="GG390"/>
      <c r="GH390"/>
      <c r="GI390"/>
      <c r="GJ390"/>
      <c r="GK390"/>
      <c r="GL390"/>
      <c r="GM390"/>
      <c r="GN390"/>
      <c r="GO390"/>
      <c r="GP390"/>
      <c r="GQ390"/>
      <c r="GR390"/>
      <c r="GS390"/>
      <c r="GT390"/>
      <c r="GU390"/>
      <c r="GV390"/>
      <c r="GW390"/>
      <c r="GX390"/>
      <c r="GY390"/>
      <c r="GZ390"/>
      <c r="HA390"/>
      <c r="HB390"/>
      <c r="HC390"/>
      <c r="HD390"/>
      <c r="HE390"/>
      <c r="HF390"/>
      <c r="HG390"/>
      <c r="HH390"/>
      <c r="HI390"/>
      <c r="HJ390"/>
      <c r="HK390"/>
      <c r="HL390"/>
      <c r="HM390"/>
      <c r="HN390"/>
      <c r="HO390"/>
      <c r="HP390"/>
      <c r="HQ390"/>
      <c r="HR390"/>
      <c r="HS390"/>
      <c r="HT390"/>
      <c r="HU390"/>
      <c r="HV390"/>
      <c r="HW390"/>
      <c r="HX390"/>
      <c r="HY390"/>
      <c r="HZ390"/>
      <c r="IA390"/>
      <c r="IB390"/>
      <c r="IC390"/>
      <c r="ID390"/>
      <c r="IE390"/>
      <c r="IF390"/>
      <c r="IG390"/>
      <c r="IH390"/>
      <c r="II390"/>
      <c r="IJ390"/>
      <c r="IK390"/>
      <c r="IL390"/>
      <c r="IM390"/>
      <c r="IN390"/>
      <c r="IO390"/>
      <c r="IP390"/>
      <c r="IQ390"/>
      <c r="IR390"/>
      <c r="IS390"/>
      <c r="IT390"/>
      <c r="IU390"/>
      <c r="IV390"/>
    </row>
    <row r="391" spans="8:256">
      <c r="H391" s="740"/>
      <c r="I391" s="740"/>
      <c r="J391" s="650"/>
      <c r="K391" s="650"/>
      <c r="R391" s="709"/>
      <c r="S391" s="709"/>
      <c r="T391" s="709"/>
      <c r="U391" s="709"/>
      <c r="V391" s="709"/>
      <c r="W391" s="709"/>
      <c r="X391" s="709"/>
      <c r="Y391" s="709"/>
      <c r="Z391" s="709"/>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c r="DD391"/>
      <c r="DE391"/>
      <c r="DF391"/>
      <c r="DG391"/>
      <c r="DH391"/>
      <c r="DI391"/>
      <c r="DJ391"/>
      <c r="DK391"/>
      <c r="DL391"/>
      <c r="DM391"/>
      <c r="DN391"/>
      <c r="DO391"/>
      <c r="DP391"/>
      <c r="DQ391"/>
      <c r="DR391"/>
      <c r="DS391"/>
      <c r="DT391"/>
      <c r="DU391"/>
      <c r="DV391"/>
      <c r="DW391"/>
      <c r="DX391"/>
      <c r="DY391"/>
      <c r="DZ391"/>
      <c r="EA391"/>
      <c r="EB391"/>
      <c r="EC391"/>
      <c r="ED391"/>
      <c r="EE391"/>
      <c r="EF391"/>
      <c r="EG391"/>
      <c r="EH391"/>
      <c r="EI391"/>
      <c r="EJ391"/>
      <c r="EK391"/>
      <c r="EL391"/>
      <c r="EM391"/>
      <c r="EN391"/>
      <c r="EO391"/>
      <c r="EP391"/>
      <c r="EQ391"/>
      <c r="ER391"/>
      <c r="ES391"/>
      <c r="ET391"/>
      <c r="EU391"/>
      <c r="EV391"/>
      <c r="EW391"/>
      <c r="EX391"/>
      <c r="EY391"/>
      <c r="EZ391"/>
      <c r="FA391"/>
      <c r="FB391"/>
      <c r="FC391"/>
      <c r="FD391"/>
      <c r="FE391"/>
      <c r="FF391"/>
      <c r="FG391"/>
      <c r="FH391"/>
      <c r="FI391"/>
      <c r="FJ391"/>
      <c r="FK391"/>
      <c r="FL391"/>
      <c r="FM391"/>
      <c r="FN391"/>
      <c r="FO391"/>
      <c r="FP391"/>
      <c r="FQ391"/>
      <c r="FR391"/>
      <c r="FS391"/>
      <c r="FT391"/>
      <c r="FU391"/>
      <c r="FV391"/>
      <c r="FW391"/>
      <c r="FX391"/>
      <c r="FY391"/>
      <c r="FZ391"/>
      <c r="GA391"/>
      <c r="GB391"/>
      <c r="GC391"/>
      <c r="GD391"/>
      <c r="GE391"/>
      <c r="GF391"/>
      <c r="GG391"/>
      <c r="GH391"/>
      <c r="GI391"/>
      <c r="GJ391"/>
      <c r="GK391"/>
      <c r="GL391"/>
      <c r="GM391"/>
      <c r="GN391"/>
      <c r="GO391"/>
      <c r="GP391"/>
      <c r="GQ391"/>
      <c r="GR391"/>
      <c r="GS391"/>
      <c r="GT391"/>
      <c r="GU391"/>
      <c r="GV391"/>
      <c r="GW391"/>
      <c r="GX391"/>
      <c r="GY391"/>
      <c r="GZ391"/>
      <c r="HA391"/>
      <c r="HB391"/>
      <c r="HC391"/>
      <c r="HD391"/>
      <c r="HE391"/>
      <c r="HF391"/>
      <c r="HG391"/>
      <c r="HH391"/>
      <c r="HI391"/>
      <c r="HJ391"/>
      <c r="HK391"/>
      <c r="HL391"/>
      <c r="HM391"/>
      <c r="HN391"/>
      <c r="HO391"/>
      <c r="HP391"/>
      <c r="HQ391"/>
      <c r="HR391"/>
      <c r="HS391"/>
      <c r="HT391"/>
      <c r="HU391"/>
      <c r="HV391"/>
      <c r="HW391"/>
      <c r="HX391"/>
      <c r="HY391"/>
      <c r="HZ391"/>
      <c r="IA391"/>
      <c r="IB391"/>
      <c r="IC391"/>
      <c r="ID391"/>
      <c r="IE391"/>
      <c r="IF391"/>
      <c r="IG391"/>
      <c r="IH391"/>
      <c r="II391"/>
      <c r="IJ391"/>
      <c r="IK391"/>
      <c r="IL391"/>
      <c r="IM391"/>
      <c r="IN391"/>
      <c r="IO391"/>
      <c r="IP391"/>
      <c r="IQ391"/>
      <c r="IR391"/>
      <c r="IS391"/>
      <c r="IT391"/>
      <c r="IU391"/>
      <c r="IV391"/>
    </row>
    <row r="392" spans="8:256">
      <c r="H392" s="740"/>
      <c r="I392" s="740"/>
      <c r="J392" s="650"/>
      <c r="K392" s="650"/>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c r="DC392"/>
      <c r="DD392"/>
      <c r="DE392"/>
      <c r="DF392"/>
      <c r="DG392"/>
      <c r="DH392"/>
      <c r="DI392"/>
      <c r="DJ392"/>
      <c r="DK392"/>
      <c r="DL392"/>
      <c r="DM392"/>
      <c r="DN392"/>
      <c r="DO392"/>
      <c r="DP392"/>
      <c r="DQ392"/>
      <c r="DR392"/>
      <c r="DS392"/>
      <c r="DT392"/>
      <c r="DU392"/>
      <c r="DV392"/>
      <c r="DW392"/>
      <c r="DX392"/>
      <c r="DY392"/>
      <c r="DZ392"/>
      <c r="EA392"/>
      <c r="EB392"/>
      <c r="EC392"/>
      <c r="ED392"/>
      <c r="EE392"/>
      <c r="EF392"/>
      <c r="EG392"/>
      <c r="EH392"/>
      <c r="EI392"/>
      <c r="EJ392"/>
      <c r="EK392"/>
      <c r="EL392"/>
      <c r="EM392"/>
      <c r="EN392"/>
      <c r="EO392"/>
      <c r="EP392"/>
      <c r="EQ392"/>
      <c r="ER392"/>
      <c r="ES392"/>
      <c r="ET392"/>
      <c r="EU392"/>
      <c r="EV392"/>
      <c r="EW392"/>
      <c r="EX392"/>
      <c r="EY392"/>
      <c r="EZ392"/>
      <c r="FA392"/>
      <c r="FB392"/>
      <c r="FC392"/>
      <c r="FD392"/>
      <c r="FE392"/>
      <c r="FF392"/>
      <c r="FG392"/>
      <c r="FH392"/>
      <c r="FI392"/>
      <c r="FJ392"/>
      <c r="FK392"/>
      <c r="FL392"/>
      <c r="FM392"/>
      <c r="FN392"/>
      <c r="FO392"/>
      <c r="FP392"/>
      <c r="FQ392"/>
      <c r="FR392"/>
      <c r="FS392"/>
      <c r="FT392"/>
      <c r="FU392"/>
      <c r="FV392"/>
      <c r="FW392"/>
      <c r="FX392"/>
      <c r="FY392"/>
      <c r="FZ392"/>
      <c r="GA392"/>
      <c r="GB392"/>
      <c r="GC392"/>
      <c r="GD392"/>
      <c r="GE392"/>
      <c r="GF392"/>
      <c r="GG392"/>
      <c r="GH392"/>
      <c r="GI392"/>
      <c r="GJ392"/>
      <c r="GK392"/>
      <c r="GL392"/>
      <c r="GM392"/>
      <c r="GN392"/>
      <c r="GO392"/>
      <c r="GP392"/>
      <c r="GQ392"/>
      <c r="GR392"/>
      <c r="GS392"/>
      <c r="GT392"/>
      <c r="GU392"/>
      <c r="GV392"/>
      <c r="GW392"/>
      <c r="GX392"/>
      <c r="GY392"/>
      <c r="GZ392"/>
      <c r="HA392"/>
      <c r="HB392"/>
      <c r="HC392"/>
      <c r="HD392"/>
      <c r="HE392"/>
      <c r="HF392"/>
      <c r="HG392"/>
      <c r="HH392"/>
      <c r="HI392"/>
      <c r="HJ392"/>
      <c r="HK392"/>
      <c r="HL392"/>
      <c r="HM392"/>
      <c r="HN392"/>
      <c r="HO392"/>
      <c r="HP392"/>
      <c r="HQ392"/>
      <c r="HR392"/>
      <c r="HS392"/>
      <c r="HT392"/>
      <c r="HU392"/>
      <c r="HV392"/>
      <c r="HW392"/>
      <c r="HX392"/>
      <c r="HY392"/>
      <c r="HZ392"/>
      <c r="IA392"/>
      <c r="IB392"/>
      <c r="IC392"/>
      <c r="ID392"/>
      <c r="IE392"/>
      <c r="IF392"/>
      <c r="IG392"/>
      <c r="IH392"/>
      <c r="II392"/>
      <c r="IJ392"/>
      <c r="IK392"/>
      <c r="IL392"/>
      <c r="IM392"/>
      <c r="IN392"/>
      <c r="IO392"/>
      <c r="IP392"/>
      <c r="IQ392"/>
      <c r="IR392"/>
      <c r="IS392"/>
      <c r="IT392"/>
      <c r="IU392"/>
      <c r="IV392"/>
    </row>
    <row r="393" spans="8:256">
      <c r="H393" s="740"/>
      <c r="I393" s="740"/>
      <c r="J393" s="650"/>
      <c r="K393" s="650"/>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c r="CY393"/>
      <c r="CZ393"/>
      <c r="DA393"/>
      <c r="DB393"/>
      <c r="DC393"/>
      <c r="DD393"/>
      <c r="DE393"/>
      <c r="DF393"/>
      <c r="DG393"/>
      <c r="DH393"/>
      <c r="DI393"/>
      <c r="DJ393"/>
      <c r="DK393"/>
      <c r="DL393"/>
      <c r="DM393"/>
      <c r="DN393"/>
      <c r="DO393"/>
      <c r="DP393"/>
      <c r="DQ393"/>
      <c r="DR393"/>
      <c r="DS393"/>
      <c r="DT393"/>
      <c r="DU393"/>
      <c r="DV393"/>
      <c r="DW393"/>
      <c r="DX393"/>
      <c r="DY393"/>
      <c r="DZ393"/>
      <c r="EA393"/>
      <c r="EB393"/>
      <c r="EC393"/>
      <c r="ED393"/>
      <c r="EE393"/>
      <c r="EF393"/>
      <c r="EG393"/>
      <c r="EH393"/>
      <c r="EI393"/>
      <c r="EJ393"/>
      <c r="EK393"/>
      <c r="EL393"/>
      <c r="EM393"/>
      <c r="EN393"/>
      <c r="EO393"/>
      <c r="EP393"/>
      <c r="EQ393"/>
      <c r="ER393"/>
      <c r="ES393"/>
      <c r="ET393"/>
      <c r="EU393"/>
      <c r="EV393"/>
      <c r="EW393"/>
      <c r="EX393"/>
      <c r="EY393"/>
      <c r="EZ393"/>
      <c r="FA393"/>
      <c r="FB393"/>
      <c r="FC393"/>
      <c r="FD393"/>
      <c r="FE393"/>
      <c r="FF393"/>
      <c r="FG393"/>
      <c r="FH393"/>
      <c r="FI393"/>
      <c r="FJ393"/>
      <c r="FK393"/>
      <c r="FL393"/>
      <c r="FM393"/>
      <c r="FN393"/>
      <c r="FO393"/>
      <c r="FP393"/>
      <c r="FQ393"/>
      <c r="FR393"/>
      <c r="FS393"/>
      <c r="FT393"/>
      <c r="FU393"/>
      <c r="FV393"/>
      <c r="FW393"/>
      <c r="FX393"/>
      <c r="FY393"/>
      <c r="FZ393"/>
      <c r="GA393"/>
      <c r="GB393"/>
      <c r="GC393"/>
      <c r="GD393"/>
      <c r="GE393"/>
      <c r="GF393"/>
      <c r="GG393"/>
      <c r="GH393"/>
      <c r="GI393"/>
      <c r="GJ393"/>
      <c r="GK393"/>
      <c r="GL393"/>
      <c r="GM393"/>
      <c r="GN393"/>
      <c r="GO393"/>
      <c r="GP393"/>
      <c r="GQ393"/>
      <c r="GR393"/>
      <c r="GS393"/>
      <c r="GT393"/>
      <c r="GU393"/>
      <c r="GV393"/>
      <c r="GW393"/>
      <c r="GX393"/>
      <c r="GY393"/>
      <c r="GZ393"/>
      <c r="HA393"/>
      <c r="HB393"/>
      <c r="HC393"/>
      <c r="HD393"/>
      <c r="HE393"/>
      <c r="HF393"/>
      <c r="HG393"/>
      <c r="HH393"/>
      <c r="HI393"/>
      <c r="HJ393"/>
      <c r="HK393"/>
      <c r="HL393"/>
      <c r="HM393"/>
      <c r="HN393"/>
      <c r="HO393"/>
      <c r="HP393"/>
      <c r="HQ393"/>
      <c r="HR393"/>
      <c r="HS393"/>
      <c r="HT393"/>
      <c r="HU393"/>
      <c r="HV393"/>
      <c r="HW393"/>
      <c r="HX393"/>
      <c r="HY393"/>
      <c r="HZ393"/>
      <c r="IA393"/>
      <c r="IB393"/>
      <c r="IC393"/>
      <c r="ID393"/>
      <c r="IE393"/>
      <c r="IF393"/>
      <c r="IG393"/>
      <c r="IH393"/>
      <c r="II393"/>
      <c r="IJ393"/>
      <c r="IK393"/>
      <c r="IL393"/>
      <c r="IM393"/>
      <c r="IN393"/>
      <c r="IO393"/>
      <c r="IP393"/>
      <c r="IQ393"/>
      <c r="IR393"/>
      <c r="IS393"/>
      <c r="IT393"/>
      <c r="IU393"/>
      <c r="IV393"/>
    </row>
    <row r="394" spans="8:256">
      <c r="H394" s="740"/>
      <c r="I394" s="740"/>
      <c r="J394" s="650"/>
      <c r="K394" s="650"/>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c r="CK394"/>
      <c r="CL394"/>
      <c r="CM394"/>
      <c r="CN394"/>
      <c r="CO394"/>
      <c r="CP394"/>
      <c r="CQ394"/>
      <c r="CR394"/>
      <c r="CS394"/>
      <c r="CT394"/>
      <c r="CU394"/>
      <c r="CV394"/>
      <c r="CW394"/>
      <c r="CX394"/>
      <c r="CY394"/>
      <c r="CZ394"/>
      <c r="DA394"/>
      <c r="DB394"/>
      <c r="DC394"/>
      <c r="DD394"/>
      <c r="DE394"/>
      <c r="DF394"/>
      <c r="DG394"/>
      <c r="DH394"/>
      <c r="DI394"/>
      <c r="DJ394"/>
      <c r="DK394"/>
      <c r="DL394"/>
      <c r="DM394"/>
      <c r="DN394"/>
      <c r="DO394"/>
      <c r="DP394"/>
      <c r="DQ394"/>
      <c r="DR394"/>
      <c r="DS394"/>
      <c r="DT394"/>
      <c r="DU394"/>
      <c r="DV394"/>
      <c r="DW394"/>
      <c r="DX394"/>
      <c r="DY394"/>
      <c r="DZ394"/>
      <c r="EA394"/>
      <c r="EB394"/>
      <c r="EC394"/>
      <c r="ED394"/>
      <c r="EE394"/>
      <c r="EF394"/>
      <c r="EG394"/>
      <c r="EH394"/>
      <c r="EI394"/>
      <c r="EJ394"/>
      <c r="EK394"/>
      <c r="EL394"/>
      <c r="EM394"/>
      <c r="EN394"/>
      <c r="EO394"/>
      <c r="EP394"/>
      <c r="EQ394"/>
      <c r="ER394"/>
      <c r="ES394"/>
      <c r="ET394"/>
      <c r="EU394"/>
      <c r="EV394"/>
      <c r="EW394"/>
      <c r="EX394"/>
      <c r="EY394"/>
      <c r="EZ394"/>
      <c r="FA394"/>
      <c r="FB394"/>
      <c r="FC394"/>
      <c r="FD394"/>
      <c r="FE394"/>
      <c r="FF394"/>
      <c r="FG394"/>
      <c r="FH394"/>
      <c r="FI394"/>
      <c r="FJ394"/>
      <c r="FK394"/>
      <c r="FL394"/>
      <c r="FM394"/>
      <c r="FN394"/>
      <c r="FO394"/>
      <c r="FP394"/>
      <c r="FQ394"/>
      <c r="FR394"/>
      <c r="FS394"/>
      <c r="FT394"/>
      <c r="FU394"/>
      <c r="FV394"/>
      <c r="FW394"/>
      <c r="FX394"/>
      <c r="FY394"/>
      <c r="FZ394"/>
      <c r="GA394"/>
      <c r="GB394"/>
      <c r="GC394"/>
      <c r="GD394"/>
      <c r="GE394"/>
      <c r="GF394"/>
      <c r="GG394"/>
      <c r="GH394"/>
      <c r="GI394"/>
      <c r="GJ394"/>
      <c r="GK394"/>
      <c r="GL394"/>
      <c r="GM394"/>
      <c r="GN394"/>
      <c r="GO394"/>
      <c r="GP394"/>
      <c r="GQ394"/>
      <c r="GR394"/>
      <c r="GS394"/>
      <c r="GT394"/>
      <c r="GU394"/>
      <c r="GV394"/>
      <c r="GW394"/>
      <c r="GX394"/>
      <c r="GY394"/>
      <c r="GZ394"/>
      <c r="HA394"/>
      <c r="HB394"/>
      <c r="HC394"/>
      <c r="HD394"/>
      <c r="HE394"/>
      <c r="HF394"/>
      <c r="HG394"/>
      <c r="HH394"/>
      <c r="HI394"/>
      <c r="HJ394"/>
      <c r="HK394"/>
      <c r="HL394"/>
      <c r="HM394"/>
      <c r="HN394"/>
      <c r="HO394"/>
      <c r="HP394"/>
      <c r="HQ394"/>
      <c r="HR394"/>
      <c r="HS394"/>
      <c r="HT394"/>
      <c r="HU394"/>
      <c r="HV394"/>
      <c r="HW394"/>
      <c r="HX394"/>
      <c r="HY394"/>
      <c r="HZ394"/>
      <c r="IA394"/>
      <c r="IB394"/>
      <c r="IC394"/>
      <c r="ID394"/>
      <c r="IE394"/>
      <c r="IF394"/>
      <c r="IG394"/>
      <c r="IH394"/>
      <c r="II394"/>
      <c r="IJ394"/>
      <c r="IK394"/>
      <c r="IL394"/>
      <c r="IM394"/>
      <c r="IN394"/>
      <c r="IO394"/>
      <c r="IP394"/>
      <c r="IQ394"/>
      <c r="IR394"/>
      <c r="IS394"/>
      <c r="IT394"/>
      <c r="IU394"/>
      <c r="IV394"/>
    </row>
    <row r="395" spans="8:256">
      <c r="H395" s="740"/>
      <c r="I395" s="740"/>
      <c r="J395" s="650"/>
      <c r="K395" s="650"/>
      <c r="R395" s="709"/>
      <c r="S395" s="709"/>
      <c r="T395" s="709"/>
      <c r="U395" s="709"/>
      <c r="V395" s="709"/>
      <c r="W395" s="709"/>
      <c r="X395" s="709"/>
      <c r="Y395" s="709"/>
      <c r="Z395" s="709"/>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c r="DC395"/>
      <c r="DD395"/>
      <c r="DE395"/>
      <c r="DF395"/>
      <c r="DG395"/>
      <c r="DH395"/>
      <c r="DI395"/>
      <c r="DJ395"/>
      <c r="DK395"/>
      <c r="DL395"/>
      <c r="DM395"/>
      <c r="DN395"/>
      <c r="DO395"/>
      <c r="DP395"/>
      <c r="DQ395"/>
      <c r="DR395"/>
      <c r="DS395"/>
      <c r="DT395"/>
      <c r="DU395"/>
      <c r="DV395"/>
      <c r="DW395"/>
      <c r="DX395"/>
      <c r="DY395"/>
      <c r="DZ395"/>
      <c r="EA395"/>
      <c r="EB395"/>
      <c r="EC395"/>
      <c r="ED395"/>
      <c r="EE395"/>
      <c r="EF395"/>
      <c r="EG395"/>
      <c r="EH395"/>
      <c r="EI395"/>
      <c r="EJ395"/>
      <c r="EK395"/>
      <c r="EL395"/>
      <c r="EM395"/>
      <c r="EN395"/>
      <c r="EO395"/>
      <c r="EP395"/>
      <c r="EQ395"/>
      <c r="ER395"/>
      <c r="ES395"/>
      <c r="ET395"/>
      <c r="EU395"/>
      <c r="EV395"/>
      <c r="EW395"/>
      <c r="EX395"/>
      <c r="EY395"/>
      <c r="EZ395"/>
      <c r="FA395"/>
      <c r="FB395"/>
      <c r="FC395"/>
      <c r="FD395"/>
      <c r="FE395"/>
      <c r="FF395"/>
      <c r="FG395"/>
      <c r="FH395"/>
      <c r="FI395"/>
      <c r="FJ395"/>
      <c r="FK395"/>
      <c r="FL395"/>
      <c r="FM395"/>
      <c r="FN395"/>
      <c r="FO395"/>
      <c r="FP395"/>
      <c r="FQ395"/>
      <c r="FR395"/>
      <c r="FS395"/>
      <c r="FT395"/>
      <c r="FU395"/>
      <c r="FV395"/>
      <c r="FW395"/>
      <c r="FX395"/>
      <c r="FY395"/>
      <c r="FZ395"/>
      <c r="GA395"/>
      <c r="GB395"/>
      <c r="GC395"/>
      <c r="GD395"/>
      <c r="GE395"/>
      <c r="GF395"/>
      <c r="GG395"/>
      <c r="GH395"/>
      <c r="GI395"/>
      <c r="GJ395"/>
      <c r="GK395"/>
      <c r="GL395"/>
      <c r="GM395"/>
      <c r="GN395"/>
      <c r="GO395"/>
      <c r="GP395"/>
      <c r="GQ395"/>
      <c r="GR395"/>
      <c r="GS395"/>
      <c r="GT395"/>
      <c r="GU395"/>
      <c r="GV395"/>
      <c r="GW395"/>
      <c r="GX395"/>
      <c r="GY395"/>
      <c r="GZ395"/>
      <c r="HA395"/>
      <c r="HB395"/>
      <c r="HC395"/>
      <c r="HD395"/>
      <c r="HE395"/>
      <c r="HF395"/>
      <c r="HG395"/>
      <c r="HH395"/>
      <c r="HI395"/>
      <c r="HJ395"/>
      <c r="HK395"/>
      <c r="HL395"/>
      <c r="HM395"/>
      <c r="HN395"/>
      <c r="HO395"/>
      <c r="HP395"/>
      <c r="HQ395"/>
      <c r="HR395"/>
      <c r="HS395"/>
      <c r="HT395"/>
      <c r="HU395"/>
      <c r="HV395"/>
      <c r="HW395"/>
      <c r="HX395"/>
      <c r="HY395"/>
      <c r="HZ395"/>
      <c r="IA395"/>
      <c r="IB395"/>
      <c r="IC395"/>
      <c r="ID395"/>
      <c r="IE395"/>
      <c r="IF395"/>
      <c r="IG395"/>
      <c r="IH395"/>
      <c r="II395"/>
      <c r="IJ395"/>
      <c r="IK395"/>
      <c r="IL395"/>
      <c r="IM395"/>
      <c r="IN395"/>
      <c r="IO395"/>
      <c r="IP395"/>
      <c r="IQ395"/>
      <c r="IR395"/>
      <c r="IS395"/>
      <c r="IT395"/>
      <c r="IU395"/>
      <c r="IV395"/>
    </row>
    <row r="396" spans="8:256">
      <c r="H396" s="740"/>
      <c r="I396" s="740"/>
      <c r="J396" s="650"/>
      <c r="K396" s="650"/>
      <c r="P396" s="709"/>
      <c r="Q396" s="709"/>
      <c r="R396" s="709"/>
      <c r="S396" s="709"/>
      <c r="T396" s="709"/>
      <c r="U396" s="709"/>
      <c r="V396" s="709"/>
      <c r="W396" s="709"/>
      <c r="X396" s="709"/>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c r="CK396"/>
      <c r="CL396"/>
      <c r="CM396"/>
      <c r="CN396"/>
      <c r="CO396"/>
      <c r="CP396"/>
      <c r="CQ396"/>
      <c r="CR396"/>
      <c r="CS396"/>
      <c r="CT396"/>
      <c r="CU396"/>
      <c r="CV396"/>
      <c r="CW396"/>
      <c r="CX396"/>
      <c r="CY396"/>
      <c r="CZ396"/>
      <c r="DA396"/>
      <c r="DB396"/>
      <c r="DC396"/>
      <c r="DD396"/>
      <c r="DE396"/>
      <c r="DF396"/>
      <c r="DG396"/>
      <c r="DH396"/>
      <c r="DI396"/>
      <c r="DJ396"/>
      <c r="DK396"/>
      <c r="DL396"/>
      <c r="DM396"/>
      <c r="DN396"/>
      <c r="DO396"/>
      <c r="DP396"/>
      <c r="DQ396"/>
      <c r="DR396"/>
      <c r="DS396"/>
      <c r="DT396"/>
      <c r="DU396"/>
      <c r="DV396"/>
      <c r="DW396"/>
      <c r="DX396"/>
      <c r="DY396"/>
      <c r="DZ396"/>
      <c r="EA396"/>
      <c r="EB396"/>
      <c r="EC396"/>
      <c r="ED396"/>
      <c r="EE396"/>
      <c r="EF396"/>
      <c r="EG396"/>
      <c r="EH396"/>
      <c r="EI396"/>
      <c r="EJ396"/>
      <c r="EK396"/>
      <c r="EL396"/>
      <c r="EM396"/>
      <c r="EN396"/>
      <c r="EO396"/>
      <c r="EP396"/>
      <c r="EQ396"/>
      <c r="ER396"/>
      <c r="ES396"/>
      <c r="ET396"/>
      <c r="EU396"/>
      <c r="EV396"/>
      <c r="EW396"/>
      <c r="EX396"/>
      <c r="EY396"/>
      <c r="EZ396"/>
      <c r="FA396"/>
      <c r="FB396"/>
      <c r="FC396"/>
      <c r="FD396"/>
      <c r="FE396"/>
      <c r="FF396"/>
      <c r="FG396"/>
      <c r="FH396"/>
      <c r="FI396"/>
      <c r="FJ396"/>
      <c r="FK396"/>
      <c r="FL396"/>
      <c r="FM396"/>
      <c r="FN396"/>
      <c r="FO396"/>
      <c r="FP396"/>
      <c r="FQ396"/>
      <c r="FR396"/>
      <c r="FS396"/>
      <c r="FT396"/>
      <c r="FU396"/>
      <c r="FV396"/>
      <c r="FW396"/>
      <c r="FX396"/>
      <c r="FY396"/>
      <c r="FZ396"/>
      <c r="GA396"/>
      <c r="GB396"/>
      <c r="GC396"/>
      <c r="GD396"/>
      <c r="GE396"/>
      <c r="GF396"/>
      <c r="GG396"/>
      <c r="GH396"/>
      <c r="GI396"/>
      <c r="GJ396"/>
      <c r="GK396"/>
      <c r="GL396"/>
      <c r="GM396"/>
      <c r="GN396"/>
      <c r="GO396"/>
      <c r="GP396"/>
      <c r="GQ396"/>
      <c r="GR396"/>
      <c r="GS396"/>
      <c r="GT396"/>
      <c r="GU396"/>
      <c r="GV396"/>
      <c r="GW396"/>
      <c r="GX396"/>
      <c r="GY396"/>
      <c r="GZ396"/>
      <c r="HA396"/>
      <c r="HB396"/>
      <c r="HC396"/>
      <c r="HD396"/>
      <c r="HE396"/>
      <c r="HF396"/>
      <c r="HG396"/>
      <c r="HH396"/>
      <c r="HI396"/>
      <c r="HJ396"/>
      <c r="HK396"/>
      <c r="HL396"/>
      <c r="HM396"/>
      <c r="HN396"/>
      <c r="HO396"/>
      <c r="HP396"/>
      <c r="HQ396"/>
      <c r="HR396"/>
      <c r="HS396"/>
      <c r="HT396"/>
      <c r="HU396"/>
      <c r="HV396"/>
      <c r="HW396"/>
      <c r="HX396"/>
      <c r="HY396"/>
      <c r="HZ396"/>
      <c r="IA396"/>
      <c r="IB396"/>
      <c r="IC396"/>
      <c r="ID396"/>
      <c r="IE396"/>
      <c r="IF396"/>
      <c r="IG396"/>
      <c r="IH396"/>
      <c r="II396"/>
      <c r="IJ396"/>
      <c r="IK396"/>
      <c r="IL396"/>
      <c r="IM396"/>
      <c r="IN396"/>
      <c r="IO396"/>
      <c r="IP396"/>
      <c r="IQ396"/>
      <c r="IR396"/>
      <c r="IS396"/>
      <c r="IT396"/>
      <c r="IU396"/>
      <c r="IV396"/>
    </row>
    <row r="397" spans="8:256">
      <c r="H397" s="740"/>
      <c r="I397" s="740"/>
      <c r="J397" s="650"/>
      <c r="K397" s="650"/>
      <c r="P397" s="81"/>
      <c r="Q397" s="81"/>
    </row>
    <row r="398" spans="8:256">
      <c r="H398" s="740"/>
      <c r="I398" s="740"/>
      <c r="J398" s="650"/>
      <c r="K398" s="650"/>
      <c r="P398" s="651"/>
      <c r="Q398" s="651"/>
      <c r="R398" s="651"/>
      <c r="S398" s="651"/>
      <c r="T398" s="651"/>
      <c r="U398" s="651"/>
      <c r="V398" s="651"/>
      <c r="W398" s="651"/>
      <c r="X398" s="651"/>
      <c r="Y398" s="651"/>
      <c r="Z398" s="651"/>
      <c r="AA398" s="651"/>
      <c r="AB398" s="651"/>
      <c r="AC398" s="651"/>
      <c r="AD398" s="651"/>
      <c r="AE398" s="651"/>
      <c r="AF398" s="651"/>
      <c r="AG398" s="651"/>
      <c r="AH398" s="651"/>
      <c r="AI398" s="651"/>
      <c r="AJ398" s="651"/>
      <c r="AK398" s="651"/>
      <c r="AL398" s="651"/>
      <c r="AM398" s="651"/>
      <c r="AN398" s="651"/>
      <c r="AO398" s="651"/>
      <c r="AP398" s="651"/>
      <c r="AQ398" s="651"/>
      <c r="AR398" s="651"/>
      <c r="AS398" s="651"/>
      <c r="AT398" s="651"/>
      <c r="AU398" s="651"/>
      <c r="AV398" s="651"/>
      <c r="AW398" s="651"/>
      <c r="AX398" s="651"/>
      <c r="AY398" s="651"/>
      <c r="AZ398" s="651"/>
      <c r="BA398" s="651"/>
      <c r="BB398" s="651"/>
      <c r="BC398" s="651"/>
      <c r="BD398" s="651"/>
      <c r="BE398" s="651"/>
      <c r="BF398" s="651"/>
      <c r="BG398" s="651"/>
      <c r="BH398" s="651"/>
      <c r="BI398" s="651"/>
      <c r="BJ398" s="651"/>
      <c r="BK398" s="651"/>
      <c r="BL398" s="651"/>
      <c r="BM398" s="651"/>
      <c r="BN398" s="651"/>
      <c r="BO398" s="651"/>
      <c r="BP398" s="651"/>
      <c r="BQ398" s="651"/>
      <c r="BR398" s="651"/>
      <c r="BS398" s="651"/>
      <c r="BT398" s="651"/>
      <c r="BU398" s="651"/>
      <c r="BV398" s="651"/>
      <c r="BW398" s="651"/>
      <c r="BX398" s="651"/>
      <c r="BY398" s="651"/>
      <c r="BZ398" s="651"/>
      <c r="CA398" s="651"/>
      <c r="CB398" s="651"/>
      <c r="CC398" s="651"/>
      <c r="CD398" s="651"/>
      <c r="CE398" s="651"/>
      <c r="CF398" s="651"/>
      <c r="CG398" s="651"/>
      <c r="CH398" s="651"/>
      <c r="CI398" s="651"/>
      <c r="CJ398" s="651"/>
      <c r="CK398" s="651"/>
      <c r="CL398" s="651"/>
      <c r="CM398" s="651"/>
      <c r="CN398" s="651"/>
      <c r="CO398" s="651"/>
      <c r="CP398" s="651"/>
      <c r="CQ398" s="651"/>
      <c r="CR398" s="651"/>
      <c r="CS398" s="651"/>
      <c r="CT398" s="651"/>
      <c r="CU398" s="651"/>
      <c r="CV398" s="651"/>
      <c r="CW398" s="651"/>
      <c r="CX398" s="651"/>
      <c r="CY398" s="651"/>
      <c r="CZ398" s="651"/>
      <c r="DA398" s="651"/>
      <c r="DB398" s="651"/>
      <c r="DC398" s="651"/>
      <c r="DD398" s="651"/>
      <c r="DE398" s="651"/>
      <c r="DF398" s="651"/>
      <c r="DG398" s="651"/>
      <c r="DH398" s="651"/>
      <c r="DI398" s="651"/>
      <c r="DJ398" s="651"/>
      <c r="DK398" s="651"/>
      <c r="DL398" s="651"/>
      <c r="DM398" s="651"/>
      <c r="DN398" s="651"/>
      <c r="DO398" s="651"/>
      <c r="DP398" s="651"/>
      <c r="DQ398" s="651"/>
      <c r="DR398" s="651"/>
      <c r="DS398" s="651"/>
      <c r="DT398" s="651"/>
      <c r="DU398" s="651"/>
      <c r="DV398" s="651"/>
      <c r="DW398" s="651"/>
      <c r="DX398" s="651"/>
      <c r="DY398" s="651"/>
      <c r="DZ398" s="651"/>
      <c r="EA398" s="651"/>
      <c r="EB398" s="651"/>
      <c r="EC398" s="651"/>
      <c r="ED398" s="651"/>
      <c r="EE398" s="651"/>
      <c r="EF398" s="651"/>
      <c r="EG398" s="651"/>
      <c r="EH398" s="651"/>
      <c r="EI398" s="651"/>
      <c r="EJ398" s="651"/>
      <c r="EK398" s="651"/>
      <c r="EL398" s="651"/>
      <c r="EM398" s="651"/>
      <c r="EN398" s="651"/>
      <c r="EO398" s="651"/>
      <c r="EP398" s="651"/>
      <c r="EQ398" s="651"/>
      <c r="ER398" s="651"/>
      <c r="ES398" s="651"/>
      <c r="ET398" s="651"/>
      <c r="EU398" s="651"/>
      <c r="EV398" s="651"/>
      <c r="EW398" s="651"/>
      <c r="EX398" s="651"/>
      <c r="EY398" s="651"/>
      <c r="EZ398" s="651"/>
      <c r="FA398" s="651"/>
      <c r="FB398" s="651"/>
      <c r="FC398" s="651"/>
      <c r="FD398" s="651"/>
      <c r="FE398" s="651"/>
      <c r="FF398" s="651"/>
      <c r="FG398" s="651"/>
      <c r="FH398" s="651"/>
      <c r="FI398" s="651"/>
      <c r="FJ398" s="651"/>
      <c r="FK398" s="651"/>
      <c r="FL398" s="651"/>
      <c r="FM398" s="651"/>
      <c r="FN398" s="651"/>
      <c r="FO398" s="651"/>
      <c r="FP398" s="651"/>
      <c r="FQ398" s="651"/>
      <c r="FR398" s="651"/>
      <c r="FS398" s="651"/>
      <c r="FT398" s="651"/>
      <c r="FU398" s="651"/>
      <c r="FV398" s="651"/>
      <c r="FW398" s="651"/>
      <c r="FX398" s="651"/>
      <c r="FY398" s="651"/>
      <c r="FZ398" s="651"/>
      <c r="GA398" s="651"/>
      <c r="GB398" s="651"/>
      <c r="GC398" s="651"/>
      <c r="GD398" s="651"/>
      <c r="GE398" s="651"/>
      <c r="GF398" s="651"/>
      <c r="GG398" s="651"/>
      <c r="GH398" s="651"/>
      <c r="GI398" s="651"/>
      <c r="GJ398" s="651"/>
      <c r="GK398" s="651"/>
      <c r="GL398" s="651"/>
      <c r="GM398" s="651"/>
      <c r="GN398" s="651"/>
      <c r="GO398" s="651"/>
      <c r="GP398" s="651"/>
      <c r="GQ398" s="651"/>
      <c r="GR398" s="651"/>
      <c r="GS398" s="651"/>
      <c r="GT398" s="651"/>
      <c r="GU398" s="651"/>
      <c r="GV398" s="651"/>
      <c r="GW398" s="651"/>
      <c r="GX398" s="651"/>
      <c r="GY398" s="651"/>
      <c r="GZ398" s="651"/>
      <c r="HA398" s="651"/>
      <c r="HB398" s="651"/>
      <c r="HC398" s="651"/>
      <c r="HD398" s="651"/>
      <c r="HE398" s="651"/>
      <c r="HF398" s="651"/>
      <c r="HG398" s="651"/>
      <c r="HH398" s="651"/>
      <c r="HI398" s="651"/>
      <c r="HJ398" s="651"/>
      <c r="HK398" s="651"/>
      <c r="HL398" s="651"/>
      <c r="HM398" s="651"/>
      <c r="HN398" s="651"/>
      <c r="HO398" s="651"/>
      <c r="HP398" s="651"/>
      <c r="HQ398" s="651"/>
      <c r="HR398" s="651"/>
      <c r="HS398" s="651"/>
      <c r="HT398" s="651"/>
      <c r="HU398" s="651"/>
      <c r="HV398" s="651"/>
      <c r="HW398" s="651"/>
      <c r="HX398" s="651"/>
      <c r="HY398" s="651"/>
      <c r="HZ398" s="651"/>
      <c r="IA398" s="651"/>
      <c r="IB398" s="651"/>
      <c r="IC398" s="651"/>
      <c r="ID398" s="651"/>
      <c r="IE398" s="651"/>
      <c r="IF398" s="651"/>
      <c r="IG398" s="651"/>
      <c r="IH398" s="651"/>
      <c r="II398" s="651"/>
      <c r="IJ398" s="651"/>
      <c r="IK398" s="651"/>
      <c r="IL398" s="651"/>
      <c r="IM398" s="651"/>
      <c r="IN398" s="651"/>
      <c r="IO398" s="651"/>
      <c r="IP398" s="651"/>
      <c r="IQ398" s="651"/>
      <c r="IR398" s="651"/>
      <c r="IS398" s="651"/>
      <c r="IT398" s="651"/>
      <c r="IU398" s="651"/>
      <c r="IV398" s="651"/>
    </row>
    <row r="399" spans="8:256">
      <c r="H399" s="740"/>
      <c r="I399" s="740"/>
      <c r="J399" s="650"/>
      <c r="K399" s="650"/>
      <c r="P399" s="651"/>
      <c r="Q399" s="651"/>
      <c r="R399" s="651"/>
      <c r="S399" s="651"/>
      <c r="T399" s="651"/>
      <c r="U399" s="651"/>
      <c r="V399" s="651"/>
      <c r="W399" s="651"/>
      <c r="X399" s="651"/>
      <c r="Y399" s="651"/>
      <c r="Z399" s="651"/>
      <c r="AA399" s="651"/>
      <c r="AB399" s="651"/>
      <c r="AC399" s="651"/>
      <c r="AD399" s="651"/>
      <c r="AE399" s="651"/>
      <c r="AF399" s="651"/>
      <c r="AG399" s="651"/>
      <c r="AH399" s="651"/>
      <c r="AI399" s="651"/>
      <c r="AJ399" s="651"/>
      <c r="AK399" s="651"/>
      <c r="AL399" s="651"/>
      <c r="AM399" s="651"/>
      <c r="AN399" s="651"/>
      <c r="AO399" s="651"/>
      <c r="AP399" s="651"/>
      <c r="AQ399" s="651"/>
      <c r="AR399" s="651"/>
      <c r="AS399" s="651"/>
      <c r="AT399" s="651"/>
      <c r="AU399" s="651"/>
      <c r="AV399" s="651"/>
      <c r="AW399" s="651"/>
      <c r="AX399" s="651"/>
      <c r="AY399" s="651"/>
      <c r="AZ399" s="651"/>
      <c r="BA399" s="651"/>
      <c r="BB399" s="651"/>
      <c r="BC399" s="651"/>
      <c r="BD399" s="651"/>
      <c r="BE399" s="651"/>
      <c r="BF399" s="651"/>
      <c r="BG399" s="651"/>
      <c r="BH399" s="651"/>
      <c r="BI399" s="651"/>
      <c r="BJ399" s="651"/>
      <c r="BK399" s="651"/>
      <c r="BL399" s="651"/>
      <c r="BM399" s="651"/>
      <c r="BN399" s="651"/>
      <c r="BO399" s="651"/>
      <c r="BP399" s="651"/>
      <c r="BQ399" s="651"/>
      <c r="BR399" s="651"/>
      <c r="BS399" s="651"/>
      <c r="BT399" s="651"/>
      <c r="BU399" s="651"/>
      <c r="BV399" s="651"/>
      <c r="BW399" s="651"/>
      <c r="BX399" s="651"/>
      <c r="BY399" s="651"/>
      <c r="BZ399" s="651"/>
      <c r="CA399" s="651"/>
      <c r="CB399" s="651"/>
      <c r="CC399" s="651"/>
      <c r="CD399" s="651"/>
      <c r="CE399" s="651"/>
      <c r="CF399" s="651"/>
      <c r="CG399" s="651"/>
      <c r="CH399" s="651"/>
      <c r="CI399" s="651"/>
      <c r="CJ399" s="651"/>
      <c r="CK399" s="651"/>
      <c r="CL399" s="651"/>
      <c r="CM399" s="651"/>
      <c r="CN399" s="651"/>
      <c r="CO399" s="651"/>
      <c r="CP399" s="651"/>
      <c r="CQ399" s="651"/>
      <c r="CR399" s="651"/>
      <c r="CS399" s="651"/>
      <c r="CT399" s="651"/>
      <c r="CU399" s="651"/>
      <c r="CV399" s="651"/>
      <c r="CW399" s="651"/>
      <c r="CX399" s="651"/>
      <c r="CY399" s="651"/>
      <c r="CZ399" s="651"/>
      <c r="DA399" s="651"/>
      <c r="DB399" s="651"/>
      <c r="DC399" s="651"/>
      <c r="DD399" s="651"/>
      <c r="DE399" s="651"/>
      <c r="DF399" s="651"/>
      <c r="DG399" s="651"/>
      <c r="DH399" s="651"/>
      <c r="DI399" s="651"/>
      <c r="DJ399" s="651"/>
      <c r="DK399" s="651"/>
      <c r="DL399" s="651"/>
      <c r="DM399" s="651"/>
      <c r="DN399" s="651"/>
      <c r="DO399" s="651"/>
      <c r="DP399" s="651"/>
      <c r="DQ399" s="651"/>
      <c r="DR399" s="651"/>
      <c r="DS399" s="651"/>
      <c r="DT399" s="651"/>
      <c r="DU399" s="651"/>
      <c r="DV399" s="651"/>
      <c r="DW399" s="651"/>
      <c r="DX399" s="651"/>
      <c r="DY399" s="651"/>
      <c r="DZ399" s="651"/>
      <c r="EA399" s="651"/>
      <c r="EB399" s="651"/>
      <c r="EC399" s="651"/>
      <c r="ED399" s="651"/>
      <c r="EE399" s="651"/>
      <c r="EF399" s="651"/>
      <c r="EG399" s="651"/>
      <c r="EH399" s="651"/>
      <c r="EI399" s="651"/>
      <c r="EJ399" s="651"/>
      <c r="EK399" s="651"/>
      <c r="EL399" s="651"/>
      <c r="EM399" s="651"/>
      <c r="EN399" s="651"/>
      <c r="EO399" s="651"/>
      <c r="EP399" s="651"/>
      <c r="EQ399" s="651"/>
      <c r="ER399" s="651"/>
      <c r="ES399" s="651"/>
      <c r="ET399" s="651"/>
      <c r="EU399" s="651"/>
      <c r="EV399" s="651"/>
      <c r="EW399" s="651"/>
      <c r="EX399" s="651"/>
      <c r="EY399" s="651"/>
      <c r="EZ399" s="651"/>
      <c r="FA399" s="651"/>
      <c r="FB399" s="651"/>
      <c r="FC399" s="651"/>
      <c r="FD399" s="651"/>
      <c r="FE399" s="651"/>
      <c r="FF399" s="651"/>
      <c r="FG399" s="651"/>
      <c r="FH399" s="651"/>
      <c r="FI399" s="651"/>
      <c r="FJ399" s="651"/>
      <c r="FK399" s="651"/>
      <c r="FL399" s="651"/>
      <c r="FM399" s="651"/>
      <c r="FN399" s="651"/>
      <c r="FO399" s="651"/>
      <c r="FP399" s="651"/>
      <c r="FQ399" s="651"/>
      <c r="FR399" s="651"/>
      <c r="FS399" s="651"/>
      <c r="FT399" s="651"/>
      <c r="FU399" s="651"/>
      <c r="FV399" s="651"/>
      <c r="FW399" s="651"/>
      <c r="FX399" s="651"/>
      <c r="FY399" s="651"/>
      <c r="FZ399" s="651"/>
      <c r="GA399" s="651"/>
      <c r="GB399" s="651"/>
      <c r="GC399" s="651"/>
      <c r="GD399" s="651"/>
      <c r="GE399" s="651"/>
      <c r="GF399" s="651"/>
      <c r="GG399" s="651"/>
      <c r="GH399" s="651"/>
      <c r="GI399" s="651"/>
      <c r="GJ399" s="651"/>
      <c r="GK399" s="651"/>
      <c r="GL399" s="651"/>
      <c r="GM399" s="651"/>
      <c r="GN399" s="651"/>
      <c r="GO399" s="651"/>
      <c r="GP399" s="651"/>
      <c r="GQ399" s="651"/>
      <c r="GR399" s="651"/>
      <c r="GS399" s="651"/>
      <c r="GT399" s="651"/>
      <c r="GU399" s="651"/>
      <c r="GV399" s="651"/>
      <c r="GW399" s="651"/>
      <c r="GX399" s="651"/>
      <c r="GY399" s="651"/>
      <c r="GZ399" s="651"/>
      <c r="HA399" s="651"/>
      <c r="HB399" s="651"/>
      <c r="HC399" s="651"/>
      <c r="HD399" s="651"/>
      <c r="HE399" s="651"/>
      <c r="HF399" s="651"/>
      <c r="HG399" s="651"/>
      <c r="HH399" s="651"/>
      <c r="HI399" s="651"/>
      <c r="HJ399" s="651"/>
      <c r="HK399" s="651"/>
      <c r="HL399" s="651"/>
      <c r="HM399" s="651"/>
      <c r="HN399" s="651"/>
      <c r="HO399" s="651"/>
      <c r="HP399" s="651"/>
      <c r="HQ399" s="651"/>
      <c r="HR399" s="651"/>
      <c r="HS399" s="651"/>
      <c r="HT399" s="651"/>
      <c r="HU399" s="651"/>
      <c r="HV399" s="651"/>
      <c r="HW399" s="651"/>
      <c r="HX399" s="651"/>
      <c r="HY399" s="651"/>
      <c r="HZ399" s="651"/>
      <c r="IA399" s="651"/>
      <c r="IB399" s="651"/>
      <c r="IC399" s="651"/>
      <c r="ID399" s="651"/>
      <c r="IE399" s="651"/>
      <c r="IF399" s="651"/>
      <c r="IG399" s="651"/>
      <c r="IH399" s="651"/>
      <c r="II399" s="651"/>
      <c r="IJ399" s="651"/>
      <c r="IK399" s="651"/>
      <c r="IL399" s="651"/>
      <c r="IM399" s="651"/>
      <c r="IN399" s="651"/>
      <c r="IO399" s="651"/>
      <c r="IP399" s="651"/>
      <c r="IQ399" s="651"/>
      <c r="IR399" s="651"/>
      <c r="IS399" s="651"/>
      <c r="IT399" s="651"/>
      <c r="IU399" s="651"/>
      <c r="IV399" s="651"/>
    </row>
    <row r="400" spans="8:256">
      <c r="H400" s="740"/>
      <c r="I400" s="740"/>
      <c r="J400" s="650"/>
      <c r="K400" s="650"/>
      <c r="P400" s="651"/>
      <c r="Q400" s="651"/>
      <c r="R400" s="651"/>
      <c r="S400" s="651"/>
      <c r="T400" s="651"/>
      <c r="U400" s="651"/>
      <c r="V400" s="651"/>
      <c r="W400" s="651"/>
      <c r="X400" s="651"/>
      <c r="Y400" s="651"/>
      <c r="Z400" s="651"/>
      <c r="AA400" s="651"/>
      <c r="AB400" s="651"/>
      <c r="AC400" s="651"/>
      <c r="AD400" s="651"/>
      <c r="AE400" s="651"/>
      <c r="AF400" s="651"/>
      <c r="AG400" s="651"/>
      <c r="AH400" s="651"/>
      <c r="AI400" s="651"/>
      <c r="AJ400" s="651"/>
      <c r="AK400" s="651"/>
      <c r="AL400" s="651"/>
      <c r="AM400" s="651"/>
      <c r="AN400" s="651"/>
      <c r="AO400" s="651"/>
      <c r="AP400" s="651"/>
      <c r="AQ400" s="651"/>
      <c r="AR400" s="651"/>
      <c r="AS400" s="651"/>
      <c r="AT400" s="651"/>
      <c r="AU400" s="651"/>
      <c r="AV400" s="651"/>
      <c r="AW400" s="651"/>
      <c r="AX400" s="651"/>
      <c r="AY400" s="651"/>
      <c r="AZ400" s="651"/>
      <c r="BA400" s="651"/>
      <c r="BB400" s="651"/>
      <c r="BC400" s="651"/>
      <c r="BD400" s="651"/>
      <c r="BE400" s="651"/>
      <c r="BF400" s="651"/>
      <c r="BG400" s="651"/>
      <c r="BH400" s="651"/>
      <c r="BI400" s="651"/>
      <c r="BJ400" s="651"/>
      <c r="BK400" s="651"/>
      <c r="BL400" s="651"/>
      <c r="BM400" s="651"/>
      <c r="BN400" s="651"/>
      <c r="BO400" s="651"/>
      <c r="BP400" s="651"/>
      <c r="BQ400" s="651"/>
      <c r="BR400" s="651"/>
      <c r="BS400" s="651"/>
      <c r="BT400" s="651"/>
      <c r="BU400" s="651"/>
      <c r="BV400" s="651"/>
      <c r="BW400" s="651"/>
      <c r="BX400" s="651"/>
      <c r="BY400" s="651"/>
      <c r="BZ400" s="651"/>
      <c r="CA400" s="651"/>
      <c r="CB400" s="651"/>
      <c r="CC400" s="651"/>
      <c r="CD400" s="651"/>
      <c r="CE400" s="651"/>
      <c r="CF400" s="651"/>
      <c r="CG400" s="651"/>
      <c r="CH400" s="651"/>
      <c r="CI400" s="651"/>
      <c r="CJ400" s="651"/>
      <c r="CK400" s="651"/>
      <c r="CL400" s="651"/>
      <c r="CM400" s="651"/>
      <c r="CN400" s="651"/>
      <c r="CO400" s="651"/>
      <c r="CP400" s="651"/>
      <c r="CQ400" s="651"/>
      <c r="CR400" s="651"/>
      <c r="CS400" s="651"/>
      <c r="CT400" s="651"/>
      <c r="CU400" s="651"/>
      <c r="CV400" s="651"/>
      <c r="CW400" s="651"/>
      <c r="CX400" s="651"/>
      <c r="CY400" s="651"/>
      <c r="CZ400" s="651"/>
      <c r="DA400" s="651"/>
      <c r="DB400" s="651"/>
      <c r="DC400" s="651"/>
      <c r="DD400" s="651"/>
      <c r="DE400" s="651"/>
      <c r="DF400" s="651"/>
      <c r="DG400" s="651"/>
      <c r="DH400" s="651"/>
      <c r="DI400" s="651"/>
      <c r="DJ400" s="651"/>
      <c r="DK400" s="651"/>
      <c r="DL400" s="651"/>
      <c r="DM400" s="651"/>
      <c r="DN400" s="651"/>
      <c r="DO400" s="651"/>
      <c r="DP400" s="651"/>
      <c r="DQ400" s="651"/>
      <c r="DR400" s="651"/>
      <c r="DS400" s="651"/>
      <c r="DT400" s="651"/>
      <c r="DU400" s="651"/>
      <c r="DV400" s="651"/>
      <c r="DW400" s="651"/>
      <c r="DX400" s="651"/>
      <c r="DY400" s="651"/>
      <c r="DZ400" s="651"/>
      <c r="EA400" s="651"/>
      <c r="EB400" s="651"/>
      <c r="EC400" s="651"/>
      <c r="ED400" s="651"/>
      <c r="EE400" s="651"/>
      <c r="EF400" s="651"/>
      <c r="EG400" s="651"/>
      <c r="EH400" s="651"/>
      <c r="EI400" s="651"/>
      <c r="EJ400" s="651"/>
      <c r="EK400" s="651"/>
      <c r="EL400" s="651"/>
      <c r="EM400" s="651"/>
      <c r="EN400" s="651"/>
      <c r="EO400" s="651"/>
      <c r="EP400" s="651"/>
      <c r="EQ400" s="651"/>
      <c r="ER400" s="651"/>
      <c r="ES400" s="651"/>
      <c r="ET400" s="651"/>
      <c r="EU400" s="651"/>
      <c r="EV400" s="651"/>
      <c r="EW400" s="651"/>
      <c r="EX400" s="651"/>
      <c r="EY400" s="651"/>
      <c r="EZ400" s="651"/>
      <c r="FA400" s="651"/>
      <c r="FB400" s="651"/>
      <c r="FC400" s="651"/>
      <c r="FD400" s="651"/>
      <c r="FE400" s="651"/>
      <c r="FF400" s="651"/>
      <c r="FG400" s="651"/>
      <c r="FH400" s="651"/>
      <c r="FI400" s="651"/>
      <c r="FJ400" s="651"/>
      <c r="FK400" s="651"/>
      <c r="FL400" s="651"/>
      <c r="FM400" s="651"/>
      <c r="FN400" s="651"/>
      <c r="FO400" s="651"/>
      <c r="FP400" s="651"/>
      <c r="FQ400" s="651"/>
      <c r="FR400" s="651"/>
      <c r="FS400" s="651"/>
      <c r="FT400" s="651"/>
      <c r="FU400" s="651"/>
      <c r="FV400" s="651"/>
      <c r="FW400" s="651"/>
      <c r="FX400" s="651"/>
      <c r="FY400" s="651"/>
      <c r="FZ400" s="651"/>
      <c r="GA400" s="651"/>
      <c r="GB400" s="651"/>
      <c r="GC400" s="651"/>
      <c r="GD400" s="651"/>
      <c r="GE400" s="651"/>
      <c r="GF400" s="651"/>
      <c r="GG400" s="651"/>
      <c r="GH400" s="651"/>
      <c r="GI400" s="651"/>
      <c r="GJ400" s="651"/>
      <c r="GK400" s="651"/>
      <c r="GL400" s="651"/>
      <c r="GM400" s="651"/>
      <c r="GN400" s="651"/>
      <c r="GO400" s="651"/>
      <c r="GP400" s="651"/>
      <c r="GQ400" s="651"/>
      <c r="GR400" s="651"/>
      <c r="GS400" s="651"/>
      <c r="GT400" s="651"/>
      <c r="GU400" s="651"/>
      <c r="GV400" s="651"/>
      <c r="GW400" s="651"/>
      <c r="GX400" s="651"/>
      <c r="GY400" s="651"/>
      <c r="GZ400" s="651"/>
      <c r="HA400" s="651"/>
      <c r="HB400" s="651"/>
      <c r="HC400" s="651"/>
      <c r="HD400" s="651"/>
      <c r="HE400" s="651"/>
      <c r="HF400" s="651"/>
      <c r="HG400" s="651"/>
      <c r="HH400" s="651"/>
      <c r="HI400" s="651"/>
      <c r="HJ400" s="651"/>
      <c r="HK400" s="651"/>
      <c r="HL400" s="651"/>
      <c r="HM400" s="651"/>
      <c r="HN400" s="651"/>
      <c r="HO400" s="651"/>
      <c r="HP400" s="651"/>
      <c r="HQ400" s="651"/>
      <c r="HR400" s="651"/>
      <c r="HS400" s="651"/>
      <c r="HT400" s="651"/>
      <c r="HU400" s="651"/>
      <c r="HV400" s="651"/>
      <c r="HW400" s="651"/>
      <c r="HX400" s="651"/>
      <c r="HY400" s="651"/>
      <c r="HZ400" s="651"/>
      <c r="IA400" s="651"/>
      <c r="IB400" s="651"/>
      <c r="IC400" s="651"/>
      <c r="ID400" s="651"/>
      <c r="IE400" s="651"/>
      <c r="IF400" s="651"/>
      <c r="IG400" s="651"/>
      <c r="IH400" s="651"/>
      <c r="II400" s="651"/>
      <c r="IJ400" s="651"/>
      <c r="IK400" s="651"/>
      <c r="IL400" s="651"/>
      <c r="IM400" s="651"/>
      <c r="IN400" s="651"/>
      <c r="IO400" s="651"/>
      <c r="IP400" s="651"/>
      <c r="IQ400" s="651"/>
      <c r="IR400" s="651"/>
      <c r="IS400" s="651"/>
      <c r="IT400" s="651"/>
      <c r="IU400" s="651"/>
      <c r="IV400" s="651"/>
    </row>
    <row r="401" spans="1:256">
      <c r="H401" s="740"/>
      <c r="I401" s="740"/>
      <c r="J401" s="650"/>
      <c r="K401" s="650"/>
      <c r="P401" s="651"/>
      <c r="Q401" s="651"/>
      <c r="R401" s="651"/>
      <c r="S401" s="651"/>
      <c r="T401" s="651"/>
      <c r="U401" s="651"/>
      <c r="V401" s="651"/>
      <c r="W401" s="651"/>
      <c r="X401" s="651"/>
      <c r="Y401" s="651"/>
      <c r="Z401" s="651"/>
      <c r="AA401" s="651"/>
      <c r="AB401" s="651"/>
      <c r="AC401" s="651"/>
      <c r="AD401" s="651"/>
      <c r="AE401" s="651"/>
      <c r="AF401" s="651"/>
      <c r="AG401" s="651"/>
      <c r="AH401" s="651"/>
      <c r="AI401" s="651"/>
      <c r="AJ401" s="651"/>
      <c r="AK401" s="651"/>
      <c r="AL401" s="651"/>
      <c r="AM401" s="651"/>
      <c r="AN401" s="651"/>
      <c r="AO401" s="651"/>
      <c r="AP401" s="651"/>
      <c r="AQ401" s="651"/>
      <c r="AR401" s="651"/>
      <c r="AS401" s="651"/>
      <c r="AT401" s="651"/>
      <c r="AU401" s="651"/>
      <c r="AV401" s="651"/>
      <c r="AW401" s="651"/>
      <c r="AX401" s="651"/>
      <c r="AY401" s="651"/>
      <c r="AZ401" s="651"/>
      <c r="BA401" s="651"/>
      <c r="BB401" s="651"/>
      <c r="BC401" s="651"/>
      <c r="BD401" s="651"/>
      <c r="BE401" s="651"/>
      <c r="BF401" s="651"/>
      <c r="BG401" s="651"/>
      <c r="BH401" s="651"/>
      <c r="BI401" s="651"/>
      <c r="BJ401" s="651"/>
      <c r="BK401" s="651"/>
      <c r="BL401" s="651"/>
      <c r="BM401" s="651"/>
      <c r="BN401" s="651"/>
      <c r="BO401" s="651"/>
      <c r="BP401" s="651"/>
      <c r="BQ401" s="651"/>
      <c r="BR401" s="651"/>
      <c r="BS401" s="651"/>
      <c r="BT401" s="651"/>
      <c r="BU401" s="651"/>
      <c r="BV401" s="651"/>
      <c r="BW401" s="651"/>
      <c r="BX401" s="651"/>
      <c r="BY401" s="651"/>
      <c r="BZ401" s="651"/>
      <c r="CA401" s="651"/>
      <c r="CB401" s="651"/>
      <c r="CC401" s="651"/>
      <c r="CD401" s="651"/>
      <c r="CE401" s="651"/>
      <c r="CF401" s="651"/>
      <c r="CG401" s="651"/>
      <c r="CH401" s="651"/>
      <c r="CI401" s="651"/>
      <c r="CJ401" s="651"/>
      <c r="CK401" s="651"/>
      <c r="CL401" s="651"/>
      <c r="CM401" s="651"/>
      <c r="CN401" s="651"/>
      <c r="CO401" s="651"/>
      <c r="CP401" s="651"/>
      <c r="CQ401" s="651"/>
      <c r="CR401" s="651"/>
      <c r="CS401" s="651"/>
      <c r="CT401" s="651"/>
      <c r="CU401" s="651"/>
      <c r="CV401" s="651"/>
      <c r="CW401" s="651"/>
      <c r="CX401" s="651"/>
      <c r="CY401" s="651"/>
      <c r="CZ401" s="651"/>
      <c r="DA401" s="651"/>
      <c r="DB401" s="651"/>
      <c r="DC401" s="651"/>
      <c r="DD401" s="651"/>
      <c r="DE401" s="651"/>
      <c r="DF401" s="651"/>
      <c r="DG401" s="651"/>
      <c r="DH401" s="651"/>
      <c r="DI401" s="651"/>
      <c r="DJ401" s="651"/>
      <c r="DK401" s="651"/>
      <c r="DL401" s="651"/>
      <c r="DM401" s="651"/>
      <c r="DN401" s="651"/>
      <c r="DO401" s="651"/>
      <c r="DP401" s="651"/>
      <c r="DQ401" s="651"/>
      <c r="DR401" s="651"/>
      <c r="DS401" s="651"/>
      <c r="DT401" s="651"/>
      <c r="DU401" s="651"/>
      <c r="DV401" s="651"/>
      <c r="DW401" s="651"/>
      <c r="DX401" s="651"/>
      <c r="DY401" s="651"/>
      <c r="DZ401" s="651"/>
      <c r="EA401" s="651"/>
      <c r="EB401" s="651"/>
      <c r="EC401" s="651"/>
      <c r="ED401" s="651"/>
      <c r="EE401" s="651"/>
      <c r="EF401" s="651"/>
      <c r="EG401" s="651"/>
      <c r="EH401" s="651"/>
      <c r="EI401" s="651"/>
      <c r="EJ401" s="651"/>
      <c r="EK401" s="651"/>
      <c r="EL401" s="651"/>
      <c r="EM401" s="651"/>
      <c r="EN401" s="651"/>
      <c r="EO401" s="651"/>
      <c r="EP401" s="651"/>
      <c r="EQ401" s="651"/>
      <c r="ER401" s="651"/>
      <c r="ES401" s="651"/>
      <c r="ET401" s="651"/>
      <c r="EU401" s="651"/>
      <c r="EV401" s="651"/>
      <c r="EW401" s="651"/>
      <c r="EX401" s="651"/>
      <c r="EY401" s="651"/>
      <c r="EZ401" s="651"/>
      <c r="FA401" s="651"/>
      <c r="FB401" s="651"/>
      <c r="FC401" s="651"/>
      <c r="FD401" s="651"/>
      <c r="FE401" s="651"/>
      <c r="FF401" s="651"/>
      <c r="FG401" s="651"/>
      <c r="FH401" s="651"/>
      <c r="FI401" s="651"/>
      <c r="FJ401" s="651"/>
      <c r="FK401" s="651"/>
      <c r="FL401" s="651"/>
      <c r="FM401" s="651"/>
      <c r="FN401" s="651"/>
      <c r="FO401" s="651"/>
      <c r="FP401" s="651"/>
      <c r="FQ401" s="651"/>
      <c r="FR401" s="651"/>
      <c r="FS401" s="651"/>
      <c r="FT401" s="651"/>
      <c r="FU401" s="651"/>
      <c r="FV401" s="651"/>
      <c r="FW401" s="651"/>
      <c r="FX401" s="651"/>
      <c r="FY401" s="651"/>
      <c r="FZ401" s="651"/>
      <c r="GA401" s="651"/>
      <c r="GB401" s="651"/>
      <c r="GC401" s="651"/>
      <c r="GD401" s="651"/>
      <c r="GE401" s="651"/>
      <c r="GF401" s="651"/>
      <c r="GG401" s="651"/>
      <c r="GH401" s="651"/>
      <c r="GI401" s="651"/>
      <c r="GJ401" s="651"/>
      <c r="GK401" s="651"/>
      <c r="GL401" s="651"/>
      <c r="GM401" s="651"/>
      <c r="GN401" s="651"/>
      <c r="GO401" s="651"/>
      <c r="GP401" s="651"/>
      <c r="GQ401" s="651"/>
      <c r="GR401" s="651"/>
      <c r="GS401" s="651"/>
      <c r="GT401" s="651"/>
      <c r="GU401" s="651"/>
      <c r="GV401" s="651"/>
      <c r="GW401" s="651"/>
      <c r="GX401" s="651"/>
      <c r="GY401" s="651"/>
      <c r="GZ401" s="651"/>
      <c r="HA401" s="651"/>
      <c r="HB401" s="651"/>
      <c r="HC401" s="651"/>
      <c r="HD401" s="651"/>
      <c r="HE401" s="651"/>
      <c r="HF401" s="651"/>
      <c r="HG401" s="651"/>
      <c r="HH401" s="651"/>
      <c r="HI401" s="651"/>
      <c r="HJ401" s="651"/>
      <c r="HK401" s="651"/>
      <c r="HL401" s="651"/>
      <c r="HM401" s="651"/>
      <c r="HN401" s="651"/>
      <c r="HO401" s="651"/>
      <c r="HP401" s="651"/>
      <c r="HQ401" s="651"/>
      <c r="HR401" s="651"/>
      <c r="HS401" s="651"/>
      <c r="HT401" s="651"/>
      <c r="HU401" s="651"/>
      <c r="HV401" s="651"/>
      <c r="HW401" s="651"/>
      <c r="HX401" s="651"/>
      <c r="HY401" s="651"/>
      <c r="HZ401" s="651"/>
      <c r="IA401" s="651"/>
      <c r="IB401" s="651"/>
      <c r="IC401" s="651"/>
      <c r="ID401" s="651"/>
      <c r="IE401" s="651"/>
      <c r="IF401" s="651"/>
      <c r="IG401" s="651"/>
      <c r="IH401" s="651"/>
      <c r="II401" s="651"/>
      <c r="IJ401" s="651"/>
      <c r="IK401" s="651"/>
      <c r="IL401" s="651"/>
      <c r="IM401" s="651"/>
      <c r="IN401" s="651"/>
      <c r="IO401" s="651"/>
      <c r="IP401" s="651"/>
      <c r="IQ401" s="651"/>
      <c r="IR401" s="651"/>
      <c r="IS401" s="651"/>
      <c r="IT401" s="651"/>
      <c r="IU401" s="651"/>
      <c r="IV401" s="651"/>
    </row>
    <row r="402" spans="1:256">
      <c r="A402" s="665"/>
      <c r="B402" s="740"/>
      <c r="C402" s="740"/>
      <c r="J402" s="651"/>
      <c r="K402" s="651"/>
      <c r="L402" s="651"/>
      <c r="M402" s="651"/>
      <c r="P402" s="651"/>
      <c r="Q402" s="651"/>
      <c r="R402" s="651"/>
      <c r="S402" s="651"/>
      <c r="T402" s="651"/>
      <c r="U402" s="651"/>
      <c r="V402" s="651"/>
      <c r="W402" s="651"/>
      <c r="X402" s="651"/>
      <c r="Y402" s="651"/>
      <c r="Z402" s="651"/>
      <c r="AA402" s="651"/>
      <c r="AB402" s="651"/>
      <c r="AC402" s="651"/>
      <c r="AD402" s="651"/>
      <c r="AE402" s="651"/>
      <c r="AF402" s="651"/>
      <c r="AG402" s="651"/>
      <c r="AH402" s="651"/>
      <c r="AI402" s="651"/>
      <c r="AJ402" s="651"/>
      <c r="AK402" s="651"/>
      <c r="AL402" s="651"/>
      <c r="AM402" s="651"/>
      <c r="AN402" s="651"/>
      <c r="AO402" s="651"/>
      <c r="AP402" s="651"/>
      <c r="AQ402" s="651"/>
      <c r="AR402" s="651"/>
      <c r="AS402" s="651"/>
      <c r="AT402" s="651"/>
      <c r="AU402" s="651"/>
      <c r="AV402" s="651"/>
      <c r="AW402" s="651"/>
      <c r="AX402" s="651"/>
      <c r="AY402" s="651"/>
      <c r="AZ402" s="651"/>
      <c r="BA402" s="651"/>
      <c r="BB402" s="651"/>
      <c r="BC402" s="651"/>
      <c r="BD402" s="651"/>
      <c r="BE402" s="651"/>
      <c r="BF402" s="651"/>
      <c r="BG402" s="651"/>
      <c r="BH402" s="651"/>
      <c r="BI402" s="651"/>
      <c r="BJ402" s="651"/>
      <c r="BK402" s="651"/>
      <c r="BL402" s="651"/>
      <c r="BM402" s="651"/>
      <c r="BN402" s="651"/>
      <c r="BO402" s="651"/>
      <c r="BP402" s="651"/>
      <c r="BQ402" s="651"/>
      <c r="BR402" s="651"/>
      <c r="BS402" s="651"/>
      <c r="BT402" s="651"/>
      <c r="BU402" s="651"/>
      <c r="BV402" s="651"/>
      <c r="BW402" s="651"/>
      <c r="BX402" s="651"/>
      <c r="BY402" s="651"/>
      <c r="BZ402" s="651"/>
      <c r="CA402" s="651"/>
      <c r="CB402" s="651"/>
      <c r="CC402" s="651"/>
      <c r="CD402" s="651"/>
      <c r="CE402" s="651"/>
      <c r="CF402" s="651"/>
      <c r="CG402" s="651"/>
      <c r="CH402" s="651"/>
      <c r="CI402" s="651"/>
      <c r="CJ402" s="651"/>
      <c r="CK402" s="651"/>
      <c r="CL402" s="651"/>
      <c r="CM402" s="651"/>
      <c r="CN402" s="651"/>
      <c r="CO402" s="651"/>
      <c r="CP402" s="651"/>
      <c r="CQ402" s="651"/>
      <c r="CR402" s="651"/>
      <c r="CS402" s="651"/>
      <c r="CT402" s="651"/>
      <c r="CU402" s="651"/>
      <c r="CV402" s="651"/>
      <c r="CW402" s="651"/>
      <c r="CX402" s="651"/>
      <c r="CY402" s="651"/>
      <c r="CZ402" s="651"/>
      <c r="DA402" s="651"/>
      <c r="DB402" s="651"/>
      <c r="DC402" s="651"/>
      <c r="DD402" s="651"/>
      <c r="DE402" s="651"/>
      <c r="DF402" s="651"/>
      <c r="DG402" s="651"/>
      <c r="DH402" s="651"/>
      <c r="DI402" s="651"/>
      <c r="DJ402" s="651"/>
      <c r="DK402" s="651"/>
      <c r="DL402" s="651"/>
      <c r="DM402" s="651"/>
      <c r="DN402" s="651"/>
      <c r="DO402" s="651"/>
      <c r="DP402" s="651"/>
      <c r="DQ402" s="651"/>
      <c r="DR402" s="651"/>
      <c r="DS402" s="651"/>
      <c r="DT402" s="651"/>
      <c r="DU402" s="651"/>
      <c r="DV402" s="651"/>
      <c r="DW402" s="651"/>
      <c r="DX402" s="651"/>
      <c r="DY402" s="651"/>
      <c r="DZ402" s="651"/>
      <c r="EA402" s="651"/>
      <c r="EB402" s="651"/>
      <c r="EC402" s="651"/>
      <c r="ED402" s="651"/>
      <c r="EE402" s="651"/>
      <c r="EF402" s="651"/>
      <c r="EG402" s="651"/>
      <c r="EH402" s="651"/>
      <c r="EI402" s="651"/>
      <c r="EJ402" s="651"/>
      <c r="EK402" s="651"/>
      <c r="EL402" s="651"/>
      <c r="EM402" s="651"/>
      <c r="EN402" s="651"/>
      <c r="EO402" s="651"/>
      <c r="EP402" s="651"/>
      <c r="EQ402" s="651"/>
      <c r="ER402" s="651"/>
      <c r="ES402" s="651"/>
      <c r="ET402" s="651"/>
      <c r="EU402" s="651"/>
      <c r="EV402" s="651"/>
      <c r="EW402" s="651"/>
      <c r="EX402" s="651"/>
      <c r="EY402" s="651"/>
      <c r="EZ402" s="651"/>
      <c r="FA402" s="651"/>
      <c r="FB402" s="651"/>
      <c r="FC402" s="651"/>
      <c r="FD402" s="651"/>
      <c r="FE402" s="651"/>
      <c r="FF402" s="651"/>
      <c r="FG402" s="651"/>
      <c r="FH402" s="651"/>
      <c r="FI402" s="651"/>
      <c r="FJ402" s="651"/>
      <c r="FK402" s="651"/>
      <c r="FL402" s="651"/>
      <c r="FM402" s="651"/>
      <c r="FN402" s="651"/>
      <c r="FO402" s="651"/>
      <c r="FP402" s="651"/>
      <c r="FQ402" s="651"/>
      <c r="FR402" s="651"/>
      <c r="FS402" s="651"/>
      <c r="FT402" s="651"/>
      <c r="FU402" s="651"/>
      <c r="FV402" s="651"/>
      <c r="FW402" s="651"/>
      <c r="FX402" s="651"/>
      <c r="FY402" s="651"/>
      <c r="FZ402" s="651"/>
      <c r="GA402" s="651"/>
      <c r="GB402" s="651"/>
      <c r="GC402" s="651"/>
      <c r="GD402" s="651"/>
      <c r="GE402" s="651"/>
      <c r="GF402" s="651"/>
      <c r="GG402" s="651"/>
      <c r="GH402" s="651"/>
      <c r="GI402" s="651"/>
      <c r="GJ402" s="651"/>
      <c r="GK402" s="651"/>
      <c r="GL402" s="651"/>
      <c r="GM402" s="651"/>
      <c r="GN402" s="651"/>
      <c r="GO402" s="651"/>
      <c r="GP402" s="651"/>
      <c r="GQ402" s="651"/>
      <c r="GR402" s="651"/>
      <c r="GS402" s="651"/>
      <c r="GT402" s="651"/>
      <c r="GU402" s="651"/>
      <c r="GV402" s="651"/>
      <c r="GW402" s="651"/>
      <c r="GX402" s="651"/>
      <c r="GY402" s="651"/>
      <c r="GZ402" s="651"/>
      <c r="HA402" s="651"/>
      <c r="HB402" s="651"/>
      <c r="HC402" s="651"/>
      <c r="HD402" s="651"/>
      <c r="HE402" s="651"/>
      <c r="HF402" s="651"/>
      <c r="HG402" s="651"/>
      <c r="HH402" s="651"/>
      <c r="HI402" s="651"/>
      <c r="HJ402" s="651"/>
      <c r="HK402" s="651"/>
      <c r="HL402" s="651"/>
      <c r="HM402" s="651"/>
      <c r="HN402" s="651"/>
      <c r="HO402" s="651"/>
      <c r="HP402" s="651"/>
      <c r="HQ402" s="651"/>
      <c r="HR402" s="651"/>
      <c r="HS402" s="651"/>
      <c r="HT402" s="651"/>
      <c r="HU402" s="651"/>
      <c r="HV402" s="651"/>
      <c r="HW402" s="651"/>
      <c r="HX402" s="651"/>
      <c r="HY402" s="651"/>
      <c r="HZ402" s="651"/>
      <c r="IA402" s="651"/>
      <c r="IB402" s="651"/>
      <c r="IC402" s="651"/>
      <c r="ID402" s="651"/>
      <c r="IE402" s="651"/>
      <c r="IF402" s="651"/>
      <c r="IG402" s="651"/>
      <c r="IH402" s="651"/>
      <c r="II402" s="651"/>
      <c r="IJ402" s="651"/>
      <c r="IK402" s="651"/>
      <c r="IL402" s="651"/>
      <c r="IM402" s="651"/>
      <c r="IN402" s="651"/>
      <c r="IO402" s="651"/>
      <c r="IP402" s="651"/>
      <c r="IQ402" s="651"/>
      <c r="IR402" s="651"/>
      <c r="IS402" s="651"/>
      <c r="IT402" s="651"/>
      <c r="IU402" s="651"/>
      <c r="IV402" s="651"/>
    </row>
    <row r="403" spans="1:256">
      <c r="H403" s="740"/>
      <c r="I403" s="740"/>
      <c r="J403" s="650"/>
      <c r="K403" s="650"/>
      <c r="P403" s="634"/>
      <c r="Q403" s="634"/>
      <c r="R403" s="634"/>
      <c r="S403" s="651"/>
      <c r="T403" s="651"/>
      <c r="U403" s="651"/>
      <c r="V403" s="651"/>
      <c r="W403" s="651"/>
      <c r="X403" s="651"/>
      <c r="Y403" s="651"/>
      <c r="Z403" s="651"/>
      <c r="AA403" s="651"/>
      <c r="AB403" s="651"/>
      <c r="AC403" s="651"/>
      <c r="AD403" s="651"/>
      <c r="AE403" s="651"/>
      <c r="AF403" s="651"/>
      <c r="AG403" s="651"/>
      <c r="AH403" s="651"/>
      <c r="AI403" s="651"/>
      <c r="AJ403" s="651"/>
      <c r="AK403" s="651"/>
      <c r="AL403" s="651"/>
      <c r="AM403" s="651"/>
      <c r="AN403" s="651"/>
      <c r="AO403" s="651"/>
      <c r="AP403" s="651"/>
      <c r="AQ403" s="651"/>
      <c r="AR403" s="651"/>
      <c r="AS403" s="651"/>
      <c r="AT403" s="651"/>
      <c r="AU403" s="651"/>
      <c r="AV403" s="651"/>
      <c r="AW403" s="651"/>
      <c r="AX403" s="651"/>
      <c r="AY403" s="651"/>
      <c r="AZ403" s="651"/>
      <c r="BA403" s="651"/>
      <c r="BB403" s="651"/>
      <c r="BC403" s="651"/>
      <c r="BD403" s="651"/>
      <c r="BE403" s="651"/>
      <c r="BF403" s="651"/>
      <c r="BG403" s="651"/>
      <c r="BH403" s="651"/>
      <c r="BI403" s="651"/>
      <c r="BJ403" s="651"/>
      <c r="BK403" s="651"/>
      <c r="BL403" s="651"/>
      <c r="BM403" s="651"/>
      <c r="BN403" s="651"/>
      <c r="BO403" s="651"/>
      <c r="BP403" s="651"/>
      <c r="BQ403" s="651"/>
      <c r="BR403" s="651"/>
      <c r="BS403" s="651"/>
      <c r="BT403" s="651"/>
      <c r="BU403" s="651"/>
      <c r="BV403" s="651"/>
      <c r="BW403" s="651"/>
      <c r="BX403" s="651"/>
      <c r="BY403" s="651"/>
      <c r="BZ403" s="651"/>
      <c r="CA403" s="651"/>
      <c r="CB403" s="651"/>
      <c r="CC403" s="651"/>
      <c r="CD403" s="651"/>
      <c r="CE403" s="651"/>
      <c r="CF403" s="651"/>
      <c r="CG403" s="651"/>
      <c r="CH403" s="651"/>
      <c r="CI403" s="651"/>
      <c r="CJ403" s="651"/>
      <c r="CK403" s="651"/>
      <c r="CL403" s="651"/>
      <c r="CM403" s="651"/>
      <c r="CN403" s="651"/>
      <c r="CO403" s="651"/>
      <c r="CP403" s="651"/>
      <c r="CQ403" s="651"/>
      <c r="CR403" s="651"/>
      <c r="CS403" s="651"/>
      <c r="CT403" s="651"/>
      <c r="CU403" s="651"/>
      <c r="CV403" s="651"/>
      <c r="CW403" s="651"/>
      <c r="CX403" s="651"/>
      <c r="CY403" s="651"/>
      <c r="CZ403" s="651"/>
      <c r="DA403" s="651"/>
      <c r="DB403" s="651"/>
      <c r="DC403" s="651"/>
      <c r="DD403" s="651"/>
      <c r="DE403" s="651"/>
      <c r="DF403" s="651"/>
      <c r="DG403" s="651"/>
      <c r="DH403" s="651"/>
      <c r="DI403" s="651"/>
      <c r="DJ403" s="651"/>
      <c r="DK403" s="651"/>
      <c r="DL403" s="651"/>
      <c r="DM403" s="651"/>
      <c r="DN403" s="651"/>
      <c r="DO403" s="651"/>
      <c r="DP403" s="651"/>
      <c r="DQ403" s="651"/>
      <c r="DR403" s="651"/>
      <c r="DS403" s="651"/>
      <c r="DT403" s="651"/>
      <c r="DU403" s="651"/>
      <c r="DV403" s="651"/>
      <c r="DW403" s="651"/>
      <c r="DX403" s="651"/>
      <c r="DY403" s="651"/>
      <c r="DZ403" s="651"/>
      <c r="EA403" s="651"/>
      <c r="EB403" s="651"/>
      <c r="EC403" s="651"/>
      <c r="ED403" s="651"/>
      <c r="EE403" s="651"/>
      <c r="EF403" s="651"/>
      <c r="EG403" s="651"/>
      <c r="EH403" s="651"/>
      <c r="EI403" s="651"/>
      <c r="EJ403" s="651"/>
      <c r="EK403" s="651"/>
      <c r="EL403" s="651"/>
      <c r="EM403" s="651"/>
      <c r="EN403" s="651"/>
      <c r="EO403" s="651"/>
      <c r="EP403" s="651"/>
      <c r="EQ403" s="651"/>
      <c r="ER403" s="651"/>
      <c r="ES403" s="651"/>
      <c r="ET403" s="651"/>
      <c r="EU403" s="651"/>
      <c r="EV403" s="651"/>
      <c r="EW403" s="651"/>
      <c r="EX403" s="651"/>
      <c r="EY403" s="651"/>
      <c r="EZ403" s="651"/>
      <c r="FA403" s="651"/>
      <c r="FB403" s="651"/>
      <c r="FC403" s="651"/>
      <c r="FD403" s="651"/>
      <c r="FE403" s="651"/>
      <c r="FF403" s="651"/>
      <c r="FG403" s="651"/>
      <c r="FH403" s="651"/>
      <c r="FI403" s="651"/>
      <c r="FJ403" s="651"/>
      <c r="FK403" s="651"/>
      <c r="FL403" s="651"/>
      <c r="FM403" s="651"/>
      <c r="FN403" s="651"/>
      <c r="FO403" s="651"/>
      <c r="FP403" s="651"/>
      <c r="FQ403" s="651"/>
      <c r="FR403" s="651"/>
      <c r="FS403" s="651"/>
      <c r="FT403" s="651"/>
      <c r="FU403" s="651"/>
      <c r="FV403" s="651"/>
      <c r="FW403" s="651"/>
      <c r="FX403" s="651"/>
      <c r="FY403" s="651"/>
      <c r="FZ403" s="651"/>
      <c r="GA403" s="651"/>
      <c r="GB403" s="651"/>
      <c r="GC403" s="651"/>
      <c r="GD403" s="651"/>
      <c r="GE403" s="651"/>
      <c r="GF403" s="651"/>
      <c r="GG403" s="651"/>
      <c r="GH403" s="651"/>
      <c r="GI403" s="651"/>
      <c r="GJ403" s="651"/>
      <c r="GK403" s="651"/>
      <c r="GL403" s="651"/>
      <c r="GM403" s="651"/>
      <c r="GN403" s="651"/>
      <c r="GO403" s="651"/>
      <c r="GP403" s="651"/>
      <c r="GQ403" s="651"/>
      <c r="GR403" s="651"/>
      <c r="GS403" s="651"/>
      <c r="GT403" s="651"/>
      <c r="GU403" s="651"/>
      <c r="GV403" s="651"/>
      <c r="GW403" s="651"/>
      <c r="GX403" s="651"/>
      <c r="GY403" s="651"/>
      <c r="GZ403" s="651"/>
      <c r="HA403" s="651"/>
      <c r="HB403" s="651"/>
      <c r="HC403" s="651"/>
      <c r="HD403" s="651"/>
      <c r="HE403" s="651"/>
      <c r="HF403" s="651"/>
      <c r="HG403" s="651"/>
      <c r="HH403" s="651"/>
      <c r="HI403" s="651"/>
      <c r="HJ403" s="651"/>
      <c r="HK403" s="651"/>
      <c r="HL403" s="651"/>
      <c r="HM403" s="651"/>
      <c r="HN403" s="651"/>
      <c r="HO403" s="651"/>
      <c r="HP403" s="651"/>
      <c r="HQ403" s="651"/>
      <c r="HR403" s="651"/>
      <c r="HS403" s="651"/>
      <c r="HT403" s="651"/>
      <c r="HU403" s="651"/>
      <c r="HV403" s="651"/>
      <c r="HW403" s="651"/>
      <c r="HX403" s="651"/>
      <c r="HY403" s="651"/>
      <c r="HZ403" s="651"/>
      <c r="IA403" s="651"/>
      <c r="IB403" s="651"/>
      <c r="IC403" s="651"/>
      <c r="ID403" s="651"/>
      <c r="IE403" s="651"/>
      <c r="IF403" s="651"/>
      <c r="IG403" s="651"/>
      <c r="IH403" s="651"/>
      <c r="II403" s="651"/>
      <c r="IJ403" s="651"/>
      <c r="IK403" s="651"/>
      <c r="IL403" s="651"/>
      <c r="IM403" s="651"/>
      <c r="IN403" s="651"/>
      <c r="IO403" s="651"/>
      <c r="IP403" s="651"/>
      <c r="IQ403" s="651"/>
      <c r="IR403" s="651"/>
      <c r="IS403" s="651"/>
      <c r="IT403" s="651"/>
      <c r="IU403" s="651"/>
      <c r="IV403" s="651"/>
    </row>
    <row r="404" spans="1:256">
      <c r="H404" s="740"/>
      <c r="I404" s="740"/>
      <c r="J404" s="650"/>
      <c r="K404" s="650"/>
      <c r="P404" s="651"/>
      <c r="Q404" s="651"/>
      <c r="R404" s="651"/>
      <c r="S404" s="651"/>
      <c r="T404" s="651"/>
      <c r="U404" s="651"/>
      <c r="V404" s="651"/>
      <c r="W404" s="651"/>
      <c r="X404" s="651"/>
      <c r="Y404" s="651"/>
      <c r="Z404" s="651"/>
      <c r="AA404" s="651"/>
      <c r="AB404" s="651"/>
      <c r="AC404" s="651"/>
      <c r="AD404" s="651"/>
      <c r="AE404" s="651"/>
      <c r="AF404" s="651"/>
      <c r="AG404" s="651"/>
      <c r="AH404" s="651"/>
      <c r="AI404" s="651"/>
      <c r="AJ404" s="651"/>
      <c r="AK404" s="651"/>
      <c r="AL404" s="651"/>
      <c r="AM404" s="651"/>
      <c r="AN404" s="651"/>
      <c r="AO404" s="651"/>
      <c r="AP404" s="651"/>
      <c r="AQ404" s="651"/>
      <c r="AR404" s="651"/>
      <c r="AS404" s="651"/>
      <c r="AT404" s="651"/>
      <c r="AU404" s="651"/>
      <c r="AV404" s="651"/>
      <c r="AW404" s="651"/>
      <c r="AX404" s="651"/>
      <c r="AY404" s="651"/>
      <c r="AZ404" s="651"/>
      <c r="BA404" s="651"/>
      <c r="BB404" s="651"/>
      <c r="BC404" s="651"/>
      <c r="BD404" s="651"/>
      <c r="BE404" s="651"/>
      <c r="BF404" s="651"/>
      <c r="BG404" s="651"/>
      <c r="BH404" s="651"/>
      <c r="BI404" s="651"/>
      <c r="BJ404" s="651"/>
      <c r="BK404" s="651"/>
      <c r="BL404" s="651"/>
      <c r="BM404" s="651"/>
      <c r="BN404" s="651"/>
      <c r="BO404" s="651"/>
      <c r="BP404" s="651"/>
      <c r="BQ404" s="651"/>
      <c r="BR404" s="651"/>
      <c r="BS404" s="651"/>
      <c r="BT404" s="651"/>
      <c r="BU404" s="651"/>
      <c r="BV404" s="651"/>
      <c r="BW404" s="651"/>
      <c r="BX404" s="651"/>
      <c r="BY404" s="651"/>
      <c r="BZ404" s="651"/>
      <c r="CA404" s="651"/>
      <c r="CB404" s="651"/>
      <c r="CC404" s="651"/>
      <c r="CD404" s="651"/>
      <c r="CE404" s="651"/>
      <c r="CF404" s="651"/>
      <c r="CG404" s="651"/>
      <c r="CH404" s="651"/>
      <c r="CI404" s="651"/>
      <c r="CJ404" s="651"/>
      <c r="CK404" s="651"/>
      <c r="CL404" s="651"/>
      <c r="CM404" s="651"/>
      <c r="CN404" s="651"/>
      <c r="CO404" s="651"/>
      <c r="CP404" s="651"/>
      <c r="CQ404" s="651"/>
      <c r="CR404" s="651"/>
      <c r="CS404" s="651"/>
      <c r="CT404" s="651"/>
      <c r="CU404" s="651"/>
      <c r="CV404" s="651"/>
      <c r="CW404" s="651"/>
      <c r="CX404" s="651"/>
      <c r="CY404" s="651"/>
      <c r="CZ404" s="651"/>
      <c r="DA404" s="651"/>
      <c r="DB404" s="651"/>
      <c r="DC404" s="651"/>
      <c r="DD404" s="651"/>
      <c r="DE404" s="651"/>
      <c r="DF404" s="651"/>
      <c r="DG404" s="651"/>
      <c r="DH404" s="651"/>
      <c r="DI404" s="651"/>
      <c r="DJ404" s="651"/>
      <c r="DK404" s="651"/>
      <c r="DL404" s="651"/>
      <c r="DM404" s="651"/>
      <c r="DN404" s="651"/>
      <c r="DO404" s="651"/>
      <c r="DP404" s="651"/>
      <c r="DQ404" s="651"/>
      <c r="DR404" s="651"/>
      <c r="DS404" s="651"/>
      <c r="DT404" s="651"/>
      <c r="DU404" s="651"/>
      <c r="DV404" s="651"/>
      <c r="DW404" s="651"/>
      <c r="DX404" s="651"/>
      <c r="DY404" s="651"/>
      <c r="DZ404" s="651"/>
      <c r="EA404" s="651"/>
      <c r="EB404" s="651"/>
      <c r="EC404" s="651"/>
      <c r="ED404" s="651"/>
      <c r="EE404" s="651"/>
      <c r="EF404" s="651"/>
      <c r="EG404" s="651"/>
      <c r="EH404" s="651"/>
      <c r="EI404" s="651"/>
      <c r="EJ404" s="651"/>
      <c r="EK404" s="651"/>
      <c r="EL404" s="651"/>
      <c r="EM404" s="651"/>
      <c r="EN404" s="651"/>
      <c r="EO404" s="651"/>
      <c r="EP404" s="651"/>
      <c r="EQ404" s="651"/>
      <c r="ER404" s="651"/>
      <c r="ES404" s="651"/>
      <c r="ET404" s="651"/>
      <c r="EU404" s="651"/>
      <c r="EV404" s="651"/>
      <c r="EW404" s="651"/>
      <c r="EX404" s="651"/>
      <c r="EY404" s="651"/>
      <c r="EZ404" s="651"/>
      <c r="FA404" s="651"/>
      <c r="FB404" s="651"/>
      <c r="FC404" s="651"/>
      <c r="FD404" s="651"/>
      <c r="FE404" s="651"/>
      <c r="FF404" s="651"/>
      <c r="FG404" s="651"/>
      <c r="FH404" s="651"/>
      <c r="FI404" s="651"/>
      <c r="FJ404" s="651"/>
      <c r="FK404" s="651"/>
      <c r="FL404" s="651"/>
      <c r="FM404" s="651"/>
      <c r="FN404" s="651"/>
      <c r="FO404" s="651"/>
      <c r="FP404" s="651"/>
      <c r="FQ404" s="651"/>
      <c r="FR404" s="651"/>
      <c r="FS404" s="651"/>
      <c r="FT404" s="651"/>
      <c r="FU404" s="651"/>
      <c r="FV404" s="651"/>
      <c r="FW404" s="651"/>
      <c r="FX404" s="651"/>
      <c r="FY404" s="651"/>
      <c r="FZ404" s="651"/>
      <c r="GA404" s="651"/>
      <c r="GB404" s="651"/>
      <c r="GC404" s="651"/>
      <c r="GD404" s="651"/>
      <c r="GE404" s="651"/>
      <c r="GF404" s="651"/>
      <c r="GG404" s="651"/>
      <c r="GH404" s="651"/>
      <c r="GI404" s="651"/>
      <c r="GJ404" s="651"/>
      <c r="GK404" s="651"/>
      <c r="GL404" s="651"/>
      <c r="GM404" s="651"/>
      <c r="GN404" s="651"/>
      <c r="GO404" s="651"/>
      <c r="GP404" s="651"/>
      <c r="GQ404" s="651"/>
      <c r="GR404" s="651"/>
      <c r="GS404" s="651"/>
      <c r="GT404" s="651"/>
      <c r="GU404" s="651"/>
      <c r="GV404" s="651"/>
      <c r="GW404" s="651"/>
      <c r="GX404" s="651"/>
      <c r="GY404" s="651"/>
      <c r="GZ404" s="651"/>
      <c r="HA404" s="651"/>
      <c r="HB404" s="651"/>
      <c r="HC404" s="651"/>
      <c r="HD404" s="651"/>
      <c r="HE404" s="651"/>
      <c r="HF404" s="651"/>
      <c r="HG404" s="651"/>
      <c r="HH404" s="651"/>
      <c r="HI404" s="651"/>
      <c r="HJ404" s="651"/>
      <c r="HK404" s="651"/>
      <c r="HL404" s="651"/>
      <c r="HM404" s="651"/>
      <c r="HN404" s="651"/>
      <c r="HO404" s="651"/>
      <c r="HP404" s="651"/>
      <c r="HQ404" s="651"/>
      <c r="HR404" s="651"/>
      <c r="HS404" s="651"/>
      <c r="HT404" s="651"/>
      <c r="HU404" s="651"/>
      <c r="HV404" s="651"/>
      <c r="HW404" s="651"/>
      <c r="HX404" s="651"/>
      <c r="HY404" s="651"/>
      <c r="HZ404" s="651"/>
      <c r="IA404" s="651"/>
      <c r="IB404" s="651"/>
      <c r="IC404" s="651"/>
      <c r="ID404" s="651"/>
      <c r="IE404" s="651"/>
      <c r="IF404" s="651"/>
      <c r="IG404" s="651"/>
      <c r="IH404" s="651"/>
      <c r="II404" s="651"/>
      <c r="IJ404" s="651"/>
      <c r="IK404" s="651"/>
      <c r="IL404" s="651"/>
      <c r="IM404" s="651"/>
      <c r="IN404" s="651"/>
      <c r="IO404" s="651"/>
      <c r="IP404" s="651"/>
      <c r="IQ404" s="651"/>
      <c r="IR404" s="651"/>
      <c r="IS404" s="651"/>
      <c r="IT404" s="651"/>
      <c r="IU404" s="651"/>
      <c r="IV404" s="651"/>
    </row>
    <row r="405" spans="1:256">
      <c r="H405" s="740"/>
      <c r="I405" s="740"/>
      <c r="J405" s="650"/>
      <c r="K405" s="650"/>
      <c r="P405" s="634"/>
      <c r="Q405" s="634"/>
      <c r="R405" s="634"/>
      <c r="S405" s="651"/>
      <c r="T405" s="651"/>
      <c r="U405" s="651"/>
      <c r="V405" s="651"/>
      <c r="W405" s="651"/>
      <c r="X405" s="651"/>
      <c r="Y405" s="651"/>
      <c r="Z405" s="651"/>
      <c r="AA405" s="651"/>
      <c r="AB405" s="651"/>
      <c r="AC405" s="651"/>
      <c r="AD405" s="651"/>
      <c r="AE405" s="651"/>
      <c r="AF405" s="651"/>
      <c r="AG405" s="651"/>
      <c r="AH405" s="651"/>
      <c r="AI405" s="651"/>
      <c r="AJ405" s="651"/>
      <c r="AK405" s="651"/>
      <c r="AL405" s="651"/>
      <c r="AM405" s="651"/>
      <c r="AN405" s="651"/>
      <c r="AO405" s="651"/>
      <c r="AP405" s="651"/>
      <c r="AQ405" s="651"/>
      <c r="AR405" s="651"/>
      <c r="AS405" s="651"/>
      <c r="AT405" s="651"/>
      <c r="AU405" s="651"/>
      <c r="AV405" s="651"/>
      <c r="AW405" s="651"/>
      <c r="AX405" s="651"/>
      <c r="AY405" s="651"/>
      <c r="AZ405" s="651"/>
      <c r="BA405" s="651"/>
      <c r="BB405" s="651"/>
      <c r="BC405" s="651"/>
      <c r="BD405" s="651"/>
      <c r="BE405" s="651"/>
      <c r="BF405" s="651"/>
      <c r="BG405" s="651"/>
      <c r="BH405" s="651"/>
      <c r="BI405" s="651"/>
      <c r="BJ405" s="651"/>
      <c r="BK405" s="651"/>
      <c r="BL405" s="651"/>
      <c r="BM405" s="651"/>
      <c r="BN405" s="651"/>
      <c r="BO405" s="651"/>
      <c r="BP405" s="651"/>
      <c r="BQ405" s="651"/>
      <c r="BR405" s="651"/>
      <c r="BS405" s="651"/>
      <c r="BT405" s="651"/>
      <c r="BU405" s="651"/>
      <c r="BV405" s="651"/>
      <c r="BW405" s="651"/>
      <c r="BX405" s="651"/>
      <c r="BY405" s="651"/>
      <c r="BZ405" s="651"/>
      <c r="CA405" s="651"/>
      <c r="CB405" s="651"/>
      <c r="CC405" s="651"/>
      <c r="CD405" s="651"/>
      <c r="CE405" s="651"/>
      <c r="CF405" s="651"/>
      <c r="CG405" s="651"/>
      <c r="CH405" s="651"/>
      <c r="CI405" s="651"/>
      <c r="CJ405" s="651"/>
      <c r="CK405" s="651"/>
      <c r="CL405" s="651"/>
      <c r="CM405" s="651"/>
      <c r="CN405" s="651"/>
      <c r="CO405" s="651"/>
      <c r="CP405" s="651"/>
      <c r="CQ405" s="651"/>
      <c r="CR405" s="651"/>
      <c r="CS405" s="651"/>
      <c r="CT405" s="651"/>
      <c r="CU405" s="651"/>
      <c r="CV405" s="651"/>
      <c r="CW405" s="651"/>
      <c r="CX405" s="651"/>
      <c r="CY405" s="651"/>
      <c r="CZ405" s="651"/>
      <c r="DA405" s="651"/>
      <c r="DB405" s="651"/>
      <c r="DC405" s="651"/>
      <c r="DD405" s="651"/>
      <c r="DE405" s="651"/>
      <c r="DF405" s="651"/>
      <c r="DG405" s="651"/>
      <c r="DH405" s="651"/>
      <c r="DI405" s="651"/>
      <c r="DJ405" s="651"/>
      <c r="DK405" s="651"/>
      <c r="DL405" s="651"/>
      <c r="DM405" s="651"/>
      <c r="DN405" s="651"/>
      <c r="DO405" s="651"/>
      <c r="DP405" s="651"/>
      <c r="DQ405" s="651"/>
      <c r="DR405" s="651"/>
      <c r="DS405" s="651"/>
      <c r="DT405" s="651"/>
      <c r="DU405" s="651"/>
      <c r="DV405" s="651"/>
      <c r="DW405" s="651"/>
      <c r="DX405" s="651"/>
      <c r="DY405" s="651"/>
      <c r="DZ405" s="651"/>
      <c r="EA405" s="651"/>
      <c r="EB405" s="651"/>
      <c r="EC405" s="651"/>
      <c r="ED405" s="651"/>
      <c r="EE405" s="651"/>
      <c r="EF405" s="651"/>
      <c r="EG405" s="651"/>
      <c r="EH405" s="651"/>
      <c r="EI405" s="651"/>
      <c r="EJ405" s="651"/>
      <c r="EK405" s="651"/>
      <c r="EL405" s="651"/>
      <c r="EM405" s="651"/>
      <c r="EN405" s="651"/>
      <c r="EO405" s="651"/>
      <c r="EP405" s="651"/>
      <c r="EQ405" s="651"/>
      <c r="ER405" s="651"/>
      <c r="ES405" s="651"/>
      <c r="ET405" s="651"/>
      <c r="EU405" s="651"/>
      <c r="EV405" s="651"/>
      <c r="EW405" s="651"/>
      <c r="EX405" s="651"/>
      <c r="EY405" s="651"/>
      <c r="EZ405" s="651"/>
      <c r="FA405" s="651"/>
      <c r="FB405" s="651"/>
      <c r="FC405" s="651"/>
      <c r="FD405" s="651"/>
      <c r="FE405" s="651"/>
      <c r="FF405" s="651"/>
      <c r="FG405" s="651"/>
      <c r="FH405" s="651"/>
      <c r="FI405" s="651"/>
      <c r="FJ405" s="651"/>
      <c r="FK405" s="651"/>
      <c r="FL405" s="651"/>
      <c r="FM405" s="651"/>
      <c r="FN405" s="651"/>
      <c r="FO405" s="651"/>
      <c r="FP405" s="651"/>
      <c r="FQ405" s="651"/>
      <c r="FR405" s="651"/>
      <c r="FS405" s="651"/>
      <c r="FT405" s="651"/>
      <c r="FU405" s="651"/>
      <c r="FV405" s="651"/>
      <c r="FW405" s="651"/>
      <c r="FX405" s="651"/>
      <c r="FY405" s="651"/>
      <c r="FZ405" s="651"/>
      <c r="GA405" s="651"/>
      <c r="GB405" s="651"/>
      <c r="GC405" s="651"/>
      <c r="GD405" s="651"/>
      <c r="GE405" s="651"/>
      <c r="GF405" s="651"/>
      <c r="GG405" s="651"/>
      <c r="GH405" s="651"/>
      <c r="GI405" s="651"/>
      <c r="GJ405" s="651"/>
      <c r="GK405" s="651"/>
      <c r="GL405" s="651"/>
      <c r="GM405" s="651"/>
      <c r="GN405" s="651"/>
      <c r="GO405" s="651"/>
      <c r="GP405" s="651"/>
      <c r="GQ405" s="651"/>
      <c r="GR405" s="651"/>
      <c r="GS405" s="651"/>
      <c r="GT405" s="651"/>
      <c r="GU405" s="651"/>
      <c r="GV405" s="651"/>
      <c r="GW405" s="651"/>
      <c r="GX405" s="651"/>
      <c r="GY405" s="651"/>
      <c r="GZ405" s="651"/>
      <c r="HA405" s="651"/>
      <c r="HB405" s="651"/>
      <c r="HC405" s="651"/>
      <c r="HD405" s="651"/>
      <c r="HE405" s="651"/>
      <c r="HF405" s="651"/>
      <c r="HG405" s="651"/>
      <c r="HH405" s="651"/>
      <c r="HI405" s="651"/>
      <c r="HJ405" s="651"/>
      <c r="HK405" s="651"/>
      <c r="HL405" s="651"/>
      <c r="HM405" s="651"/>
      <c r="HN405" s="651"/>
      <c r="HO405" s="651"/>
      <c r="HP405" s="651"/>
      <c r="HQ405" s="651"/>
      <c r="HR405" s="651"/>
      <c r="HS405" s="651"/>
      <c r="HT405" s="651"/>
      <c r="HU405" s="651"/>
      <c r="HV405" s="651"/>
      <c r="HW405" s="651"/>
      <c r="HX405" s="651"/>
      <c r="HY405" s="651"/>
      <c r="HZ405" s="651"/>
      <c r="IA405" s="651"/>
      <c r="IB405" s="651"/>
      <c r="IC405" s="651"/>
      <c r="ID405" s="651"/>
      <c r="IE405" s="651"/>
      <c r="IF405" s="651"/>
      <c r="IG405" s="651"/>
      <c r="IH405" s="651"/>
      <c r="II405" s="651"/>
      <c r="IJ405" s="651"/>
      <c r="IK405" s="651"/>
      <c r="IL405" s="651"/>
      <c r="IM405" s="651"/>
      <c r="IN405" s="651"/>
      <c r="IO405" s="651"/>
      <c r="IP405" s="651"/>
      <c r="IQ405" s="651"/>
      <c r="IR405" s="651"/>
      <c r="IS405" s="651"/>
      <c r="IT405" s="651"/>
      <c r="IU405" s="651"/>
      <c r="IV405" s="651"/>
    </row>
    <row r="406" spans="1:256">
      <c r="H406" s="740"/>
      <c r="I406" s="740"/>
      <c r="J406" s="650"/>
      <c r="K406" s="650"/>
      <c r="P406" s="634"/>
      <c r="Q406" s="634"/>
      <c r="R406" s="634"/>
      <c r="S406" s="651"/>
      <c r="T406" s="651"/>
      <c r="U406" s="651"/>
      <c r="V406" s="651"/>
      <c r="W406" s="651"/>
      <c r="X406" s="651"/>
      <c r="Y406" s="651"/>
      <c r="Z406" s="651"/>
      <c r="AA406" s="651"/>
      <c r="AB406" s="651"/>
      <c r="AC406" s="651"/>
      <c r="AD406" s="651"/>
      <c r="AE406" s="651"/>
      <c r="AF406" s="651"/>
      <c r="AG406" s="651"/>
      <c r="AH406" s="651"/>
      <c r="AI406" s="651"/>
      <c r="AJ406" s="651"/>
      <c r="AK406" s="651"/>
      <c r="AL406" s="651"/>
      <c r="AM406" s="651"/>
      <c r="AN406" s="651"/>
      <c r="AO406" s="651"/>
      <c r="AP406" s="651"/>
      <c r="AQ406" s="651"/>
      <c r="AR406" s="651"/>
      <c r="AS406" s="651"/>
      <c r="AT406" s="651"/>
      <c r="AU406" s="651"/>
      <c r="AV406" s="651"/>
      <c r="AW406" s="651"/>
      <c r="AX406" s="651"/>
      <c r="AY406" s="651"/>
      <c r="AZ406" s="651"/>
      <c r="BA406" s="651"/>
      <c r="BB406" s="651"/>
      <c r="BC406" s="651"/>
      <c r="BD406" s="651"/>
      <c r="BE406" s="651"/>
      <c r="BF406" s="651"/>
      <c r="BG406" s="651"/>
      <c r="BH406" s="651"/>
      <c r="BI406" s="651"/>
      <c r="BJ406" s="651"/>
      <c r="BK406" s="651"/>
      <c r="BL406" s="651"/>
      <c r="BM406" s="651"/>
      <c r="BN406" s="651"/>
      <c r="BO406" s="651"/>
      <c r="BP406" s="651"/>
      <c r="BQ406" s="651"/>
      <c r="BR406" s="651"/>
      <c r="BS406" s="651"/>
      <c r="BT406" s="651"/>
      <c r="BU406" s="651"/>
      <c r="BV406" s="651"/>
      <c r="BW406" s="651"/>
      <c r="BX406" s="651"/>
      <c r="BY406" s="651"/>
      <c r="BZ406" s="651"/>
      <c r="CA406" s="651"/>
      <c r="CB406" s="651"/>
      <c r="CC406" s="651"/>
      <c r="CD406" s="651"/>
      <c r="CE406" s="651"/>
      <c r="CF406" s="651"/>
      <c r="CG406" s="651"/>
      <c r="CH406" s="651"/>
      <c r="CI406" s="651"/>
      <c r="CJ406" s="651"/>
      <c r="CK406" s="651"/>
      <c r="CL406" s="651"/>
      <c r="CM406" s="651"/>
      <c r="CN406" s="651"/>
      <c r="CO406" s="651"/>
      <c r="CP406" s="651"/>
      <c r="CQ406" s="651"/>
      <c r="CR406" s="651"/>
      <c r="CS406" s="651"/>
      <c r="CT406" s="651"/>
      <c r="CU406" s="651"/>
      <c r="CV406" s="651"/>
      <c r="CW406" s="651"/>
      <c r="CX406" s="651"/>
      <c r="CY406" s="651"/>
      <c r="CZ406" s="651"/>
      <c r="DA406" s="651"/>
      <c r="DB406" s="651"/>
      <c r="DC406" s="651"/>
      <c r="DD406" s="651"/>
      <c r="DE406" s="651"/>
      <c r="DF406" s="651"/>
      <c r="DG406" s="651"/>
      <c r="DH406" s="651"/>
      <c r="DI406" s="651"/>
      <c r="DJ406" s="651"/>
      <c r="DK406" s="651"/>
      <c r="DL406" s="651"/>
      <c r="DM406" s="651"/>
      <c r="DN406" s="651"/>
      <c r="DO406" s="651"/>
      <c r="DP406" s="651"/>
      <c r="DQ406" s="651"/>
      <c r="DR406" s="651"/>
      <c r="DS406" s="651"/>
      <c r="DT406" s="651"/>
      <c r="DU406" s="651"/>
      <c r="DV406" s="651"/>
      <c r="DW406" s="651"/>
      <c r="DX406" s="651"/>
      <c r="DY406" s="651"/>
      <c r="DZ406" s="651"/>
      <c r="EA406" s="651"/>
      <c r="EB406" s="651"/>
      <c r="EC406" s="651"/>
      <c r="ED406" s="651"/>
      <c r="EE406" s="651"/>
      <c r="EF406" s="651"/>
      <c r="EG406" s="651"/>
      <c r="EH406" s="651"/>
      <c r="EI406" s="651"/>
      <c r="EJ406" s="651"/>
      <c r="EK406" s="651"/>
      <c r="EL406" s="651"/>
      <c r="EM406" s="651"/>
      <c r="EN406" s="651"/>
      <c r="EO406" s="651"/>
      <c r="EP406" s="651"/>
      <c r="EQ406" s="651"/>
      <c r="ER406" s="651"/>
      <c r="ES406" s="651"/>
      <c r="ET406" s="651"/>
      <c r="EU406" s="651"/>
      <c r="EV406" s="651"/>
      <c r="EW406" s="651"/>
      <c r="EX406" s="651"/>
      <c r="EY406" s="651"/>
      <c r="EZ406" s="651"/>
      <c r="FA406" s="651"/>
      <c r="FB406" s="651"/>
      <c r="FC406" s="651"/>
      <c r="FD406" s="651"/>
      <c r="FE406" s="651"/>
      <c r="FF406" s="651"/>
      <c r="FG406" s="651"/>
      <c r="FH406" s="651"/>
      <c r="FI406" s="651"/>
      <c r="FJ406" s="651"/>
      <c r="FK406" s="651"/>
      <c r="FL406" s="651"/>
      <c r="FM406" s="651"/>
      <c r="FN406" s="651"/>
      <c r="FO406" s="651"/>
      <c r="FP406" s="651"/>
      <c r="FQ406" s="651"/>
      <c r="FR406" s="651"/>
      <c r="FS406" s="651"/>
      <c r="FT406" s="651"/>
      <c r="FU406" s="651"/>
      <c r="FV406" s="651"/>
      <c r="FW406" s="651"/>
      <c r="FX406" s="651"/>
      <c r="FY406" s="651"/>
      <c r="FZ406" s="651"/>
      <c r="GA406" s="651"/>
      <c r="GB406" s="651"/>
      <c r="GC406" s="651"/>
      <c r="GD406" s="651"/>
      <c r="GE406" s="651"/>
      <c r="GF406" s="651"/>
      <c r="GG406" s="651"/>
      <c r="GH406" s="651"/>
      <c r="GI406" s="651"/>
      <c r="GJ406" s="651"/>
      <c r="GK406" s="651"/>
      <c r="GL406" s="651"/>
      <c r="GM406" s="651"/>
      <c r="GN406" s="651"/>
      <c r="GO406" s="651"/>
      <c r="GP406" s="651"/>
      <c r="GQ406" s="651"/>
      <c r="GR406" s="651"/>
      <c r="GS406" s="651"/>
      <c r="GT406" s="651"/>
      <c r="GU406" s="651"/>
      <c r="GV406" s="651"/>
      <c r="GW406" s="651"/>
      <c r="GX406" s="651"/>
      <c r="GY406" s="651"/>
      <c r="GZ406" s="651"/>
      <c r="HA406" s="651"/>
      <c r="HB406" s="651"/>
      <c r="HC406" s="651"/>
      <c r="HD406" s="651"/>
      <c r="HE406" s="651"/>
      <c r="HF406" s="651"/>
      <c r="HG406" s="651"/>
      <c r="HH406" s="651"/>
      <c r="HI406" s="651"/>
      <c r="HJ406" s="651"/>
      <c r="HK406" s="651"/>
      <c r="HL406" s="651"/>
      <c r="HM406" s="651"/>
      <c r="HN406" s="651"/>
      <c r="HO406" s="651"/>
      <c r="HP406" s="651"/>
      <c r="HQ406" s="651"/>
      <c r="HR406" s="651"/>
      <c r="HS406" s="651"/>
      <c r="HT406" s="651"/>
      <c r="HU406" s="651"/>
      <c r="HV406" s="651"/>
      <c r="HW406" s="651"/>
      <c r="HX406" s="651"/>
      <c r="HY406" s="651"/>
      <c r="HZ406" s="651"/>
      <c r="IA406" s="651"/>
      <c r="IB406" s="651"/>
      <c r="IC406" s="651"/>
      <c r="ID406" s="651"/>
      <c r="IE406" s="651"/>
      <c r="IF406" s="651"/>
      <c r="IG406" s="651"/>
      <c r="IH406" s="651"/>
      <c r="II406" s="651"/>
      <c r="IJ406" s="651"/>
      <c r="IK406" s="651"/>
      <c r="IL406" s="651"/>
      <c r="IM406" s="651"/>
      <c r="IN406" s="651"/>
      <c r="IO406" s="651"/>
      <c r="IP406" s="651"/>
      <c r="IQ406" s="651"/>
      <c r="IR406" s="651"/>
      <c r="IS406" s="651"/>
      <c r="IT406" s="651"/>
      <c r="IU406" s="651"/>
      <c r="IV406" s="651"/>
    </row>
    <row r="407" spans="1:256">
      <c r="H407" s="740"/>
      <c r="I407" s="740"/>
      <c r="J407" s="650"/>
      <c r="K407" s="650"/>
      <c r="P407" s="634"/>
      <c r="Q407" s="634"/>
      <c r="R407" s="634"/>
      <c r="S407" s="651"/>
      <c r="T407" s="651"/>
      <c r="U407" s="651"/>
      <c r="V407" s="651"/>
      <c r="W407" s="651"/>
      <c r="X407" s="651"/>
      <c r="Y407" s="651"/>
      <c r="Z407" s="651"/>
      <c r="AA407" s="651"/>
      <c r="AB407" s="651"/>
      <c r="AC407" s="651"/>
      <c r="AD407" s="651"/>
      <c r="AE407" s="651"/>
      <c r="AF407" s="651"/>
      <c r="AG407" s="651"/>
      <c r="AH407" s="651"/>
      <c r="AI407" s="651"/>
      <c r="AJ407" s="651"/>
      <c r="AK407" s="651"/>
      <c r="AL407" s="651"/>
      <c r="AM407" s="651"/>
      <c r="AN407" s="651"/>
      <c r="AO407" s="651"/>
      <c r="AP407" s="651"/>
      <c r="AQ407" s="651"/>
      <c r="AR407" s="651"/>
      <c r="AS407" s="651"/>
      <c r="AT407" s="651"/>
      <c r="AU407" s="651"/>
      <c r="AV407" s="651"/>
      <c r="AW407" s="651"/>
      <c r="AX407" s="651"/>
      <c r="AY407" s="651"/>
      <c r="AZ407" s="651"/>
      <c r="BA407" s="651"/>
      <c r="BB407" s="651"/>
      <c r="BC407" s="651"/>
      <c r="BD407" s="651"/>
      <c r="BE407" s="651"/>
      <c r="BF407" s="651"/>
      <c r="BG407" s="651"/>
      <c r="BH407" s="651"/>
      <c r="BI407" s="651"/>
      <c r="BJ407" s="651"/>
      <c r="BK407" s="651"/>
      <c r="BL407" s="651"/>
      <c r="BM407" s="651"/>
      <c r="BN407" s="651"/>
      <c r="BO407" s="651"/>
      <c r="BP407" s="651"/>
      <c r="BQ407" s="651"/>
      <c r="BR407" s="651"/>
      <c r="BS407" s="651"/>
      <c r="BT407" s="651"/>
      <c r="BU407" s="651"/>
      <c r="BV407" s="651"/>
      <c r="BW407" s="651"/>
      <c r="BX407" s="651"/>
      <c r="BY407" s="651"/>
      <c r="BZ407" s="651"/>
      <c r="CA407" s="651"/>
      <c r="CB407" s="651"/>
      <c r="CC407" s="651"/>
      <c r="CD407" s="651"/>
      <c r="CE407" s="651"/>
      <c r="CF407" s="651"/>
      <c r="CG407" s="651"/>
      <c r="CH407" s="651"/>
      <c r="CI407" s="651"/>
      <c r="CJ407" s="651"/>
      <c r="CK407" s="651"/>
      <c r="CL407" s="651"/>
      <c r="CM407" s="651"/>
      <c r="CN407" s="651"/>
      <c r="CO407" s="651"/>
      <c r="CP407" s="651"/>
      <c r="CQ407" s="651"/>
      <c r="CR407" s="651"/>
      <c r="CS407" s="651"/>
      <c r="CT407" s="651"/>
      <c r="CU407" s="651"/>
      <c r="CV407" s="651"/>
      <c r="CW407" s="651"/>
      <c r="CX407" s="651"/>
      <c r="CY407" s="651"/>
      <c r="CZ407" s="651"/>
      <c r="DA407" s="651"/>
      <c r="DB407" s="651"/>
      <c r="DC407" s="651"/>
      <c r="DD407" s="651"/>
      <c r="DE407" s="651"/>
      <c r="DF407" s="651"/>
      <c r="DG407" s="651"/>
      <c r="DH407" s="651"/>
      <c r="DI407" s="651"/>
      <c r="DJ407" s="651"/>
      <c r="DK407" s="651"/>
      <c r="DL407" s="651"/>
      <c r="DM407" s="651"/>
      <c r="DN407" s="651"/>
      <c r="DO407" s="651"/>
      <c r="DP407" s="651"/>
      <c r="DQ407" s="651"/>
      <c r="DR407" s="651"/>
      <c r="DS407" s="651"/>
      <c r="DT407" s="651"/>
      <c r="DU407" s="651"/>
      <c r="DV407" s="651"/>
      <c r="DW407" s="651"/>
      <c r="DX407" s="651"/>
      <c r="DY407" s="651"/>
      <c r="DZ407" s="651"/>
      <c r="EA407" s="651"/>
      <c r="EB407" s="651"/>
      <c r="EC407" s="651"/>
      <c r="ED407" s="651"/>
      <c r="EE407" s="651"/>
      <c r="EF407" s="651"/>
      <c r="EG407" s="651"/>
      <c r="EH407" s="651"/>
      <c r="EI407" s="651"/>
      <c r="EJ407" s="651"/>
      <c r="EK407" s="651"/>
      <c r="EL407" s="651"/>
      <c r="EM407" s="651"/>
      <c r="EN407" s="651"/>
      <c r="EO407" s="651"/>
      <c r="EP407" s="651"/>
      <c r="EQ407" s="651"/>
      <c r="ER407" s="651"/>
      <c r="ES407" s="651"/>
      <c r="ET407" s="651"/>
      <c r="EU407" s="651"/>
      <c r="EV407" s="651"/>
      <c r="EW407" s="651"/>
      <c r="EX407" s="651"/>
      <c r="EY407" s="651"/>
      <c r="EZ407" s="651"/>
      <c r="FA407" s="651"/>
      <c r="FB407" s="651"/>
      <c r="FC407" s="651"/>
      <c r="FD407" s="651"/>
      <c r="FE407" s="651"/>
      <c r="FF407" s="651"/>
      <c r="FG407" s="651"/>
      <c r="FH407" s="651"/>
      <c r="FI407" s="651"/>
      <c r="FJ407" s="651"/>
      <c r="FK407" s="651"/>
      <c r="FL407" s="651"/>
      <c r="FM407" s="651"/>
      <c r="FN407" s="651"/>
      <c r="FO407" s="651"/>
      <c r="FP407" s="651"/>
      <c r="FQ407" s="651"/>
      <c r="FR407" s="651"/>
      <c r="FS407" s="651"/>
      <c r="FT407" s="651"/>
      <c r="FU407" s="651"/>
      <c r="FV407" s="651"/>
      <c r="FW407" s="651"/>
      <c r="FX407" s="651"/>
      <c r="FY407" s="651"/>
      <c r="FZ407" s="651"/>
      <c r="GA407" s="651"/>
      <c r="GB407" s="651"/>
      <c r="GC407" s="651"/>
      <c r="GD407" s="651"/>
      <c r="GE407" s="651"/>
      <c r="GF407" s="651"/>
      <c r="GG407" s="651"/>
      <c r="GH407" s="651"/>
      <c r="GI407" s="651"/>
      <c r="GJ407" s="651"/>
      <c r="GK407" s="651"/>
      <c r="GL407" s="651"/>
      <c r="GM407" s="651"/>
      <c r="GN407" s="651"/>
      <c r="GO407" s="651"/>
      <c r="GP407" s="651"/>
      <c r="GQ407" s="651"/>
      <c r="GR407" s="651"/>
      <c r="GS407" s="651"/>
      <c r="GT407" s="651"/>
      <c r="GU407" s="651"/>
      <c r="GV407" s="651"/>
      <c r="GW407" s="651"/>
      <c r="GX407" s="651"/>
      <c r="GY407" s="651"/>
      <c r="GZ407" s="651"/>
      <c r="HA407" s="651"/>
      <c r="HB407" s="651"/>
      <c r="HC407" s="651"/>
      <c r="HD407" s="651"/>
      <c r="HE407" s="651"/>
      <c r="HF407" s="651"/>
      <c r="HG407" s="651"/>
      <c r="HH407" s="651"/>
      <c r="HI407" s="651"/>
      <c r="HJ407" s="651"/>
      <c r="HK407" s="651"/>
      <c r="HL407" s="651"/>
      <c r="HM407" s="651"/>
      <c r="HN407" s="651"/>
      <c r="HO407" s="651"/>
      <c r="HP407" s="651"/>
      <c r="HQ407" s="651"/>
      <c r="HR407" s="651"/>
      <c r="HS407" s="651"/>
      <c r="HT407" s="651"/>
      <c r="HU407" s="651"/>
      <c r="HV407" s="651"/>
      <c r="HW407" s="651"/>
      <c r="HX407" s="651"/>
      <c r="HY407" s="651"/>
      <c r="HZ407" s="651"/>
      <c r="IA407" s="651"/>
      <c r="IB407" s="651"/>
      <c r="IC407" s="651"/>
      <c r="ID407" s="651"/>
      <c r="IE407" s="651"/>
      <c r="IF407" s="651"/>
      <c r="IG407" s="651"/>
      <c r="IH407" s="651"/>
      <c r="II407" s="651"/>
      <c r="IJ407" s="651"/>
      <c r="IK407" s="651"/>
      <c r="IL407" s="651"/>
      <c r="IM407" s="651"/>
      <c r="IN407" s="651"/>
      <c r="IO407" s="651"/>
      <c r="IP407" s="651"/>
      <c r="IQ407" s="651"/>
      <c r="IR407" s="651"/>
      <c r="IS407" s="651"/>
      <c r="IT407" s="651"/>
      <c r="IU407" s="651"/>
      <c r="IV407" s="651"/>
    </row>
    <row r="408" spans="1:256">
      <c r="H408" s="740"/>
      <c r="I408" s="740"/>
      <c r="J408" s="650"/>
      <c r="K408" s="650"/>
      <c r="N408" s="651"/>
      <c r="O408" s="651"/>
      <c r="P408" s="651"/>
      <c r="Q408" s="651"/>
      <c r="R408" s="651"/>
      <c r="S408" s="651"/>
      <c r="T408" s="651"/>
      <c r="U408" s="651"/>
      <c r="V408" s="651"/>
      <c r="W408" s="651"/>
      <c r="X408" s="651"/>
      <c r="Y408" s="651"/>
      <c r="Z408" s="651"/>
      <c r="AA408" s="651"/>
      <c r="AB408" s="651"/>
      <c r="AC408" s="651"/>
      <c r="AD408" s="651"/>
      <c r="AE408" s="651"/>
      <c r="AF408" s="651"/>
      <c r="AG408" s="651"/>
      <c r="AH408" s="651"/>
      <c r="AI408" s="651"/>
      <c r="AJ408" s="651"/>
      <c r="AK408" s="651"/>
      <c r="AL408" s="651"/>
      <c r="AM408" s="651"/>
      <c r="AN408" s="651"/>
      <c r="AO408" s="651"/>
      <c r="AP408" s="651"/>
      <c r="AQ408" s="651"/>
      <c r="AR408" s="651"/>
      <c r="AS408" s="651"/>
      <c r="AT408" s="651"/>
      <c r="AU408" s="651"/>
      <c r="AV408" s="651"/>
      <c r="AW408" s="651"/>
      <c r="AX408" s="651"/>
      <c r="AY408" s="651"/>
      <c r="AZ408" s="651"/>
      <c r="BA408" s="651"/>
      <c r="BB408" s="651"/>
      <c r="BC408" s="651"/>
      <c r="BD408" s="651"/>
      <c r="BE408" s="651"/>
      <c r="BF408" s="651"/>
      <c r="BG408" s="651"/>
      <c r="BH408" s="651"/>
      <c r="BI408" s="651"/>
      <c r="BJ408" s="651"/>
      <c r="BK408" s="651"/>
      <c r="BL408" s="651"/>
      <c r="BM408" s="651"/>
      <c r="BN408" s="651"/>
      <c r="BO408" s="651"/>
      <c r="BP408" s="651"/>
      <c r="BQ408" s="651"/>
      <c r="BR408" s="651"/>
      <c r="BS408" s="651"/>
      <c r="BT408" s="651"/>
      <c r="BU408" s="651"/>
      <c r="BV408" s="651"/>
      <c r="BW408" s="651"/>
      <c r="BX408" s="651"/>
      <c r="BY408" s="651"/>
      <c r="BZ408" s="651"/>
      <c r="CA408" s="651"/>
      <c r="CB408" s="651"/>
      <c r="CC408" s="651"/>
      <c r="CD408" s="651"/>
      <c r="CE408" s="651"/>
      <c r="CF408" s="651"/>
      <c r="CG408" s="651"/>
      <c r="CH408" s="651"/>
      <c r="CI408" s="651"/>
      <c r="CJ408" s="651"/>
      <c r="CK408" s="651"/>
      <c r="CL408" s="651"/>
      <c r="CM408" s="651"/>
      <c r="CN408" s="651"/>
      <c r="CO408" s="651"/>
      <c r="CP408" s="651"/>
      <c r="CQ408" s="651"/>
      <c r="CR408" s="651"/>
      <c r="CS408" s="651"/>
      <c r="CT408" s="651"/>
      <c r="CU408" s="651"/>
      <c r="CV408" s="651"/>
      <c r="CW408" s="651"/>
      <c r="CX408" s="651"/>
      <c r="CY408" s="651"/>
      <c r="CZ408" s="651"/>
      <c r="DA408" s="651"/>
      <c r="DB408" s="651"/>
      <c r="DC408" s="651"/>
      <c r="DD408" s="651"/>
      <c r="DE408" s="651"/>
      <c r="DF408" s="651"/>
      <c r="DG408" s="651"/>
      <c r="DH408" s="651"/>
      <c r="DI408" s="651"/>
      <c r="DJ408" s="651"/>
      <c r="DK408" s="651"/>
      <c r="DL408" s="651"/>
      <c r="DM408" s="651"/>
      <c r="DN408" s="651"/>
      <c r="DO408" s="651"/>
      <c r="DP408" s="651"/>
      <c r="DQ408" s="651"/>
      <c r="DR408" s="651"/>
      <c r="DS408" s="651"/>
      <c r="DT408" s="651"/>
      <c r="DU408" s="651"/>
      <c r="DV408" s="651"/>
      <c r="DW408" s="651"/>
      <c r="DX408" s="651"/>
      <c r="DY408" s="651"/>
      <c r="DZ408" s="651"/>
      <c r="EA408" s="651"/>
      <c r="EB408" s="651"/>
      <c r="EC408" s="651"/>
      <c r="ED408" s="651"/>
      <c r="EE408" s="651"/>
      <c r="EF408" s="651"/>
      <c r="EG408" s="651"/>
      <c r="EH408" s="651"/>
      <c r="EI408" s="651"/>
      <c r="EJ408" s="651"/>
      <c r="EK408" s="651"/>
      <c r="EL408" s="651"/>
      <c r="EM408" s="651"/>
      <c r="EN408" s="651"/>
      <c r="EO408" s="651"/>
      <c r="EP408" s="651"/>
      <c r="EQ408" s="651"/>
      <c r="ER408" s="651"/>
      <c r="ES408" s="651"/>
      <c r="ET408" s="651"/>
      <c r="EU408" s="651"/>
      <c r="EV408" s="651"/>
      <c r="EW408" s="651"/>
      <c r="EX408" s="651"/>
      <c r="EY408" s="651"/>
      <c r="EZ408" s="651"/>
      <c r="FA408" s="651"/>
      <c r="FB408" s="651"/>
      <c r="FC408" s="651"/>
      <c r="FD408" s="651"/>
      <c r="FE408" s="651"/>
      <c r="FF408" s="651"/>
      <c r="FG408" s="651"/>
      <c r="FH408" s="651"/>
      <c r="FI408" s="651"/>
      <c r="FJ408" s="651"/>
      <c r="FK408" s="651"/>
      <c r="FL408" s="651"/>
      <c r="FM408" s="651"/>
      <c r="FN408" s="651"/>
      <c r="FO408" s="651"/>
      <c r="FP408" s="651"/>
      <c r="FQ408" s="651"/>
      <c r="FR408" s="651"/>
      <c r="FS408" s="651"/>
      <c r="FT408" s="651"/>
      <c r="FU408" s="651"/>
      <c r="FV408" s="651"/>
      <c r="FW408" s="651"/>
      <c r="FX408" s="651"/>
      <c r="FY408" s="651"/>
      <c r="FZ408" s="651"/>
      <c r="GA408" s="651"/>
      <c r="GB408" s="651"/>
      <c r="GC408" s="651"/>
      <c r="GD408" s="651"/>
      <c r="GE408" s="651"/>
      <c r="GF408" s="651"/>
      <c r="GG408" s="651"/>
      <c r="GH408" s="651"/>
      <c r="GI408" s="651"/>
      <c r="GJ408" s="651"/>
      <c r="GK408" s="651"/>
      <c r="GL408" s="651"/>
      <c r="GM408" s="651"/>
      <c r="GN408" s="651"/>
      <c r="GO408" s="651"/>
      <c r="GP408" s="651"/>
      <c r="GQ408" s="651"/>
      <c r="GR408" s="651"/>
      <c r="GS408" s="651"/>
      <c r="GT408" s="651"/>
      <c r="GU408" s="651"/>
      <c r="GV408" s="651"/>
      <c r="GW408" s="651"/>
      <c r="GX408" s="651"/>
      <c r="GY408" s="651"/>
      <c r="GZ408" s="651"/>
      <c r="HA408" s="651"/>
      <c r="HB408" s="651"/>
      <c r="HC408" s="651"/>
      <c r="HD408" s="651"/>
      <c r="HE408" s="651"/>
      <c r="HF408" s="651"/>
      <c r="HG408" s="651"/>
      <c r="HH408" s="651"/>
      <c r="HI408" s="651"/>
      <c r="HJ408" s="651"/>
      <c r="HK408" s="651"/>
      <c r="HL408" s="651"/>
      <c r="HM408" s="651"/>
      <c r="HN408" s="651"/>
      <c r="HO408" s="651"/>
      <c r="HP408" s="651"/>
      <c r="HQ408" s="651"/>
      <c r="HR408" s="651"/>
      <c r="HS408" s="651"/>
      <c r="HT408" s="651"/>
      <c r="HU408" s="651"/>
      <c r="HV408" s="651"/>
      <c r="HW408" s="651"/>
      <c r="HX408" s="651"/>
      <c r="HY408" s="651"/>
      <c r="HZ408" s="651"/>
      <c r="IA408" s="651"/>
      <c r="IB408" s="651"/>
      <c r="IC408" s="651"/>
      <c r="ID408" s="651"/>
      <c r="IE408" s="651"/>
      <c r="IF408" s="651"/>
      <c r="IG408" s="651"/>
      <c r="IH408" s="651"/>
      <c r="II408" s="651"/>
      <c r="IJ408" s="651"/>
      <c r="IK408" s="651"/>
      <c r="IL408" s="651"/>
      <c r="IM408" s="651"/>
      <c r="IN408" s="651"/>
      <c r="IO408" s="651"/>
      <c r="IP408" s="651"/>
      <c r="IQ408" s="651"/>
      <c r="IR408" s="651"/>
      <c r="IS408" s="651"/>
      <c r="IT408" s="651"/>
      <c r="IU408" s="651"/>
      <c r="IV408" s="651"/>
    </row>
    <row r="409" spans="1:256">
      <c r="H409" s="740"/>
      <c r="I409" s="740"/>
      <c r="J409" s="650"/>
      <c r="K409" s="650"/>
      <c r="P409" s="651"/>
      <c r="Q409" s="651"/>
      <c r="R409" s="651"/>
      <c r="S409" s="651"/>
      <c r="T409" s="651"/>
      <c r="U409" s="651"/>
      <c r="V409" s="651"/>
      <c r="W409" s="651"/>
      <c r="X409" s="651"/>
      <c r="Y409" s="651"/>
      <c r="Z409" s="651"/>
      <c r="AA409" s="651"/>
      <c r="AB409" s="651"/>
      <c r="AC409" s="651"/>
      <c r="AD409" s="651"/>
      <c r="AE409" s="651"/>
      <c r="AF409" s="651"/>
      <c r="AG409" s="651"/>
      <c r="AH409" s="651"/>
      <c r="AI409" s="651"/>
      <c r="AJ409" s="651"/>
      <c r="AK409" s="651"/>
      <c r="AL409" s="651"/>
      <c r="AM409" s="651"/>
      <c r="AN409" s="651"/>
      <c r="AO409" s="651"/>
      <c r="AP409" s="651"/>
      <c r="AQ409" s="651"/>
      <c r="AR409" s="651"/>
      <c r="AS409" s="651"/>
      <c r="AT409" s="651"/>
      <c r="AU409" s="651"/>
      <c r="AV409" s="651"/>
      <c r="AW409" s="651"/>
      <c r="AX409" s="651"/>
      <c r="AY409" s="651"/>
      <c r="AZ409" s="651"/>
      <c r="BA409" s="651"/>
      <c r="BB409" s="651"/>
      <c r="BC409" s="651"/>
      <c r="BD409" s="651"/>
      <c r="BE409" s="651"/>
      <c r="BF409" s="651"/>
      <c r="BG409" s="651"/>
      <c r="BH409" s="651"/>
      <c r="BI409" s="651"/>
      <c r="BJ409" s="651"/>
      <c r="BK409" s="651"/>
      <c r="BL409" s="651"/>
      <c r="BM409" s="651"/>
      <c r="BN409" s="651"/>
      <c r="BO409" s="651"/>
      <c r="BP409" s="651"/>
      <c r="BQ409" s="651"/>
      <c r="BR409" s="651"/>
      <c r="BS409" s="651"/>
      <c r="BT409" s="651"/>
      <c r="BU409" s="651"/>
      <c r="BV409" s="651"/>
      <c r="BW409" s="651"/>
      <c r="BX409" s="651"/>
      <c r="BY409" s="651"/>
      <c r="BZ409" s="651"/>
      <c r="CA409" s="651"/>
      <c r="CB409" s="651"/>
      <c r="CC409" s="651"/>
      <c r="CD409" s="651"/>
      <c r="CE409" s="651"/>
      <c r="CF409" s="651"/>
      <c r="CG409" s="651"/>
      <c r="CH409" s="651"/>
      <c r="CI409" s="651"/>
      <c r="CJ409" s="651"/>
      <c r="CK409" s="651"/>
      <c r="CL409" s="651"/>
      <c r="CM409" s="651"/>
      <c r="CN409" s="651"/>
      <c r="CO409" s="651"/>
      <c r="CP409" s="651"/>
      <c r="CQ409" s="651"/>
      <c r="CR409" s="651"/>
      <c r="CS409" s="651"/>
      <c r="CT409" s="651"/>
      <c r="CU409" s="651"/>
      <c r="CV409" s="651"/>
      <c r="CW409" s="651"/>
      <c r="CX409" s="651"/>
      <c r="CY409" s="651"/>
      <c r="CZ409" s="651"/>
      <c r="DA409" s="651"/>
      <c r="DB409" s="651"/>
      <c r="DC409" s="651"/>
      <c r="DD409" s="651"/>
      <c r="DE409" s="651"/>
      <c r="DF409" s="651"/>
      <c r="DG409" s="651"/>
      <c r="DH409" s="651"/>
      <c r="DI409" s="651"/>
      <c r="DJ409" s="651"/>
      <c r="DK409" s="651"/>
      <c r="DL409" s="651"/>
      <c r="DM409" s="651"/>
      <c r="DN409" s="651"/>
      <c r="DO409" s="651"/>
      <c r="DP409" s="651"/>
      <c r="DQ409" s="651"/>
      <c r="DR409" s="651"/>
      <c r="DS409" s="651"/>
      <c r="DT409" s="651"/>
      <c r="DU409" s="651"/>
      <c r="DV409" s="651"/>
      <c r="DW409" s="651"/>
      <c r="DX409" s="651"/>
      <c r="DY409" s="651"/>
      <c r="DZ409" s="651"/>
      <c r="EA409" s="651"/>
      <c r="EB409" s="651"/>
      <c r="EC409" s="651"/>
      <c r="ED409" s="651"/>
      <c r="EE409" s="651"/>
      <c r="EF409" s="651"/>
      <c r="EG409" s="651"/>
      <c r="EH409" s="651"/>
      <c r="EI409" s="651"/>
      <c r="EJ409" s="651"/>
      <c r="EK409" s="651"/>
      <c r="EL409" s="651"/>
      <c r="EM409" s="651"/>
      <c r="EN409" s="651"/>
      <c r="EO409" s="651"/>
      <c r="EP409" s="651"/>
      <c r="EQ409" s="651"/>
      <c r="ER409" s="651"/>
      <c r="ES409" s="651"/>
      <c r="ET409" s="651"/>
      <c r="EU409" s="651"/>
      <c r="EV409" s="651"/>
      <c r="EW409" s="651"/>
      <c r="EX409" s="651"/>
      <c r="EY409" s="651"/>
      <c r="EZ409" s="651"/>
      <c r="FA409" s="651"/>
      <c r="FB409" s="651"/>
      <c r="FC409" s="651"/>
      <c r="FD409" s="651"/>
      <c r="FE409" s="651"/>
      <c r="FF409" s="651"/>
      <c r="FG409" s="651"/>
      <c r="FH409" s="651"/>
      <c r="FI409" s="651"/>
      <c r="FJ409" s="651"/>
      <c r="FK409" s="651"/>
      <c r="FL409" s="651"/>
      <c r="FM409" s="651"/>
      <c r="FN409" s="651"/>
      <c r="FO409" s="651"/>
      <c r="FP409" s="651"/>
      <c r="FQ409" s="651"/>
      <c r="FR409" s="651"/>
      <c r="FS409" s="651"/>
      <c r="FT409" s="651"/>
      <c r="FU409" s="651"/>
      <c r="FV409" s="651"/>
      <c r="FW409" s="651"/>
      <c r="FX409" s="651"/>
      <c r="FY409" s="651"/>
      <c r="FZ409" s="651"/>
      <c r="GA409" s="651"/>
      <c r="GB409" s="651"/>
      <c r="GC409" s="651"/>
      <c r="GD409" s="651"/>
      <c r="GE409" s="651"/>
      <c r="GF409" s="651"/>
      <c r="GG409" s="651"/>
      <c r="GH409" s="651"/>
      <c r="GI409" s="651"/>
      <c r="GJ409" s="651"/>
      <c r="GK409" s="651"/>
      <c r="GL409" s="651"/>
      <c r="GM409" s="651"/>
      <c r="GN409" s="651"/>
      <c r="GO409" s="651"/>
      <c r="GP409" s="651"/>
      <c r="GQ409" s="651"/>
      <c r="GR409" s="651"/>
      <c r="GS409" s="651"/>
      <c r="GT409" s="651"/>
      <c r="GU409" s="651"/>
      <c r="GV409" s="651"/>
      <c r="GW409" s="651"/>
      <c r="GX409" s="651"/>
      <c r="GY409" s="651"/>
      <c r="GZ409" s="651"/>
      <c r="HA409" s="651"/>
      <c r="HB409" s="651"/>
      <c r="HC409" s="651"/>
      <c r="HD409" s="651"/>
      <c r="HE409" s="651"/>
      <c r="HF409" s="651"/>
      <c r="HG409" s="651"/>
      <c r="HH409" s="651"/>
      <c r="HI409" s="651"/>
      <c r="HJ409" s="651"/>
      <c r="HK409" s="651"/>
      <c r="HL409" s="651"/>
      <c r="HM409" s="651"/>
      <c r="HN409" s="651"/>
      <c r="HO409" s="651"/>
      <c r="HP409" s="651"/>
      <c r="HQ409" s="651"/>
      <c r="HR409" s="651"/>
      <c r="HS409" s="651"/>
      <c r="HT409" s="651"/>
      <c r="HU409" s="651"/>
      <c r="HV409" s="651"/>
      <c r="HW409" s="651"/>
      <c r="HX409" s="651"/>
      <c r="HY409" s="651"/>
      <c r="HZ409" s="651"/>
      <c r="IA409" s="651"/>
      <c r="IB409" s="651"/>
      <c r="IC409" s="651"/>
      <c r="ID409" s="651"/>
      <c r="IE409" s="651"/>
      <c r="IF409" s="651"/>
      <c r="IG409" s="651"/>
      <c r="IH409" s="651"/>
      <c r="II409" s="651"/>
      <c r="IJ409" s="651"/>
      <c r="IK409" s="651"/>
      <c r="IL409" s="651"/>
      <c r="IM409" s="651"/>
      <c r="IN409" s="651"/>
      <c r="IO409" s="651"/>
      <c r="IP409" s="651"/>
      <c r="IQ409" s="651"/>
      <c r="IR409" s="651"/>
      <c r="IS409" s="651"/>
      <c r="IT409" s="651"/>
      <c r="IU409" s="651"/>
      <c r="IV409" s="651"/>
    </row>
    <row r="410" spans="1:256">
      <c r="H410" s="740"/>
      <c r="I410" s="740"/>
      <c r="J410" s="650"/>
      <c r="K410" s="650"/>
      <c r="P410" s="651"/>
      <c r="Q410" s="651"/>
      <c r="R410" s="651"/>
      <c r="S410" s="651"/>
      <c r="T410" s="651"/>
      <c r="U410" s="651"/>
      <c r="V410" s="651"/>
      <c r="W410" s="651"/>
      <c r="X410" s="651"/>
      <c r="Y410" s="651"/>
      <c r="Z410" s="651"/>
      <c r="AA410" s="651"/>
      <c r="AB410" s="651"/>
      <c r="AC410" s="651"/>
      <c r="AD410" s="651"/>
      <c r="AE410" s="651"/>
      <c r="AF410" s="651"/>
      <c r="AG410" s="651"/>
      <c r="AH410" s="651"/>
      <c r="AI410" s="651"/>
      <c r="AJ410" s="651"/>
      <c r="AK410" s="651"/>
      <c r="AL410" s="651"/>
      <c r="AM410" s="651"/>
      <c r="AN410" s="651"/>
      <c r="AO410" s="651"/>
      <c r="AP410" s="651"/>
      <c r="AQ410" s="651"/>
      <c r="AR410" s="651"/>
      <c r="AS410" s="651"/>
      <c r="AT410" s="651"/>
      <c r="AU410" s="651"/>
      <c r="AV410" s="651"/>
      <c r="AW410" s="651"/>
      <c r="AX410" s="651"/>
      <c r="AY410" s="651"/>
      <c r="AZ410" s="651"/>
      <c r="BA410" s="651"/>
      <c r="BB410" s="651"/>
      <c r="BC410" s="651"/>
      <c r="BD410" s="651"/>
      <c r="BE410" s="651"/>
      <c r="BF410" s="651"/>
      <c r="BG410" s="651"/>
      <c r="BH410" s="651"/>
      <c r="BI410" s="651"/>
      <c r="BJ410" s="651"/>
      <c r="BK410" s="651"/>
      <c r="BL410" s="651"/>
      <c r="BM410" s="651"/>
      <c r="BN410" s="651"/>
      <c r="BO410" s="651"/>
      <c r="BP410" s="651"/>
      <c r="BQ410" s="651"/>
      <c r="BR410" s="651"/>
      <c r="BS410" s="651"/>
      <c r="BT410" s="651"/>
      <c r="BU410" s="651"/>
      <c r="BV410" s="651"/>
      <c r="BW410" s="651"/>
      <c r="BX410" s="651"/>
      <c r="BY410" s="651"/>
      <c r="BZ410" s="651"/>
      <c r="CA410" s="651"/>
      <c r="CB410" s="651"/>
      <c r="CC410" s="651"/>
      <c r="CD410" s="651"/>
      <c r="CE410" s="651"/>
      <c r="CF410" s="651"/>
      <c r="CG410" s="651"/>
      <c r="CH410" s="651"/>
      <c r="CI410" s="651"/>
      <c r="CJ410" s="651"/>
      <c r="CK410" s="651"/>
      <c r="CL410" s="651"/>
      <c r="CM410" s="651"/>
      <c r="CN410" s="651"/>
      <c r="CO410" s="651"/>
      <c r="CP410" s="651"/>
      <c r="CQ410" s="651"/>
      <c r="CR410" s="651"/>
      <c r="CS410" s="651"/>
      <c r="CT410" s="651"/>
      <c r="CU410" s="651"/>
      <c r="CV410" s="651"/>
      <c r="CW410" s="651"/>
      <c r="CX410" s="651"/>
      <c r="CY410" s="651"/>
      <c r="CZ410" s="651"/>
      <c r="DA410" s="651"/>
      <c r="DB410" s="651"/>
      <c r="DC410" s="651"/>
      <c r="DD410" s="651"/>
      <c r="DE410" s="651"/>
      <c r="DF410" s="651"/>
      <c r="DG410" s="651"/>
      <c r="DH410" s="651"/>
      <c r="DI410" s="651"/>
      <c r="DJ410" s="651"/>
      <c r="DK410" s="651"/>
      <c r="DL410" s="651"/>
      <c r="DM410" s="651"/>
      <c r="DN410" s="651"/>
      <c r="DO410" s="651"/>
      <c r="DP410" s="651"/>
      <c r="DQ410" s="651"/>
      <c r="DR410" s="651"/>
      <c r="DS410" s="651"/>
      <c r="DT410" s="651"/>
      <c r="DU410" s="651"/>
      <c r="DV410" s="651"/>
      <c r="DW410" s="651"/>
      <c r="DX410" s="651"/>
      <c r="DY410" s="651"/>
      <c r="DZ410" s="651"/>
      <c r="EA410" s="651"/>
      <c r="EB410" s="651"/>
      <c r="EC410" s="651"/>
      <c r="ED410" s="651"/>
      <c r="EE410" s="651"/>
      <c r="EF410" s="651"/>
      <c r="EG410" s="651"/>
      <c r="EH410" s="651"/>
      <c r="EI410" s="651"/>
      <c r="EJ410" s="651"/>
      <c r="EK410" s="651"/>
      <c r="EL410" s="651"/>
      <c r="EM410" s="651"/>
      <c r="EN410" s="651"/>
      <c r="EO410" s="651"/>
      <c r="EP410" s="651"/>
      <c r="EQ410" s="651"/>
      <c r="ER410" s="651"/>
      <c r="ES410" s="651"/>
      <c r="ET410" s="651"/>
      <c r="EU410" s="651"/>
      <c r="EV410" s="651"/>
      <c r="EW410" s="651"/>
      <c r="EX410" s="651"/>
      <c r="EY410" s="651"/>
      <c r="EZ410" s="651"/>
      <c r="FA410" s="651"/>
      <c r="FB410" s="651"/>
      <c r="FC410" s="651"/>
      <c r="FD410" s="651"/>
      <c r="FE410" s="651"/>
      <c r="FF410" s="651"/>
      <c r="FG410" s="651"/>
      <c r="FH410" s="651"/>
      <c r="FI410" s="651"/>
      <c r="FJ410" s="651"/>
      <c r="FK410" s="651"/>
      <c r="FL410" s="651"/>
      <c r="FM410" s="651"/>
      <c r="FN410" s="651"/>
      <c r="FO410" s="651"/>
      <c r="FP410" s="651"/>
      <c r="FQ410" s="651"/>
      <c r="FR410" s="651"/>
      <c r="FS410" s="651"/>
      <c r="FT410" s="651"/>
      <c r="FU410" s="651"/>
      <c r="FV410" s="651"/>
      <c r="FW410" s="651"/>
      <c r="FX410" s="651"/>
      <c r="FY410" s="651"/>
      <c r="FZ410" s="651"/>
      <c r="GA410" s="651"/>
      <c r="GB410" s="651"/>
      <c r="GC410" s="651"/>
      <c r="GD410" s="651"/>
      <c r="GE410" s="651"/>
      <c r="GF410" s="651"/>
      <c r="GG410" s="651"/>
      <c r="GH410" s="651"/>
      <c r="GI410" s="651"/>
      <c r="GJ410" s="651"/>
      <c r="GK410" s="651"/>
      <c r="GL410" s="651"/>
      <c r="GM410" s="651"/>
      <c r="GN410" s="651"/>
      <c r="GO410" s="651"/>
      <c r="GP410" s="651"/>
      <c r="GQ410" s="651"/>
      <c r="GR410" s="651"/>
      <c r="GS410" s="651"/>
      <c r="GT410" s="651"/>
      <c r="GU410" s="651"/>
      <c r="GV410" s="651"/>
      <c r="GW410" s="651"/>
      <c r="GX410" s="651"/>
      <c r="GY410" s="651"/>
      <c r="GZ410" s="651"/>
      <c r="HA410" s="651"/>
      <c r="HB410" s="651"/>
      <c r="HC410" s="651"/>
      <c r="HD410" s="651"/>
      <c r="HE410" s="651"/>
      <c r="HF410" s="651"/>
      <c r="HG410" s="651"/>
      <c r="HH410" s="651"/>
      <c r="HI410" s="651"/>
      <c r="HJ410" s="651"/>
      <c r="HK410" s="651"/>
      <c r="HL410" s="651"/>
      <c r="HM410" s="651"/>
      <c r="HN410" s="651"/>
      <c r="HO410" s="651"/>
      <c r="HP410" s="651"/>
      <c r="HQ410" s="651"/>
      <c r="HR410" s="651"/>
      <c r="HS410" s="651"/>
      <c r="HT410" s="651"/>
      <c r="HU410" s="651"/>
      <c r="HV410" s="651"/>
      <c r="HW410" s="651"/>
      <c r="HX410" s="651"/>
      <c r="HY410" s="651"/>
      <c r="HZ410" s="651"/>
      <c r="IA410" s="651"/>
      <c r="IB410" s="651"/>
      <c r="IC410" s="651"/>
      <c r="ID410" s="651"/>
      <c r="IE410" s="651"/>
      <c r="IF410" s="651"/>
      <c r="IG410" s="651"/>
      <c r="IH410" s="651"/>
      <c r="II410" s="651"/>
      <c r="IJ410" s="651"/>
      <c r="IK410" s="651"/>
      <c r="IL410" s="651"/>
      <c r="IM410" s="651"/>
      <c r="IN410" s="651"/>
      <c r="IO410" s="651"/>
      <c r="IP410" s="651"/>
      <c r="IQ410" s="651"/>
      <c r="IR410" s="651"/>
      <c r="IS410" s="651"/>
      <c r="IT410" s="651"/>
      <c r="IU410" s="651"/>
      <c r="IV410" s="651"/>
    </row>
    <row r="411" spans="1:256">
      <c r="P411" s="651"/>
      <c r="Q411" s="651"/>
      <c r="R411" s="651"/>
      <c r="S411" s="634"/>
      <c r="T411" s="634"/>
      <c r="U411" s="634"/>
      <c r="V411" s="634"/>
      <c r="W411" s="634"/>
      <c r="X411" s="634"/>
      <c r="Y411" s="634"/>
      <c r="Z411" s="634"/>
      <c r="AA411" s="634"/>
      <c r="AB411" s="634"/>
      <c r="AC411" s="634"/>
      <c r="AD411" s="634"/>
      <c r="AE411" s="634"/>
      <c r="AF411" s="634"/>
      <c r="AG411" s="634"/>
      <c r="AH411" s="634"/>
      <c r="AI411" s="634"/>
      <c r="AJ411" s="634"/>
      <c r="AK411" s="634"/>
      <c r="AL411" s="634"/>
      <c r="AM411" s="634"/>
      <c r="AN411" s="634"/>
      <c r="AO411" s="634"/>
      <c r="AP411" s="634"/>
      <c r="AQ411" s="634"/>
      <c r="AR411" s="634"/>
      <c r="AS411" s="634"/>
      <c r="AT411" s="634"/>
      <c r="AU411" s="634"/>
      <c r="AV411" s="634"/>
      <c r="AW411" s="634"/>
      <c r="AX411" s="634"/>
      <c r="AY411" s="634"/>
      <c r="AZ411" s="634"/>
      <c r="BA411" s="634"/>
      <c r="BB411" s="634"/>
      <c r="BC411" s="634"/>
      <c r="BD411" s="634"/>
      <c r="BE411" s="634"/>
      <c r="BF411" s="634"/>
      <c r="BG411" s="634"/>
      <c r="BH411" s="634"/>
      <c r="BI411" s="634"/>
      <c r="BJ411" s="634"/>
      <c r="BK411" s="634"/>
      <c r="BL411" s="634"/>
      <c r="BM411" s="634"/>
      <c r="BN411" s="634"/>
      <c r="BO411" s="634"/>
      <c r="BP411" s="634"/>
      <c r="BQ411" s="634"/>
      <c r="BR411" s="634"/>
      <c r="BS411" s="634"/>
      <c r="BT411" s="634"/>
      <c r="BU411" s="634"/>
      <c r="BV411" s="634"/>
      <c r="BW411" s="634"/>
      <c r="BX411" s="634"/>
      <c r="BY411" s="634"/>
      <c r="BZ411" s="634"/>
      <c r="CA411" s="634"/>
      <c r="CB411" s="634"/>
      <c r="CC411" s="634"/>
      <c r="CD411" s="634"/>
      <c r="CE411" s="634"/>
      <c r="CF411" s="634"/>
      <c r="CG411" s="634"/>
      <c r="CH411" s="634"/>
      <c r="CI411" s="634"/>
      <c r="CJ411" s="634"/>
      <c r="CK411" s="634"/>
      <c r="CL411" s="634"/>
      <c r="CM411" s="634"/>
      <c r="CN411" s="634"/>
      <c r="CO411" s="634"/>
      <c r="CP411" s="634"/>
      <c r="CQ411" s="634"/>
      <c r="CR411" s="634"/>
      <c r="CS411" s="634"/>
      <c r="CT411" s="634"/>
      <c r="CU411" s="634"/>
      <c r="CV411" s="634"/>
      <c r="CW411" s="634"/>
      <c r="CX411" s="634"/>
      <c r="CY411" s="634"/>
      <c r="CZ411" s="634"/>
      <c r="DA411" s="634"/>
      <c r="DB411" s="634"/>
      <c r="DC411" s="634"/>
      <c r="DD411" s="634"/>
      <c r="DE411" s="634"/>
      <c r="DF411" s="634"/>
      <c r="DG411" s="634"/>
      <c r="DH411" s="634"/>
      <c r="DI411" s="634"/>
      <c r="DJ411" s="634"/>
      <c r="DK411" s="634"/>
      <c r="DL411" s="634"/>
      <c r="DM411" s="634"/>
      <c r="DN411" s="634"/>
      <c r="DO411" s="634"/>
      <c r="DP411" s="634"/>
      <c r="DQ411" s="634"/>
      <c r="DR411" s="634"/>
      <c r="DS411" s="634"/>
      <c r="DT411" s="634"/>
      <c r="DU411" s="634"/>
      <c r="DV411" s="634"/>
      <c r="DW411" s="634"/>
      <c r="DX411" s="634"/>
      <c r="DY411" s="634"/>
      <c r="DZ411" s="634"/>
      <c r="EA411" s="634"/>
      <c r="EB411" s="634"/>
      <c r="EC411" s="634"/>
      <c r="ED411" s="634"/>
      <c r="EE411" s="634"/>
      <c r="EF411" s="634"/>
      <c r="EG411" s="634"/>
      <c r="EH411" s="634"/>
      <c r="EI411" s="634"/>
      <c r="EJ411" s="634"/>
      <c r="EK411" s="634"/>
      <c r="EL411" s="634"/>
      <c r="EM411" s="634"/>
      <c r="EN411" s="634"/>
      <c r="EO411" s="634"/>
      <c r="EP411" s="634"/>
      <c r="EQ411" s="634"/>
      <c r="ER411" s="634"/>
      <c r="ES411" s="634"/>
      <c r="ET411" s="634"/>
      <c r="EU411" s="634"/>
      <c r="EV411" s="634"/>
      <c r="EW411" s="634"/>
      <c r="EX411" s="634"/>
      <c r="EY411" s="634"/>
      <c r="EZ411" s="634"/>
      <c r="FA411" s="634"/>
      <c r="FB411" s="634"/>
      <c r="FC411" s="634"/>
      <c r="FD411" s="634"/>
      <c r="FE411" s="634"/>
      <c r="FF411" s="634"/>
      <c r="FG411" s="634"/>
      <c r="FH411" s="634"/>
      <c r="FI411" s="634"/>
      <c r="FJ411" s="634"/>
      <c r="FK411" s="634"/>
      <c r="FL411" s="634"/>
      <c r="FM411" s="634"/>
      <c r="FN411" s="634"/>
      <c r="FO411" s="634"/>
      <c r="FP411" s="634"/>
      <c r="FQ411" s="634"/>
      <c r="FR411" s="634"/>
      <c r="FS411" s="634"/>
      <c r="FT411" s="634"/>
      <c r="FU411" s="634"/>
      <c r="FV411" s="634"/>
      <c r="FW411" s="634"/>
      <c r="FX411" s="634"/>
      <c r="FY411" s="634"/>
      <c r="FZ411" s="634"/>
      <c r="GA411" s="634"/>
      <c r="GB411" s="634"/>
      <c r="GC411" s="634"/>
      <c r="GD411" s="634"/>
      <c r="GE411" s="634"/>
      <c r="GF411" s="634"/>
      <c r="GG411" s="634"/>
      <c r="GH411" s="634"/>
      <c r="GI411" s="634"/>
      <c r="GJ411" s="634"/>
      <c r="GK411" s="634"/>
      <c r="GL411" s="634"/>
      <c r="GM411" s="634"/>
      <c r="GN411" s="634"/>
      <c r="GO411" s="634"/>
      <c r="GP411" s="634"/>
      <c r="GQ411" s="634"/>
      <c r="GR411" s="634"/>
      <c r="GS411" s="634"/>
      <c r="GT411" s="634"/>
      <c r="GU411" s="634"/>
      <c r="GV411" s="634"/>
      <c r="GW411" s="634"/>
      <c r="GX411" s="634"/>
      <c r="GY411" s="634"/>
      <c r="GZ411" s="634"/>
      <c r="HA411" s="634"/>
      <c r="HB411" s="634"/>
      <c r="HC411" s="634"/>
      <c r="HD411" s="634"/>
      <c r="HE411" s="634"/>
      <c r="HF411" s="634"/>
      <c r="HG411" s="634"/>
      <c r="HH411" s="634"/>
      <c r="HI411" s="634"/>
      <c r="HJ411" s="634"/>
      <c r="HK411" s="634"/>
      <c r="HL411" s="634"/>
      <c r="HM411" s="634"/>
      <c r="HN411" s="634"/>
      <c r="HO411" s="634"/>
      <c r="HP411" s="634"/>
      <c r="HQ411" s="634"/>
      <c r="HR411" s="634"/>
      <c r="HS411" s="634"/>
      <c r="HT411" s="634"/>
      <c r="HU411" s="634"/>
      <c r="HV411" s="634"/>
      <c r="HW411" s="634"/>
      <c r="HX411" s="634"/>
      <c r="HY411" s="634"/>
      <c r="HZ411" s="634"/>
      <c r="IA411" s="634"/>
      <c r="IB411" s="634"/>
      <c r="IC411" s="634"/>
      <c r="ID411" s="634"/>
      <c r="IE411" s="634"/>
      <c r="IF411" s="634"/>
      <c r="IG411" s="634"/>
      <c r="IH411" s="634"/>
      <c r="II411" s="634"/>
      <c r="IJ411" s="634"/>
      <c r="IK411" s="634"/>
      <c r="IL411" s="634"/>
      <c r="IM411" s="634"/>
      <c r="IN411" s="634"/>
      <c r="IO411" s="634"/>
      <c r="IP411" s="634"/>
      <c r="IQ411" s="634"/>
      <c r="IR411" s="634"/>
      <c r="IS411" s="634"/>
      <c r="IT411" s="634"/>
      <c r="IU411" s="634"/>
      <c r="IV411" s="634"/>
    </row>
    <row r="412" spans="1:256">
      <c r="P412" s="651"/>
      <c r="Q412" s="651"/>
      <c r="R412" s="651"/>
      <c r="S412" s="651"/>
      <c r="T412" s="651"/>
      <c r="U412" s="651"/>
      <c r="V412" s="651"/>
      <c r="W412" s="651"/>
      <c r="X412" s="651"/>
      <c r="Y412" s="651"/>
      <c r="Z412" s="651"/>
      <c r="AA412" s="651"/>
      <c r="AB412" s="651"/>
      <c r="AC412" s="651"/>
      <c r="AD412" s="651"/>
      <c r="AE412" s="651"/>
      <c r="AF412" s="651"/>
      <c r="AG412" s="651"/>
      <c r="AH412" s="651"/>
      <c r="AI412" s="651"/>
      <c r="AJ412" s="651"/>
      <c r="AK412" s="651"/>
      <c r="AL412" s="651"/>
      <c r="AM412" s="651"/>
      <c r="AN412" s="651"/>
      <c r="AO412" s="651"/>
      <c r="AP412" s="651"/>
      <c r="AQ412" s="651"/>
      <c r="AR412" s="651"/>
      <c r="AS412" s="651"/>
      <c r="AT412" s="651"/>
      <c r="AU412" s="651"/>
      <c r="AV412" s="651"/>
      <c r="AW412" s="651"/>
      <c r="AX412" s="651"/>
      <c r="AY412" s="651"/>
      <c r="AZ412" s="651"/>
      <c r="BA412" s="651"/>
      <c r="BB412" s="651"/>
      <c r="BC412" s="651"/>
      <c r="BD412" s="651"/>
      <c r="BE412" s="651"/>
      <c r="BF412" s="651"/>
      <c r="BG412" s="651"/>
      <c r="BH412" s="651"/>
      <c r="BI412" s="651"/>
      <c r="BJ412" s="651"/>
      <c r="BK412" s="651"/>
      <c r="BL412" s="651"/>
      <c r="BM412" s="651"/>
      <c r="BN412" s="651"/>
      <c r="BO412" s="651"/>
      <c r="BP412" s="651"/>
      <c r="BQ412" s="651"/>
      <c r="BR412" s="651"/>
      <c r="BS412" s="651"/>
      <c r="BT412" s="651"/>
      <c r="BU412" s="651"/>
      <c r="BV412" s="651"/>
      <c r="BW412" s="651"/>
      <c r="BX412" s="651"/>
      <c r="BY412" s="651"/>
      <c r="BZ412" s="651"/>
      <c r="CA412" s="651"/>
      <c r="CB412" s="651"/>
      <c r="CC412" s="651"/>
      <c r="CD412" s="651"/>
      <c r="CE412" s="651"/>
      <c r="CF412" s="651"/>
      <c r="CG412" s="651"/>
      <c r="CH412" s="651"/>
      <c r="CI412" s="651"/>
      <c r="CJ412" s="651"/>
      <c r="CK412" s="651"/>
      <c r="CL412" s="651"/>
      <c r="CM412" s="651"/>
      <c r="CN412" s="651"/>
      <c r="CO412" s="651"/>
      <c r="CP412" s="651"/>
      <c r="CQ412" s="651"/>
      <c r="CR412" s="651"/>
      <c r="CS412" s="651"/>
      <c r="CT412" s="651"/>
      <c r="CU412" s="651"/>
      <c r="CV412" s="651"/>
      <c r="CW412" s="651"/>
      <c r="CX412" s="651"/>
      <c r="CY412" s="651"/>
      <c r="CZ412" s="651"/>
      <c r="DA412" s="651"/>
      <c r="DB412" s="651"/>
      <c r="DC412" s="651"/>
      <c r="DD412" s="651"/>
      <c r="DE412" s="651"/>
      <c r="DF412" s="651"/>
      <c r="DG412" s="651"/>
      <c r="DH412" s="651"/>
      <c r="DI412" s="651"/>
      <c r="DJ412" s="651"/>
      <c r="DK412" s="651"/>
      <c r="DL412" s="651"/>
      <c r="DM412" s="651"/>
      <c r="DN412" s="651"/>
      <c r="DO412" s="651"/>
      <c r="DP412" s="651"/>
      <c r="DQ412" s="651"/>
      <c r="DR412" s="651"/>
      <c r="DS412" s="651"/>
      <c r="DT412" s="651"/>
      <c r="DU412" s="651"/>
      <c r="DV412" s="651"/>
      <c r="DW412" s="651"/>
      <c r="DX412" s="651"/>
      <c r="DY412" s="651"/>
      <c r="DZ412" s="651"/>
      <c r="EA412" s="651"/>
      <c r="EB412" s="651"/>
      <c r="EC412" s="651"/>
      <c r="ED412" s="651"/>
      <c r="EE412" s="651"/>
      <c r="EF412" s="651"/>
      <c r="EG412" s="651"/>
      <c r="EH412" s="651"/>
      <c r="EI412" s="651"/>
      <c r="EJ412" s="651"/>
      <c r="EK412" s="651"/>
      <c r="EL412" s="651"/>
      <c r="EM412" s="651"/>
      <c r="EN412" s="651"/>
      <c r="EO412" s="651"/>
      <c r="EP412" s="651"/>
      <c r="EQ412" s="651"/>
      <c r="ER412" s="651"/>
      <c r="ES412" s="651"/>
      <c r="ET412" s="651"/>
      <c r="EU412" s="651"/>
      <c r="EV412" s="651"/>
      <c r="EW412" s="651"/>
      <c r="EX412" s="651"/>
      <c r="EY412" s="651"/>
      <c r="EZ412" s="651"/>
      <c r="FA412" s="651"/>
      <c r="FB412" s="651"/>
      <c r="FC412" s="651"/>
      <c r="FD412" s="651"/>
      <c r="FE412" s="651"/>
      <c r="FF412" s="651"/>
      <c r="FG412" s="651"/>
      <c r="FH412" s="651"/>
      <c r="FI412" s="651"/>
      <c r="FJ412" s="651"/>
      <c r="FK412" s="651"/>
      <c r="FL412" s="651"/>
      <c r="FM412" s="651"/>
      <c r="FN412" s="651"/>
      <c r="FO412" s="651"/>
      <c r="FP412" s="651"/>
      <c r="FQ412" s="651"/>
      <c r="FR412" s="651"/>
      <c r="FS412" s="651"/>
      <c r="FT412" s="651"/>
      <c r="FU412" s="651"/>
      <c r="FV412" s="651"/>
      <c r="FW412" s="651"/>
      <c r="FX412" s="651"/>
      <c r="FY412" s="651"/>
      <c r="FZ412" s="651"/>
      <c r="GA412" s="651"/>
      <c r="GB412" s="651"/>
      <c r="GC412" s="651"/>
      <c r="GD412" s="651"/>
      <c r="GE412" s="651"/>
      <c r="GF412" s="651"/>
      <c r="GG412" s="651"/>
      <c r="GH412" s="651"/>
      <c r="GI412" s="651"/>
      <c r="GJ412" s="651"/>
      <c r="GK412" s="651"/>
      <c r="GL412" s="651"/>
      <c r="GM412" s="651"/>
      <c r="GN412" s="651"/>
      <c r="GO412" s="651"/>
      <c r="GP412" s="651"/>
      <c r="GQ412" s="651"/>
      <c r="GR412" s="651"/>
      <c r="GS412" s="651"/>
      <c r="GT412" s="651"/>
      <c r="GU412" s="651"/>
      <c r="GV412" s="651"/>
      <c r="GW412" s="651"/>
      <c r="GX412" s="651"/>
      <c r="GY412" s="651"/>
      <c r="GZ412" s="651"/>
      <c r="HA412" s="651"/>
      <c r="HB412" s="651"/>
      <c r="HC412" s="651"/>
      <c r="HD412" s="651"/>
      <c r="HE412" s="651"/>
      <c r="HF412" s="651"/>
      <c r="HG412" s="651"/>
      <c r="HH412" s="651"/>
      <c r="HI412" s="651"/>
      <c r="HJ412" s="651"/>
      <c r="HK412" s="651"/>
      <c r="HL412" s="651"/>
      <c r="HM412" s="651"/>
      <c r="HN412" s="651"/>
      <c r="HO412" s="651"/>
      <c r="HP412" s="651"/>
      <c r="HQ412" s="651"/>
      <c r="HR412" s="651"/>
      <c r="HS412" s="651"/>
      <c r="HT412" s="651"/>
      <c r="HU412" s="651"/>
      <c r="HV412" s="651"/>
      <c r="HW412" s="651"/>
      <c r="HX412" s="651"/>
      <c r="HY412" s="651"/>
      <c r="HZ412" s="651"/>
      <c r="IA412" s="651"/>
      <c r="IB412" s="651"/>
      <c r="IC412" s="651"/>
      <c r="ID412" s="651"/>
      <c r="IE412" s="651"/>
      <c r="IF412" s="651"/>
      <c r="IG412" s="651"/>
      <c r="IH412" s="651"/>
      <c r="II412" s="651"/>
      <c r="IJ412" s="651"/>
      <c r="IK412" s="651"/>
      <c r="IL412" s="651"/>
      <c r="IM412" s="651"/>
      <c r="IN412" s="651"/>
      <c r="IO412" s="651"/>
      <c r="IP412" s="651"/>
      <c r="IQ412" s="651"/>
      <c r="IR412" s="651"/>
      <c r="IS412" s="651"/>
      <c r="IT412" s="651"/>
      <c r="IU412" s="651"/>
      <c r="IV412" s="651"/>
    </row>
    <row r="413" spans="1:256">
      <c r="P413" s="651"/>
      <c r="Q413" s="651"/>
      <c r="R413" s="651"/>
      <c r="S413" s="651"/>
      <c r="T413" s="651"/>
      <c r="U413" s="651"/>
      <c r="V413" s="651"/>
      <c r="W413" s="651"/>
      <c r="X413" s="651"/>
      <c r="Y413" s="651"/>
      <c r="Z413" s="651"/>
      <c r="AA413" s="651"/>
      <c r="AB413" s="651"/>
      <c r="AC413" s="651"/>
      <c r="AD413" s="651"/>
      <c r="AE413" s="651"/>
      <c r="AF413" s="651"/>
      <c r="AG413" s="651"/>
      <c r="AH413" s="651"/>
      <c r="AI413" s="651"/>
      <c r="AJ413" s="651"/>
      <c r="AK413" s="651"/>
      <c r="AL413" s="651"/>
      <c r="AM413" s="651"/>
      <c r="AN413" s="651"/>
      <c r="AO413" s="651"/>
      <c r="AP413" s="651"/>
      <c r="AQ413" s="651"/>
      <c r="AR413" s="651"/>
      <c r="AS413" s="651"/>
      <c r="AT413" s="651"/>
      <c r="AU413" s="651"/>
      <c r="AV413" s="651"/>
      <c r="AW413" s="651"/>
      <c r="AX413" s="651"/>
      <c r="AY413" s="651"/>
      <c r="AZ413" s="651"/>
      <c r="BA413" s="651"/>
      <c r="BB413" s="651"/>
      <c r="BC413" s="651"/>
      <c r="BD413" s="651"/>
      <c r="BE413" s="651"/>
      <c r="BF413" s="651"/>
      <c r="BG413" s="651"/>
      <c r="BH413" s="651"/>
      <c r="BI413" s="651"/>
      <c r="BJ413" s="651"/>
      <c r="BK413" s="651"/>
      <c r="BL413" s="651"/>
      <c r="BM413" s="651"/>
      <c r="BN413" s="651"/>
      <c r="BO413" s="651"/>
      <c r="BP413" s="651"/>
      <c r="BQ413" s="651"/>
      <c r="BR413" s="651"/>
      <c r="BS413" s="651"/>
      <c r="BT413" s="651"/>
      <c r="BU413" s="651"/>
      <c r="BV413" s="651"/>
      <c r="BW413" s="651"/>
      <c r="BX413" s="651"/>
      <c r="BY413" s="651"/>
      <c r="BZ413" s="651"/>
      <c r="CA413" s="651"/>
      <c r="CB413" s="651"/>
      <c r="CC413" s="651"/>
      <c r="CD413" s="651"/>
      <c r="CE413" s="651"/>
      <c r="CF413" s="651"/>
      <c r="CG413" s="651"/>
      <c r="CH413" s="651"/>
      <c r="CI413" s="651"/>
      <c r="CJ413" s="651"/>
      <c r="CK413" s="651"/>
      <c r="CL413" s="651"/>
      <c r="CM413" s="651"/>
      <c r="CN413" s="651"/>
      <c r="CO413" s="651"/>
      <c r="CP413" s="651"/>
      <c r="CQ413" s="651"/>
      <c r="CR413" s="651"/>
      <c r="CS413" s="651"/>
      <c r="CT413" s="651"/>
      <c r="CU413" s="651"/>
      <c r="CV413" s="651"/>
      <c r="CW413" s="651"/>
      <c r="CX413" s="651"/>
      <c r="CY413" s="651"/>
      <c r="CZ413" s="651"/>
      <c r="DA413" s="651"/>
      <c r="DB413" s="651"/>
      <c r="DC413" s="651"/>
      <c r="DD413" s="651"/>
      <c r="DE413" s="651"/>
      <c r="DF413" s="651"/>
      <c r="DG413" s="651"/>
      <c r="DH413" s="651"/>
      <c r="DI413" s="651"/>
      <c r="DJ413" s="651"/>
      <c r="DK413" s="651"/>
      <c r="DL413" s="651"/>
      <c r="DM413" s="651"/>
      <c r="DN413" s="651"/>
      <c r="DO413" s="651"/>
      <c r="DP413" s="651"/>
      <c r="DQ413" s="651"/>
      <c r="DR413" s="651"/>
      <c r="DS413" s="651"/>
      <c r="DT413" s="651"/>
      <c r="DU413" s="651"/>
      <c r="DV413" s="651"/>
      <c r="DW413" s="651"/>
      <c r="DX413" s="651"/>
      <c r="DY413" s="651"/>
      <c r="DZ413" s="651"/>
      <c r="EA413" s="651"/>
      <c r="EB413" s="651"/>
      <c r="EC413" s="651"/>
      <c r="ED413" s="651"/>
      <c r="EE413" s="651"/>
      <c r="EF413" s="651"/>
      <c r="EG413" s="651"/>
      <c r="EH413" s="651"/>
      <c r="EI413" s="651"/>
      <c r="EJ413" s="651"/>
      <c r="EK413" s="651"/>
      <c r="EL413" s="651"/>
      <c r="EM413" s="651"/>
      <c r="EN413" s="651"/>
      <c r="EO413" s="651"/>
      <c r="EP413" s="651"/>
      <c r="EQ413" s="651"/>
      <c r="ER413" s="651"/>
      <c r="ES413" s="651"/>
      <c r="ET413" s="651"/>
      <c r="EU413" s="651"/>
      <c r="EV413" s="651"/>
      <c r="EW413" s="651"/>
      <c r="EX413" s="651"/>
      <c r="EY413" s="651"/>
      <c r="EZ413" s="651"/>
      <c r="FA413" s="651"/>
      <c r="FB413" s="651"/>
      <c r="FC413" s="651"/>
      <c r="FD413" s="651"/>
      <c r="FE413" s="651"/>
      <c r="FF413" s="651"/>
      <c r="FG413" s="651"/>
      <c r="FH413" s="651"/>
      <c r="FI413" s="651"/>
      <c r="FJ413" s="651"/>
      <c r="FK413" s="651"/>
      <c r="FL413" s="651"/>
      <c r="FM413" s="651"/>
      <c r="FN413" s="651"/>
      <c r="FO413" s="651"/>
      <c r="FP413" s="651"/>
      <c r="FQ413" s="651"/>
      <c r="FR413" s="651"/>
      <c r="FS413" s="651"/>
      <c r="FT413" s="651"/>
      <c r="FU413" s="651"/>
      <c r="FV413" s="651"/>
      <c r="FW413" s="651"/>
      <c r="FX413" s="651"/>
      <c r="FY413" s="651"/>
      <c r="FZ413" s="651"/>
      <c r="GA413" s="651"/>
      <c r="GB413" s="651"/>
      <c r="GC413" s="651"/>
      <c r="GD413" s="651"/>
      <c r="GE413" s="651"/>
      <c r="GF413" s="651"/>
      <c r="GG413" s="651"/>
      <c r="GH413" s="651"/>
      <c r="GI413" s="651"/>
      <c r="GJ413" s="651"/>
      <c r="GK413" s="651"/>
      <c r="GL413" s="651"/>
      <c r="GM413" s="651"/>
      <c r="GN413" s="651"/>
      <c r="GO413" s="651"/>
      <c r="GP413" s="651"/>
      <c r="GQ413" s="651"/>
      <c r="GR413" s="651"/>
      <c r="GS413" s="651"/>
      <c r="GT413" s="651"/>
      <c r="GU413" s="651"/>
      <c r="GV413" s="651"/>
      <c r="GW413" s="651"/>
      <c r="GX413" s="651"/>
      <c r="GY413" s="651"/>
      <c r="GZ413" s="651"/>
      <c r="HA413" s="651"/>
      <c r="HB413" s="651"/>
      <c r="HC413" s="651"/>
      <c r="HD413" s="651"/>
      <c r="HE413" s="651"/>
      <c r="HF413" s="651"/>
      <c r="HG413" s="651"/>
      <c r="HH413" s="651"/>
      <c r="HI413" s="651"/>
      <c r="HJ413" s="651"/>
      <c r="HK413" s="651"/>
      <c r="HL413" s="651"/>
      <c r="HM413" s="651"/>
      <c r="HN413" s="651"/>
      <c r="HO413" s="651"/>
      <c r="HP413" s="651"/>
      <c r="HQ413" s="651"/>
      <c r="HR413" s="651"/>
      <c r="HS413" s="651"/>
      <c r="HT413" s="651"/>
      <c r="HU413" s="651"/>
      <c r="HV413" s="651"/>
      <c r="HW413" s="651"/>
      <c r="HX413" s="651"/>
      <c r="HY413" s="651"/>
      <c r="HZ413" s="651"/>
      <c r="IA413" s="651"/>
      <c r="IB413" s="651"/>
      <c r="IC413" s="651"/>
      <c r="ID413" s="651"/>
      <c r="IE413" s="651"/>
      <c r="IF413" s="651"/>
      <c r="IG413" s="651"/>
      <c r="IH413" s="651"/>
      <c r="II413" s="651"/>
      <c r="IJ413" s="651"/>
      <c r="IK413" s="651"/>
      <c r="IL413" s="651"/>
      <c r="IM413" s="651"/>
      <c r="IN413" s="651"/>
      <c r="IO413" s="651"/>
      <c r="IP413" s="651"/>
      <c r="IQ413" s="651"/>
      <c r="IR413" s="651"/>
      <c r="IS413" s="651"/>
      <c r="IT413" s="651"/>
      <c r="IU413" s="651"/>
      <c r="IV413" s="651"/>
    </row>
    <row r="414" spans="1:256">
      <c r="P414" s="651"/>
      <c r="Q414" s="651"/>
      <c r="R414" s="651"/>
      <c r="S414" s="651"/>
      <c r="T414" s="651"/>
      <c r="U414" s="651"/>
      <c r="V414" s="651"/>
      <c r="W414" s="651"/>
      <c r="X414" s="651"/>
      <c r="Y414" s="651"/>
      <c r="Z414" s="651"/>
      <c r="AA414" s="651"/>
      <c r="AB414" s="651"/>
      <c r="AC414" s="651"/>
      <c r="AD414" s="651"/>
      <c r="AE414" s="651"/>
      <c r="AF414" s="651"/>
      <c r="AG414" s="651"/>
      <c r="AH414" s="651"/>
      <c r="AI414" s="651"/>
      <c r="AJ414" s="651"/>
      <c r="AK414" s="651"/>
      <c r="AL414" s="651"/>
      <c r="AM414" s="651"/>
      <c r="AN414" s="651"/>
      <c r="AO414" s="651"/>
      <c r="AP414" s="651"/>
      <c r="AQ414" s="651"/>
      <c r="AR414" s="651"/>
      <c r="AS414" s="651"/>
      <c r="AT414" s="651"/>
      <c r="AU414" s="651"/>
      <c r="AV414" s="651"/>
      <c r="AW414" s="651"/>
      <c r="AX414" s="651"/>
      <c r="AY414" s="651"/>
      <c r="AZ414" s="651"/>
      <c r="BA414" s="651"/>
      <c r="BB414" s="651"/>
      <c r="BC414" s="651"/>
      <c r="BD414" s="651"/>
      <c r="BE414" s="651"/>
      <c r="BF414" s="651"/>
      <c r="BG414" s="651"/>
      <c r="BH414" s="651"/>
      <c r="BI414" s="651"/>
      <c r="BJ414" s="651"/>
      <c r="BK414" s="651"/>
      <c r="BL414" s="651"/>
      <c r="BM414" s="651"/>
      <c r="BN414" s="651"/>
      <c r="BO414" s="651"/>
      <c r="BP414" s="651"/>
      <c r="BQ414" s="651"/>
      <c r="BR414" s="651"/>
      <c r="BS414" s="651"/>
      <c r="BT414" s="651"/>
      <c r="BU414" s="651"/>
      <c r="BV414" s="651"/>
      <c r="BW414" s="651"/>
      <c r="BX414" s="651"/>
      <c r="BY414" s="651"/>
      <c r="BZ414" s="651"/>
      <c r="CA414" s="651"/>
      <c r="CB414" s="651"/>
      <c r="CC414" s="651"/>
      <c r="CD414" s="651"/>
      <c r="CE414" s="651"/>
      <c r="CF414" s="651"/>
      <c r="CG414" s="651"/>
      <c r="CH414" s="651"/>
      <c r="CI414" s="651"/>
      <c r="CJ414" s="651"/>
      <c r="CK414" s="651"/>
      <c r="CL414" s="651"/>
      <c r="CM414" s="651"/>
      <c r="CN414" s="651"/>
      <c r="CO414" s="651"/>
      <c r="CP414" s="651"/>
      <c r="CQ414" s="651"/>
      <c r="CR414" s="651"/>
      <c r="CS414" s="651"/>
      <c r="CT414" s="651"/>
      <c r="CU414" s="651"/>
      <c r="CV414" s="651"/>
      <c r="CW414" s="651"/>
      <c r="CX414" s="651"/>
      <c r="CY414" s="651"/>
      <c r="CZ414" s="651"/>
      <c r="DA414" s="651"/>
      <c r="DB414" s="651"/>
      <c r="DC414" s="651"/>
      <c r="DD414" s="651"/>
      <c r="DE414" s="651"/>
      <c r="DF414" s="651"/>
      <c r="DG414" s="651"/>
      <c r="DH414" s="651"/>
      <c r="DI414" s="651"/>
      <c r="DJ414" s="651"/>
      <c r="DK414" s="651"/>
      <c r="DL414" s="651"/>
      <c r="DM414" s="651"/>
      <c r="DN414" s="651"/>
      <c r="DO414" s="651"/>
      <c r="DP414" s="651"/>
      <c r="DQ414" s="651"/>
      <c r="DR414" s="651"/>
      <c r="DS414" s="651"/>
      <c r="DT414" s="651"/>
      <c r="DU414" s="651"/>
      <c r="DV414" s="651"/>
      <c r="DW414" s="651"/>
      <c r="DX414" s="651"/>
      <c r="DY414" s="651"/>
      <c r="DZ414" s="651"/>
      <c r="EA414" s="651"/>
      <c r="EB414" s="651"/>
      <c r="EC414" s="651"/>
      <c r="ED414" s="651"/>
      <c r="EE414" s="651"/>
      <c r="EF414" s="651"/>
      <c r="EG414" s="651"/>
      <c r="EH414" s="651"/>
      <c r="EI414" s="651"/>
      <c r="EJ414" s="651"/>
      <c r="EK414" s="651"/>
      <c r="EL414" s="651"/>
      <c r="EM414" s="651"/>
      <c r="EN414" s="651"/>
      <c r="EO414" s="651"/>
      <c r="EP414" s="651"/>
      <c r="EQ414" s="651"/>
      <c r="ER414" s="651"/>
      <c r="ES414" s="651"/>
      <c r="ET414" s="651"/>
      <c r="EU414" s="651"/>
      <c r="EV414" s="651"/>
      <c r="EW414" s="651"/>
      <c r="EX414" s="651"/>
      <c r="EY414" s="651"/>
      <c r="EZ414" s="651"/>
      <c r="FA414" s="651"/>
      <c r="FB414" s="651"/>
      <c r="FC414" s="651"/>
      <c r="FD414" s="651"/>
      <c r="FE414" s="651"/>
      <c r="FF414" s="651"/>
      <c r="FG414" s="651"/>
      <c r="FH414" s="651"/>
      <c r="FI414" s="651"/>
      <c r="FJ414" s="651"/>
      <c r="FK414" s="651"/>
      <c r="FL414" s="651"/>
      <c r="FM414" s="651"/>
      <c r="FN414" s="651"/>
      <c r="FO414" s="651"/>
      <c r="FP414" s="651"/>
      <c r="FQ414" s="651"/>
      <c r="FR414" s="651"/>
      <c r="FS414" s="651"/>
      <c r="FT414" s="651"/>
      <c r="FU414" s="651"/>
      <c r="FV414" s="651"/>
      <c r="FW414" s="651"/>
      <c r="FX414" s="651"/>
      <c r="FY414" s="651"/>
      <c r="FZ414" s="651"/>
      <c r="GA414" s="651"/>
      <c r="GB414" s="651"/>
      <c r="GC414" s="651"/>
      <c r="GD414" s="651"/>
      <c r="GE414" s="651"/>
      <c r="GF414" s="651"/>
      <c r="GG414" s="651"/>
      <c r="GH414" s="651"/>
      <c r="GI414" s="651"/>
      <c r="GJ414" s="651"/>
      <c r="GK414" s="651"/>
      <c r="GL414" s="651"/>
      <c r="GM414" s="651"/>
      <c r="GN414" s="651"/>
      <c r="GO414" s="651"/>
      <c r="GP414" s="651"/>
      <c r="GQ414" s="651"/>
      <c r="GR414" s="651"/>
      <c r="GS414" s="651"/>
      <c r="GT414" s="651"/>
      <c r="GU414" s="651"/>
      <c r="GV414" s="651"/>
      <c r="GW414" s="651"/>
      <c r="GX414" s="651"/>
      <c r="GY414" s="651"/>
      <c r="GZ414" s="651"/>
      <c r="HA414" s="651"/>
      <c r="HB414" s="651"/>
      <c r="HC414" s="651"/>
      <c r="HD414" s="651"/>
      <c r="HE414" s="651"/>
      <c r="HF414" s="651"/>
      <c r="HG414" s="651"/>
      <c r="HH414" s="651"/>
      <c r="HI414" s="651"/>
      <c r="HJ414" s="651"/>
      <c r="HK414" s="651"/>
      <c r="HL414" s="651"/>
      <c r="HM414" s="651"/>
      <c r="HN414" s="651"/>
      <c r="HO414" s="651"/>
      <c r="HP414" s="651"/>
      <c r="HQ414" s="651"/>
      <c r="HR414" s="651"/>
      <c r="HS414" s="651"/>
      <c r="HT414" s="651"/>
      <c r="HU414" s="651"/>
      <c r="HV414" s="651"/>
      <c r="HW414" s="651"/>
      <c r="HX414" s="651"/>
      <c r="HY414" s="651"/>
      <c r="HZ414" s="651"/>
      <c r="IA414" s="651"/>
      <c r="IB414" s="651"/>
      <c r="IC414" s="651"/>
      <c r="ID414" s="651"/>
      <c r="IE414" s="651"/>
      <c r="IF414" s="651"/>
      <c r="IG414" s="651"/>
      <c r="IH414" s="651"/>
      <c r="II414" s="651"/>
      <c r="IJ414" s="651"/>
      <c r="IK414" s="651"/>
      <c r="IL414" s="651"/>
      <c r="IM414" s="651"/>
      <c r="IN414" s="651"/>
      <c r="IO414" s="651"/>
      <c r="IP414" s="651"/>
      <c r="IQ414" s="651"/>
      <c r="IR414" s="651"/>
      <c r="IS414" s="651"/>
      <c r="IT414" s="651"/>
      <c r="IU414" s="651"/>
      <c r="IV414" s="651"/>
    </row>
    <row r="415" spans="1:256">
      <c r="P415" s="651"/>
      <c r="Q415" s="651"/>
      <c r="R415" s="651"/>
      <c r="S415" s="651"/>
      <c r="T415" s="651"/>
      <c r="U415" s="651"/>
      <c r="V415" s="651"/>
      <c r="W415" s="651"/>
      <c r="X415" s="651"/>
      <c r="Y415" s="651"/>
      <c r="Z415" s="651"/>
      <c r="AA415" s="651"/>
      <c r="AB415" s="651"/>
      <c r="AC415" s="651"/>
      <c r="AD415" s="651"/>
      <c r="AE415" s="651"/>
      <c r="AF415" s="651"/>
      <c r="AG415" s="651"/>
      <c r="AH415" s="651"/>
      <c r="AI415" s="651"/>
      <c r="AJ415" s="651"/>
      <c r="AK415" s="651"/>
      <c r="AL415" s="651"/>
      <c r="AM415" s="651"/>
      <c r="AN415" s="651"/>
      <c r="AO415" s="651"/>
      <c r="AP415" s="651"/>
      <c r="AQ415" s="651"/>
      <c r="AR415" s="651"/>
      <c r="AS415" s="651"/>
      <c r="AT415" s="651"/>
      <c r="AU415" s="651"/>
      <c r="AV415" s="651"/>
      <c r="AW415" s="651"/>
      <c r="AX415" s="651"/>
      <c r="AY415" s="651"/>
      <c r="AZ415" s="651"/>
      <c r="BA415" s="651"/>
      <c r="BB415" s="651"/>
      <c r="BC415" s="651"/>
      <c r="BD415" s="651"/>
      <c r="BE415" s="651"/>
      <c r="BF415" s="651"/>
      <c r="BG415" s="651"/>
      <c r="BH415" s="651"/>
      <c r="BI415" s="651"/>
      <c r="BJ415" s="651"/>
      <c r="BK415" s="651"/>
      <c r="BL415" s="651"/>
      <c r="BM415" s="651"/>
      <c r="BN415" s="651"/>
      <c r="BO415" s="651"/>
      <c r="BP415" s="651"/>
      <c r="BQ415" s="651"/>
      <c r="BR415" s="651"/>
      <c r="BS415" s="651"/>
      <c r="BT415" s="651"/>
      <c r="BU415" s="651"/>
      <c r="BV415" s="651"/>
      <c r="BW415" s="651"/>
      <c r="BX415" s="651"/>
      <c r="BY415" s="651"/>
      <c r="BZ415" s="651"/>
      <c r="CA415" s="651"/>
      <c r="CB415" s="651"/>
      <c r="CC415" s="651"/>
      <c r="CD415" s="651"/>
      <c r="CE415" s="651"/>
      <c r="CF415" s="651"/>
      <c r="CG415" s="651"/>
      <c r="CH415" s="651"/>
      <c r="CI415" s="651"/>
      <c r="CJ415" s="651"/>
      <c r="CK415" s="651"/>
      <c r="CL415" s="651"/>
      <c r="CM415" s="651"/>
      <c r="CN415" s="651"/>
      <c r="CO415" s="651"/>
      <c r="CP415" s="651"/>
      <c r="CQ415" s="651"/>
      <c r="CR415" s="651"/>
      <c r="CS415" s="651"/>
      <c r="CT415" s="651"/>
      <c r="CU415" s="651"/>
      <c r="CV415" s="651"/>
      <c r="CW415" s="651"/>
      <c r="CX415" s="651"/>
      <c r="CY415" s="651"/>
      <c r="CZ415" s="651"/>
      <c r="DA415" s="651"/>
      <c r="DB415" s="651"/>
      <c r="DC415" s="651"/>
      <c r="DD415" s="651"/>
      <c r="DE415" s="651"/>
      <c r="DF415" s="651"/>
      <c r="DG415" s="651"/>
      <c r="DH415" s="651"/>
      <c r="DI415" s="651"/>
      <c r="DJ415" s="651"/>
      <c r="DK415" s="651"/>
      <c r="DL415" s="651"/>
      <c r="DM415" s="651"/>
      <c r="DN415" s="651"/>
      <c r="DO415" s="651"/>
      <c r="DP415" s="651"/>
      <c r="DQ415" s="651"/>
      <c r="DR415" s="651"/>
      <c r="DS415" s="651"/>
      <c r="DT415" s="651"/>
      <c r="DU415" s="651"/>
      <c r="DV415" s="651"/>
      <c r="DW415" s="651"/>
      <c r="DX415" s="651"/>
      <c r="DY415" s="651"/>
      <c r="DZ415" s="651"/>
      <c r="EA415" s="651"/>
      <c r="EB415" s="651"/>
      <c r="EC415" s="651"/>
      <c r="ED415" s="651"/>
      <c r="EE415" s="651"/>
      <c r="EF415" s="651"/>
      <c r="EG415" s="651"/>
      <c r="EH415" s="651"/>
      <c r="EI415" s="651"/>
      <c r="EJ415" s="651"/>
      <c r="EK415" s="651"/>
      <c r="EL415" s="651"/>
      <c r="EM415" s="651"/>
      <c r="EN415" s="651"/>
      <c r="EO415" s="651"/>
      <c r="EP415" s="651"/>
      <c r="EQ415" s="651"/>
      <c r="ER415" s="651"/>
      <c r="ES415" s="651"/>
      <c r="ET415" s="651"/>
      <c r="EU415" s="651"/>
      <c r="EV415" s="651"/>
      <c r="EW415" s="651"/>
      <c r="EX415" s="651"/>
      <c r="EY415" s="651"/>
      <c r="EZ415" s="651"/>
      <c r="FA415" s="651"/>
      <c r="FB415" s="651"/>
      <c r="FC415" s="651"/>
      <c r="FD415" s="651"/>
      <c r="FE415" s="651"/>
      <c r="FF415" s="651"/>
      <c r="FG415" s="651"/>
      <c r="FH415" s="651"/>
      <c r="FI415" s="651"/>
      <c r="FJ415" s="651"/>
      <c r="FK415" s="651"/>
      <c r="FL415" s="651"/>
      <c r="FM415" s="651"/>
      <c r="FN415" s="651"/>
      <c r="FO415" s="651"/>
      <c r="FP415" s="651"/>
      <c r="FQ415" s="651"/>
      <c r="FR415" s="651"/>
      <c r="FS415" s="651"/>
      <c r="FT415" s="651"/>
      <c r="FU415" s="651"/>
      <c r="FV415" s="651"/>
      <c r="FW415" s="651"/>
      <c r="FX415" s="651"/>
      <c r="FY415" s="651"/>
      <c r="FZ415" s="651"/>
      <c r="GA415" s="651"/>
      <c r="GB415" s="651"/>
      <c r="GC415" s="651"/>
      <c r="GD415" s="651"/>
      <c r="GE415" s="651"/>
      <c r="GF415" s="651"/>
      <c r="GG415" s="651"/>
      <c r="GH415" s="651"/>
      <c r="GI415" s="651"/>
      <c r="GJ415" s="651"/>
      <c r="GK415" s="651"/>
      <c r="GL415" s="651"/>
      <c r="GM415" s="651"/>
      <c r="GN415" s="651"/>
      <c r="GO415" s="651"/>
      <c r="GP415" s="651"/>
      <c r="GQ415" s="651"/>
      <c r="GR415" s="651"/>
      <c r="GS415" s="651"/>
      <c r="GT415" s="651"/>
      <c r="GU415" s="651"/>
      <c r="GV415" s="651"/>
      <c r="GW415" s="651"/>
      <c r="GX415" s="651"/>
      <c r="GY415" s="651"/>
      <c r="GZ415" s="651"/>
      <c r="HA415" s="651"/>
      <c r="HB415" s="651"/>
      <c r="HC415" s="651"/>
      <c r="HD415" s="651"/>
      <c r="HE415" s="651"/>
      <c r="HF415" s="651"/>
      <c r="HG415" s="651"/>
      <c r="HH415" s="651"/>
      <c r="HI415" s="651"/>
      <c r="HJ415" s="651"/>
      <c r="HK415" s="651"/>
      <c r="HL415" s="651"/>
      <c r="HM415" s="651"/>
      <c r="HN415" s="651"/>
      <c r="HO415" s="651"/>
      <c r="HP415" s="651"/>
      <c r="HQ415" s="651"/>
      <c r="HR415" s="651"/>
      <c r="HS415" s="651"/>
      <c r="HT415" s="651"/>
      <c r="HU415" s="651"/>
      <c r="HV415" s="651"/>
      <c r="HW415" s="651"/>
      <c r="HX415" s="651"/>
      <c r="HY415" s="651"/>
      <c r="HZ415" s="651"/>
      <c r="IA415" s="651"/>
      <c r="IB415" s="651"/>
      <c r="IC415" s="651"/>
      <c r="ID415" s="651"/>
      <c r="IE415" s="651"/>
      <c r="IF415" s="651"/>
      <c r="IG415" s="651"/>
      <c r="IH415" s="651"/>
      <c r="II415" s="651"/>
      <c r="IJ415" s="651"/>
      <c r="IK415" s="651"/>
      <c r="IL415" s="651"/>
      <c r="IM415" s="651"/>
      <c r="IN415" s="651"/>
      <c r="IO415" s="651"/>
      <c r="IP415" s="651"/>
      <c r="IQ415" s="651"/>
      <c r="IR415" s="651"/>
      <c r="IS415" s="651"/>
      <c r="IT415" s="651"/>
      <c r="IU415" s="651"/>
      <c r="IV415" s="651"/>
    </row>
    <row r="416" spans="1:256">
      <c r="P416" s="634"/>
      <c r="Q416" s="634"/>
      <c r="R416" s="634"/>
      <c r="S416" s="651"/>
      <c r="T416" s="651"/>
      <c r="U416" s="651"/>
      <c r="V416" s="651"/>
      <c r="W416" s="651"/>
      <c r="X416" s="651"/>
      <c r="Y416" s="651"/>
      <c r="Z416" s="651"/>
      <c r="AA416" s="651"/>
      <c r="AB416" s="651"/>
      <c r="AC416" s="651"/>
      <c r="AD416" s="651"/>
      <c r="AE416" s="651"/>
      <c r="AF416" s="651"/>
      <c r="AG416" s="651"/>
      <c r="AH416" s="651"/>
      <c r="AI416" s="651"/>
      <c r="AJ416" s="651"/>
      <c r="AK416" s="651"/>
      <c r="AL416" s="651"/>
      <c r="AM416" s="651"/>
      <c r="AN416" s="651"/>
      <c r="AO416" s="651"/>
      <c r="AP416" s="651"/>
      <c r="AQ416" s="651"/>
      <c r="AR416" s="651"/>
      <c r="AS416" s="651"/>
      <c r="AT416" s="651"/>
      <c r="AU416" s="651"/>
      <c r="AV416" s="651"/>
      <c r="AW416" s="651"/>
      <c r="AX416" s="651"/>
      <c r="AY416" s="651"/>
      <c r="AZ416" s="651"/>
      <c r="BA416" s="651"/>
      <c r="BB416" s="651"/>
      <c r="BC416" s="651"/>
      <c r="BD416" s="651"/>
      <c r="BE416" s="651"/>
      <c r="BF416" s="651"/>
      <c r="BG416" s="651"/>
      <c r="BH416" s="651"/>
      <c r="BI416" s="651"/>
      <c r="BJ416" s="651"/>
      <c r="BK416" s="651"/>
      <c r="BL416" s="651"/>
      <c r="BM416" s="651"/>
      <c r="BN416" s="651"/>
      <c r="BO416" s="651"/>
      <c r="BP416" s="651"/>
      <c r="BQ416" s="651"/>
      <c r="BR416" s="651"/>
      <c r="BS416" s="651"/>
      <c r="BT416" s="651"/>
      <c r="BU416" s="651"/>
      <c r="BV416" s="651"/>
      <c r="BW416" s="651"/>
      <c r="BX416" s="651"/>
      <c r="BY416" s="651"/>
      <c r="BZ416" s="651"/>
      <c r="CA416" s="651"/>
      <c r="CB416" s="651"/>
      <c r="CC416" s="651"/>
      <c r="CD416" s="651"/>
      <c r="CE416" s="651"/>
      <c r="CF416" s="651"/>
      <c r="CG416" s="651"/>
      <c r="CH416" s="651"/>
      <c r="CI416" s="651"/>
      <c r="CJ416" s="651"/>
      <c r="CK416" s="651"/>
      <c r="CL416" s="651"/>
      <c r="CM416" s="651"/>
      <c r="CN416" s="651"/>
      <c r="CO416" s="651"/>
      <c r="CP416" s="651"/>
      <c r="CQ416" s="651"/>
      <c r="CR416" s="651"/>
      <c r="CS416" s="651"/>
      <c r="CT416" s="651"/>
      <c r="CU416" s="651"/>
      <c r="CV416" s="651"/>
      <c r="CW416" s="651"/>
      <c r="CX416" s="651"/>
      <c r="CY416" s="651"/>
      <c r="CZ416" s="651"/>
      <c r="DA416" s="651"/>
      <c r="DB416" s="651"/>
      <c r="DC416" s="651"/>
      <c r="DD416" s="651"/>
      <c r="DE416" s="651"/>
      <c r="DF416" s="651"/>
      <c r="DG416" s="651"/>
      <c r="DH416" s="651"/>
      <c r="DI416" s="651"/>
      <c r="DJ416" s="651"/>
      <c r="DK416" s="651"/>
      <c r="DL416" s="651"/>
      <c r="DM416" s="651"/>
      <c r="DN416" s="651"/>
      <c r="DO416" s="651"/>
      <c r="DP416" s="651"/>
      <c r="DQ416" s="651"/>
      <c r="DR416" s="651"/>
      <c r="DS416" s="651"/>
      <c r="DT416" s="651"/>
      <c r="DU416" s="651"/>
      <c r="DV416" s="651"/>
      <c r="DW416" s="651"/>
      <c r="DX416" s="651"/>
      <c r="DY416" s="651"/>
      <c r="DZ416" s="651"/>
      <c r="EA416" s="651"/>
      <c r="EB416" s="651"/>
      <c r="EC416" s="651"/>
      <c r="ED416" s="651"/>
      <c r="EE416" s="651"/>
      <c r="EF416" s="651"/>
      <c r="EG416" s="651"/>
      <c r="EH416" s="651"/>
      <c r="EI416" s="651"/>
      <c r="EJ416" s="651"/>
      <c r="EK416" s="651"/>
      <c r="EL416" s="651"/>
      <c r="EM416" s="651"/>
      <c r="EN416" s="651"/>
      <c r="EO416" s="651"/>
      <c r="EP416" s="651"/>
      <c r="EQ416" s="651"/>
      <c r="ER416" s="651"/>
      <c r="ES416" s="651"/>
      <c r="ET416" s="651"/>
      <c r="EU416" s="651"/>
      <c r="EV416" s="651"/>
      <c r="EW416" s="651"/>
      <c r="EX416" s="651"/>
      <c r="EY416" s="651"/>
      <c r="EZ416" s="651"/>
      <c r="FA416" s="651"/>
      <c r="FB416" s="651"/>
      <c r="FC416" s="651"/>
      <c r="FD416" s="651"/>
      <c r="FE416" s="651"/>
      <c r="FF416" s="651"/>
      <c r="FG416" s="651"/>
      <c r="FH416" s="651"/>
      <c r="FI416" s="651"/>
      <c r="FJ416" s="651"/>
      <c r="FK416" s="651"/>
      <c r="FL416" s="651"/>
      <c r="FM416" s="651"/>
      <c r="FN416" s="651"/>
      <c r="FO416" s="651"/>
      <c r="FP416" s="651"/>
      <c r="FQ416" s="651"/>
      <c r="FR416" s="651"/>
      <c r="FS416" s="651"/>
      <c r="FT416" s="651"/>
      <c r="FU416" s="651"/>
      <c r="FV416" s="651"/>
      <c r="FW416" s="651"/>
      <c r="FX416" s="651"/>
      <c r="FY416" s="651"/>
      <c r="FZ416" s="651"/>
      <c r="GA416" s="651"/>
      <c r="GB416" s="651"/>
      <c r="GC416" s="651"/>
      <c r="GD416" s="651"/>
      <c r="GE416" s="651"/>
      <c r="GF416" s="651"/>
      <c r="GG416" s="651"/>
      <c r="GH416" s="651"/>
      <c r="GI416" s="651"/>
      <c r="GJ416" s="651"/>
      <c r="GK416" s="651"/>
      <c r="GL416" s="651"/>
      <c r="GM416" s="651"/>
      <c r="GN416" s="651"/>
      <c r="GO416" s="651"/>
      <c r="GP416" s="651"/>
      <c r="GQ416" s="651"/>
      <c r="GR416" s="651"/>
      <c r="GS416" s="651"/>
      <c r="GT416" s="651"/>
      <c r="GU416" s="651"/>
      <c r="GV416" s="651"/>
      <c r="GW416" s="651"/>
      <c r="GX416" s="651"/>
      <c r="GY416" s="651"/>
      <c r="GZ416" s="651"/>
      <c r="HA416" s="651"/>
      <c r="HB416" s="651"/>
      <c r="HC416" s="651"/>
      <c r="HD416" s="651"/>
      <c r="HE416" s="651"/>
      <c r="HF416" s="651"/>
      <c r="HG416" s="651"/>
      <c r="HH416" s="651"/>
      <c r="HI416" s="651"/>
      <c r="HJ416" s="651"/>
      <c r="HK416" s="651"/>
      <c r="HL416" s="651"/>
      <c r="HM416" s="651"/>
      <c r="HN416" s="651"/>
      <c r="HO416" s="651"/>
      <c r="HP416" s="651"/>
      <c r="HQ416" s="651"/>
      <c r="HR416" s="651"/>
      <c r="HS416" s="651"/>
      <c r="HT416" s="651"/>
      <c r="HU416" s="651"/>
      <c r="HV416" s="651"/>
      <c r="HW416" s="651"/>
      <c r="HX416" s="651"/>
      <c r="HY416" s="651"/>
      <c r="HZ416" s="651"/>
      <c r="IA416" s="651"/>
      <c r="IB416" s="651"/>
      <c r="IC416" s="651"/>
      <c r="ID416" s="651"/>
      <c r="IE416" s="651"/>
      <c r="IF416" s="651"/>
      <c r="IG416" s="651"/>
      <c r="IH416" s="651"/>
      <c r="II416" s="651"/>
      <c r="IJ416" s="651"/>
      <c r="IK416" s="651"/>
      <c r="IL416" s="651"/>
      <c r="IM416" s="651"/>
      <c r="IN416" s="651"/>
      <c r="IO416" s="651"/>
      <c r="IP416" s="651"/>
      <c r="IQ416" s="651"/>
      <c r="IR416" s="651"/>
      <c r="IS416" s="651"/>
      <c r="IT416" s="651"/>
      <c r="IU416" s="651"/>
      <c r="IV416" s="651"/>
    </row>
    <row r="417" spans="18:256">
      <c r="R417" s="651"/>
      <c r="S417" s="651"/>
      <c r="T417" s="651"/>
      <c r="U417" s="651"/>
      <c r="V417" s="651"/>
      <c r="W417" s="651"/>
      <c r="X417" s="651"/>
      <c r="Y417" s="651"/>
      <c r="Z417" s="651"/>
      <c r="AA417" s="651"/>
      <c r="AB417" s="651"/>
      <c r="AC417" s="651"/>
      <c r="AD417" s="651"/>
      <c r="AE417" s="651"/>
      <c r="AF417" s="651"/>
      <c r="AG417" s="651"/>
      <c r="AH417" s="651"/>
      <c r="AI417" s="651"/>
      <c r="AJ417" s="651"/>
      <c r="AK417" s="651"/>
      <c r="AL417" s="651"/>
      <c r="AM417" s="651"/>
      <c r="AN417" s="651"/>
      <c r="AO417" s="651"/>
      <c r="AP417" s="651"/>
      <c r="AQ417" s="651"/>
      <c r="AR417" s="651"/>
      <c r="AS417" s="651"/>
      <c r="AT417" s="651"/>
      <c r="AU417" s="651"/>
      <c r="AV417" s="651"/>
      <c r="AW417" s="651"/>
      <c r="AX417" s="651"/>
      <c r="AY417" s="651"/>
      <c r="AZ417" s="651"/>
      <c r="BA417" s="651"/>
      <c r="BB417" s="651"/>
      <c r="BC417" s="651"/>
      <c r="BD417" s="651"/>
      <c r="BE417" s="651"/>
      <c r="BF417" s="651"/>
      <c r="BG417" s="651"/>
      <c r="BH417" s="651"/>
      <c r="BI417" s="651"/>
      <c r="BJ417" s="651"/>
      <c r="BK417" s="651"/>
      <c r="BL417" s="651"/>
      <c r="BM417" s="651"/>
      <c r="BN417" s="651"/>
      <c r="BO417" s="651"/>
      <c r="BP417" s="651"/>
      <c r="BQ417" s="651"/>
      <c r="BR417" s="651"/>
      <c r="BS417" s="651"/>
      <c r="BT417" s="651"/>
      <c r="BU417" s="651"/>
      <c r="BV417" s="651"/>
      <c r="BW417" s="651"/>
      <c r="BX417" s="651"/>
      <c r="BY417" s="651"/>
      <c r="BZ417" s="651"/>
      <c r="CA417" s="651"/>
      <c r="CB417" s="651"/>
      <c r="CC417" s="651"/>
      <c r="CD417" s="651"/>
      <c r="CE417" s="651"/>
      <c r="CF417" s="651"/>
      <c r="CG417" s="651"/>
      <c r="CH417" s="651"/>
      <c r="CI417" s="651"/>
      <c r="CJ417" s="651"/>
      <c r="CK417" s="651"/>
      <c r="CL417" s="651"/>
      <c r="CM417" s="651"/>
      <c r="CN417" s="651"/>
      <c r="CO417" s="651"/>
      <c r="CP417" s="651"/>
      <c r="CQ417" s="651"/>
      <c r="CR417" s="651"/>
      <c r="CS417" s="651"/>
      <c r="CT417" s="651"/>
      <c r="CU417" s="651"/>
      <c r="CV417" s="651"/>
      <c r="CW417" s="651"/>
      <c r="CX417" s="651"/>
      <c r="CY417" s="651"/>
      <c r="CZ417" s="651"/>
      <c r="DA417" s="651"/>
      <c r="DB417" s="651"/>
      <c r="DC417" s="651"/>
      <c r="DD417" s="651"/>
      <c r="DE417" s="651"/>
      <c r="DF417" s="651"/>
      <c r="DG417" s="651"/>
      <c r="DH417" s="651"/>
      <c r="DI417" s="651"/>
      <c r="DJ417" s="651"/>
      <c r="DK417" s="651"/>
      <c r="DL417" s="651"/>
      <c r="DM417" s="651"/>
      <c r="DN417" s="651"/>
      <c r="DO417" s="651"/>
      <c r="DP417" s="651"/>
      <c r="DQ417" s="651"/>
      <c r="DR417" s="651"/>
      <c r="DS417" s="651"/>
      <c r="DT417" s="651"/>
      <c r="DU417" s="651"/>
      <c r="DV417" s="651"/>
      <c r="DW417" s="651"/>
      <c r="DX417" s="651"/>
      <c r="DY417" s="651"/>
      <c r="DZ417" s="651"/>
      <c r="EA417" s="651"/>
      <c r="EB417" s="651"/>
      <c r="EC417" s="651"/>
      <c r="ED417" s="651"/>
      <c r="EE417" s="651"/>
      <c r="EF417" s="651"/>
      <c r="EG417" s="651"/>
      <c r="EH417" s="651"/>
      <c r="EI417" s="651"/>
      <c r="EJ417" s="651"/>
      <c r="EK417" s="651"/>
      <c r="EL417" s="651"/>
      <c r="EM417" s="651"/>
      <c r="EN417" s="651"/>
      <c r="EO417" s="651"/>
      <c r="EP417" s="651"/>
      <c r="EQ417" s="651"/>
      <c r="ER417" s="651"/>
      <c r="ES417" s="651"/>
      <c r="ET417" s="651"/>
      <c r="EU417" s="651"/>
      <c r="EV417" s="651"/>
      <c r="EW417" s="651"/>
      <c r="EX417" s="651"/>
      <c r="EY417" s="651"/>
      <c r="EZ417" s="651"/>
      <c r="FA417" s="651"/>
      <c r="FB417" s="651"/>
      <c r="FC417" s="651"/>
      <c r="FD417" s="651"/>
      <c r="FE417" s="651"/>
      <c r="FF417" s="651"/>
      <c r="FG417" s="651"/>
      <c r="FH417" s="651"/>
      <c r="FI417" s="651"/>
      <c r="FJ417" s="651"/>
      <c r="FK417" s="651"/>
      <c r="FL417" s="651"/>
      <c r="FM417" s="651"/>
      <c r="FN417" s="651"/>
      <c r="FO417" s="651"/>
      <c r="FP417" s="651"/>
      <c r="FQ417" s="651"/>
      <c r="FR417" s="651"/>
      <c r="FS417" s="651"/>
      <c r="FT417" s="651"/>
      <c r="FU417" s="651"/>
      <c r="FV417" s="651"/>
      <c r="FW417" s="651"/>
      <c r="FX417" s="651"/>
      <c r="FY417" s="651"/>
      <c r="FZ417" s="651"/>
      <c r="GA417" s="651"/>
      <c r="GB417" s="651"/>
      <c r="GC417" s="651"/>
      <c r="GD417" s="651"/>
      <c r="GE417" s="651"/>
      <c r="GF417" s="651"/>
      <c r="GG417" s="651"/>
      <c r="GH417" s="651"/>
      <c r="GI417" s="651"/>
      <c r="GJ417" s="651"/>
      <c r="GK417" s="651"/>
      <c r="GL417" s="651"/>
      <c r="GM417" s="651"/>
      <c r="GN417" s="651"/>
      <c r="GO417" s="651"/>
      <c r="GP417" s="651"/>
      <c r="GQ417" s="651"/>
      <c r="GR417" s="651"/>
      <c r="GS417" s="651"/>
      <c r="GT417" s="651"/>
      <c r="GU417" s="651"/>
      <c r="GV417" s="651"/>
      <c r="GW417" s="651"/>
      <c r="GX417" s="651"/>
      <c r="GY417" s="651"/>
      <c r="GZ417" s="651"/>
      <c r="HA417" s="651"/>
      <c r="HB417" s="651"/>
      <c r="HC417" s="651"/>
      <c r="HD417" s="651"/>
      <c r="HE417" s="651"/>
      <c r="HF417" s="651"/>
      <c r="HG417" s="651"/>
      <c r="HH417" s="651"/>
      <c r="HI417" s="651"/>
      <c r="HJ417" s="651"/>
      <c r="HK417" s="651"/>
      <c r="HL417" s="651"/>
      <c r="HM417" s="651"/>
      <c r="HN417" s="651"/>
      <c r="HO417" s="651"/>
      <c r="HP417" s="651"/>
      <c r="HQ417" s="651"/>
      <c r="HR417" s="651"/>
      <c r="HS417" s="651"/>
      <c r="HT417" s="651"/>
      <c r="HU417" s="651"/>
      <c r="HV417" s="651"/>
      <c r="HW417" s="651"/>
      <c r="HX417" s="651"/>
      <c r="HY417" s="651"/>
      <c r="HZ417" s="651"/>
      <c r="IA417" s="651"/>
      <c r="IB417" s="651"/>
      <c r="IC417" s="651"/>
      <c r="ID417" s="651"/>
      <c r="IE417" s="651"/>
      <c r="IF417" s="651"/>
      <c r="IG417" s="651"/>
      <c r="IH417" s="651"/>
      <c r="II417" s="651"/>
      <c r="IJ417" s="651"/>
      <c r="IK417" s="651"/>
      <c r="IL417" s="651"/>
      <c r="IM417" s="651"/>
      <c r="IN417" s="651"/>
      <c r="IO417" s="651"/>
      <c r="IP417" s="651"/>
      <c r="IQ417" s="651"/>
      <c r="IR417" s="651"/>
      <c r="IS417" s="651"/>
      <c r="IT417" s="651"/>
      <c r="IU417" s="651"/>
      <c r="IV417" s="651"/>
    </row>
    <row r="418" spans="18:256">
      <c r="R418" s="651"/>
      <c r="S418" s="651"/>
      <c r="T418" s="651"/>
      <c r="U418" s="651"/>
      <c r="V418" s="651"/>
      <c r="W418" s="651"/>
      <c r="X418" s="651"/>
      <c r="Y418" s="651"/>
      <c r="Z418" s="651"/>
      <c r="AA418" s="651"/>
      <c r="AB418" s="651"/>
      <c r="AC418" s="651"/>
      <c r="AD418" s="651"/>
      <c r="AE418" s="651"/>
      <c r="AF418" s="651"/>
      <c r="AG418" s="651"/>
      <c r="AH418" s="651"/>
      <c r="AI418" s="651"/>
      <c r="AJ418" s="651"/>
      <c r="AK418" s="651"/>
      <c r="AL418" s="651"/>
      <c r="AM418" s="651"/>
      <c r="AN418" s="651"/>
      <c r="AO418" s="651"/>
      <c r="AP418" s="651"/>
      <c r="AQ418" s="651"/>
      <c r="AR418" s="651"/>
      <c r="AS418" s="651"/>
      <c r="AT418" s="651"/>
      <c r="AU418" s="651"/>
      <c r="AV418" s="651"/>
      <c r="AW418" s="651"/>
      <c r="AX418" s="651"/>
      <c r="AY418" s="651"/>
      <c r="AZ418" s="651"/>
      <c r="BA418" s="651"/>
      <c r="BB418" s="651"/>
      <c r="BC418" s="651"/>
      <c r="BD418" s="651"/>
      <c r="BE418" s="651"/>
      <c r="BF418" s="651"/>
      <c r="BG418" s="651"/>
      <c r="BH418" s="651"/>
      <c r="BI418" s="651"/>
      <c r="BJ418" s="651"/>
      <c r="BK418" s="651"/>
      <c r="BL418" s="651"/>
      <c r="BM418" s="651"/>
      <c r="BN418" s="651"/>
      <c r="BO418" s="651"/>
      <c r="BP418" s="651"/>
      <c r="BQ418" s="651"/>
      <c r="BR418" s="651"/>
      <c r="BS418" s="651"/>
      <c r="BT418" s="651"/>
      <c r="BU418" s="651"/>
      <c r="BV418" s="651"/>
      <c r="BW418" s="651"/>
      <c r="BX418" s="651"/>
      <c r="BY418" s="651"/>
      <c r="BZ418" s="651"/>
      <c r="CA418" s="651"/>
      <c r="CB418" s="651"/>
      <c r="CC418" s="651"/>
      <c r="CD418" s="651"/>
      <c r="CE418" s="651"/>
      <c r="CF418" s="651"/>
      <c r="CG418" s="651"/>
      <c r="CH418" s="651"/>
      <c r="CI418" s="651"/>
      <c r="CJ418" s="651"/>
      <c r="CK418" s="651"/>
      <c r="CL418" s="651"/>
      <c r="CM418" s="651"/>
      <c r="CN418" s="651"/>
      <c r="CO418" s="651"/>
      <c r="CP418" s="651"/>
      <c r="CQ418" s="651"/>
      <c r="CR418" s="651"/>
      <c r="CS418" s="651"/>
      <c r="CT418" s="651"/>
      <c r="CU418" s="651"/>
      <c r="CV418" s="651"/>
      <c r="CW418" s="651"/>
      <c r="CX418" s="651"/>
      <c r="CY418" s="651"/>
      <c r="CZ418" s="651"/>
      <c r="DA418" s="651"/>
      <c r="DB418" s="651"/>
      <c r="DC418" s="651"/>
      <c r="DD418" s="651"/>
      <c r="DE418" s="651"/>
      <c r="DF418" s="651"/>
      <c r="DG418" s="651"/>
      <c r="DH418" s="651"/>
      <c r="DI418" s="651"/>
      <c r="DJ418" s="651"/>
      <c r="DK418" s="651"/>
      <c r="DL418" s="651"/>
      <c r="DM418" s="651"/>
      <c r="DN418" s="651"/>
      <c r="DO418" s="651"/>
      <c r="DP418" s="651"/>
      <c r="DQ418" s="651"/>
      <c r="DR418" s="651"/>
      <c r="DS418" s="651"/>
      <c r="DT418" s="651"/>
      <c r="DU418" s="651"/>
      <c r="DV418" s="651"/>
      <c r="DW418" s="651"/>
      <c r="DX418" s="651"/>
      <c r="DY418" s="651"/>
      <c r="DZ418" s="651"/>
      <c r="EA418" s="651"/>
      <c r="EB418" s="651"/>
      <c r="EC418" s="651"/>
      <c r="ED418" s="651"/>
      <c r="EE418" s="651"/>
      <c r="EF418" s="651"/>
      <c r="EG418" s="651"/>
      <c r="EH418" s="651"/>
      <c r="EI418" s="651"/>
      <c r="EJ418" s="651"/>
      <c r="EK418" s="651"/>
      <c r="EL418" s="651"/>
      <c r="EM418" s="651"/>
      <c r="EN418" s="651"/>
      <c r="EO418" s="651"/>
      <c r="EP418" s="651"/>
      <c r="EQ418" s="651"/>
      <c r="ER418" s="651"/>
      <c r="ES418" s="651"/>
      <c r="ET418" s="651"/>
      <c r="EU418" s="651"/>
      <c r="EV418" s="651"/>
      <c r="EW418" s="651"/>
      <c r="EX418" s="651"/>
      <c r="EY418" s="651"/>
      <c r="EZ418" s="651"/>
      <c r="FA418" s="651"/>
      <c r="FB418" s="651"/>
      <c r="FC418" s="651"/>
      <c r="FD418" s="651"/>
      <c r="FE418" s="651"/>
      <c r="FF418" s="651"/>
      <c r="FG418" s="651"/>
      <c r="FH418" s="651"/>
      <c r="FI418" s="651"/>
      <c r="FJ418" s="651"/>
      <c r="FK418" s="651"/>
      <c r="FL418" s="651"/>
      <c r="FM418" s="651"/>
      <c r="FN418" s="651"/>
      <c r="FO418" s="651"/>
      <c r="FP418" s="651"/>
      <c r="FQ418" s="651"/>
      <c r="FR418" s="651"/>
      <c r="FS418" s="651"/>
      <c r="FT418" s="651"/>
      <c r="FU418" s="651"/>
      <c r="FV418" s="651"/>
      <c r="FW418" s="651"/>
      <c r="FX418" s="651"/>
      <c r="FY418" s="651"/>
      <c r="FZ418" s="651"/>
      <c r="GA418" s="651"/>
      <c r="GB418" s="651"/>
      <c r="GC418" s="651"/>
      <c r="GD418" s="651"/>
      <c r="GE418" s="651"/>
      <c r="GF418" s="651"/>
      <c r="GG418" s="651"/>
      <c r="GH418" s="651"/>
      <c r="GI418" s="651"/>
      <c r="GJ418" s="651"/>
      <c r="GK418" s="651"/>
      <c r="GL418" s="651"/>
      <c r="GM418" s="651"/>
      <c r="GN418" s="651"/>
      <c r="GO418" s="651"/>
      <c r="GP418" s="651"/>
      <c r="GQ418" s="651"/>
      <c r="GR418" s="651"/>
      <c r="GS418" s="651"/>
      <c r="GT418" s="651"/>
      <c r="GU418" s="651"/>
      <c r="GV418" s="651"/>
      <c r="GW418" s="651"/>
      <c r="GX418" s="651"/>
      <c r="GY418" s="651"/>
      <c r="GZ418" s="651"/>
      <c r="HA418" s="651"/>
      <c r="HB418" s="651"/>
      <c r="HC418" s="651"/>
      <c r="HD418" s="651"/>
      <c r="HE418" s="651"/>
      <c r="HF418" s="651"/>
      <c r="HG418" s="651"/>
      <c r="HH418" s="651"/>
      <c r="HI418" s="651"/>
      <c r="HJ418" s="651"/>
      <c r="HK418" s="651"/>
      <c r="HL418" s="651"/>
      <c r="HM418" s="651"/>
      <c r="HN418" s="651"/>
      <c r="HO418" s="651"/>
      <c r="HP418" s="651"/>
      <c r="HQ418" s="651"/>
      <c r="HR418" s="651"/>
      <c r="HS418" s="651"/>
      <c r="HT418" s="651"/>
      <c r="HU418" s="651"/>
      <c r="HV418" s="651"/>
      <c r="HW418" s="651"/>
      <c r="HX418" s="651"/>
      <c r="HY418" s="651"/>
      <c r="HZ418" s="651"/>
      <c r="IA418" s="651"/>
      <c r="IB418" s="651"/>
      <c r="IC418" s="651"/>
      <c r="ID418" s="651"/>
      <c r="IE418" s="651"/>
      <c r="IF418" s="651"/>
      <c r="IG418" s="651"/>
      <c r="IH418" s="651"/>
      <c r="II418" s="651"/>
      <c r="IJ418" s="651"/>
      <c r="IK418" s="651"/>
      <c r="IL418" s="651"/>
      <c r="IM418" s="651"/>
      <c r="IN418" s="651"/>
      <c r="IO418" s="651"/>
      <c r="IP418" s="651"/>
      <c r="IQ418" s="651"/>
      <c r="IR418" s="651"/>
      <c r="IS418" s="651"/>
      <c r="IT418" s="651"/>
      <c r="IU418" s="651"/>
      <c r="IV418" s="651"/>
    </row>
    <row r="419" spans="18:256">
      <c r="R419" s="651"/>
      <c r="S419" s="651"/>
      <c r="T419" s="651"/>
      <c r="U419" s="651"/>
      <c r="V419" s="651"/>
      <c r="W419" s="651"/>
      <c r="X419" s="651"/>
      <c r="Y419" s="651"/>
      <c r="Z419" s="651"/>
      <c r="AA419" s="651"/>
      <c r="AB419" s="651"/>
      <c r="AC419" s="651"/>
      <c r="AD419" s="651"/>
      <c r="AE419" s="651"/>
      <c r="AF419" s="651"/>
      <c r="AG419" s="651"/>
      <c r="AH419" s="651"/>
      <c r="AI419" s="651"/>
      <c r="AJ419" s="651"/>
      <c r="AK419" s="651"/>
      <c r="AL419" s="651"/>
      <c r="AM419" s="651"/>
      <c r="AN419" s="651"/>
      <c r="AO419" s="651"/>
      <c r="AP419" s="651"/>
      <c r="AQ419" s="651"/>
      <c r="AR419" s="651"/>
      <c r="AS419" s="651"/>
      <c r="AT419" s="651"/>
      <c r="AU419" s="651"/>
      <c r="AV419" s="651"/>
      <c r="AW419" s="651"/>
      <c r="AX419" s="651"/>
      <c r="AY419" s="651"/>
      <c r="AZ419" s="651"/>
      <c r="BA419" s="651"/>
      <c r="BB419" s="651"/>
      <c r="BC419" s="651"/>
      <c r="BD419" s="651"/>
      <c r="BE419" s="651"/>
      <c r="BF419" s="651"/>
      <c r="BG419" s="651"/>
      <c r="BH419" s="651"/>
      <c r="BI419" s="651"/>
      <c r="BJ419" s="651"/>
      <c r="BK419" s="651"/>
      <c r="BL419" s="651"/>
      <c r="BM419" s="651"/>
      <c r="BN419" s="651"/>
      <c r="BO419" s="651"/>
      <c r="BP419" s="651"/>
      <c r="BQ419" s="651"/>
      <c r="BR419" s="651"/>
      <c r="BS419" s="651"/>
      <c r="BT419" s="651"/>
      <c r="BU419" s="651"/>
      <c r="BV419" s="651"/>
      <c r="BW419" s="651"/>
      <c r="BX419" s="651"/>
      <c r="BY419" s="651"/>
      <c r="BZ419" s="651"/>
      <c r="CA419" s="651"/>
      <c r="CB419" s="651"/>
      <c r="CC419" s="651"/>
      <c r="CD419" s="651"/>
      <c r="CE419" s="651"/>
      <c r="CF419" s="651"/>
      <c r="CG419" s="651"/>
      <c r="CH419" s="651"/>
      <c r="CI419" s="651"/>
      <c r="CJ419" s="651"/>
      <c r="CK419" s="651"/>
      <c r="CL419" s="651"/>
      <c r="CM419" s="651"/>
      <c r="CN419" s="651"/>
      <c r="CO419" s="651"/>
      <c r="CP419" s="651"/>
      <c r="CQ419" s="651"/>
      <c r="CR419" s="651"/>
      <c r="CS419" s="651"/>
      <c r="CT419" s="651"/>
      <c r="CU419" s="651"/>
      <c r="CV419" s="651"/>
      <c r="CW419" s="651"/>
      <c r="CX419" s="651"/>
      <c r="CY419" s="651"/>
      <c r="CZ419" s="651"/>
      <c r="DA419" s="651"/>
      <c r="DB419" s="651"/>
      <c r="DC419" s="651"/>
      <c r="DD419" s="651"/>
      <c r="DE419" s="651"/>
      <c r="DF419" s="651"/>
      <c r="DG419" s="651"/>
      <c r="DH419" s="651"/>
      <c r="DI419" s="651"/>
      <c r="DJ419" s="651"/>
      <c r="DK419" s="651"/>
      <c r="DL419" s="651"/>
      <c r="DM419" s="651"/>
      <c r="DN419" s="651"/>
      <c r="DO419" s="651"/>
      <c r="DP419" s="651"/>
      <c r="DQ419" s="651"/>
      <c r="DR419" s="651"/>
      <c r="DS419" s="651"/>
      <c r="DT419" s="651"/>
      <c r="DU419" s="651"/>
      <c r="DV419" s="651"/>
      <c r="DW419" s="651"/>
      <c r="DX419" s="651"/>
      <c r="DY419" s="651"/>
      <c r="DZ419" s="651"/>
      <c r="EA419" s="651"/>
      <c r="EB419" s="651"/>
      <c r="EC419" s="651"/>
      <c r="ED419" s="651"/>
      <c r="EE419" s="651"/>
      <c r="EF419" s="651"/>
      <c r="EG419" s="651"/>
      <c r="EH419" s="651"/>
      <c r="EI419" s="651"/>
      <c r="EJ419" s="651"/>
      <c r="EK419" s="651"/>
      <c r="EL419" s="651"/>
      <c r="EM419" s="651"/>
      <c r="EN419" s="651"/>
      <c r="EO419" s="651"/>
      <c r="EP419" s="651"/>
      <c r="EQ419" s="651"/>
      <c r="ER419" s="651"/>
      <c r="ES419" s="651"/>
      <c r="ET419" s="651"/>
      <c r="EU419" s="651"/>
      <c r="EV419" s="651"/>
      <c r="EW419" s="651"/>
      <c r="EX419" s="651"/>
      <c r="EY419" s="651"/>
      <c r="EZ419" s="651"/>
      <c r="FA419" s="651"/>
      <c r="FB419" s="651"/>
      <c r="FC419" s="651"/>
      <c r="FD419" s="651"/>
      <c r="FE419" s="651"/>
      <c r="FF419" s="651"/>
      <c r="FG419" s="651"/>
      <c r="FH419" s="651"/>
      <c r="FI419" s="651"/>
      <c r="FJ419" s="651"/>
      <c r="FK419" s="651"/>
      <c r="FL419" s="651"/>
      <c r="FM419" s="651"/>
      <c r="FN419" s="651"/>
      <c r="FO419" s="651"/>
      <c r="FP419" s="651"/>
      <c r="FQ419" s="651"/>
      <c r="FR419" s="651"/>
      <c r="FS419" s="651"/>
      <c r="FT419" s="651"/>
      <c r="FU419" s="651"/>
      <c r="FV419" s="651"/>
      <c r="FW419" s="651"/>
      <c r="FX419" s="651"/>
      <c r="FY419" s="651"/>
      <c r="FZ419" s="651"/>
      <c r="GA419" s="651"/>
      <c r="GB419" s="651"/>
      <c r="GC419" s="651"/>
      <c r="GD419" s="651"/>
      <c r="GE419" s="651"/>
      <c r="GF419" s="651"/>
      <c r="GG419" s="651"/>
      <c r="GH419" s="651"/>
      <c r="GI419" s="651"/>
      <c r="GJ419" s="651"/>
      <c r="GK419" s="651"/>
      <c r="GL419" s="651"/>
      <c r="GM419" s="651"/>
      <c r="GN419" s="651"/>
      <c r="GO419" s="651"/>
      <c r="GP419" s="651"/>
      <c r="GQ419" s="651"/>
      <c r="GR419" s="651"/>
      <c r="GS419" s="651"/>
      <c r="GT419" s="651"/>
      <c r="GU419" s="651"/>
      <c r="GV419" s="651"/>
      <c r="GW419" s="651"/>
      <c r="GX419" s="651"/>
      <c r="GY419" s="651"/>
      <c r="GZ419" s="651"/>
      <c r="HA419" s="651"/>
      <c r="HB419" s="651"/>
      <c r="HC419" s="651"/>
      <c r="HD419" s="651"/>
      <c r="HE419" s="651"/>
      <c r="HF419" s="651"/>
      <c r="HG419" s="651"/>
      <c r="HH419" s="651"/>
      <c r="HI419" s="651"/>
      <c r="HJ419" s="651"/>
      <c r="HK419" s="651"/>
      <c r="HL419" s="651"/>
      <c r="HM419" s="651"/>
      <c r="HN419" s="651"/>
      <c r="HO419" s="651"/>
      <c r="HP419" s="651"/>
      <c r="HQ419" s="651"/>
      <c r="HR419" s="651"/>
      <c r="HS419" s="651"/>
      <c r="HT419" s="651"/>
      <c r="HU419" s="651"/>
      <c r="HV419" s="651"/>
      <c r="HW419" s="651"/>
      <c r="HX419" s="651"/>
      <c r="HY419" s="651"/>
      <c r="HZ419" s="651"/>
      <c r="IA419" s="651"/>
      <c r="IB419" s="651"/>
      <c r="IC419" s="651"/>
      <c r="ID419" s="651"/>
      <c r="IE419" s="651"/>
      <c r="IF419" s="651"/>
      <c r="IG419" s="651"/>
      <c r="IH419" s="651"/>
      <c r="II419" s="651"/>
      <c r="IJ419" s="651"/>
      <c r="IK419" s="651"/>
      <c r="IL419" s="651"/>
      <c r="IM419" s="651"/>
      <c r="IN419" s="651"/>
      <c r="IO419" s="651"/>
      <c r="IP419" s="651"/>
      <c r="IQ419" s="651"/>
      <c r="IR419" s="651"/>
      <c r="IS419" s="651"/>
      <c r="IT419" s="651"/>
      <c r="IU419" s="651"/>
      <c r="IV419" s="651"/>
    </row>
    <row r="420" spans="18:256">
      <c r="R420" s="651"/>
      <c r="S420" s="651"/>
      <c r="T420" s="651"/>
      <c r="U420" s="651"/>
      <c r="V420" s="651"/>
      <c r="W420" s="651"/>
      <c r="X420" s="651"/>
      <c r="Y420" s="651"/>
      <c r="Z420" s="651"/>
      <c r="AA420" s="651"/>
      <c r="AB420" s="651"/>
      <c r="AC420" s="651"/>
      <c r="AD420" s="651"/>
      <c r="AE420" s="651"/>
      <c r="AF420" s="651"/>
      <c r="AG420" s="651"/>
      <c r="AH420" s="651"/>
      <c r="AI420" s="651"/>
      <c r="AJ420" s="651"/>
      <c r="AK420" s="651"/>
      <c r="AL420" s="651"/>
      <c r="AM420" s="651"/>
      <c r="AN420" s="651"/>
      <c r="AO420" s="651"/>
      <c r="AP420" s="651"/>
      <c r="AQ420" s="651"/>
      <c r="AR420" s="651"/>
      <c r="AS420" s="651"/>
      <c r="AT420" s="651"/>
      <c r="AU420" s="651"/>
      <c r="AV420" s="651"/>
      <c r="AW420" s="651"/>
      <c r="AX420" s="651"/>
      <c r="AY420" s="651"/>
      <c r="AZ420" s="651"/>
      <c r="BA420" s="651"/>
      <c r="BB420" s="651"/>
      <c r="BC420" s="651"/>
      <c r="BD420" s="651"/>
      <c r="BE420" s="651"/>
      <c r="BF420" s="651"/>
      <c r="BG420" s="651"/>
      <c r="BH420" s="651"/>
      <c r="BI420" s="651"/>
      <c r="BJ420" s="651"/>
      <c r="BK420" s="651"/>
      <c r="BL420" s="651"/>
      <c r="BM420" s="651"/>
      <c r="BN420" s="651"/>
      <c r="BO420" s="651"/>
      <c r="BP420" s="651"/>
      <c r="BQ420" s="651"/>
      <c r="BR420" s="651"/>
      <c r="BS420" s="651"/>
      <c r="BT420" s="651"/>
      <c r="BU420" s="651"/>
      <c r="BV420" s="651"/>
      <c r="BW420" s="651"/>
      <c r="BX420" s="651"/>
      <c r="BY420" s="651"/>
      <c r="BZ420" s="651"/>
      <c r="CA420" s="651"/>
      <c r="CB420" s="651"/>
      <c r="CC420" s="651"/>
      <c r="CD420" s="651"/>
      <c r="CE420" s="651"/>
      <c r="CF420" s="651"/>
      <c r="CG420" s="651"/>
      <c r="CH420" s="651"/>
      <c r="CI420" s="651"/>
      <c r="CJ420" s="651"/>
      <c r="CK420" s="651"/>
      <c r="CL420" s="651"/>
      <c r="CM420" s="651"/>
      <c r="CN420" s="651"/>
      <c r="CO420" s="651"/>
      <c r="CP420" s="651"/>
      <c r="CQ420" s="651"/>
      <c r="CR420" s="651"/>
      <c r="CS420" s="651"/>
      <c r="CT420" s="651"/>
      <c r="CU420" s="651"/>
      <c r="CV420" s="651"/>
      <c r="CW420" s="651"/>
      <c r="CX420" s="651"/>
      <c r="CY420" s="651"/>
      <c r="CZ420" s="651"/>
      <c r="DA420" s="651"/>
      <c r="DB420" s="651"/>
      <c r="DC420" s="651"/>
      <c r="DD420" s="651"/>
      <c r="DE420" s="651"/>
      <c r="DF420" s="651"/>
      <c r="DG420" s="651"/>
      <c r="DH420" s="651"/>
      <c r="DI420" s="651"/>
      <c r="DJ420" s="651"/>
      <c r="DK420" s="651"/>
      <c r="DL420" s="651"/>
      <c r="DM420" s="651"/>
      <c r="DN420" s="651"/>
      <c r="DO420" s="651"/>
      <c r="DP420" s="651"/>
      <c r="DQ420" s="651"/>
      <c r="DR420" s="651"/>
      <c r="DS420" s="651"/>
      <c r="DT420" s="651"/>
      <c r="DU420" s="651"/>
      <c r="DV420" s="651"/>
      <c r="DW420" s="651"/>
      <c r="DX420" s="651"/>
      <c r="DY420" s="651"/>
      <c r="DZ420" s="651"/>
      <c r="EA420" s="651"/>
      <c r="EB420" s="651"/>
      <c r="EC420" s="651"/>
      <c r="ED420" s="651"/>
      <c r="EE420" s="651"/>
      <c r="EF420" s="651"/>
      <c r="EG420" s="651"/>
      <c r="EH420" s="651"/>
      <c r="EI420" s="651"/>
      <c r="EJ420" s="651"/>
      <c r="EK420" s="651"/>
      <c r="EL420" s="651"/>
      <c r="EM420" s="651"/>
      <c r="EN420" s="651"/>
      <c r="EO420" s="651"/>
      <c r="EP420" s="651"/>
      <c r="EQ420" s="651"/>
      <c r="ER420" s="651"/>
      <c r="ES420" s="651"/>
      <c r="ET420" s="651"/>
      <c r="EU420" s="651"/>
      <c r="EV420" s="651"/>
      <c r="EW420" s="651"/>
      <c r="EX420" s="651"/>
      <c r="EY420" s="651"/>
      <c r="EZ420" s="651"/>
      <c r="FA420" s="651"/>
      <c r="FB420" s="651"/>
      <c r="FC420" s="651"/>
      <c r="FD420" s="651"/>
      <c r="FE420" s="651"/>
      <c r="FF420" s="651"/>
      <c r="FG420" s="651"/>
      <c r="FH420" s="651"/>
      <c r="FI420" s="651"/>
      <c r="FJ420" s="651"/>
      <c r="FK420" s="651"/>
      <c r="FL420" s="651"/>
      <c r="FM420" s="651"/>
      <c r="FN420" s="651"/>
      <c r="FO420" s="651"/>
      <c r="FP420" s="651"/>
      <c r="FQ420" s="651"/>
      <c r="FR420" s="651"/>
      <c r="FS420" s="651"/>
      <c r="FT420" s="651"/>
      <c r="FU420" s="651"/>
      <c r="FV420" s="651"/>
      <c r="FW420" s="651"/>
      <c r="FX420" s="651"/>
      <c r="FY420" s="651"/>
      <c r="FZ420" s="651"/>
      <c r="GA420" s="651"/>
      <c r="GB420" s="651"/>
      <c r="GC420" s="651"/>
      <c r="GD420" s="651"/>
      <c r="GE420" s="651"/>
      <c r="GF420" s="651"/>
      <c r="GG420" s="651"/>
      <c r="GH420" s="651"/>
      <c r="GI420" s="651"/>
      <c r="GJ420" s="651"/>
      <c r="GK420" s="651"/>
      <c r="GL420" s="651"/>
      <c r="GM420" s="651"/>
      <c r="GN420" s="651"/>
      <c r="GO420" s="651"/>
      <c r="GP420" s="651"/>
      <c r="GQ420" s="651"/>
      <c r="GR420" s="651"/>
      <c r="GS420" s="651"/>
      <c r="GT420" s="651"/>
      <c r="GU420" s="651"/>
      <c r="GV420" s="651"/>
      <c r="GW420" s="651"/>
      <c r="GX420" s="651"/>
      <c r="GY420" s="651"/>
      <c r="GZ420" s="651"/>
      <c r="HA420" s="651"/>
      <c r="HB420" s="651"/>
      <c r="HC420" s="651"/>
      <c r="HD420" s="651"/>
      <c r="HE420" s="651"/>
      <c r="HF420" s="651"/>
      <c r="HG420" s="651"/>
      <c r="HH420" s="651"/>
      <c r="HI420" s="651"/>
      <c r="HJ420" s="651"/>
      <c r="HK420" s="651"/>
      <c r="HL420" s="651"/>
      <c r="HM420" s="651"/>
      <c r="HN420" s="651"/>
      <c r="HO420" s="651"/>
      <c r="HP420" s="651"/>
      <c r="HQ420" s="651"/>
      <c r="HR420" s="651"/>
      <c r="HS420" s="651"/>
      <c r="HT420" s="651"/>
      <c r="HU420" s="651"/>
      <c r="HV420" s="651"/>
      <c r="HW420" s="651"/>
      <c r="HX420" s="651"/>
      <c r="HY420" s="651"/>
      <c r="HZ420" s="651"/>
      <c r="IA420" s="651"/>
      <c r="IB420" s="651"/>
      <c r="IC420" s="651"/>
      <c r="ID420" s="651"/>
      <c r="IE420" s="651"/>
      <c r="IF420" s="651"/>
      <c r="IG420" s="651"/>
      <c r="IH420" s="651"/>
      <c r="II420" s="651"/>
      <c r="IJ420" s="651"/>
      <c r="IK420" s="651"/>
      <c r="IL420" s="651"/>
      <c r="IM420" s="651"/>
      <c r="IN420" s="651"/>
      <c r="IO420" s="651"/>
      <c r="IP420" s="651"/>
      <c r="IQ420" s="651"/>
      <c r="IR420" s="651"/>
      <c r="IS420" s="651"/>
      <c r="IT420" s="651"/>
      <c r="IU420" s="651"/>
      <c r="IV420" s="651"/>
    </row>
    <row r="421" spans="18:256">
      <c r="R421" s="651"/>
      <c r="S421" s="651"/>
      <c r="T421" s="651"/>
      <c r="U421" s="651"/>
      <c r="V421" s="651"/>
      <c r="W421" s="651"/>
      <c r="X421" s="651"/>
      <c r="Y421" s="651"/>
      <c r="Z421" s="651"/>
      <c r="AA421" s="651"/>
      <c r="AB421" s="651"/>
      <c r="AC421" s="651"/>
      <c r="AD421" s="651"/>
      <c r="AE421" s="651"/>
      <c r="AF421" s="651"/>
      <c r="AG421" s="651"/>
      <c r="AH421" s="651"/>
      <c r="AI421" s="651"/>
      <c r="AJ421" s="651"/>
      <c r="AK421" s="651"/>
      <c r="AL421" s="651"/>
      <c r="AM421" s="651"/>
      <c r="AN421" s="651"/>
      <c r="AO421" s="651"/>
      <c r="AP421" s="651"/>
      <c r="AQ421" s="651"/>
      <c r="AR421" s="651"/>
      <c r="AS421" s="651"/>
      <c r="AT421" s="651"/>
      <c r="AU421" s="651"/>
      <c r="AV421" s="651"/>
      <c r="AW421" s="651"/>
      <c r="AX421" s="651"/>
      <c r="AY421" s="651"/>
      <c r="AZ421" s="651"/>
      <c r="BA421" s="651"/>
      <c r="BB421" s="651"/>
      <c r="BC421" s="651"/>
      <c r="BD421" s="651"/>
      <c r="BE421" s="651"/>
      <c r="BF421" s="651"/>
      <c r="BG421" s="651"/>
      <c r="BH421" s="651"/>
      <c r="BI421" s="651"/>
      <c r="BJ421" s="651"/>
      <c r="BK421" s="651"/>
      <c r="BL421" s="651"/>
      <c r="BM421" s="651"/>
      <c r="BN421" s="651"/>
      <c r="BO421" s="651"/>
      <c r="BP421" s="651"/>
      <c r="BQ421" s="651"/>
      <c r="BR421" s="651"/>
      <c r="BS421" s="651"/>
      <c r="BT421" s="651"/>
      <c r="BU421" s="651"/>
      <c r="BV421" s="651"/>
      <c r="BW421" s="651"/>
      <c r="BX421" s="651"/>
      <c r="BY421" s="651"/>
      <c r="BZ421" s="651"/>
      <c r="CA421" s="651"/>
      <c r="CB421" s="651"/>
      <c r="CC421" s="651"/>
      <c r="CD421" s="651"/>
      <c r="CE421" s="651"/>
      <c r="CF421" s="651"/>
      <c r="CG421" s="651"/>
      <c r="CH421" s="651"/>
      <c r="CI421" s="651"/>
      <c r="CJ421" s="651"/>
      <c r="CK421" s="651"/>
      <c r="CL421" s="651"/>
      <c r="CM421" s="651"/>
      <c r="CN421" s="651"/>
      <c r="CO421" s="651"/>
      <c r="CP421" s="651"/>
      <c r="CQ421" s="651"/>
      <c r="CR421" s="651"/>
      <c r="CS421" s="651"/>
      <c r="CT421" s="651"/>
      <c r="CU421" s="651"/>
      <c r="CV421" s="651"/>
      <c r="CW421" s="651"/>
      <c r="CX421" s="651"/>
      <c r="CY421" s="651"/>
      <c r="CZ421" s="651"/>
      <c r="DA421" s="651"/>
      <c r="DB421" s="651"/>
      <c r="DC421" s="651"/>
      <c r="DD421" s="651"/>
      <c r="DE421" s="651"/>
      <c r="DF421" s="651"/>
      <c r="DG421" s="651"/>
      <c r="DH421" s="651"/>
      <c r="DI421" s="651"/>
      <c r="DJ421" s="651"/>
      <c r="DK421" s="651"/>
      <c r="DL421" s="651"/>
      <c r="DM421" s="651"/>
      <c r="DN421" s="651"/>
      <c r="DO421" s="651"/>
      <c r="DP421" s="651"/>
      <c r="DQ421" s="651"/>
      <c r="DR421" s="651"/>
      <c r="DS421" s="651"/>
      <c r="DT421" s="651"/>
      <c r="DU421" s="651"/>
      <c r="DV421" s="651"/>
      <c r="DW421" s="651"/>
      <c r="DX421" s="651"/>
      <c r="DY421" s="651"/>
      <c r="DZ421" s="651"/>
      <c r="EA421" s="651"/>
      <c r="EB421" s="651"/>
      <c r="EC421" s="651"/>
      <c r="ED421" s="651"/>
      <c r="EE421" s="651"/>
      <c r="EF421" s="651"/>
      <c r="EG421" s="651"/>
      <c r="EH421" s="651"/>
      <c r="EI421" s="651"/>
      <c r="EJ421" s="651"/>
      <c r="EK421" s="651"/>
      <c r="EL421" s="651"/>
      <c r="EM421" s="651"/>
      <c r="EN421" s="651"/>
      <c r="EO421" s="651"/>
      <c r="EP421" s="651"/>
      <c r="EQ421" s="651"/>
      <c r="ER421" s="651"/>
      <c r="ES421" s="651"/>
      <c r="ET421" s="651"/>
      <c r="EU421" s="651"/>
      <c r="EV421" s="651"/>
      <c r="EW421" s="651"/>
      <c r="EX421" s="651"/>
      <c r="EY421" s="651"/>
      <c r="EZ421" s="651"/>
      <c r="FA421" s="651"/>
      <c r="FB421" s="651"/>
      <c r="FC421" s="651"/>
      <c r="FD421" s="651"/>
      <c r="FE421" s="651"/>
      <c r="FF421" s="651"/>
      <c r="FG421" s="651"/>
      <c r="FH421" s="651"/>
      <c r="FI421" s="651"/>
      <c r="FJ421" s="651"/>
      <c r="FK421" s="651"/>
      <c r="FL421" s="651"/>
      <c r="FM421" s="651"/>
      <c r="FN421" s="651"/>
      <c r="FO421" s="651"/>
      <c r="FP421" s="651"/>
      <c r="FQ421" s="651"/>
      <c r="FR421" s="651"/>
      <c r="FS421" s="651"/>
      <c r="FT421" s="651"/>
      <c r="FU421" s="651"/>
      <c r="FV421" s="651"/>
      <c r="FW421" s="651"/>
      <c r="FX421" s="651"/>
      <c r="FY421" s="651"/>
      <c r="FZ421" s="651"/>
      <c r="GA421" s="651"/>
      <c r="GB421" s="651"/>
      <c r="GC421" s="651"/>
      <c r="GD421" s="651"/>
      <c r="GE421" s="651"/>
      <c r="GF421" s="651"/>
      <c r="GG421" s="651"/>
      <c r="GH421" s="651"/>
      <c r="GI421" s="651"/>
      <c r="GJ421" s="651"/>
      <c r="GK421" s="651"/>
      <c r="GL421" s="651"/>
      <c r="GM421" s="651"/>
      <c r="GN421" s="651"/>
      <c r="GO421" s="651"/>
      <c r="GP421" s="651"/>
      <c r="GQ421" s="651"/>
      <c r="GR421" s="651"/>
      <c r="GS421" s="651"/>
      <c r="GT421" s="651"/>
      <c r="GU421" s="651"/>
      <c r="GV421" s="651"/>
      <c r="GW421" s="651"/>
      <c r="GX421" s="651"/>
      <c r="GY421" s="651"/>
      <c r="GZ421" s="651"/>
      <c r="HA421" s="651"/>
      <c r="HB421" s="651"/>
      <c r="HC421" s="651"/>
      <c r="HD421" s="651"/>
      <c r="HE421" s="651"/>
      <c r="HF421" s="651"/>
      <c r="HG421" s="651"/>
      <c r="HH421" s="651"/>
      <c r="HI421" s="651"/>
      <c r="HJ421" s="651"/>
      <c r="HK421" s="651"/>
      <c r="HL421" s="651"/>
      <c r="HM421" s="651"/>
      <c r="HN421" s="651"/>
      <c r="HO421" s="651"/>
      <c r="HP421" s="651"/>
      <c r="HQ421" s="651"/>
      <c r="HR421" s="651"/>
      <c r="HS421" s="651"/>
      <c r="HT421" s="651"/>
      <c r="HU421" s="651"/>
      <c r="HV421" s="651"/>
      <c r="HW421" s="651"/>
      <c r="HX421" s="651"/>
      <c r="HY421" s="651"/>
      <c r="HZ421" s="651"/>
      <c r="IA421" s="651"/>
      <c r="IB421" s="651"/>
      <c r="IC421" s="651"/>
      <c r="ID421" s="651"/>
      <c r="IE421" s="651"/>
      <c r="IF421" s="651"/>
      <c r="IG421" s="651"/>
      <c r="IH421" s="651"/>
      <c r="II421" s="651"/>
      <c r="IJ421" s="651"/>
      <c r="IK421" s="651"/>
      <c r="IL421" s="651"/>
      <c r="IM421" s="651"/>
      <c r="IN421" s="651"/>
      <c r="IO421" s="651"/>
      <c r="IP421" s="651"/>
      <c r="IQ421" s="651"/>
      <c r="IR421" s="651"/>
      <c r="IS421" s="651"/>
      <c r="IT421" s="651"/>
      <c r="IU421" s="651"/>
      <c r="IV421" s="651"/>
    </row>
    <row r="422" spans="18:256">
      <c r="R422" s="651"/>
      <c r="S422" s="651"/>
      <c r="T422" s="651"/>
      <c r="U422" s="651"/>
      <c r="V422" s="651"/>
      <c r="W422" s="651"/>
      <c r="X422" s="651"/>
      <c r="Y422" s="651"/>
      <c r="Z422" s="651"/>
      <c r="AA422" s="651"/>
      <c r="AB422" s="651"/>
      <c r="AC422" s="651"/>
      <c r="AD422" s="651"/>
      <c r="AE422" s="651"/>
      <c r="AF422" s="651"/>
      <c r="AG422" s="651"/>
      <c r="AH422" s="651"/>
      <c r="AI422" s="651"/>
      <c r="AJ422" s="651"/>
      <c r="AK422" s="651"/>
      <c r="AL422" s="651"/>
      <c r="AM422" s="651"/>
      <c r="AN422" s="651"/>
      <c r="AO422" s="651"/>
      <c r="AP422" s="651"/>
      <c r="AQ422" s="651"/>
      <c r="AR422" s="651"/>
      <c r="AS422" s="651"/>
      <c r="AT422" s="651"/>
      <c r="AU422" s="651"/>
      <c r="AV422" s="651"/>
      <c r="AW422" s="651"/>
      <c r="AX422" s="651"/>
      <c r="AY422" s="651"/>
      <c r="AZ422" s="651"/>
      <c r="BA422" s="651"/>
      <c r="BB422" s="651"/>
      <c r="BC422" s="651"/>
      <c r="BD422" s="651"/>
      <c r="BE422" s="651"/>
      <c r="BF422" s="651"/>
      <c r="BG422" s="651"/>
      <c r="BH422" s="651"/>
      <c r="BI422" s="651"/>
      <c r="BJ422" s="651"/>
      <c r="BK422" s="651"/>
      <c r="BL422" s="651"/>
      <c r="BM422" s="651"/>
      <c r="BN422" s="651"/>
      <c r="BO422" s="651"/>
      <c r="BP422" s="651"/>
      <c r="BQ422" s="651"/>
      <c r="BR422" s="651"/>
      <c r="BS422" s="651"/>
      <c r="BT422" s="651"/>
      <c r="BU422" s="651"/>
      <c r="BV422" s="651"/>
      <c r="BW422" s="651"/>
      <c r="BX422" s="651"/>
      <c r="BY422" s="651"/>
      <c r="BZ422" s="651"/>
      <c r="CA422" s="651"/>
      <c r="CB422" s="651"/>
      <c r="CC422" s="651"/>
      <c r="CD422" s="651"/>
      <c r="CE422" s="651"/>
      <c r="CF422" s="651"/>
      <c r="CG422" s="651"/>
      <c r="CH422" s="651"/>
      <c r="CI422" s="651"/>
      <c r="CJ422" s="651"/>
      <c r="CK422" s="651"/>
      <c r="CL422" s="651"/>
      <c r="CM422" s="651"/>
      <c r="CN422" s="651"/>
      <c r="CO422" s="651"/>
      <c r="CP422" s="651"/>
      <c r="CQ422" s="651"/>
      <c r="CR422" s="651"/>
      <c r="CS422" s="651"/>
      <c r="CT422" s="651"/>
      <c r="CU422" s="651"/>
      <c r="CV422" s="651"/>
      <c r="CW422" s="651"/>
      <c r="CX422" s="651"/>
      <c r="CY422" s="651"/>
      <c r="CZ422" s="651"/>
      <c r="DA422" s="651"/>
      <c r="DB422" s="651"/>
      <c r="DC422" s="651"/>
      <c r="DD422" s="651"/>
      <c r="DE422" s="651"/>
      <c r="DF422" s="651"/>
      <c r="DG422" s="651"/>
      <c r="DH422" s="651"/>
      <c r="DI422" s="651"/>
      <c r="DJ422" s="651"/>
      <c r="DK422" s="651"/>
      <c r="DL422" s="651"/>
      <c r="DM422" s="651"/>
      <c r="DN422" s="651"/>
      <c r="DO422" s="651"/>
      <c r="DP422" s="651"/>
      <c r="DQ422" s="651"/>
      <c r="DR422" s="651"/>
      <c r="DS422" s="651"/>
      <c r="DT422" s="651"/>
      <c r="DU422" s="651"/>
      <c r="DV422" s="651"/>
      <c r="DW422" s="651"/>
      <c r="DX422" s="651"/>
      <c r="DY422" s="651"/>
      <c r="DZ422" s="651"/>
      <c r="EA422" s="651"/>
      <c r="EB422" s="651"/>
      <c r="EC422" s="651"/>
      <c r="ED422" s="651"/>
      <c r="EE422" s="651"/>
      <c r="EF422" s="651"/>
      <c r="EG422" s="651"/>
      <c r="EH422" s="651"/>
      <c r="EI422" s="651"/>
      <c r="EJ422" s="651"/>
      <c r="EK422" s="651"/>
      <c r="EL422" s="651"/>
      <c r="EM422" s="651"/>
      <c r="EN422" s="651"/>
      <c r="EO422" s="651"/>
      <c r="EP422" s="651"/>
      <c r="EQ422" s="651"/>
      <c r="ER422" s="651"/>
      <c r="ES422" s="651"/>
      <c r="ET422" s="651"/>
      <c r="EU422" s="651"/>
      <c r="EV422" s="651"/>
      <c r="EW422" s="651"/>
      <c r="EX422" s="651"/>
      <c r="EY422" s="651"/>
      <c r="EZ422" s="651"/>
      <c r="FA422" s="651"/>
      <c r="FB422" s="651"/>
      <c r="FC422" s="651"/>
      <c r="FD422" s="651"/>
      <c r="FE422" s="651"/>
      <c r="FF422" s="651"/>
      <c r="FG422" s="651"/>
      <c r="FH422" s="651"/>
      <c r="FI422" s="651"/>
      <c r="FJ422" s="651"/>
      <c r="FK422" s="651"/>
      <c r="FL422" s="651"/>
      <c r="FM422" s="651"/>
      <c r="FN422" s="651"/>
      <c r="FO422" s="651"/>
      <c r="FP422" s="651"/>
      <c r="FQ422" s="651"/>
      <c r="FR422" s="651"/>
      <c r="FS422" s="651"/>
      <c r="FT422" s="651"/>
      <c r="FU422" s="651"/>
      <c r="FV422" s="651"/>
      <c r="FW422" s="651"/>
      <c r="FX422" s="651"/>
      <c r="FY422" s="651"/>
      <c r="FZ422" s="651"/>
      <c r="GA422" s="651"/>
      <c r="GB422" s="651"/>
      <c r="GC422" s="651"/>
      <c r="GD422" s="651"/>
      <c r="GE422" s="651"/>
      <c r="GF422" s="651"/>
      <c r="GG422" s="651"/>
      <c r="GH422" s="651"/>
      <c r="GI422" s="651"/>
      <c r="GJ422" s="651"/>
      <c r="GK422" s="651"/>
      <c r="GL422" s="651"/>
      <c r="GM422" s="651"/>
      <c r="GN422" s="651"/>
      <c r="GO422" s="651"/>
      <c r="GP422" s="651"/>
      <c r="GQ422" s="651"/>
      <c r="GR422" s="651"/>
      <c r="GS422" s="651"/>
      <c r="GT422" s="651"/>
      <c r="GU422" s="651"/>
      <c r="GV422" s="651"/>
      <c r="GW422" s="651"/>
      <c r="GX422" s="651"/>
      <c r="GY422" s="651"/>
      <c r="GZ422" s="651"/>
      <c r="HA422" s="651"/>
      <c r="HB422" s="651"/>
      <c r="HC422" s="651"/>
      <c r="HD422" s="651"/>
      <c r="HE422" s="651"/>
      <c r="HF422" s="651"/>
      <c r="HG422" s="651"/>
      <c r="HH422" s="651"/>
      <c r="HI422" s="651"/>
      <c r="HJ422" s="651"/>
      <c r="HK422" s="651"/>
      <c r="HL422" s="651"/>
      <c r="HM422" s="651"/>
      <c r="HN422" s="651"/>
      <c r="HO422" s="651"/>
      <c r="HP422" s="651"/>
      <c r="HQ422" s="651"/>
      <c r="HR422" s="651"/>
      <c r="HS422" s="651"/>
      <c r="HT422" s="651"/>
      <c r="HU422" s="651"/>
      <c r="HV422" s="651"/>
      <c r="HW422" s="651"/>
      <c r="HX422" s="651"/>
      <c r="HY422" s="651"/>
      <c r="HZ422" s="651"/>
      <c r="IA422" s="651"/>
      <c r="IB422" s="651"/>
      <c r="IC422" s="651"/>
      <c r="ID422" s="651"/>
      <c r="IE422" s="651"/>
      <c r="IF422" s="651"/>
      <c r="IG422" s="651"/>
      <c r="IH422" s="651"/>
      <c r="II422" s="651"/>
      <c r="IJ422" s="651"/>
      <c r="IK422" s="651"/>
      <c r="IL422" s="651"/>
      <c r="IM422" s="651"/>
      <c r="IN422" s="651"/>
      <c r="IO422" s="651"/>
      <c r="IP422" s="651"/>
      <c r="IQ422" s="651"/>
      <c r="IR422" s="651"/>
      <c r="IS422" s="651"/>
      <c r="IT422" s="651"/>
      <c r="IU422" s="651"/>
      <c r="IV422" s="651"/>
    </row>
    <row r="423" spans="18:256">
      <c r="R423" s="651"/>
      <c r="S423" s="651"/>
      <c r="T423" s="651"/>
      <c r="U423" s="651"/>
      <c r="V423" s="651"/>
      <c r="W423" s="651"/>
      <c r="X423" s="651"/>
      <c r="Y423" s="651"/>
      <c r="Z423" s="651"/>
      <c r="AA423" s="651"/>
      <c r="AB423" s="651"/>
      <c r="AC423" s="651"/>
      <c r="AD423" s="651"/>
      <c r="AE423" s="651"/>
      <c r="AF423" s="651"/>
      <c r="AG423" s="651"/>
      <c r="AH423" s="651"/>
      <c r="AI423" s="651"/>
      <c r="AJ423" s="651"/>
      <c r="AK423" s="651"/>
      <c r="AL423" s="651"/>
      <c r="AM423" s="651"/>
      <c r="AN423" s="651"/>
      <c r="AO423" s="651"/>
      <c r="AP423" s="651"/>
      <c r="AQ423" s="651"/>
      <c r="AR423" s="651"/>
      <c r="AS423" s="651"/>
      <c r="AT423" s="651"/>
      <c r="AU423" s="651"/>
      <c r="AV423" s="651"/>
      <c r="AW423" s="651"/>
      <c r="AX423" s="651"/>
      <c r="AY423" s="651"/>
      <c r="AZ423" s="651"/>
      <c r="BA423" s="651"/>
      <c r="BB423" s="651"/>
      <c r="BC423" s="651"/>
      <c r="BD423" s="651"/>
      <c r="BE423" s="651"/>
      <c r="BF423" s="651"/>
      <c r="BG423" s="651"/>
      <c r="BH423" s="651"/>
      <c r="BI423" s="651"/>
      <c r="BJ423" s="651"/>
      <c r="BK423" s="651"/>
      <c r="BL423" s="651"/>
      <c r="BM423" s="651"/>
      <c r="BN423" s="651"/>
      <c r="BO423" s="651"/>
      <c r="BP423" s="651"/>
      <c r="BQ423" s="651"/>
      <c r="BR423" s="651"/>
      <c r="BS423" s="651"/>
      <c r="BT423" s="651"/>
      <c r="BU423" s="651"/>
      <c r="BV423" s="651"/>
      <c r="BW423" s="651"/>
      <c r="BX423" s="651"/>
      <c r="BY423" s="651"/>
      <c r="BZ423" s="651"/>
      <c r="CA423" s="651"/>
      <c r="CB423" s="651"/>
      <c r="CC423" s="651"/>
      <c r="CD423" s="651"/>
      <c r="CE423" s="651"/>
      <c r="CF423" s="651"/>
      <c r="CG423" s="651"/>
      <c r="CH423" s="651"/>
      <c r="CI423" s="651"/>
      <c r="CJ423" s="651"/>
      <c r="CK423" s="651"/>
      <c r="CL423" s="651"/>
      <c r="CM423" s="651"/>
      <c r="CN423" s="651"/>
      <c r="CO423" s="651"/>
      <c r="CP423" s="651"/>
      <c r="CQ423" s="651"/>
      <c r="CR423" s="651"/>
      <c r="CS423" s="651"/>
      <c r="CT423" s="651"/>
      <c r="CU423" s="651"/>
      <c r="CV423" s="651"/>
      <c r="CW423" s="651"/>
      <c r="CX423" s="651"/>
      <c r="CY423" s="651"/>
      <c r="CZ423" s="651"/>
      <c r="DA423" s="651"/>
      <c r="DB423" s="651"/>
      <c r="DC423" s="651"/>
      <c r="DD423" s="651"/>
      <c r="DE423" s="651"/>
      <c r="DF423" s="651"/>
      <c r="DG423" s="651"/>
      <c r="DH423" s="651"/>
      <c r="DI423" s="651"/>
      <c r="DJ423" s="651"/>
      <c r="DK423" s="651"/>
      <c r="DL423" s="651"/>
      <c r="DM423" s="651"/>
      <c r="DN423" s="651"/>
      <c r="DO423" s="651"/>
      <c r="DP423" s="651"/>
      <c r="DQ423" s="651"/>
      <c r="DR423" s="651"/>
      <c r="DS423" s="651"/>
      <c r="DT423" s="651"/>
      <c r="DU423" s="651"/>
      <c r="DV423" s="651"/>
      <c r="DW423" s="651"/>
      <c r="DX423" s="651"/>
      <c r="DY423" s="651"/>
      <c r="DZ423" s="651"/>
      <c r="EA423" s="651"/>
      <c r="EB423" s="651"/>
      <c r="EC423" s="651"/>
      <c r="ED423" s="651"/>
      <c r="EE423" s="651"/>
      <c r="EF423" s="651"/>
      <c r="EG423" s="651"/>
      <c r="EH423" s="651"/>
      <c r="EI423" s="651"/>
      <c r="EJ423" s="651"/>
      <c r="EK423" s="651"/>
      <c r="EL423" s="651"/>
      <c r="EM423" s="651"/>
      <c r="EN423" s="651"/>
      <c r="EO423" s="651"/>
      <c r="EP423" s="651"/>
      <c r="EQ423" s="651"/>
      <c r="ER423" s="651"/>
      <c r="ES423" s="651"/>
      <c r="ET423" s="651"/>
      <c r="EU423" s="651"/>
      <c r="EV423" s="651"/>
      <c r="EW423" s="651"/>
      <c r="EX423" s="651"/>
      <c r="EY423" s="651"/>
      <c r="EZ423" s="651"/>
      <c r="FA423" s="651"/>
      <c r="FB423" s="651"/>
      <c r="FC423" s="651"/>
      <c r="FD423" s="651"/>
      <c r="FE423" s="651"/>
      <c r="FF423" s="651"/>
      <c r="FG423" s="651"/>
      <c r="FH423" s="651"/>
      <c r="FI423" s="651"/>
      <c r="FJ423" s="651"/>
      <c r="FK423" s="651"/>
      <c r="FL423" s="651"/>
      <c r="FM423" s="651"/>
      <c r="FN423" s="651"/>
      <c r="FO423" s="651"/>
      <c r="FP423" s="651"/>
      <c r="FQ423" s="651"/>
      <c r="FR423" s="651"/>
      <c r="FS423" s="651"/>
      <c r="FT423" s="651"/>
      <c r="FU423" s="651"/>
      <c r="FV423" s="651"/>
      <c r="FW423" s="651"/>
      <c r="FX423" s="651"/>
      <c r="FY423" s="651"/>
      <c r="FZ423" s="651"/>
      <c r="GA423" s="651"/>
      <c r="GB423" s="651"/>
      <c r="GC423" s="651"/>
      <c r="GD423" s="651"/>
      <c r="GE423" s="651"/>
      <c r="GF423" s="651"/>
      <c r="GG423" s="651"/>
      <c r="GH423" s="651"/>
      <c r="GI423" s="651"/>
      <c r="GJ423" s="651"/>
      <c r="GK423" s="651"/>
      <c r="GL423" s="651"/>
      <c r="GM423" s="651"/>
      <c r="GN423" s="651"/>
      <c r="GO423" s="651"/>
      <c r="GP423" s="651"/>
      <c r="GQ423" s="651"/>
      <c r="GR423" s="651"/>
      <c r="GS423" s="651"/>
      <c r="GT423" s="651"/>
      <c r="GU423" s="651"/>
      <c r="GV423" s="651"/>
      <c r="GW423" s="651"/>
      <c r="GX423" s="651"/>
      <c r="GY423" s="651"/>
      <c r="GZ423" s="651"/>
      <c r="HA423" s="651"/>
      <c r="HB423" s="651"/>
      <c r="HC423" s="651"/>
      <c r="HD423" s="651"/>
      <c r="HE423" s="651"/>
      <c r="HF423" s="651"/>
      <c r="HG423" s="651"/>
      <c r="HH423" s="651"/>
      <c r="HI423" s="651"/>
      <c r="HJ423" s="651"/>
      <c r="HK423" s="651"/>
      <c r="HL423" s="651"/>
      <c r="HM423" s="651"/>
      <c r="HN423" s="651"/>
      <c r="HO423" s="651"/>
      <c r="HP423" s="651"/>
      <c r="HQ423" s="651"/>
      <c r="HR423" s="651"/>
      <c r="HS423" s="651"/>
      <c r="HT423" s="651"/>
      <c r="HU423" s="651"/>
      <c r="HV423" s="651"/>
      <c r="HW423" s="651"/>
      <c r="HX423" s="651"/>
      <c r="HY423" s="651"/>
      <c r="HZ423" s="651"/>
      <c r="IA423" s="651"/>
      <c r="IB423" s="651"/>
      <c r="IC423" s="651"/>
      <c r="ID423" s="651"/>
      <c r="IE423" s="651"/>
      <c r="IF423" s="651"/>
      <c r="IG423" s="651"/>
      <c r="IH423" s="651"/>
      <c r="II423" s="651"/>
      <c r="IJ423" s="651"/>
      <c r="IK423" s="651"/>
      <c r="IL423" s="651"/>
      <c r="IM423" s="651"/>
      <c r="IN423" s="651"/>
      <c r="IO423" s="651"/>
      <c r="IP423" s="651"/>
      <c r="IQ423" s="651"/>
      <c r="IR423" s="651"/>
      <c r="IS423" s="651"/>
      <c r="IT423" s="651"/>
      <c r="IU423" s="651"/>
      <c r="IV423" s="651"/>
    </row>
    <row r="424" spans="18:256">
      <c r="R424" s="651"/>
      <c r="S424" s="651"/>
      <c r="T424" s="651"/>
      <c r="U424" s="634"/>
      <c r="V424" s="634"/>
      <c r="W424" s="634"/>
      <c r="X424" s="634"/>
      <c r="Y424" s="634"/>
      <c r="Z424" s="634"/>
      <c r="AA424" s="634"/>
      <c r="AB424" s="634"/>
      <c r="AC424" s="634"/>
      <c r="AD424" s="634"/>
      <c r="AE424" s="634"/>
      <c r="AF424" s="634"/>
      <c r="AG424" s="634"/>
      <c r="AH424" s="634"/>
      <c r="AI424" s="634"/>
      <c r="AJ424" s="634"/>
      <c r="AK424" s="634"/>
      <c r="AL424" s="634"/>
      <c r="AM424" s="634"/>
      <c r="AN424" s="634"/>
      <c r="AO424" s="634"/>
      <c r="AP424" s="634"/>
      <c r="AQ424" s="634"/>
      <c r="AR424" s="634"/>
      <c r="AS424" s="634"/>
      <c r="AT424" s="634"/>
      <c r="AU424" s="634"/>
      <c r="AV424" s="634"/>
      <c r="AW424" s="634"/>
      <c r="AX424" s="634"/>
      <c r="AY424" s="634"/>
      <c r="AZ424" s="634"/>
      <c r="BA424" s="634"/>
      <c r="BB424" s="634"/>
      <c r="BC424" s="634"/>
      <c r="BD424" s="634"/>
      <c r="BE424" s="634"/>
      <c r="BF424" s="634"/>
      <c r="BG424" s="634"/>
      <c r="BH424" s="634"/>
      <c r="BI424" s="634"/>
      <c r="BJ424" s="634"/>
      <c r="BK424" s="634"/>
      <c r="BL424" s="634"/>
      <c r="BM424" s="634"/>
      <c r="BN424" s="634"/>
      <c r="BO424" s="634"/>
      <c r="BP424" s="634"/>
      <c r="BQ424" s="634"/>
      <c r="BR424" s="634"/>
      <c r="BS424" s="634"/>
      <c r="BT424" s="634"/>
      <c r="BU424" s="634"/>
      <c r="BV424" s="634"/>
      <c r="BW424" s="634"/>
      <c r="BX424" s="634"/>
      <c r="BY424" s="634"/>
      <c r="BZ424" s="634"/>
      <c r="CA424" s="634"/>
      <c r="CB424" s="634"/>
      <c r="CC424" s="634"/>
      <c r="CD424" s="634"/>
      <c r="CE424" s="634"/>
      <c r="CF424" s="634"/>
      <c r="CG424" s="634"/>
      <c r="CH424" s="634"/>
      <c r="CI424" s="634"/>
      <c r="CJ424" s="634"/>
      <c r="CK424" s="634"/>
      <c r="CL424" s="634"/>
      <c r="CM424" s="634"/>
      <c r="CN424" s="634"/>
      <c r="CO424" s="634"/>
      <c r="CP424" s="634"/>
      <c r="CQ424" s="634"/>
      <c r="CR424" s="634"/>
      <c r="CS424" s="634"/>
      <c r="CT424" s="634"/>
      <c r="CU424" s="634"/>
      <c r="CV424" s="634"/>
      <c r="CW424" s="634"/>
      <c r="CX424" s="634"/>
      <c r="CY424" s="634"/>
      <c r="CZ424" s="634"/>
      <c r="DA424" s="634"/>
      <c r="DB424" s="634"/>
      <c r="DC424" s="634"/>
      <c r="DD424" s="634"/>
      <c r="DE424" s="634"/>
      <c r="DF424" s="634"/>
      <c r="DG424" s="634"/>
      <c r="DH424" s="634"/>
      <c r="DI424" s="634"/>
      <c r="DJ424" s="634"/>
      <c r="DK424" s="634"/>
      <c r="DL424" s="634"/>
      <c r="DM424" s="634"/>
      <c r="DN424" s="634"/>
      <c r="DO424" s="634"/>
      <c r="DP424" s="634"/>
      <c r="DQ424" s="634"/>
      <c r="DR424" s="634"/>
      <c r="DS424" s="634"/>
      <c r="DT424" s="634"/>
      <c r="DU424" s="634"/>
      <c r="DV424" s="634"/>
      <c r="DW424" s="634"/>
      <c r="DX424" s="634"/>
      <c r="DY424" s="634"/>
      <c r="DZ424" s="634"/>
      <c r="EA424" s="634"/>
      <c r="EB424" s="634"/>
      <c r="EC424" s="634"/>
      <c r="ED424" s="634"/>
      <c r="EE424" s="634"/>
      <c r="EF424" s="634"/>
      <c r="EG424" s="634"/>
      <c r="EH424" s="634"/>
      <c r="EI424" s="634"/>
      <c r="EJ424" s="634"/>
      <c r="EK424" s="634"/>
      <c r="EL424" s="634"/>
      <c r="EM424" s="634"/>
      <c r="EN424" s="634"/>
      <c r="EO424" s="634"/>
      <c r="EP424" s="634"/>
      <c r="EQ424" s="634"/>
      <c r="ER424" s="634"/>
      <c r="ES424" s="634"/>
      <c r="ET424" s="634"/>
      <c r="EU424" s="634"/>
      <c r="EV424" s="634"/>
      <c r="EW424" s="634"/>
      <c r="EX424" s="634"/>
      <c r="EY424" s="634"/>
      <c r="EZ424" s="634"/>
      <c r="FA424" s="634"/>
      <c r="FB424" s="634"/>
      <c r="FC424" s="634"/>
      <c r="FD424" s="634"/>
      <c r="FE424" s="634"/>
      <c r="FF424" s="634"/>
      <c r="FG424" s="634"/>
      <c r="FH424" s="634"/>
      <c r="FI424" s="634"/>
      <c r="FJ424" s="634"/>
      <c r="FK424" s="634"/>
      <c r="FL424" s="634"/>
      <c r="FM424" s="634"/>
      <c r="FN424" s="634"/>
      <c r="FO424" s="634"/>
      <c r="FP424" s="634"/>
      <c r="FQ424" s="634"/>
      <c r="FR424" s="634"/>
      <c r="FS424" s="634"/>
      <c r="FT424" s="634"/>
      <c r="FU424" s="634"/>
      <c r="FV424" s="634"/>
      <c r="FW424" s="634"/>
      <c r="FX424" s="634"/>
      <c r="FY424" s="634"/>
      <c r="FZ424" s="634"/>
      <c r="GA424" s="634"/>
      <c r="GB424" s="634"/>
      <c r="GC424" s="634"/>
      <c r="GD424" s="634"/>
      <c r="GE424" s="634"/>
      <c r="GF424" s="634"/>
      <c r="GG424" s="634"/>
      <c r="GH424" s="634"/>
      <c r="GI424" s="634"/>
      <c r="GJ424" s="634"/>
      <c r="GK424" s="634"/>
      <c r="GL424" s="634"/>
      <c r="GM424" s="634"/>
      <c r="GN424" s="634"/>
      <c r="GO424" s="634"/>
      <c r="GP424" s="634"/>
      <c r="GQ424" s="634"/>
      <c r="GR424" s="634"/>
      <c r="GS424" s="634"/>
      <c r="GT424" s="634"/>
      <c r="GU424" s="634"/>
      <c r="GV424" s="634"/>
      <c r="GW424" s="634"/>
      <c r="GX424" s="634"/>
      <c r="GY424" s="634"/>
      <c r="GZ424" s="634"/>
      <c r="HA424" s="634"/>
      <c r="HB424" s="634"/>
      <c r="HC424" s="634"/>
      <c r="HD424" s="634"/>
      <c r="HE424" s="634"/>
      <c r="HF424" s="634"/>
      <c r="HG424" s="634"/>
      <c r="HH424" s="634"/>
      <c r="HI424" s="634"/>
      <c r="HJ424" s="634"/>
      <c r="HK424" s="634"/>
      <c r="HL424" s="634"/>
      <c r="HM424" s="634"/>
      <c r="HN424" s="634"/>
      <c r="HO424" s="634"/>
      <c r="HP424" s="634"/>
      <c r="HQ424" s="634"/>
      <c r="HR424" s="634"/>
      <c r="HS424" s="634"/>
      <c r="HT424" s="634"/>
      <c r="HU424" s="634"/>
      <c r="HV424" s="634"/>
      <c r="HW424" s="634"/>
      <c r="HX424" s="634"/>
      <c r="HY424" s="634"/>
      <c r="HZ424" s="634"/>
      <c r="IA424" s="634"/>
      <c r="IB424" s="634"/>
      <c r="IC424" s="634"/>
      <c r="ID424" s="634"/>
      <c r="IE424" s="634"/>
      <c r="IF424" s="634"/>
      <c r="IG424" s="634"/>
      <c r="IH424" s="634"/>
      <c r="II424" s="634"/>
      <c r="IJ424" s="634"/>
      <c r="IK424" s="634"/>
      <c r="IL424" s="634"/>
      <c r="IM424" s="634"/>
      <c r="IN424" s="634"/>
      <c r="IO424" s="634"/>
      <c r="IP424" s="634"/>
      <c r="IQ424" s="634"/>
      <c r="IR424" s="634"/>
      <c r="IS424" s="634"/>
      <c r="IT424" s="634"/>
      <c r="IU424" s="634"/>
      <c r="IV424" s="634"/>
    </row>
    <row r="425" spans="18:256">
      <c r="R425" s="651"/>
      <c r="S425" s="651"/>
      <c r="T425" s="651"/>
      <c r="U425" s="634"/>
      <c r="V425" s="634"/>
      <c r="W425" s="634"/>
      <c r="X425" s="634"/>
      <c r="Y425" s="634"/>
      <c r="Z425" s="634"/>
      <c r="AA425" s="634"/>
      <c r="AB425" s="634"/>
      <c r="AC425" s="634"/>
      <c r="AD425" s="634"/>
      <c r="AE425" s="634"/>
      <c r="AF425" s="634"/>
      <c r="AG425" s="634"/>
      <c r="AH425" s="634"/>
      <c r="AI425" s="634"/>
      <c r="AJ425" s="634"/>
      <c r="AK425" s="634"/>
      <c r="AL425" s="634"/>
      <c r="AM425" s="634"/>
      <c r="AN425" s="634"/>
      <c r="AO425" s="634"/>
      <c r="AP425" s="634"/>
      <c r="AQ425" s="634"/>
      <c r="AR425" s="634"/>
      <c r="AS425" s="634"/>
      <c r="AT425" s="634"/>
      <c r="AU425" s="634"/>
      <c r="AV425" s="634"/>
      <c r="AW425" s="634"/>
      <c r="AX425" s="634"/>
      <c r="AY425" s="634"/>
      <c r="AZ425" s="634"/>
      <c r="BA425" s="634"/>
      <c r="BB425" s="634"/>
      <c r="BC425" s="634"/>
      <c r="BD425" s="634"/>
      <c r="BE425" s="634"/>
      <c r="BF425" s="634"/>
      <c r="BG425" s="634"/>
      <c r="BH425" s="634"/>
      <c r="BI425" s="634"/>
      <c r="BJ425" s="634"/>
      <c r="BK425" s="634"/>
      <c r="BL425" s="634"/>
      <c r="BM425" s="634"/>
      <c r="BN425" s="634"/>
      <c r="BO425" s="634"/>
      <c r="BP425" s="634"/>
      <c r="BQ425" s="634"/>
      <c r="BR425" s="634"/>
      <c r="BS425" s="634"/>
      <c r="BT425" s="634"/>
      <c r="BU425" s="634"/>
      <c r="BV425" s="634"/>
      <c r="BW425" s="634"/>
      <c r="BX425" s="634"/>
      <c r="BY425" s="634"/>
      <c r="BZ425" s="634"/>
      <c r="CA425" s="634"/>
      <c r="CB425" s="634"/>
      <c r="CC425" s="634"/>
      <c r="CD425" s="634"/>
      <c r="CE425" s="634"/>
      <c r="CF425" s="634"/>
      <c r="CG425" s="634"/>
      <c r="CH425" s="634"/>
      <c r="CI425" s="634"/>
      <c r="CJ425" s="634"/>
      <c r="CK425" s="634"/>
      <c r="CL425" s="634"/>
      <c r="CM425" s="634"/>
      <c r="CN425" s="634"/>
      <c r="CO425" s="634"/>
      <c r="CP425" s="634"/>
      <c r="CQ425" s="634"/>
      <c r="CR425" s="634"/>
      <c r="CS425" s="634"/>
      <c r="CT425" s="634"/>
      <c r="CU425" s="634"/>
      <c r="CV425" s="634"/>
      <c r="CW425" s="634"/>
      <c r="CX425" s="634"/>
      <c r="CY425" s="634"/>
      <c r="CZ425" s="634"/>
      <c r="DA425" s="634"/>
      <c r="DB425" s="634"/>
      <c r="DC425" s="634"/>
      <c r="DD425" s="634"/>
      <c r="DE425" s="634"/>
      <c r="DF425" s="634"/>
      <c r="DG425" s="634"/>
      <c r="DH425" s="634"/>
      <c r="DI425" s="634"/>
      <c r="DJ425" s="634"/>
      <c r="DK425" s="634"/>
      <c r="DL425" s="634"/>
      <c r="DM425" s="634"/>
      <c r="DN425" s="634"/>
      <c r="DO425" s="634"/>
      <c r="DP425" s="634"/>
      <c r="DQ425" s="634"/>
      <c r="DR425" s="634"/>
      <c r="DS425" s="634"/>
      <c r="DT425" s="634"/>
      <c r="DU425" s="634"/>
      <c r="DV425" s="634"/>
      <c r="DW425" s="634"/>
      <c r="DX425" s="634"/>
      <c r="DY425" s="634"/>
      <c r="DZ425" s="634"/>
      <c r="EA425" s="634"/>
      <c r="EB425" s="634"/>
      <c r="EC425" s="634"/>
      <c r="ED425" s="634"/>
      <c r="EE425" s="634"/>
      <c r="EF425" s="634"/>
      <c r="EG425" s="634"/>
      <c r="EH425" s="634"/>
      <c r="EI425" s="634"/>
      <c r="EJ425" s="634"/>
      <c r="EK425" s="634"/>
      <c r="EL425" s="634"/>
      <c r="EM425" s="634"/>
      <c r="EN425" s="634"/>
      <c r="EO425" s="634"/>
      <c r="EP425" s="634"/>
      <c r="EQ425" s="634"/>
      <c r="ER425" s="634"/>
      <c r="ES425" s="634"/>
      <c r="ET425" s="634"/>
      <c r="EU425" s="634"/>
      <c r="EV425" s="634"/>
      <c r="EW425" s="634"/>
      <c r="EX425" s="634"/>
      <c r="EY425" s="634"/>
      <c r="EZ425" s="634"/>
      <c r="FA425" s="634"/>
      <c r="FB425" s="634"/>
      <c r="FC425" s="634"/>
      <c r="FD425" s="634"/>
      <c r="FE425" s="634"/>
      <c r="FF425" s="634"/>
      <c r="FG425" s="634"/>
      <c r="FH425" s="634"/>
      <c r="FI425" s="634"/>
      <c r="FJ425" s="634"/>
      <c r="FK425" s="634"/>
      <c r="FL425" s="634"/>
      <c r="FM425" s="634"/>
      <c r="FN425" s="634"/>
      <c r="FO425" s="634"/>
      <c r="FP425" s="634"/>
      <c r="FQ425" s="634"/>
      <c r="FR425" s="634"/>
      <c r="FS425" s="634"/>
      <c r="FT425" s="634"/>
      <c r="FU425" s="634"/>
      <c r="FV425" s="634"/>
      <c r="FW425" s="634"/>
      <c r="FX425" s="634"/>
      <c r="FY425" s="634"/>
      <c r="FZ425" s="634"/>
      <c r="GA425" s="634"/>
      <c r="GB425" s="634"/>
      <c r="GC425" s="634"/>
      <c r="GD425" s="634"/>
      <c r="GE425" s="634"/>
      <c r="GF425" s="634"/>
      <c r="GG425" s="634"/>
      <c r="GH425" s="634"/>
      <c r="GI425" s="634"/>
      <c r="GJ425" s="634"/>
      <c r="GK425" s="634"/>
      <c r="GL425" s="634"/>
      <c r="GM425" s="634"/>
      <c r="GN425" s="634"/>
      <c r="GO425" s="634"/>
      <c r="GP425" s="634"/>
      <c r="GQ425" s="634"/>
      <c r="GR425" s="634"/>
      <c r="GS425" s="634"/>
      <c r="GT425" s="634"/>
      <c r="GU425" s="634"/>
      <c r="GV425" s="634"/>
      <c r="GW425" s="634"/>
      <c r="GX425" s="634"/>
      <c r="GY425" s="634"/>
      <c r="GZ425" s="634"/>
      <c r="HA425" s="634"/>
      <c r="HB425" s="634"/>
      <c r="HC425" s="634"/>
      <c r="HD425" s="634"/>
      <c r="HE425" s="634"/>
      <c r="HF425" s="634"/>
      <c r="HG425" s="634"/>
      <c r="HH425" s="634"/>
      <c r="HI425" s="634"/>
      <c r="HJ425" s="634"/>
      <c r="HK425" s="634"/>
      <c r="HL425" s="634"/>
      <c r="HM425" s="634"/>
      <c r="HN425" s="634"/>
      <c r="HO425" s="634"/>
      <c r="HP425" s="634"/>
      <c r="HQ425" s="634"/>
      <c r="HR425" s="634"/>
      <c r="HS425" s="634"/>
      <c r="HT425" s="634"/>
      <c r="HU425" s="634"/>
      <c r="HV425" s="634"/>
      <c r="HW425" s="634"/>
      <c r="HX425" s="634"/>
      <c r="HY425" s="634"/>
      <c r="HZ425" s="634"/>
      <c r="IA425" s="634"/>
      <c r="IB425" s="634"/>
      <c r="IC425" s="634"/>
      <c r="ID425" s="634"/>
      <c r="IE425" s="634"/>
      <c r="IF425" s="634"/>
      <c r="IG425" s="634"/>
      <c r="IH425" s="634"/>
      <c r="II425" s="634"/>
      <c r="IJ425" s="634"/>
      <c r="IK425" s="634"/>
      <c r="IL425" s="634"/>
      <c r="IM425" s="634"/>
      <c r="IN425" s="634"/>
      <c r="IO425" s="634"/>
      <c r="IP425" s="634"/>
      <c r="IQ425" s="634"/>
      <c r="IR425" s="634"/>
      <c r="IS425" s="634"/>
      <c r="IT425" s="634"/>
      <c r="IU425" s="634"/>
      <c r="IV425" s="634"/>
    </row>
    <row r="426" spans="18:256">
      <c r="R426" s="651"/>
      <c r="S426" s="651"/>
      <c r="T426" s="651"/>
      <c r="U426" s="651"/>
      <c r="V426" s="651"/>
      <c r="W426" s="651"/>
      <c r="X426" s="651"/>
      <c r="Y426" s="651"/>
      <c r="Z426" s="651"/>
      <c r="AA426" s="651"/>
      <c r="AB426" s="651"/>
      <c r="AC426" s="651"/>
      <c r="AD426" s="651"/>
      <c r="AE426" s="651"/>
      <c r="AF426" s="651"/>
      <c r="AG426" s="651"/>
      <c r="AH426" s="651"/>
      <c r="AI426" s="651"/>
      <c r="AJ426" s="651"/>
      <c r="AK426" s="651"/>
      <c r="AL426" s="651"/>
      <c r="AM426" s="651"/>
      <c r="AN426" s="651"/>
      <c r="AO426" s="651"/>
      <c r="AP426" s="651"/>
      <c r="AQ426" s="651"/>
      <c r="AR426" s="651"/>
      <c r="AS426" s="651"/>
      <c r="AT426" s="651"/>
      <c r="AU426" s="651"/>
      <c r="AV426" s="651"/>
      <c r="AW426" s="651"/>
      <c r="AX426" s="651"/>
      <c r="AY426" s="651"/>
      <c r="AZ426" s="651"/>
      <c r="BA426" s="651"/>
      <c r="BB426" s="651"/>
      <c r="BC426" s="651"/>
      <c r="BD426" s="651"/>
      <c r="BE426" s="651"/>
      <c r="BF426" s="651"/>
      <c r="BG426" s="651"/>
      <c r="BH426" s="651"/>
      <c r="BI426" s="651"/>
      <c r="BJ426" s="651"/>
      <c r="BK426" s="651"/>
      <c r="BL426" s="651"/>
      <c r="BM426" s="651"/>
      <c r="BN426" s="651"/>
      <c r="BO426" s="651"/>
      <c r="BP426" s="651"/>
      <c r="BQ426" s="651"/>
      <c r="BR426" s="651"/>
      <c r="BS426" s="651"/>
      <c r="BT426" s="651"/>
      <c r="BU426" s="651"/>
      <c r="BV426" s="651"/>
      <c r="BW426" s="651"/>
      <c r="BX426" s="651"/>
      <c r="BY426" s="651"/>
      <c r="BZ426" s="651"/>
      <c r="CA426" s="651"/>
      <c r="CB426" s="651"/>
      <c r="CC426" s="651"/>
      <c r="CD426" s="651"/>
      <c r="CE426" s="651"/>
      <c r="CF426" s="651"/>
      <c r="CG426" s="651"/>
      <c r="CH426" s="651"/>
      <c r="CI426" s="651"/>
      <c r="CJ426" s="651"/>
      <c r="CK426" s="651"/>
      <c r="CL426" s="651"/>
      <c r="CM426" s="651"/>
      <c r="CN426" s="651"/>
      <c r="CO426" s="651"/>
      <c r="CP426" s="651"/>
      <c r="CQ426" s="651"/>
      <c r="CR426" s="651"/>
      <c r="CS426" s="651"/>
      <c r="CT426" s="651"/>
      <c r="CU426" s="651"/>
      <c r="CV426" s="651"/>
      <c r="CW426" s="651"/>
      <c r="CX426" s="651"/>
      <c r="CY426" s="651"/>
      <c r="CZ426" s="651"/>
      <c r="DA426" s="651"/>
      <c r="DB426" s="651"/>
      <c r="DC426" s="651"/>
      <c r="DD426" s="651"/>
      <c r="DE426" s="651"/>
      <c r="DF426" s="651"/>
      <c r="DG426" s="651"/>
      <c r="DH426" s="651"/>
      <c r="DI426" s="651"/>
      <c r="DJ426" s="651"/>
      <c r="DK426" s="651"/>
      <c r="DL426" s="651"/>
      <c r="DM426" s="651"/>
      <c r="DN426" s="651"/>
      <c r="DO426" s="651"/>
      <c r="DP426" s="651"/>
      <c r="DQ426" s="651"/>
      <c r="DR426" s="651"/>
      <c r="DS426" s="651"/>
      <c r="DT426" s="651"/>
      <c r="DU426" s="651"/>
      <c r="DV426" s="651"/>
      <c r="DW426" s="651"/>
      <c r="DX426" s="651"/>
      <c r="DY426" s="651"/>
      <c r="DZ426" s="651"/>
      <c r="EA426" s="651"/>
      <c r="EB426" s="651"/>
      <c r="EC426" s="651"/>
      <c r="ED426" s="651"/>
      <c r="EE426" s="651"/>
      <c r="EF426" s="651"/>
      <c r="EG426" s="651"/>
      <c r="EH426" s="651"/>
      <c r="EI426" s="651"/>
      <c r="EJ426" s="651"/>
      <c r="EK426" s="651"/>
      <c r="EL426" s="651"/>
      <c r="EM426" s="651"/>
      <c r="EN426" s="651"/>
      <c r="EO426" s="651"/>
      <c r="EP426" s="651"/>
      <c r="EQ426" s="651"/>
      <c r="ER426" s="651"/>
      <c r="ES426" s="651"/>
      <c r="ET426" s="651"/>
      <c r="EU426" s="651"/>
      <c r="EV426" s="651"/>
      <c r="EW426" s="651"/>
      <c r="EX426" s="651"/>
      <c r="EY426" s="651"/>
      <c r="EZ426" s="651"/>
      <c r="FA426" s="651"/>
      <c r="FB426" s="651"/>
      <c r="FC426" s="651"/>
      <c r="FD426" s="651"/>
      <c r="FE426" s="651"/>
      <c r="FF426" s="651"/>
      <c r="FG426" s="651"/>
      <c r="FH426" s="651"/>
      <c r="FI426" s="651"/>
      <c r="FJ426" s="651"/>
      <c r="FK426" s="651"/>
      <c r="FL426" s="651"/>
      <c r="FM426" s="651"/>
      <c r="FN426" s="651"/>
      <c r="FO426" s="651"/>
      <c r="FP426" s="651"/>
      <c r="FQ426" s="651"/>
      <c r="FR426" s="651"/>
      <c r="FS426" s="651"/>
      <c r="FT426" s="651"/>
      <c r="FU426" s="651"/>
      <c r="FV426" s="651"/>
      <c r="FW426" s="651"/>
      <c r="FX426" s="651"/>
      <c r="FY426" s="651"/>
      <c r="FZ426" s="651"/>
      <c r="GA426" s="651"/>
      <c r="GB426" s="651"/>
      <c r="GC426" s="651"/>
      <c r="GD426" s="651"/>
      <c r="GE426" s="651"/>
      <c r="GF426" s="651"/>
      <c r="GG426" s="651"/>
      <c r="GH426" s="651"/>
      <c r="GI426" s="651"/>
      <c r="GJ426" s="651"/>
      <c r="GK426" s="651"/>
      <c r="GL426" s="651"/>
      <c r="GM426" s="651"/>
      <c r="GN426" s="651"/>
      <c r="GO426" s="651"/>
      <c r="GP426" s="651"/>
      <c r="GQ426" s="651"/>
      <c r="GR426" s="651"/>
      <c r="GS426" s="651"/>
      <c r="GT426" s="651"/>
      <c r="GU426" s="651"/>
      <c r="GV426" s="651"/>
      <c r="GW426" s="651"/>
      <c r="GX426" s="651"/>
      <c r="GY426" s="651"/>
      <c r="GZ426" s="651"/>
      <c r="HA426" s="651"/>
      <c r="HB426" s="651"/>
      <c r="HC426" s="651"/>
      <c r="HD426" s="651"/>
      <c r="HE426" s="651"/>
      <c r="HF426" s="651"/>
      <c r="HG426" s="651"/>
      <c r="HH426" s="651"/>
      <c r="HI426" s="651"/>
      <c r="HJ426" s="651"/>
      <c r="HK426" s="651"/>
      <c r="HL426" s="651"/>
      <c r="HM426" s="651"/>
      <c r="HN426" s="651"/>
      <c r="HO426" s="651"/>
      <c r="HP426" s="651"/>
      <c r="HQ426" s="651"/>
      <c r="HR426" s="651"/>
      <c r="HS426" s="651"/>
      <c r="HT426" s="651"/>
      <c r="HU426" s="651"/>
      <c r="HV426" s="651"/>
      <c r="HW426" s="651"/>
      <c r="HX426" s="651"/>
      <c r="HY426" s="651"/>
      <c r="HZ426" s="651"/>
      <c r="IA426" s="651"/>
      <c r="IB426" s="651"/>
      <c r="IC426" s="651"/>
      <c r="ID426" s="651"/>
      <c r="IE426" s="651"/>
      <c r="IF426" s="651"/>
      <c r="IG426" s="651"/>
      <c r="IH426" s="651"/>
      <c r="II426" s="651"/>
      <c r="IJ426" s="651"/>
      <c r="IK426" s="651"/>
      <c r="IL426" s="651"/>
      <c r="IM426" s="651"/>
      <c r="IN426" s="651"/>
      <c r="IO426" s="651"/>
      <c r="IP426" s="651"/>
      <c r="IQ426" s="651"/>
      <c r="IR426" s="651"/>
      <c r="IS426" s="651"/>
      <c r="IT426" s="651"/>
      <c r="IU426" s="651"/>
      <c r="IV426" s="651"/>
    </row>
    <row r="427" spans="18:256">
      <c r="R427" s="651"/>
      <c r="S427" s="651"/>
      <c r="T427" s="651"/>
      <c r="U427" s="651"/>
      <c r="V427" s="651"/>
      <c r="W427" s="651"/>
      <c r="X427" s="651"/>
      <c r="Y427" s="651"/>
      <c r="Z427" s="651"/>
      <c r="AA427" s="651"/>
      <c r="AB427" s="651"/>
      <c r="AC427" s="651"/>
      <c r="AD427" s="651"/>
      <c r="AE427" s="651"/>
      <c r="AF427" s="651"/>
      <c r="AG427" s="651"/>
      <c r="AH427" s="651"/>
      <c r="AI427" s="651"/>
      <c r="AJ427" s="651"/>
      <c r="AK427" s="651"/>
      <c r="AL427" s="651"/>
      <c r="AM427" s="651"/>
      <c r="AN427" s="651"/>
      <c r="AO427" s="651"/>
      <c r="AP427" s="651"/>
      <c r="AQ427" s="651"/>
      <c r="AR427" s="651"/>
      <c r="AS427" s="651"/>
      <c r="AT427" s="651"/>
      <c r="AU427" s="651"/>
      <c r="AV427" s="651"/>
      <c r="AW427" s="651"/>
      <c r="AX427" s="651"/>
      <c r="AY427" s="651"/>
      <c r="AZ427" s="651"/>
      <c r="BA427" s="651"/>
      <c r="BB427" s="651"/>
      <c r="BC427" s="651"/>
      <c r="BD427" s="651"/>
      <c r="BE427" s="651"/>
      <c r="BF427" s="651"/>
      <c r="BG427" s="651"/>
      <c r="BH427" s="651"/>
      <c r="BI427" s="651"/>
      <c r="BJ427" s="651"/>
      <c r="BK427" s="651"/>
      <c r="BL427" s="651"/>
      <c r="BM427" s="651"/>
      <c r="BN427" s="651"/>
      <c r="BO427" s="651"/>
      <c r="BP427" s="651"/>
      <c r="BQ427" s="651"/>
      <c r="BR427" s="651"/>
      <c r="BS427" s="651"/>
      <c r="BT427" s="651"/>
      <c r="BU427" s="651"/>
      <c r="BV427" s="651"/>
      <c r="BW427" s="651"/>
      <c r="BX427" s="651"/>
      <c r="BY427" s="651"/>
      <c r="BZ427" s="651"/>
      <c r="CA427" s="651"/>
      <c r="CB427" s="651"/>
      <c r="CC427" s="651"/>
      <c r="CD427" s="651"/>
      <c r="CE427" s="651"/>
      <c r="CF427" s="651"/>
      <c r="CG427" s="651"/>
      <c r="CH427" s="651"/>
      <c r="CI427" s="651"/>
      <c r="CJ427" s="651"/>
      <c r="CK427" s="651"/>
      <c r="CL427" s="651"/>
      <c r="CM427" s="651"/>
      <c r="CN427" s="651"/>
      <c r="CO427" s="651"/>
      <c r="CP427" s="651"/>
      <c r="CQ427" s="651"/>
      <c r="CR427" s="651"/>
      <c r="CS427" s="651"/>
      <c r="CT427" s="651"/>
      <c r="CU427" s="651"/>
      <c r="CV427" s="651"/>
      <c r="CW427" s="651"/>
      <c r="CX427" s="651"/>
      <c r="CY427" s="651"/>
      <c r="CZ427" s="651"/>
      <c r="DA427" s="651"/>
      <c r="DB427" s="651"/>
      <c r="DC427" s="651"/>
      <c r="DD427" s="651"/>
      <c r="DE427" s="651"/>
      <c r="DF427" s="651"/>
      <c r="DG427" s="651"/>
      <c r="DH427" s="651"/>
      <c r="DI427" s="651"/>
      <c r="DJ427" s="651"/>
      <c r="DK427" s="651"/>
      <c r="DL427" s="651"/>
      <c r="DM427" s="651"/>
      <c r="DN427" s="651"/>
      <c r="DO427" s="651"/>
      <c r="DP427" s="651"/>
      <c r="DQ427" s="651"/>
      <c r="DR427" s="651"/>
      <c r="DS427" s="651"/>
      <c r="DT427" s="651"/>
      <c r="DU427" s="651"/>
      <c r="DV427" s="651"/>
      <c r="DW427" s="651"/>
      <c r="DX427" s="651"/>
      <c r="DY427" s="651"/>
      <c r="DZ427" s="651"/>
      <c r="EA427" s="651"/>
      <c r="EB427" s="651"/>
      <c r="EC427" s="651"/>
      <c r="ED427" s="651"/>
      <c r="EE427" s="651"/>
      <c r="EF427" s="651"/>
      <c r="EG427" s="651"/>
      <c r="EH427" s="651"/>
      <c r="EI427" s="651"/>
      <c r="EJ427" s="651"/>
      <c r="EK427" s="651"/>
      <c r="EL427" s="651"/>
      <c r="EM427" s="651"/>
      <c r="EN427" s="651"/>
      <c r="EO427" s="651"/>
      <c r="EP427" s="651"/>
      <c r="EQ427" s="651"/>
      <c r="ER427" s="651"/>
      <c r="ES427" s="651"/>
      <c r="ET427" s="651"/>
      <c r="EU427" s="651"/>
      <c r="EV427" s="651"/>
      <c r="EW427" s="651"/>
      <c r="EX427" s="651"/>
      <c r="EY427" s="651"/>
      <c r="EZ427" s="651"/>
      <c r="FA427" s="651"/>
      <c r="FB427" s="651"/>
      <c r="FC427" s="651"/>
      <c r="FD427" s="651"/>
      <c r="FE427" s="651"/>
      <c r="FF427" s="651"/>
      <c r="FG427" s="651"/>
      <c r="FH427" s="651"/>
      <c r="FI427" s="651"/>
      <c r="FJ427" s="651"/>
      <c r="FK427" s="651"/>
      <c r="FL427" s="651"/>
      <c r="FM427" s="651"/>
      <c r="FN427" s="651"/>
      <c r="FO427" s="651"/>
      <c r="FP427" s="651"/>
      <c r="FQ427" s="651"/>
      <c r="FR427" s="651"/>
      <c r="FS427" s="651"/>
      <c r="FT427" s="651"/>
      <c r="FU427" s="651"/>
      <c r="FV427" s="651"/>
      <c r="FW427" s="651"/>
      <c r="FX427" s="651"/>
      <c r="FY427" s="651"/>
      <c r="FZ427" s="651"/>
      <c r="GA427" s="651"/>
      <c r="GB427" s="651"/>
      <c r="GC427" s="651"/>
      <c r="GD427" s="651"/>
      <c r="GE427" s="651"/>
      <c r="GF427" s="651"/>
      <c r="GG427" s="651"/>
      <c r="GH427" s="651"/>
      <c r="GI427" s="651"/>
      <c r="GJ427" s="651"/>
      <c r="GK427" s="651"/>
      <c r="GL427" s="651"/>
      <c r="GM427" s="651"/>
      <c r="GN427" s="651"/>
      <c r="GO427" s="651"/>
      <c r="GP427" s="651"/>
      <c r="GQ427" s="651"/>
      <c r="GR427" s="651"/>
      <c r="GS427" s="651"/>
      <c r="GT427" s="651"/>
      <c r="GU427" s="651"/>
      <c r="GV427" s="651"/>
      <c r="GW427" s="651"/>
      <c r="GX427" s="651"/>
      <c r="GY427" s="651"/>
      <c r="GZ427" s="651"/>
      <c r="HA427" s="651"/>
      <c r="HB427" s="651"/>
      <c r="HC427" s="651"/>
      <c r="HD427" s="651"/>
      <c r="HE427" s="651"/>
      <c r="HF427" s="651"/>
      <c r="HG427" s="651"/>
      <c r="HH427" s="651"/>
      <c r="HI427" s="651"/>
      <c r="HJ427" s="651"/>
      <c r="HK427" s="651"/>
      <c r="HL427" s="651"/>
      <c r="HM427" s="651"/>
      <c r="HN427" s="651"/>
      <c r="HO427" s="651"/>
      <c r="HP427" s="651"/>
      <c r="HQ427" s="651"/>
      <c r="HR427" s="651"/>
      <c r="HS427" s="651"/>
      <c r="HT427" s="651"/>
      <c r="HU427" s="651"/>
      <c r="HV427" s="651"/>
      <c r="HW427" s="651"/>
      <c r="HX427" s="651"/>
      <c r="HY427" s="651"/>
      <c r="HZ427" s="651"/>
      <c r="IA427" s="651"/>
      <c r="IB427" s="651"/>
      <c r="IC427" s="651"/>
      <c r="ID427" s="651"/>
      <c r="IE427" s="651"/>
      <c r="IF427" s="651"/>
      <c r="IG427" s="651"/>
      <c r="IH427" s="651"/>
      <c r="II427" s="651"/>
      <c r="IJ427" s="651"/>
      <c r="IK427" s="651"/>
      <c r="IL427" s="651"/>
      <c r="IM427" s="651"/>
      <c r="IN427" s="651"/>
      <c r="IO427" s="651"/>
      <c r="IP427" s="651"/>
      <c r="IQ427" s="651"/>
      <c r="IR427" s="651"/>
      <c r="IS427" s="651"/>
      <c r="IT427" s="651"/>
      <c r="IU427" s="651"/>
      <c r="IV427" s="651"/>
    </row>
    <row r="428" spans="18:256">
      <c r="R428" s="651"/>
      <c r="S428" s="651"/>
      <c r="T428" s="651"/>
      <c r="U428" s="651"/>
      <c r="V428" s="651"/>
      <c r="W428" s="651"/>
      <c r="X428" s="651"/>
      <c r="Y428" s="651"/>
      <c r="Z428" s="651"/>
      <c r="AA428" s="651"/>
      <c r="AB428" s="651"/>
      <c r="AC428" s="651"/>
      <c r="AD428" s="651"/>
      <c r="AE428" s="651"/>
      <c r="AF428" s="651"/>
      <c r="AG428" s="651"/>
      <c r="AH428" s="651"/>
      <c r="AI428" s="651"/>
      <c r="AJ428" s="651"/>
      <c r="AK428" s="651"/>
      <c r="AL428" s="651"/>
      <c r="AM428" s="651"/>
      <c r="AN428" s="651"/>
      <c r="AO428" s="651"/>
      <c r="AP428" s="651"/>
      <c r="AQ428" s="651"/>
      <c r="AR428" s="651"/>
      <c r="AS428" s="651"/>
      <c r="AT428" s="651"/>
      <c r="AU428" s="651"/>
      <c r="AV428" s="651"/>
      <c r="AW428" s="651"/>
      <c r="AX428" s="651"/>
      <c r="AY428" s="651"/>
      <c r="AZ428" s="651"/>
      <c r="BA428" s="651"/>
      <c r="BB428" s="651"/>
      <c r="BC428" s="651"/>
      <c r="BD428" s="651"/>
      <c r="BE428" s="651"/>
      <c r="BF428" s="651"/>
      <c r="BG428" s="651"/>
      <c r="BH428" s="651"/>
      <c r="BI428" s="651"/>
      <c r="BJ428" s="651"/>
      <c r="BK428" s="651"/>
      <c r="BL428" s="651"/>
      <c r="BM428" s="651"/>
      <c r="BN428" s="651"/>
      <c r="BO428" s="651"/>
      <c r="BP428" s="651"/>
      <c r="BQ428" s="651"/>
      <c r="BR428" s="651"/>
      <c r="BS428" s="651"/>
      <c r="BT428" s="651"/>
      <c r="BU428" s="651"/>
      <c r="BV428" s="651"/>
      <c r="BW428" s="651"/>
      <c r="BX428" s="651"/>
      <c r="BY428" s="651"/>
      <c r="BZ428" s="651"/>
      <c r="CA428" s="651"/>
      <c r="CB428" s="651"/>
      <c r="CC428" s="651"/>
      <c r="CD428" s="651"/>
      <c r="CE428" s="651"/>
      <c r="CF428" s="651"/>
      <c r="CG428" s="651"/>
      <c r="CH428" s="651"/>
      <c r="CI428" s="651"/>
      <c r="CJ428" s="651"/>
      <c r="CK428" s="651"/>
      <c r="CL428" s="651"/>
      <c r="CM428" s="651"/>
      <c r="CN428" s="651"/>
      <c r="CO428" s="651"/>
      <c r="CP428" s="651"/>
      <c r="CQ428" s="651"/>
      <c r="CR428" s="651"/>
      <c r="CS428" s="651"/>
      <c r="CT428" s="651"/>
      <c r="CU428" s="651"/>
      <c r="CV428" s="651"/>
      <c r="CW428" s="651"/>
      <c r="CX428" s="651"/>
      <c r="CY428" s="651"/>
      <c r="CZ428" s="651"/>
      <c r="DA428" s="651"/>
      <c r="DB428" s="651"/>
      <c r="DC428" s="651"/>
      <c r="DD428" s="651"/>
      <c r="DE428" s="651"/>
      <c r="DF428" s="651"/>
      <c r="DG428" s="651"/>
      <c r="DH428" s="651"/>
      <c r="DI428" s="651"/>
      <c r="DJ428" s="651"/>
      <c r="DK428" s="651"/>
      <c r="DL428" s="651"/>
      <c r="DM428" s="651"/>
      <c r="DN428" s="651"/>
      <c r="DO428" s="651"/>
      <c r="DP428" s="651"/>
      <c r="DQ428" s="651"/>
      <c r="DR428" s="651"/>
      <c r="DS428" s="651"/>
      <c r="DT428" s="651"/>
      <c r="DU428" s="651"/>
      <c r="DV428" s="651"/>
      <c r="DW428" s="651"/>
      <c r="DX428" s="651"/>
      <c r="DY428" s="651"/>
      <c r="DZ428" s="651"/>
      <c r="EA428" s="651"/>
      <c r="EB428" s="651"/>
      <c r="EC428" s="651"/>
      <c r="ED428" s="651"/>
      <c r="EE428" s="651"/>
      <c r="EF428" s="651"/>
      <c r="EG428" s="651"/>
      <c r="EH428" s="651"/>
      <c r="EI428" s="651"/>
      <c r="EJ428" s="651"/>
      <c r="EK428" s="651"/>
      <c r="EL428" s="651"/>
      <c r="EM428" s="651"/>
      <c r="EN428" s="651"/>
      <c r="EO428" s="651"/>
      <c r="EP428" s="651"/>
      <c r="EQ428" s="651"/>
      <c r="ER428" s="651"/>
      <c r="ES428" s="651"/>
      <c r="ET428" s="651"/>
      <c r="EU428" s="651"/>
      <c r="EV428" s="651"/>
      <c r="EW428" s="651"/>
      <c r="EX428" s="651"/>
      <c r="EY428" s="651"/>
      <c r="EZ428" s="651"/>
      <c r="FA428" s="651"/>
      <c r="FB428" s="651"/>
      <c r="FC428" s="651"/>
      <c r="FD428" s="651"/>
      <c r="FE428" s="651"/>
      <c r="FF428" s="651"/>
      <c r="FG428" s="651"/>
      <c r="FH428" s="651"/>
      <c r="FI428" s="651"/>
      <c r="FJ428" s="651"/>
      <c r="FK428" s="651"/>
      <c r="FL428" s="651"/>
      <c r="FM428" s="651"/>
      <c r="FN428" s="651"/>
      <c r="FO428" s="651"/>
      <c r="FP428" s="651"/>
      <c r="FQ428" s="651"/>
      <c r="FR428" s="651"/>
      <c r="FS428" s="651"/>
      <c r="FT428" s="651"/>
      <c r="FU428" s="651"/>
      <c r="FV428" s="651"/>
      <c r="FW428" s="651"/>
      <c r="FX428" s="651"/>
      <c r="FY428" s="651"/>
      <c r="FZ428" s="651"/>
      <c r="GA428" s="651"/>
      <c r="GB428" s="651"/>
      <c r="GC428" s="651"/>
      <c r="GD428" s="651"/>
      <c r="GE428" s="651"/>
      <c r="GF428" s="651"/>
      <c r="GG428" s="651"/>
      <c r="GH428" s="651"/>
      <c r="GI428" s="651"/>
      <c r="GJ428" s="651"/>
      <c r="GK428" s="651"/>
      <c r="GL428" s="651"/>
      <c r="GM428" s="651"/>
      <c r="GN428" s="651"/>
      <c r="GO428" s="651"/>
      <c r="GP428" s="651"/>
      <c r="GQ428" s="651"/>
      <c r="GR428" s="651"/>
      <c r="GS428" s="651"/>
      <c r="GT428" s="651"/>
      <c r="GU428" s="651"/>
      <c r="GV428" s="651"/>
      <c r="GW428" s="651"/>
      <c r="GX428" s="651"/>
      <c r="GY428" s="651"/>
      <c r="GZ428" s="651"/>
      <c r="HA428" s="651"/>
      <c r="HB428" s="651"/>
      <c r="HC428" s="651"/>
      <c r="HD428" s="651"/>
      <c r="HE428" s="651"/>
      <c r="HF428" s="651"/>
      <c r="HG428" s="651"/>
      <c r="HH428" s="651"/>
      <c r="HI428" s="651"/>
      <c r="HJ428" s="651"/>
      <c r="HK428" s="651"/>
      <c r="HL428" s="651"/>
      <c r="HM428" s="651"/>
      <c r="HN428" s="651"/>
      <c r="HO428" s="651"/>
      <c r="HP428" s="651"/>
      <c r="HQ428" s="651"/>
      <c r="HR428" s="651"/>
      <c r="HS428" s="651"/>
      <c r="HT428" s="651"/>
      <c r="HU428" s="651"/>
      <c r="HV428" s="651"/>
      <c r="HW428" s="651"/>
      <c r="HX428" s="651"/>
      <c r="HY428" s="651"/>
      <c r="HZ428" s="651"/>
      <c r="IA428" s="651"/>
      <c r="IB428" s="651"/>
      <c r="IC428" s="651"/>
      <c r="ID428" s="651"/>
      <c r="IE428" s="651"/>
      <c r="IF428" s="651"/>
      <c r="IG428" s="651"/>
      <c r="IH428" s="651"/>
      <c r="II428" s="651"/>
      <c r="IJ428" s="651"/>
      <c r="IK428" s="651"/>
      <c r="IL428" s="651"/>
      <c r="IM428" s="651"/>
      <c r="IN428" s="651"/>
      <c r="IO428" s="651"/>
      <c r="IP428" s="651"/>
      <c r="IQ428" s="651"/>
      <c r="IR428" s="651"/>
      <c r="IS428" s="651"/>
      <c r="IT428" s="651"/>
      <c r="IU428" s="651"/>
      <c r="IV428" s="651"/>
    </row>
    <row r="429" spans="18:256">
      <c r="R429" s="651"/>
      <c r="S429" s="651"/>
      <c r="T429" s="651"/>
      <c r="U429" s="651"/>
      <c r="V429" s="651"/>
      <c r="W429" s="651"/>
      <c r="X429" s="651"/>
      <c r="Y429" s="651"/>
      <c r="Z429" s="651"/>
      <c r="AA429" s="651"/>
      <c r="AB429" s="651"/>
      <c r="AC429" s="651"/>
      <c r="AD429" s="651"/>
      <c r="AE429" s="651"/>
      <c r="AF429" s="651"/>
      <c r="AG429" s="651"/>
      <c r="AH429" s="651"/>
      <c r="AI429" s="651"/>
      <c r="AJ429" s="651"/>
      <c r="AK429" s="651"/>
      <c r="AL429" s="651"/>
      <c r="AM429" s="651"/>
      <c r="AN429" s="651"/>
      <c r="AO429" s="651"/>
      <c r="AP429" s="651"/>
      <c r="AQ429" s="651"/>
      <c r="AR429" s="651"/>
      <c r="AS429" s="651"/>
      <c r="AT429" s="651"/>
      <c r="AU429" s="651"/>
      <c r="AV429" s="651"/>
      <c r="AW429" s="651"/>
      <c r="AX429" s="651"/>
      <c r="AY429" s="651"/>
      <c r="AZ429" s="651"/>
      <c r="BA429" s="651"/>
      <c r="BB429" s="651"/>
      <c r="BC429" s="651"/>
      <c r="BD429" s="651"/>
      <c r="BE429" s="651"/>
      <c r="BF429" s="651"/>
      <c r="BG429" s="651"/>
      <c r="BH429" s="651"/>
      <c r="BI429" s="651"/>
      <c r="BJ429" s="651"/>
      <c r="BK429" s="651"/>
      <c r="BL429" s="651"/>
      <c r="BM429" s="651"/>
      <c r="BN429" s="651"/>
      <c r="BO429" s="651"/>
      <c r="BP429" s="651"/>
      <c r="BQ429" s="651"/>
      <c r="BR429" s="651"/>
      <c r="BS429" s="651"/>
      <c r="BT429" s="651"/>
      <c r="BU429" s="651"/>
      <c r="BV429" s="651"/>
      <c r="BW429" s="651"/>
      <c r="BX429" s="651"/>
      <c r="BY429" s="651"/>
      <c r="BZ429" s="651"/>
      <c r="CA429" s="651"/>
      <c r="CB429" s="651"/>
      <c r="CC429" s="651"/>
      <c r="CD429" s="651"/>
      <c r="CE429" s="651"/>
      <c r="CF429" s="651"/>
      <c r="CG429" s="651"/>
      <c r="CH429" s="651"/>
      <c r="CI429" s="651"/>
      <c r="CJ429" s="651"/>
      <c r="CK429" s="651"/>
      <c r="CL429" s="651"/>
      <c r="CM429" s="651"/>
      <c r="CN429" s="651"/>
      <c r="CO429" s="651"/>
      <c r="CP429" s="651"/>
      <c r="CQ429" s="651"/>
      <c r="CR429" s="651"/>
      <c r="CS429" s="651"/>
      <c r="CT429" s="651"/>
      <c r="CU429" s="651"/>
      <c r="CV429" s="651"/>
      <c r="CW429" s="651"/>
      <c r="CX429" s="651"/>
      <c r="CY429" s="651"/>
      <c r="CZ429" s="651"/>
      <c r="DA429" s="651"/>
      <c r="DB429" s="651"/>
      <c r="DC429" s="651"/>
      <c r="DD429" s="651"/>
      <c r="DE429" s="651"/>
      <c r="DF429" s="651"/>
      <c r="DG429" s="651"/>
      <c r="DH429" s="651"/>
      <c r="DI429" s="651"/>
      <c r="DJ429" s="651"/>
      <c r="DK429" s="651"/>
      <c r="DL429" s="651"/>
      <c r="DM429" s="651"/>
      <c r="DN429" s="651"/>
      <c r="DO429" s="651"/>
      <c r="DP429" s="651"/>
      <c r="DQ429" s="651"/>
      <c r="DR429" s="651"/>
      <c r="DS429" s="651"/>
      <c r="DT429" s="651"/>
      <c r="DU429" s="651"/>
      <c r="DV429" s="651"/>
      <c r="DW429" s="651"/>
      <c r="DX429" s="651"/>
      <c r="DY429" s="651"/>
      <c r="DZ429" s="651"/>
      <c r="EA429" s="651"/>
      <c r="EB429" s="651"/>
      <c r="EC429" s="651"/>
      <c r="ED429" s="651"/>
      <c r="EE429" s="651"/>
      <c r="EF429" s="651"/>
      <c r="EG429" s="651"/>
      <c r="EH429" s="651"/>
      <c r="EI429" s="651"/>
      <c r="EJ429" s="651"/>
      <c r="EK429" s="651"/>
      <c r="EL429" s="651"/>
      <c r="EM429" s="651"/>
      <c r="EN429" s="651"/>
      <c r="EO429" s="651"/>
      <c r="EP429" s="651"/>
      <c r="EQ429" s="651"/>
      <c r="ER429" s="651"/>
      <c r="ES429" s="651"/>
      <c r="ET429" s="651"/>
      <c r="EU429" s="651"/>
      <c r="EV429" s="651"/>
      <c r="EW429" s="651"/>
      <c r="EX429" s="651"/>
      <c r="EY429" s="651"/>
      <c r="EZ429" s="651"/>
      <c r="FA429" s="651"/>
      <c r="FB429" s="651"/>
      <c r="FC429" s="651"/>
      <c r="FD429" s="651"/>
      <c r="FE429" s="651"/>
      <c r="FF429" s="651"/>
      <c r="FG429" s="651"/>
      <c r="FH429" s="651"/>
      <c r="FI429" s="651"/>
      <c r="FJ429" s="651"/>
      <c r="FK429" s="651"/>
      <c r="FL429" s="651"/>
      <c r="FM429" s="651"/>
      <c r="FN429" s="651"/>
      <c r="FO429" s="651"/>
      <c r="FP429" s="651"/>
      <c r="FQ429" s="651"/>
      <c r="FR429" s="651"/>
      <c r="FS429" s="651"/>
      <c r="FT429" s="651"/>
      <c r="FU429" s="651"/>
      <c r="FV429" s="651"/>
      <c r="FW429" s="651"/>
      <c r="FX429" s="651"/>
      <c r="FY429" s="651"/>
      <c r="FZ429" s="651"/>
      <c r="GA429" s="651"/>
      <c r="GB429" s="651"/>
      <c r="GC429" s="651"/>
      <c r="GD429" s="651"/>
      <c r="GE429" s="651"/>
      <c r="GF429" s="651"/>
      <c r="GG429" s="651"/>
      <c r="GH429" s="651"/>
      <c r="GI429" s="651"/>
      <c r="GJ429" s="651"/>
      <c r="GK429" s="651"/>
      <c r="GL429" s="651"/>
      <c r="GM429" s="651"/>
      <c r="GN429" s="651"/>
      <c r="GO429" s="651"/>
      <c r="GP429" s="651"/>
      <c r="GQ429" s="651"/>
      <c r="GR429" s="651"/>
      <c r="GS429" s="651"/>
      <c r="GT429" s="651"/>
      <c r="GU429" s="651"/>
      <c r="GV429" s="651"/>
      <c r="GW429" s="651"/>
      <c r="GX429" s="651"/>
      <c r="GY429" s="651"/>
      <c r="GZ429" s="651"/>
      <c r="HA429" s="651"/>
      <c r="HB429" s="651"/>
      <c r="HC429" s="651"/>
      <c r="HD429" s="651"/>
      <c r="HE429" s="651"/>
      <c r="HF429" s="651"/>
      <c r="HG429" s="651"/>
      <c r="HH429" s="651"/>
      <c r="HI429" s="651"/>
      <c r="HJ429" s="651"/>
      <c r="HK429" s="651"/>
      <c r="HL429" s="651"/>
      <c r="HM429" s="651"/>
      <c r="HN429" s="651"/>
      <c r="HO429" s="651"/>
      <c r="HP429" s="651"/>
      <c r="HQ429" s="651"/>
      <c r="HR429" s="651"/>
      <c r="HS429" s="651"/>
      <c r="HT429" s="651"/>
      <c r="HU429" s="651"/>
      <c r="HV429" s="651"/>
      <c r="HW429" s="651"/>
      <c r="HX429" s="651"/>
      <c r="HY429" s="651"/>
      <c r="HZ429" s="651"/>
      <c r="IA429" s="651"/>
      <c r="IB429" s="651"/>
      <c r="IC429" s="651"/>
      <c r="ID429" s="651"/>
      <c r="IE429" s="651"/>
      <c r="IF429" s="651"/>
      <c r="IG429" s="651"/>
      <c r="IH429" s="651"/>
      <c r="II429" s="651"/>
      <c r="IJ429" s="651"/>
      <c r="IK429" s="651"/>
      <c r="IL429" s="651"/>
      <c r="IM429" s="651"/>
      <c r="IN429" s="651"/>
      <c r="IO429" s="651"/>
      <c r="IP429" s="651"/>
      <c r="IQ429" s="651"/>
      <c r="IR429" s="651"/>
      <c r="IS429" s="651"/>
      <c r="IT429" s="651"/>
      <c r="IU429" s="651"/>
      <c r="IV429" s="651"/>
    </row>
    <row r="430" spans="18:256">
      <c r="R430" s="651"/>
      <c r="S430" s="651"/>
      <c r="T430" s="651"/>
      <c r="U430" s="651"/>
      <c r="V430" s="651"/>
      <c r="W430" s="651"/>
      <c r="X430" s="651"/>
      <c r="Y430" s="651"/>
      <c r="Z430" s="651"/>
      <c r="AA430" s="651"/>
      <c r="AB430" s="651"/>
      <c r="AC430" s="651"/>
      <c r="AD430" s="651"/>
      <c r="AE430" s="651"/>
      <c r="AF430" s="651"/>
      <c r="AG430" s="651"/>
      <c r="AH430" s="651"/>
      <c r="AI430" s="651"/>
      <c r="AJ430" s="651"/>
      <c r="AK430" s="651"/>
      <c r="AL430" s="651"/>
      <c r="AM430" s="651"/>
      <c r="AN430" s="651"/>
      <c r="AO430" s="651"/>
      <c r="AP430" s="651"/>
      <c r="AQ430" s="651"/>
      <c r="AR430" s="651"/>
      <c r="AS430" s="651"/>
      <c r="AT430" s="651"/>
      <c r="AU430" s="651"/>
      <c r="AV430" s="651"/>
      <c r="AW430" s="651"/>
      <c r="AX430" s="651"/>
      <c r="AY430" s="651"/>
      <c r="AZ430" s="651"/>
      <c r="BA430" s="651"/>
      <c r="BB430" s="651"/>
      <c r="BC430" s="651"/>
      <c r="BD430" s="651"/>
      <c r="BE430" s="651"/>
      <c r="BF430" s="651"/>
      <c r="BG430" s="651"/>
      <c r="BH430" s="651"/>
      <c r="BI430" s="651"/>
      <c r="BJ430" s="651"/>
      <c r="BK430" s="651"/>
      <c r="BL430" s="651"/>
      <c r="BM430" s="651"/>
      <c r="BN430" s="651"/>
      <c r="BO430" s="651"/>
      <c r="BP430" s="651"/>
      <c r="BQ430" s="651"/>
      <c r="BR430" s="651"/>
      <c r="BS430" s="651"/>
      <c r="BT430" s="651"/>
      <c r="BU430" s="651"/>
      <c r="BV430" s="651"/>
      <c r="BW430" s="651"/>
      <c r="BX430" s="651"/>
      <c r="BY430" s="651"/>
      <c r="BZ430" s="651"/>
      <c r="CA430" s="651"/>
      <c r="CB430" s="651"/>
      <c r="CC430" s="651"/>
      <c r="CD430" s="651"/>
      <c r="CE430" s="651"/>
      <c r="CF430" s="651"/>
      <c r="CG430" s="651"/>
      <c r="CH430" s="651"/>
      <c r="CI430" s="651"/>
      <c r="CJ430" s="651"/>
      <c r="CK430" s="651"/>
      <c r="CL430" s="651"/>
      <c r="CM430" s="651"/>
      <c r="CN430" s="651"/>
      <c r="CO430" s="651"/>
      <c r="CP430" s="651"/>
      <c r="CQ430" s="651"/>
      <c r="CR430" s="651"/>
      <c r="CS430" s="651"/>
      <c r="CT430" s="651"/>
      <c r="CU430" s="651"/>
      <c r="CV430" s="651"/>
      <c r="CW430" s="651"/>
      <c r="CX430" s="651"/>
      <c r="CY430" s="651"/>
      <c r="CZ430" s="651"/>
      <c r="DA430" s="651"/>
      <c r="DB430" s="651"/>
      <c r="DC430" s="651"/>
      <c r="DD430" s="651"/>
      <c r="DE430" s="651"/>
      <c r="DF430" s="651"/>
      <c r="DG430" s="651"/>
      <c r="DH430" s="651"/>
      <c r="DI430" s="651"/>
      <c r="DJ430" s="651"/>
      <c r="DK430" s="651"/>
      <c r="DL430" s="651"/>
      <c r="DM430" s="651"/>
      <c r="DN430" s="651"/>
      <c r="DO430" s="651"/>
      <c r="DP430" s="651"/>
      <c r="DQ430" s="651"/>
      <c r="DR430" s="651"/>
      <c r="DS430" s="651"/>
      <c r="DT430" s="651"/>
      <c r="DU430" s="651"/>
      <c r="DV430" s="651"/>
      <c r="DW430" s="651"/>
      <c r="DX430" s="651"/>
      <c r="DY430" s="651"/>
      <c r="DZ430" s="651"/>
      <c r="EA430" s="651"/>
      <c r="EB430" s="651"/>
      <c r="EC430" s="651"/>
      <c r="ED430" s="651"/>
      <c r="EE430" s="651"/>
      <c r="EF430" s="651"/>
      <c r="EG430" s="651"/>
      <c r="EH430" s="651"/>
      <c r="EI430" s="651"/>
      <c r="EJ430" s="651"/>
      <c r="EK430" s="651"/>
      <c r="EL430" s="651"/>
      <c r="EM430" s="651"/>
      <c r="EN430" s="651"/>
      <c r="EO430" s="651"/>
      <c r="EP430" s="651"/>
      <c r="EQ430" s="651"/>
      <c r="ER430" s="651"/>
      <c r="ES430" s="651"/>
      <c r="ET430" s="651"/>
      <c r="EU430" s="651"/>
      <c r="EV430" s="651"/>
      <c r="EW430" s="651"/>
      <c r="EX430" s="651"/>
      <c r="EY430" s="651"/>
      <c r="EZ430" s="651"/>
      <c r="FA430" s="651"/>
      <c r="FB430" s="651"/>
      <c r="FC430" s="651"/>
      <c r="FD430" s="651"/>
      <c r="FE430" s="651"/>
      <c r="FF430" s="651"/>
      <c r="FG430" s="651"/>
      <c r="FH430" s="651"/>
      <c r="FI430" s="651"/>
      <c r="FJ430" s="651"/>
      <c r="FK430" s="651"/>
      <c r="FL430" s="651"/>
      <c r="FM430" s="651"/>
      <c r="FN430" s="651"/>
      <c r="FO430" s="651"/>
      <c r="FP430" s="651"/>
      <c r="FQ430" s="651"/>
      <c r="FR430" s="651"/>
      <c r="FS430" s="651"/>
      <c r="FT430" s="651"/>
      <c r="FU430" s="651"/>
      <c r="FV430" s="651"/>
      <c r="FW430" s="651"/>
      <c r="FX430" s="651"/>
      <c r="FY430" s="651"/>
      <c r="FZ430" s="651"/>
      <c r="GA430" s="651"/>
      <c r="GB430" s="651"/>
      <c r="GC430" s="651"/>
      <c r="GD430" s="651"/>
      <c r="GE430" s="651"/>
      <c r="GF430" s="651"/>
      <c r="GG430" s="651"/>
      <c r="GH430" s="651"/>
      <c r="GI430" s="651"/>
      <c r="GJ430" s="651"/>
      <c r="GK430" s="651"/>
      <c r="GL430" s="651"/>
      <c r="GM430" s="651"/>
      <c r="GN430" s="651"/>
      <c r="GO430" s="651"/>
      <c r="GP430" s="651"/>
      <c r="GQ430" s="651"/>
      <c r="GR430" s="651"/>
      <c r="GS430" s="651"/>
      <c r="GT430" s="651"/>
      <c r="GU430" s="651"/>
      <c r="GV430" s="651"/>
      <c r="GW430" s="651"/>
      <c r="GX430" s="651"/>
      <c r="GY430" s="651"/>
      <c r="GZ430" s="651"/>
      <c r="HA430" s="651"/>
      <c r="HB430" s="651"/>
      <c r="HC430" s="651"/>
      <c r="HD430" s="651"/>
      <c r="HE430" s="651"/>
      <c r="HF430" s="651"/>
      <c r="HG430" s="651"/>
      <c r="HH430" s="651"/>
      <c r="HI430" s="651"/>
      <c r="HJ430" s="651"/>
      <c r="HK430" s="651"/>
      <c r="HL430" s="651"/>
      <c r="HM430" s="651"/>
      <c r="HN430" s="651"/>
      <c r="HO430" s="651"/>
      <c r="HP430" s="651"/>
      <c r="HQ430" s="651"/>
      <c r="HR430" s="651"/>
      <c r="HS430" s="651"/>
      <c r="HT430" s="651"/>
      <c r="HU430" s="651"/>
      <c r="HV430" s="651"/>
      <c r="HW430" s="651"/>
      <c r="HX430" s="651"/>
      <c r="HY430" s="651"/>
      <c r="HZ430" s="651"/>
      <c r="IA430" s="651"/>
      <c r="IB430" s="651"/>
      <c r="IC430" s="651"/>
      <c r="ID430" s="651"/>
      <c r="IE430" s="651"/>
      <c r="IF430" s="651"/>
      <c r="IG430" s="651"/>
      <c r="IH430" s="651"/>
      <c r="II430" s="651"/>
      <c r="IJ430" s="651"/>
      <c r="IK430" s="651"/>
      <c r="IL430" s="651"/>
      <c r="IM430" s="651"/>
      <c r="IN430" s="651"/>
      <c r="IO430" s="651"/>
      <c r="IP430" s="651"/>
      <c r="IQ430" s="651"/>
      <c r="IR430" s="651"/>
      <c r="IS430" s="651"/>
      <c r="IT430" s="651"/>
      <c r="IU430" s="651"/>
      <c r="IV430" s="651"/>
    </row>
    <row r="431" spans="18:256">
      <c r="R431" s="651"/>
      <c r="S431" s="651"/>
      <c r="T431" s="651"/>
      <c r="U431" s="651"/>
      <c r="V431" s="651"/>
      <c r="W431" s="651"/>
      <c r="X431" s="651"/>
      <c r="Y431" s="651"/>
      <c r="Z431" s="651"/>
      <c r="AA431" s="651"/>
      <c r="AB431" s="651"/>
      <c r="AC431" s="651"/>
      <c r="AD431" s="651"/>
      <c r="AE431" s="651"/>
      <c r="AF431" s="651"/>
      <c r="AG431" s="651"/>
      <c r="AH431" s="651"/>
      <c r="AI431" s="651"/>
      <c r="AJ431" s="651"/>
      <c r="AK431" s="651"/>
      <c r="AL431" s="651"/>
      <c r="AM431" s="651"/>
      <c r="AN431" s="651"/>
      <c r="AO431" s="651"/>
      <c r="AP431" s="651"/>
      <c r="AQ431" s="651"/>
      <c r="AR431" s="651"/>
      <c r="AS431" s="651"/>
      <c r="AT431" s="651"/>
      <c r="AU431" s="651"/>
      <c r="AV431" s="651"/>
      <c r="AW431" s="651"/>
      <c r="AX431" s="651"/>
      <c r="AY431" s="651"/>
      <c r="AZ431" s="651"/>
      <c r="BA431" s="651"/>
      <c r="BB431" s="651"/>
      <c r="BC431" s="651"/>
      <c r="BD431" s="651"/>
      <c r="BE431" s="651"/>
      <c r="BF431" s="651"/>
      <c r="BG431" s="651"/>
      <c r="BH431" s="651"/>
      <c r="BI431" s="651"/>
      <c r="BJ431" s="651"/>
      <c r="BK431" s="651"/>
      <c r="BL431" s="651"/>
      <c r="BM431" s="651"/>
      <c r="BN431" s="651"/>
      <c r="BO431" s="651"/>
      <c r="BP431" s="651"/>
      <c r="BQ431" s="651"/>
      <c r="BR431" s="651"/>
      <c r="BS431" s="651"/>
      <c r="BT431" s="651"/>
      <c r="BU431" s="651"/>
      <c r="BV431" s="651"/>
      <c r="BW431" s="651"/>
      <c r="BX431" s="651"/>
      <c r="BY431" s="651"/>
      <c r="BZ431" s="651"/>
      <c r="CA431" s="651"/>
      <c r="CB431" s="651"/>
      <c r="CC431" s="651"/>
      <c r="CD431" s="651"/>
      <c r="CE431" s="651"/>
      <c r="CF431" s="651"/>
      <c r="CG431" s="651"/>
      <c r="CH431" s="651"/>
      <c r="CI431" s="651"/>
      <c r="CJ431" s="651"/>
      <c r="CK431" s="651"/>
      <c r="CL431" s="651"/>
      <c r="CM431" s="651"/>
      <c r="CN431" s="651"/>
      <c r="CO431" s="651"/>
      <c r="CP431" s="651"/>
      <c r="CQ431" s="651"/>
      <c r="CR431" s="651"/>
      <c r="CS431" s="651"/>
      <c r="CT431" s="651"/>
      <c r="CU431" s="651"/>
      <c r="CV431" s="651"/>
      <c r="CW431" s="651"/>
      <c r="CX431" s="651"/>
      <c r="CY431" s="651"/>
      <c r="CZ431" s="651"/>
      <c r="DA431" s="651"/>
      <c r="DB431" s="651"/>
      <c r="DC431" s="651"/>
      <c r="DD431" s="651"/>
      <c r="DE431" s="651"/>
      <c r="DF431" s="651"/>
      <c r="DG431" s="651"/>
      <c r="DH431" s="651"/>
      <c r="DI431" s="651"/>
      <c r="DJ431" s="651"/>
      <c r="DK431" s="651"/>
      <c r="DL431" s="651"/>
      <c r="DM431" s="651"/>
      <c r="DN431" s="651"/>
      <c r="DO431" s="651"/>
      <c r="DP431" s="651"/>
      <c r="DQ431" s="651"/>
      <c r="DR431" s="651"/>
      <c r="DS431" s="651"/>
      <c r="DT431" s="651"/>
      <c r="DU431" s="651"/>
      <c r="DV431" s="651"/>
      <c r="DW431" s="651"/>
      <c r="DX431" s="651"/>
      <c r="DY431" s="651"/>
      <c r="DZ431" s="651"/>
      <c r="EA431" s="651"/>
      <c r="EB431" s="651"/>
      <c r="EC431" s="651"/>
      <c r="ED431" s="651"/>
      <c r="EE431" s="651"/>
      <c r="EF431" s="651"/>
      <c r="EG431" s="651"/>
      <c r="EH431" s="651"/>
      <c r="EI431" s="651"/>
      <c r="EJ431" s="651"/>
      <c r="EK431" s="651"/>
      <c r="EL431" s="651"/>
      <c r="EM431" s="651"/>
      <c r="EN431" s="651"/>
      <c r="EO431" s="651"/>
      <c r="EP431" s="651"/>
      <c r="EQ431" s="651"/>
      <c r="ER431" s="651"/>
      <c r="ES431" s="651"/>
      <c r="ET431" s="651"/>
      <c r="EU431" s="651"/>
      <c r="EV431" s="651"/>
      <c r="EW431" s="651"/>
      <c r="EX431" s="651"/>
      <c r="EY431" s="651"/>
      <c r="EZ431" s="651"/>
      <c r="FA431" s="651"/>
      <c r="FB431" s="651"/>
      <c r="FC431" s="651"/>
      <c r="FD431" s="651"/>
      <c r="FE431" s="651"/>
      <c r="FF431" s="651"/>
      <c r="FG431" s="651"/>
      <c r="FH431" s="651"/>
      <c r="FI431" s="651"/>
      <c r="FJ431" s="651"/>
      <c r="FK431" s="651"/>
      <c r="FL431" s="651"/>
      <c r="FM431" s="651"/>
      <c r="FN431" s="651"/>
      <c r="FO431" s="651"/>
      <c r="FP431" s="651"/>
      <c r="FQ431" s="651"/>
      <c r="FR431" s="651"/>
      <c r="FS431" s="651"/>
      <c r="FT431" s="651"/>
      <c r="FU431" s="651"/>
      <c r="FV431" s="651"/>
      <c r="FW431" s="651"/>
      <c r="FX431" s="651"/>
      <c r="FY431" s="651"/>
      <c r="FZ431" s="651"/>
      <c r="GA431" s="651"/>
      <c r="GB431" s="651"/>
      <c r="GC431" s="651"/>
      <c r="GD431" s="651"/>
      <c r="GE431" s="651"/>
      <c r="GF431" s="651"/>
      <c r="GG431" s="651"/>
      <c r="GH431" s="651"/>
      <c r="GI431" s="651"/>
      <c r="GJ431" s="651"/>
      <c r="GK431" s="651"/>
      <c r="GL431" s="651"/>
      <c r="GM431" s="651"/>
      <c r="GN431" s="651"/>
      <c r="GO431" s="651"/>
      <c r="GP431" s="651"/>
      <c r="GQ431" s="651"/>
      <c r="GR431" s="651"/>
      <c r="GS431" s="651"/>
      <c r="GT431" s="651"/>
      <c r="GU431" s="651"/>
      <c r="GV431" s="651"/>
      <c r="GW431" s="651"/>
      <c r="GX431" s="651"/>
      <c r="GY431" s="651"/>
      <c r="GZ431" s="651"/>
      <c r="HA431" s="651"/>
      <c r="HB431" s="651"/>
      <c r="HC431" s="651"/>
      <c r="HD431" s="651"/>
      <c r="HE431" s="651"/>
      <c r="HF431" s="651"/>
      <c r="HG431" s="651"/>
      <c r="HH431" s="651"/>
      <c r="HI431" s="651"/>
      <c r="HJ431" s="651"/>
      <c r="HK431" s="651"/>
      <c r="HL431" s="651"/>
      <c r="HM431" s="651"/>
      <c r="HN431" s="651"/>
      <c r="HO431" s="651"/>
      <c r="HP431" s="651"/>
      <c r="HQ431" s="651"/>
      <c r="HR431" s="651"/>
      <c r="HS431" s="651"/>
      <c r="HT431" s="651"/>
      <c r="HU431" s="651"/>
      <c r="HV431" s="651"/>
      <c r="HW431" s="651"/>
      <c r="HX431" s="651"/>
      <c r="HY431" s="651"/>
      <c r="HZ431" s="651"/>
      <c r="IA431" s="651"/>
      <c r="IB431" s="651"/>
      <c r="IC431" s="651"/>
      <c r="ID431" s="651"/>
      <c r="IE431" s="651"/>
      <c r="IF431" s="651"/>
      <c r="IG431" s="651"/>
      <c r="IH431" s="651"/>
      <c r="II431" s="651"/>
      <c r="IJ431" s="651"/>
      <c r="IK431" s="651"/>
      <c r="IL431" s="651"/>
      <c r="IM431" s="651"/>
      <c r="IN431" s="651"/>
      <c r="IO431" s="651"/>
      <c r="IP431" s="651"/>
      <c r="IQ431" s="651"/>
      <c r="IR431" s="651"/>
      <c r="IS431" s="651"/>
      <c r="IT431" s="651"/>
      <c r="IU431" s="651"/>
      <c r="IV431" s="651"/>
    </row>
    <row r="432" spans="18:256">
      <c r="R432" s="651"/>
      <c r="S432" s="651"/>
      <c r="T432" s="651"/>
      <c r="U432" s="651"/>
      <c r="V432" s="651"/>
      <c r="W432" s="651"/>
      <c r="X432" s="651"/>
      <c r="Y432" s="651"/>
      <c r="Z432" s="651"/>
      <c r="AA432" s="651"/>
      <c r="AB432" s="651"/>
      <c r="AC432" s="651"/>
      <c r="AD432" s="651"/>
      <c r="AE432" s="651"/>
      <c r="AF432" s="651"/>
      <c r="AG432" s="651"/>
      <c r="AH432" s="651"/>
      <c r="AI432" s="651"/>
      <c r="AJ432" s="651"/>
      <c r="AK432" s="651"/>
      <c r="AL432" s="651"/>
      <c r="AM432" s="651"/>
      <c r="AN432" s="651"/>
      <c r="AO432" s="651"/>
      <c r="AP432" s="651"/>
      <c r="AQ432" s="651"/>
      <c r="AR432" s="651"/>
      <c r="AS432" s="651"/>
      <c r="AT432" s="651"/>
      <c r="AU432" s="651"/>
      <c r="AV432" s="651"/>
      <c r="AW432" s="651"/>
      <c r="AX432" s="651"/>
      <c r="AY432" s="651"/>
      <c r="AZ432" s="651"/>
      <c r="BA432" s="651"/>
      <c r="BB432" s="651"/>
      <c r="BC432" s="651"/>
      <c r="BD432" s="651"/>
      <c r="BE432" s="651"/>
      <c r="BF432" s="651"/>
      <c r="BG432" s="651"/>
      <c r="BH432" s="651"/>
      <c r="BI432" s="651"/>
      <c r="BJ432" s="651"/>
      <c r="BK432" s="651"/>
      <c r="BL432" s="651"/>
      <c r="BM432" s="651"/>
      <c r="BN432" s="651"/>
      <c r="BO432" s="651"/>
      <c r="BP432" s="651"/>
      <c r="BQ432" s="651"/>
      <c r="BR432" s="651"/>
      <c r="BS432" s="651"/>
      <c r="BT432" s="651"/>
      <c r="BU432" s="651"/>
      <c r="BV432" s="651"/>
      <c r="BW432" s="651"/>
      <c r="BX432" s="651"/>
      <c r="BY432" s="651"/>
      <c r="BZ432" s="651"/>
      <c r="CA432" s="651"/>
      <c r="CB432" s="651"/>
      <c r="CC432" s="651"/>
      <c r="CD432" s="651"/>
      <c r="CE432" s="651"/>
      <c r="CF432" s="651"/>
      <c r="CG432" s="651"/>
      <c r="CH432" s="651"/>
      <c r="CI432" s="651"/>
      <c r="CJ432" s="651"/>
      <c r="CK432" s="651"/>
      <c r="CL432" s="651"/>
      <c r="CM432" s="651"/>
      <c r="CN432" s="651"/>
      <c r="CO432" s="651"/>
      <c r="CP432" s="651"/>
      <c r="CQ432" s="651"/>
      <c r="CR432" s="651"/>
      <c r="CS432" s="651"/>
      <c r="CT432" s="651"/>
      <c r="CU432" s="651"/>
      <c r="CV432" s="651"/>
      <c r="CW432" s="651"/>
      <c r="CX432" s="651"/>
      <c r="CY432" s="651"/>
      <c r="CZ432" s="651"/>
      <c r="DA432" s="651"/>
      <c r="DB432" s="651"/>
      <c r="DC432" s="651"/>
      <c r="DD432" s="651"/>
      <c r="DE432" s="651"/>
      <c r="DF432" s="651"/>
      <c r="DG432" s="651"/>
      <c r="DH432" s="651"/>
      <c r="DI432" s="651"/>
      <c r="DJ432" s="651"/>
      <c r="DK432" s="651"/>
      <c r="DL432" s="651"/>
      <c r="DM432" s="651"/>
      <c r="DN432" s="651"/>
      <c r="DO432" s="651"/>
      <c r="DP432" s="651"/>
      <c r="DQ432" s="651"/>
      <c r="DR432" s="651"/>
      <c r="DS432" s="651"/>
      <c r="DT432" s="651"/>
      <c r="DU432" s="651"/>
      <c r="DV432" s="651"/>
      <c r="DW432" s="651"/>
      <c r="DX432" s="651"/>
      <c r="DY432" s="651"/>
      <c r="DZ432" s="651"/>
      <c r="EA432" s="651"/>
      <c r="EB432" s="651"/>
      <c r="EC432" s="651"/>
      <c r="ED432" s="651"/>
      <c r="EE432" s="651"/>
      <c r="EF432" s="651"/>
      <c r="EG432" s="651"/>
      <c r="EH432" s="651"/>
      <c r="EI432" s="651"/>
      <c r="EJ432" s="651"/>
      <c r="EK432" s="651"/>
      <c r="EL432" s="651"/>
      <c r="EM432" s="651"/>
      <c r="EN432" s="651"/>
      <c r="EO432" s="651"/>
      <c r="EP432" s="651"/>
      <c r="EQ432" s="651"/>
      <c r="ER432" s="651"/>
      <c r="ES432" s="651"/>
      <c r="ET432" s="651"/>
      <c r="EU432" s="651"/>
      <c r="EV432" s="651"/>
      <c r="EW432" s="651"/>
      <c r="EX432" s="651"/>
      <c r="EY432" s="651"/>
      <c r="EZ432" s="651"/>
      <c r="FA432" s="651"/>
      <c r="FB432" s="651"/>
      <c r="FC432" s="651"/>
      <c r="FD432" s="651"/>
      <c r="FE432" s="651"/>
      <c r="FF432" s="651"/>
      <c r="FG432" s="651"/>
      <c r="FH432" s="651"/>
      <c r="FI432" s="651"/>
      <c r="FJ432" s="651"/>
      <c r="FK432" s="651"/>
      <c r="FL432" s="651"/>
      <c r="FM432" s="651"/>
      <c r="FN432" s="651"/>
      <c r="FO432" s="651"/>
      <c r="FP432" s="651"/>
      <c r="FQ432" s="651"/>
      <c r="FR432" s="651"/>
      <c r="FS432" s="651"/>
      <c r="FT432" s="651"/>
      <c r="FU432" s="651"/>
      <c r="FV432" s="651"/>
      <c r="FW432" s="651"/>
      <c r="FX432" s="651"/>
      <c r="FY432" s="651"/>
      <c r="FZ432" s="651"/>
      <c r="GA432" s="651"/>
      <c r="GB432" s="651"/>
      <c r="GC432" s="651"/>
      <c r="GD432" s="651"/>
      <c r="GE432" s="651"/>
      <c r="GF432" s="651"/>
      <c r="GG432" s="651"/>
      <c r="GH432" s="651"/>
      <c r="GI432" s="651"/>
      <c r="GJ432" s="651"/>
      <c r="GK432" s="651"/>
      <c r="GL432" s="651"/>
      <c r="GM432" s="651"/>
      <c r="GN432" s="651"/>
      <c r="GO432" s="651"/>
      <c r="GP432" s="651"/>
      <c r="GQ432" s="651"/>
      <c r="GR432" s="651"/>
      <c r="GS432" s="651"/>
      <c r="GT432" s="651"/>
      <c r="GU432" s="651"/>
      <c r="GV432" s="651"/>
      <c r="GW432" s="651"/>
      <c r="GX432" s="651"/>
      <c r="GY432" s="651"/>
      <c r="GZ432" s="651"/>
      <c r="HA432" s="651"/>
      <c r="HB432" s="651"/>
      <c r="HC432" s="651"/>
      <c r="HD432" s="651"/>
      <c r="HE432" s="651"/>
      <c r="HF432" s="651"/>
      <c r="HG432" s="651"/>
      <c r="HH432" s="651"/>
      <c r="HI432" s="651"/>
      <c r="HJ432" s="651"/>
      <c r="HK432" s="651"/>
      <c r="HL432" s="651"/>
      <c r="HM432" s="651"/>
      <c r="HN432" s="651"/>
      <c r="HO432" s="651"/>
      <c r="HP432" s="651"/>
      <c r="HQ432" s="651"/>
      <c r="HR432" s="651"/>
      <c r="HS432" s="651"/>
      <c r="HT432" s="651"/>
      <c r="HU432" s="651"/>
      <c r="HV432" s="651"/>
      <c r="HW432" s="651"/>
      <c r="HX432" s="651"/>
      <c r="HY432" s="651"/>
      <c r="HZ432" s="651"/>
      <c r="IA432" s="651"/>
      <c r="IB432" s="651"/>
      <c r="IC432" s="651"/>
      <c r="ID432" s="651"/>
      <c r="IE432" s="651"/>
      <c r="IF432" s="651"/>
      <c r="IG432" s="651"/>
      <c r="IH432" s="651"/>
      <c r="II432" s="651"/>
      <c r="IJ432" s="651"/>
      <c r="IK432" s="651"/>
      <c r="IL432" s="651"/>
      <c r="IM432" s="651"/>
      <c r="IN432" s="651"/>
      <c r="IO432" s="651"/>
      <c r="IP432" s="651"/>
      <c r="IQ432" s="651"/>
      <c r="IR432" s="651"/>
      <c r="IS432" s="651"/>
      <c r="IT432" s="651"/>
      <c r="IU432" s="651"/>
      <c r="IV432" s="651"/>
    </row>
    <row r="433" spans="18:256">
      <c r="R433" s="651"/>
      <c r="S433" s="651"/>
      <c r="T433" s="651"/>
      <c r="U433" s="651"/>
      <c r="V433" s="651"/>
      <c r="W433" s="651"/>
      <c r="X433" s="651"/>
      <c r="Y433" s="651"/>
      <c r="Z433" s="651"/>
      <c r="AA433" s="651"/>
      <c r="AB433" s="651"/>
      <c r="AC433" s="651"/>
      <c r="AD433" s="651"/>
      <c r="AE433" s="651"/>
      <c r="AF433" s="651"/>
      <c r="AG433" s="651"/>
      <c r="AH433" s="651"/>
      <c r="AI433" s="651"/>
      <c r="AJ433" s="651"/>
      <c r="AK433" s="651"/>
      <c r="AL433" s="651"/>
      <c r="AM433" s="651"/>
      <c r="AN433" s="651"/>
      <c r="AO433" s="651"/>
      <c r="AP433" s="651"/>
      <c r="AQ433" s="651"/>
      <c r="AR433" s="651"/>
      <c r="AS433" s="651"/>
      <c r="AT433" s="651"/>
      <c r="AU433" s="651"/>
      <c r="AV433" s="651"/>
      <c r="AW433" s="651"/>
      <c r="AX433" s="651"/>
      <c r="AY433" s="651"/>
      <c r="AZ433" s="651"/>
      <c r="BA433" s="651"/>
      <c r="BB433" s="651"/>
      <c r="BC433" s="651"/>
      <c r="BD433" s="651"/>
      <c r="BE433" s="651"/>
      <c r="BF433" s="651"/>
      <c r="BG433" s="651"/>
      <c r="BH433" s="651"/>
      <c r="BI433" s="651"/>
      <c r="BJ433" s="651"/>
      <c r="BK433" s="651"/>
      <c r="BL433" s="651"/>
      <c r="BM433" s="651"/>
      <c r="BN433" s="651"/>
      <c r="BO433" s="651"/>
      <c r="BP433" s="651"/>
      <c r="BQ433" s="651"/>
      <c r="BR433" s="651"/>
      <c r="BS433" s="651"/>
      <c r="BT433" s="651"/>
      <c r="BU433" s="651"/>
      <c r="BV433" s="651"/>
      <c r="BW433" s="651"/>
      <c r="BX433" s="651"/>
      <c r="BY433" s="651"/>
      <c r="BZ433" s="651"/>
      <c r="CA433" s="651"/>
      <c r="CB433" s="651"/>
      <c r="CC433" s="651"/>
      <c r="CD433" s="651"/>
      <c r="CE433" s="651"/>
      <c r="CF433" s="651"/>
      <c r="CG433" s="651"/>
      <c r="CH433" s="651"/>
      <c r="CI433" s="651"/>
      <c r="CJ433" s="651"/>
      <c r="CK433" s="651"/>
      <c r="CL433" s="651"/>
      <c r="CM433" s="651"/>
      <c r="CN433" s="651"/>
      <c r="CO433" s="651"/>
      <c r="CP433" s="651"/>
      <c r="CQ433" s="651"/>
      <c r="CR433" s="651"/>
      <c r="CS433" s="651"/>
      <c r="CT433" s="651"/>
      <c r="CU433" s="651"/>
      <c r="CV433" s="651"/>
      <c r="CW433" s="651"/>
      <c r="CX433" s="651"/>
      <c r="CY433" s="651"/>
      <c r="CZ433" s="651"/>
      <c r="DA433" s="651"/>
      <c r="DB433" s="651"/>
      <c r="DC433" s="651"/>
      <c r="DD433" s="651"/>
      <c r="DE433" s="651"/>
      <c r="DF433" s="651"/>
      <c r="DG433" s="651"/>
      <c r="DH433" s="651"/>
      <c r="DI433" s="651"/>
      <c r="DJ433" s="651"/>
      <c r="DK433" s="651"/>
      <c r="DL433" s="651"/>
      <c r="DM433" s="651"/>
      <c r="DN433" s="651"/>
      <c r="DO433" s="651"/>
      <c r="DP433" s="651"/>
      <c r="DQ433" s="651"/>
      <c r="DR433" s="651"/>
      <c r="DS433" s="651"/>
      <c r="DT433" s="651"/>
      <c r="DU433" s="651"/>
      <c r="DV433" s="651"/>
      <c r="DW433" s="651"/>
      <c r="DX433" s="651"/>
      <c r="DY433" s="651"/>
      <c r="DZ433" s="651"/>
      <c r="EA433" s="651"/>
      <c r="EB433" s="651"/>
      <c r="EC433" s="651"/>
      <c r="ED433" s="651"/>
      <c r="EE433" s="651"/>
      <c r="EF433" s="651"/>
      <c r="EG433" s="651"/>
      <c r="EH433" s="651"/>
      <c r="EI433" s="651"/>
      <c r="EJ433" s="651"/>
      <c r="EK433" s="651"/>
      <c r="EL433" s="651"/>
      <c r="EM433" s="651"/>
      <c r="EN433" s="651"/>
      <c r="EO433" s="651"/>
      <c r="EP433" s="651"/>
      <c r="EQ433" s="651"/>
      <c r="ER433" s="651"/>
      <c r="ES433" s="651"/>
      <c r="ET433" s="651"/>
      <c r="EU433" s="651"/>
      <c r="EV433" s="651"/>
      <c r="EW433" s="651"/>
      <c r="EX433" s="651"/>
      <c r="EY433" s="651"/>
      <c r="EZ433" s="651"/>
      <c r="FA433" s="651"/>
      <c r="FB433" s="651"/>
      <c r="FC433" s="651"/>
      <c r="FD433" s="651"/>
      <c r="FE433" s="651"/>
      <c r="FF433" s="651"/>
      <c r="FG433" s="651"/>
      <c r="FH433" s="651"/>
      <c r="FI433" s="651"/>
      <c r="FJ433" s="651"/>
      <c r="FK433" s="651"/>
      <c r="FL433" s="651"/>
      <c r="FM433" s="651"/>
      <c r="FN433" s="651"/>
      <c r="FO433" s="651"/>
      <c r="FP433" s="651"/>
      <c r="FQ433" s="651"/>
      <c r="FR433" s="651"/>
      <c r="FS433" s="651"/>
      <c r="FT433" s="651"/>
      <c r="FU433" s="651"/>
      <c r="FV433" s="651"/>
      <c r="FW433" s="651"/>
      <c r="FX433" s="651"/>
      <c r="FY433" s="651"/>
      <c r="FZ433" s="651"/>
      <c r="GA433" s="651"/>
      <c r="GB433" s="651"/>
      <c r="GC433" s="651"/>
      <c r="GD433" s="651"/>
      <c r="GE433" s="651"/>
      <c r="GF433" s="651"/>
      <c r="GG433" s="651"/>
      <c r="GH433" s="651"/>
      <c r="GI433" s="651"/>
      <c r="GJ433" s="651"/>
      <c r="GK433" s="651"/>
      <c r="GL433" s="651"/>
      <c r="GM433" s="651"/>
      <c r="GN433" s="651"/>
      <c r="GO433" s="651"/>
      <c r="GP433" s="651"/>
      <c r="GQ433" s="651"/>
      <c r="GR433" s="651"/>
      <c r="GS433" s="651"/>
      <c r="GT433" s="651"/>
      <c r="GU433" s="651"/>
      <c r="GV433" s="651"/>
      <c r="GW433" s="651"/>
      <c r="GX433" s="651"/>
      <c r="GY433" s="651"/>
      <c r="GZ433" s="651"/>
      <c r="HA433" s="651"/>
      <c r="HB433" s="651"/>
      <c r="HC433" s="651"/>
      <c r="HD433" s="651"/>
      <c r="HE433" s="651"/>
      <c r="HF433" s="651"/>
      <c r="HG433" s="651"/>
      <c r="HH433" s="651"/>
      <c r="HI433" s="651"/>
      <c r="HJ433" s="651"/>
      <c r="HK433" s="651"/>
      <c r="HL433" s="651"/>
      <c r="HM433" s="651"/>
      <c r="HN433" s="651"/>
      <c r="HO433" s="651"/>
      <c r="HP433" s="651"/>
      <c r="HQ433" s="651"/>
      <c r="HR433" s="651"/>
      <c r="HS433" s="651"/>
      <c r="HT433" s="651"/>
      <c r="HU433" s="651"/>
      <c r="HV433" s="651"/>
      <c r="HW433" s="651"/>
      <c r="HX433" s="651"/>
      <c r="HY433" s="651"/>
      <c r="HZ433" s="651"/>
      <c r="IA433" s="651"/>
      <c r="IB433" s="651"/>
      <c r="IC433" s="651"/>
      <c r="ID433" s="651"/>
      <c r="IE433" s="651"/>
      <c r="IF433" s="651"/>
      <c r="IG433" s="651"/>
      <c r="IH433" s="651"/>
      <c r="II433" s="651"/>
      <c r="IJ433" s="651"/>
      <c r="IK433" s="651"/>
      <c r="IL433" s="651"/>
      <c r="IM433" s="651"/>
      <c r="IN433" s="651"/>
      <c r="IO433" s="651"/>
      <c r="IP433" s="651"/>
      <c r="IQ433" s="651"/>
      <c r="IR433" s="651"/>
      <c r="IS433" s="651"/>
      <c r="IT433" s="651"/>
      <c r="IU433" s="651"/>
      <c r="IV433" s="651"/>
    </row>
    <row r="434" spans="18:256">
      <c r="R434" s="651"/>
      <c r="S434" s="651"/>
      <c r="T434" s="651"/>
      <c r="U434" s="651"/>
      <c r="V434" s="651"/>
      <c r="W434" s="651"/>
      <c r="X434" s="651"/>
      <c r="Y434" s="651"/>
      <c r="Z434" s="651"/>
      <c r="AA434" s="651"/>
      <c r="AB434" s="651"/>
      <c r="AC434" s="651"/>
      <c r="AD434" s="651"/>
      <c r="AE434" s="651"/>
      <c r="AF434" s="651"/>
      <c r="AG434" s="651"/>
      <c r="AH434" s="651"/>
      <c r="AI434" s="651"/>
      <c r="AJ434" s="651"/>
      <c r="AK434" s="651"/>
      <c r="AL434" s="651"/>
      <c r="AM434" s="651"/>
      <c r="AN434" s="651"/>
      <c r="AO434" s="651"/>
      <c r="AP434" s="651"/>
      <c r="AQ434" s="651"/>
      <c r="AR434" s="651"/>
      <c r="AS434" s="651"/>
      <c r="AT434" s="651"/>
      <c r="AU434" s="651"/>
      <c r="AV434" s="651"/>
      <c r="AW434" s="651"/>
      <c r="AX434" s="651"/>
      <c r="AY434" s="651"/>
      <c r="AZ434" s="651"/>
      <c r="BA434" s="651"/>
      <c r="BB434" s="651"/>
      <c r="BC434" s="651"/>
      <c r="BD434" s="651"/>
      <c r="BE434" s="651"/>
      <c r="BF434" s="651"/>
      <c r="BG434" s="651"/>
      <c r="BH434" s="651"/>
      <c r="BI434" s="651"/>
      <c r="BJ434" s="651"/>
      <c r="BK434" s="651"/>
      <c r="BL434" s="651"/>
      <c r="BM434" s="651"/>
      <c r="BN434" s="651"/>
      <c r="BO434" s="651"/>
      <c r="BP434" s="651"/>
      <c r="BQ434" s="651"/>
      <c r="BR434" s="651"/>
      <c r="BS434" s="651"/>
      <c r="BT434" s="651"/>
      <c r="BU434" s="651"/>
      <c r="BV434" s="651"/>
      <c r="BW434" s="651"/>
      <c r="BX434" s="651"/>
      <c r="BY434" s="651"/>
      <c r="BZ434" s="651"/>
      <c r="CA434" s="651"/>
      <c r="CB434" s="651"/>
      <c r="CC434" s="651"/>
      <c r="CD434" s="651"/>
      <c r="CE434" s="651"/>
      <c r="CF434" s="651"/>
      <c r="CG434" s="651"/>
      <c r="CH434" s="651"/>
      <c r="CI434" s="651"/>
      <c r="CJ434" s="651"/>
      <c r="CK434" s="651"/>
      <c r="CL434" s="651"/>
      <c r="CM434" s="651"/>
      <c r="CN434" s="651"/>
      <c r="CO434" s="651"/>
      <c r="CP434" s="651"/>
      <c r="CQ434" s="651"/>
      <c r="CR434" s="651"/>
      <c r="CS434" s="651"/>
      <c r="CT434" s="651"/>
      <c r="CU434" s="651"/>
      <c r="CV434" s="651"/>
      <c r="CW434" s="651"/>
      <c r="CX434" s="651"/>
      <c r="CY434" s="651"/>
      <c r="CZ434" s="651"/>
      <c r="DA434" s="651"/>
      <c r="DB434" s="651"/>
      <c r="DC434" s="651"/>
      <c r="DD434" s="651"/>
      <c r="DE434" s="651"/>
      <c r="DF434" s="651"/>
      <c r="DG434" s="651"/>
      <c r="DH434" s="651"/>
      <c r="DI434" s="651"/>
      <c r="DJ434" s="651"/>
      <c r="DK434" s="651"/>
      <c r="DL434" s="651"/>
      <c r="DM434" s="651"/>
      <c r="DN434" s="651"/>
      <c r="DO434" s="651"/>
      <c r="DP434" s="651"/>
      <c r="DQ434" s="651"/>
      <c r="DR434" s="651"/>
      <c r="DS434" s="651"/>
      <c r="DT434" s="651"/>
      <c r="DU434" s="651"/>
      <c r="DV434" s="651"/>
      <c r="DW434" s="651"/>
      <c r="DX434" s="651"/>
      <c r="DY434" s="651"/>
      <c r="DZ434" s="651"/>
      <c r="EA434" s="651"/>
      <c r="EB434" s="651"/>
      <c r="EC434" s="651"/>
      <c r="ED434" s="651"/>
      <c r="EE434" s="651"/>
      <c r="EF434" s="651"/>
      <c r="EG434" s="651"/>
      <c r="EH434" s="651"/>
      <c r="EI434" s="651"/>
      <c r="EJ434" s="651"/>
      <c r="EK434" s="651"/>
      <c r="EL434" s="651"/>
      <c r="EM434" s="651"/>
      <c r="EN434" s="651"/>
      <c r="EO434" s="651"/>
      <c r="EP434" s="651"/>
      <c r="EQ434" s="651"/>
      <c r="ER434" s="651"/>
      <c r="ES434" s="651"/>
      <c r="ET434" s="651"/>
      <c r="EU434" s="651"/>
      <c r="EV434" s="651"/>
      <c r="EW434" s="651"/>
      <c r="EX434" s="651"/>
      <c r="EY434" s="651"/>
      <c r="EZ434" s="651"/>
      <c r="FA434" s="651"/>
      <c r="FB434" s="651"/>
      <c r="FC434" s="651"/>
      <c r="FD434" s="651"/>
      <c r="FE434" s="651"/>
      <c r="FF434" s="651"/>
      <c r="FG434" s="651"/>
      <c r="FH434" s="651"/>
      <c r="FI434" s="651"/>
      <c r="FJ434" s="651"/>
      <c r="FK434" s="651"/>
      <c r="FL434" s="651"/>
      <c r="FM434" s="651"/>
      <c r="FN434" s="651"/>
      <c r="FO434" s="651"/>
      <c r="FP434" s="651"/>
      <c r="FQ434" s="651"/>
      <c r="FR434" s="651"/>
      <c r="FS434" s="651"/>
      <c r="FT434" s="651"/>
      <c r="FU434" s="651"/>
      <c r="FV434" s="651"/>
      <c r="FW434" s="651"/>
      <c r="FX434" s="651"/>
      <c r="FY434" s="651"/>
      <c r="FZ434" s="651"/>
      <c r="GA434" s="651"/>
      <c r="GB434" s="651"/>
      <c r="GC434" s="651"/>
      <c r="GD434" s="651"/>
      <c r="GE434" s="651"/>
      <c r="GF434" s="651"/>
      <c r="GG434" s="651"/>
      <c r="GH434" s="651"/>
      <c r="GI434" s="651"/>
      <c r="GJ434" s="651"/>
      <c r="GK434" s="651"/>
      <c r="GL434" s="651"/>
      <c r="GM434" s="651"/>
      <c r="GN434" s="651"/>
      <c r="GO434" s="651"/>
      <c r="GP434" s="651"/>
      <c r="GQ434" s="651"/>
      <c r="GR434" s="651"/>
      <c r="GS434" s="651"/>
      <c r="GT434" s="651"/>
      <c r="GU434" s="651"/>
      <c r="GV434" s="651"/>
      <c r="GW434" s="651"/>
      <c r="GX434" s="651"/>
      <c r="GY434" s="651"/>
      <c r="GZ434" s="651"/>
      <c r="HA434" s="651"/>
      <c r="HB434" s="651"/>
      <c r="HC434" s="651"/>
      <c r="HD434" s="651"/>
      <c r="HE434" s="651"/>
      <c r="HF434" s="651"/>
      <c r="HG434" s="651"/>
      <c r="HH434" s="651"/>
      <c r="HI434" s="651"/>
      <c r="HJ434" s="651"/>
      <c r="HK434" s="651"/>
      <c r="HL434" s="651"/>
      <c r="HM434" s="651"/>
      <c r="HN434" s="651"/>
      <c r="HO434" s="651"/>
      <c r="HP434" s="651"/>
      <c r="HQ434" s="651"/>
      <c r="HR434" s="651"/>
      <c r="HS434" s="651"/>
      <c r="HT434" s="651"/>
      <c r="HU434" s="651"/>
      <c r="HV434" s="651"/>
      <c r="HW434" s="651"/>
      <c r="HX434" s="651"/>
      <c r="HY434" s="651"/>
      <c r="HZ434" s="651"/>
      <c r="IA434" s="651"/>
      <c r="IB434" s="651"/>
      <c r="IC434" s="651"/>
      <c r="ID434" s="651"/>
      <c r="IE434" s="651"/>
      <c r="IF434" s="651"/>
      <c r="IG434" s="651"/>
      <c r="IH434" s="651"/>
      <c r="II434" s="651"/>
      <c r="IJ434" s="651"/>
      <c r="IK434" s="651"/>
      <c r="IL434" s="651"/>
      <c r="IM434" s="651"/>
      <c r="IN434" s="651"/>
      <c r="IO434" s="651"/>
      <c r="IP434" s="651"/>
      <c r="IQ434" s="651"/>
      <c r="IR434" s="651"/>
      <c r="IS434" s="651"/>
      <c r="IT434" s="651"/>
      <c r="IU434" s="651"/>
      <c r="IV434" s="651"/>
    </row>
    <row r="435" spans="18:256">
      <c r="R435" s="651"/>
      <c r="S435" s="651"/>
      <c r="T435" s="651"/>
      <c r="U435" s="651"/>
      <c r="V435" s="651"/>
      <c r="W435" s="651"/>
      <c r="X435" s="651"/>
      <c r="Y435" s="651"/>
      <c r="Z435" s="651"/>
      <c r="AA435" s="651"/>
      <c r="AB435" s="651"/>
      <c r="AC435" s="651"/>
      <c r="AD435" s="651"/>
      <c r="AE435" s="651"/>
      <c r="AF435" s="651"/>
      <c r="AG435" s="651"/>
      <c r="AH435" s="651"/>
      <c r="AI435" s="651"/>
      <c r="AJ435" s="651"/>
      <c r="AK435" s="651"/>
      <c r="AL435" s="651"/>
      <c r="AM435" s="651"/>
      <c r="AN435" s="651"/>
      <c r="AO435" s="651"/>
      <c r="AP435" s="651"/>
      <c r="AQ435" s="651"/>
      <c r="AR435" s="651"/>
      <c r="AS435" s="651"/>
      <c r="AT435" s="651"/>
      <c r="AU435" s="651"/>
      <c r="AV435" s="651"/>
      <c r="AW435" s="651"/>
      <c r="AX435" s="651"/>
      <c r="AY435" s="651"/>
      <c r="AZ435" s="651"/>
      <c r="BA435" s="651"/>
      <c r="BB435" s="651"/>
      <c r="BC435" s="651"/>
      <c r="BD435" s="651"/>
      <c r="BE435" s="651"/>
      <c r="BF435" s="651"/>
      <c r="BG435" s="651"/>
      <c r="BH435" s="651"/>
      <c r="BI435" s="651"/>
      <c r="BJ435" s="651"/>
      <c r="BK435" s="651"/>
      <c r="BL435" s="651"/>
      <c r="BM435" s="651"/>
      <c r="BN435" s="651"/>
      <c r="BO435" s="651"/>
      <c r="BP435" s="651"/>
      <c r="BQ435" s="651"/>
      <c r="BR435" s="651"/>
      <c r="BS435" s="651"/>
      <c r="BT435" s="651"/>
      <c r="BU435" s="651"/>
      <c r="BV435" s="651"/>
      <c r="BW435" s="651"/>
      <c r="BX435" s="651"/>
      <c r="BY435" s="651"/>
      <c r="BZ435" s="651"/>
      <c r="CA435" s="651"/>
      <c r="CB435" s="651"/>
      <c r="CC435" s="651"/>
      <c r="CD435" s="651"/>
      <c r="CE435" s="651"/>
      <c r="CF435" s="651"/>
      <c r="CG435" s="651"/>
      <c r="CH435" s="651"/>
      <c r="CI435" s="651"/>
      <c r="CJ435" s="651"/>
      <c r="CK435" s="651"/>
      <c r="CL435" s="651"/>
      <c r="CM435" s="651"/>
      <c r="CN435" s="651"/>
      <c r="CO435" s="651"/>
      <c r="CP435" s="651"/>
      <c r="CQ435" s="651"/>
      <c r="CR435" s="651"/>
      <c r="CS435" s="651"/>
      <c r="CT435" s="651"/>
      <c r="CU435" s="651"/>
      <c r="CV435" s="651"/>
      <c r="CW435" s="651"/>
      <c r="CX435" s="651"/>
      <c r="CY435" s="651"/>
      <c r="CZ435" s="651"/>
      <c r="DA435" s="651"/>
      <c r="DB435" s="651"/>
      <c r="DC435" s="651"/>
      <c r="DD435" s="651"/>
      <c r="DE435" s="651"/>
      <c r="DF435" s="651"/>
      <c r="DG435" s="651"/>
      <c r="DH435" s="651"/>
      <c r="DI435" s="651"/>
      <c r="DJ435" s="651"/>
      <c r="DK435" s="651"/>
      <c r="DL435" s="651"/>
      <c r="DM435" s="651"/>
      <c r="DN435" s="651"/>
      <c r="DO435" s="651"/>
      <c r="DP435" s="651"/>
      <c r="DQ435" s="651"/>
      <c r="DR435" s="651"/>
      <c r="DS435" s="651"/>
      <c r="DT435" s="651"/>
      <c r="DU435" s="651"/>
      <c r="DV435" s="651"/>
      <c r="DW435" s="651"/>
      <c r="DX435" s="651"/>
      <c r="DY435" s="651"/>
      <c r="DZ435" s="651"/>
      <c r="EA435" s="651"/>
      <c r="EB435" s="651"/>
      <c r="EC435" s="651"/>
      <c r="ED435" s="651"/>
      <c r="EE435" s="651"/>
      <c r="EF435" s="651"/>
      <c r="EG435" s="651"/>
      <c r="EH435" s="651"/>
      <c r="EI435" s="651"/>
      <c r="EJ435" s="651"/>
      <c r="EK435" s="651"/>
      <c r="EL435" s="651"/>
      <c r="EM435" s="651"/>
      <c r="EN435" s="651"/>
      <c r="EO435" s="651"/>
      <c r="EP435" s="651"/>
      <c r="EQ435" s="651"/>
      <c r="ER435" s="651"/>
      <c r="ES435" s="651"/>
      <c r="ET435" s="651"/>
      <c r="EU435" s="651"/>
      <c r="EV435" s="651"/>
      <c r="EW435" s="651"/>
      <c r="EX435" s="651"/>
      <c r="EY435" s="651"/>
      <c r="EZ435" s="651"/>
      <c r="FA435" s="651"/>
      <c r="FB435" s="651"/>
      <c r="FC435" s="651"/>
      <c r="FD435" s="651"/>
      <c r="FE435" s="651"/>
      <c r="FF435" s="651"/>
      <c r="FG435" s="651"/>
      <c r="FH435" s="651"/>
      <c r="FI435" s="651"/>
      <c r="FJ435" s="651"/>
      <c r="FK435" s="651"/>
      <c r="FL435" s="651"/>
      <c r="FM435" s="651"/>
      <c r="FN435" s="651"/>
      <c r="FO435" s="651"/>
      <c r="FP435" s="651"/>
      <c r="FQ435" s="651"/>
      <c r="FR435" s="651"/>
      <c r="FS435" s="651"/>
      <c r="FT435" s="651"/>
      <c r="FU435" s="651"/>
      <c r="FV435" s="651"/>
      <c r="FW435" s="651"/>
      <c r="FX435" s="651"/>
      <c r="FY435" s="651"/>
      <c r="FZ435" s="651"/>
      <c r="GA435" s="651"/>
      <c r="GB435" s="651"/>
      <c r="GC435" s="651"/>
      <c r="GD435" s="651"/>
      <c r="GE435" s="651"/>
      <c r="GF435" s="651"/>
      <c r="GG435" s="651"/>
      <c r="GH435" s="651"/>
      <c r="GI435" s="651"/>
      <c r="GJ435" s="651"/>
      <c r="GK435" s="651"/>
      <c r="GL435" s="651"/>
      <c r="GM435" s="651"/>
      <c r="GN435" s="651"/>
      <c r="GO435" s="651"/>
      <c r="GP435" s="651"/>
      <c r="GQ435" s="651"/>
      <c r="GR435" s="651"/>
      <c r="GS435" s="651"/>
      <c r="GT435" s="651"/>
      <c r="GU435" s="651"/>
      <c r="GV435" s="651"/>
      <c r="GW435" s="651"/>
      <c r="GX435" s="651"/>
      <c r="GY435" s="651"/>
      <c r="GZ435" s="651"/>
      <c r="HA435" s="651"/>
      <c r="HB435" s="651"/>
      <c r="HC435" s="651"/>
      <c r="HD435" s="651"/>
      <c r="HE435" s="651"/>
      <c r="HF435" s="651"/>
      <c r="HG435" s="651"/>
      <c r="HH435" s="651"/>
      <c r="HI435" s="651"/>
      <c r="HJ435" s="651"/>
      <c r="HK435" s="651"/>
      <c r="HL435" s="651"/>
      <c r="HM435" s="651"/>
      <c r="HN435" s="651"/>
      <c r="HO435" s="651"/>
      <c r="HP435" s="651"/>
      <c r="HQ435" s="651"/>
      <c r="HR435" s="651"/>
      <c r="HS435" s="651"/>
      <c r="HT435" s="651"/>
      <c r="HU435" s="651"/>
      <c r="HV435" s="651"/>
      <c r="HW435" s="651"/>
      <c r="HX435" s="651"/>
      <c r="HY435" s="651"/>
      <c r="HZ435" s="651"/>
      <c r="IA435" s="651"/>
      <c r="IB435" s="651"/>
      <c r="IC435" s="651"/>
      <c r="ID435" s="651"/>
      <c r="IE435" s="651"/>
      <c r="IF435" s="651"/>
      <c r="IG435" s="651"/>
      <c r="IH435" s="651"/>
      <c r="II435" s="651"/>
      <c r="IJ435" s="651"/>
      <c r="IK435" s="651"/>
      <c r="IL435" s="651"/>
      <c r="IM435" s="651"/>
      <c r="IN435" s="651"/>
      <c r="IO435" s="651"/>
      <c r="IP435" s="651"/>
      <c r="IQ435" s="651"/>
      <c r="IR435" s="651"/>
      <c r="IS435" s="651"/>
      <c r="IT435" s="651"/>
      <c r="IU435" s="651"/>
      <c r="IV435" s="651"/>
    </row>
    <row r="436" spans="18:256">
      <c r="R436" s="651"/>
      <c r="S436" s="651"/>
      <c r="T436" s="651"/>
      <c r="U436" s="651"/>
      <c r="V436" s="651"/>
      <c r="W436" s="651"/>
      <c r="X436" s="651"/>
      <c r="Y436" s="651"/>
      <c r="Z436" s="651"/>
      <c r="AA436" s="651"/>
      <c r="AB436" s="651"/>
      <c r="AC436" s="651"/>
      <c r="AD436" s="651"/>
      <c r="AE436" s="651"/>
      <c r="AF436" s="651"/>
      <c r="AG436" s="651"/>
      <c r="AH436" s="651"/>
      <c r="AI436" s="651"/>
      <c r="AJ436" s="651"/>
      <c r="AK436" s="651"/>
      <c r="AL436" s="651"/>
      <c r="AM436" s="651"/>
      <c r="AN436" s="651"/>
      <c r="AO436" s="651"/>
      <c r="AP436" s="651"/>
      <c r="AQ436" s="651"/>
      <c r="AR436" s="651"/>
      <c r="AS436" s="651"/>
      <c r="AT436" s="651"/>
      <c r="AU436" s="651"/>
      <c r="AV436" s="651"/>
      <c r="AW436" s="651"/>
      <c r="AX436" s="651"/>
      <c r="AY436" s="651"/>
      <c r="AZ436" s="651"/>
      <c r="BA436" s="651"/>
      <c r="BB436" s="651"/>
      <c r="BC436" s="651"/>
      <c r="BD436" s="651"/>
      <c r="BE436" s="651"/>
      <c r="BF436" s="651"/>
      <c r="BG436" s="651"/>
      <c r="BH436" s="651"/>
      <c r="BI436" s="651"/>
      <c r="BJ436" s="651"/>
      <c r="BK436" s="651"/>
      <c r="BL436" s="651"/>
      <c r="BM436" s="651"/>
      <c r="BN436" s="651"/>
      <c r="BO436" s="651"/>
      <c r="BP436" s="651"/>
      <c r="BQ436" s="651"/>
      <c r="BR436" s="651"/>
      <c r="BS436" s="651"/>
      <c r="BT436" s="651"/>
      <c r="BU436" s="651"/>
      <c r="BV436" s="651"/>
      <c r="BW436" s="651"/>
      <c r="BX436" s="651"/>
      <c r="BY436" s="651"/>
      <c r="BZ436" s="651"/>
      <c r="CA436" s="651"/>
      <c r="CB436" s="651"/>
      <c r="CC436" s="651"/>
      <c r="CD436" s="651"/>
      <c r="CE436" s="651"/>
      <c r="CF436" s="651"/>
      <c r="CG436" s="651"/>
      <c r="CH436" s="651"/>
      <c r="CI436" s="651"/>
      <c r="CJ436" s="651"/>
      <c r="CK436" s="651"/>
      <c r="CL436" s="651"/>
      <c r="CM436" s="651"/>
      <c r="CN436" s="651"/>
      <c r="CO436" s="651"/>
      <c r="CP436" s="651"/>
      <c r="CQ436" s="651"/>
      <c r="CR436" s="651"/>
      <c r="CS436" s="651"/>
      <c r="CT436" s="651"/>
      <c r="CU436" s="651"/>
      <c r="CV436" s="651"/>
      <c r="CW436" s="651"/>
      <c r="CX436" s="651"/>
      <c r="CY436" s="651"/>
      <c r="CZ436" s="651"/>
      <c r="DA436" s="651"/>
      <c r="DB436" s="651"/>
      <c r="DC436" s="651"/>
      <c r="DD436" s="651"/>
      <c r="DE436" s="651"/>
      <c r="DF436" s="651"/>
      <c r="DG436" s="651"/>
      <c r="DH436" s="651"/>
      <c r="DI436" s="651"/>
      <c r="DJ436" s="651"/>
      <c r="DK436" s="651"/>
      <c r="DL436" s="651"/>
      <c r="DM436" s="651"/>
      <c r="DN436" s="651"/>
      <c r="DO436" s="651"/>
      <c r="DP436" s="651"/>
      <c r="DQ436" s="651"/>
      <c r="DR436" s="651"/>
      <c r="DS436" s="651"/>
      <c r="DT436" s="651"/>
      <c r="DU436" s="651"/>
      <c r="DV436" s="651"/>
      <c r="DW436" s="651"/>
      <c r="DX436" s="651"/>
      <c r="DY436" s="651"/>
      <c r="DZ436" s="651"/>
      <c r="EA436" s="651"/>
      <c r="EB436" s="651"/>
      <c r="EC436" s="651"/>
      <c r="ED436" s="651"/>
      <c r="EE436" s="651"/>
      <c r="EF436" s="651"/>
      <c r="EG436" s="651"/>
      <c r="EH436" s="651"/>
      <c r="EI436" s="651"/>
      <c r="EJ436" s="651"/>
      <c r="EK436" s="651"/>
      <c r="EL436" s="651"/>
      <c r="EM436" s="651"/>
      <c r="EN436" s="651"/>
      <c r="EO436" s="651"/>
      <c r="EP436" s="651"/>
      <c r="EQ436" s="651"/>
      <c r="ER436" s="651"/>
      <c r="ES436" s="651"/>
      <c r="ET436" s="651"/>
      <c r="EU436" s="651"/>
      <c r="EV436" s="651"/>
      <c r="EW436" s="651"/>
      <c r="EX436" s="651"/>
      <c r="EY436" s="651"/>
      <c r="EZ436" s="651"/>
      <c r="FA436" s="651"/>
      <c r="FB436" s="651"/>
      <c r="FC436" s="651"/>
      <c r="FD436" s="651"/>
      <c r="FE436" s="651"/>
      <c r="FF436" s="651"/>
      <c r="FG436" s="651"/>
      <c r="FH436" s="651"/>
      <c r="FI436" s="651"/>
      <c r="FJ436" s="651"/>
      <c r="FK436" s="651"/>
      <c r="FL436" s="651"/>
      <c r="FM436" s="651"/>
      <c r="FN436" s="651"/>
      <c r="FO436" s="651"/>
      <c r="FP436" s="651"/>
      <c r="FQ436" s="651"/>
      <c r="FR436" s="651"/>
      <c r="FS436" s="651"/>
      <c r="FT436" s="651"/>
      <c r="FU436" s="651"/>
      <c r="FV436" s="651"/>
      <c r="FW436" s="651"/>
      <c r="FX436" s="651"/>
      <c r="FY436" s="651"/>
      <c r="FZ436" s="651"/>
      <c r="GA436" s="651"/>
      <c r="GB436" s="651"/>
      <c r="GC436" s="651"/>
      <c r="GD436" s="651"/>
      <c r="GE436" s="651"/>
      <c r="GF436" s="651"/>
      <c r="GG436" s="651"/>
      <c r="GH436" s="651"/>
      <c r="GI436" s="651"/>
      <c r="GJ436" s="651"/>
      <c r="GK436" s="651"/>
      <c r="GL436" s="651"/>
      <c r="GM436" s="651"/>
      <c r="GN436" s="651"/>
      <c r="GO436" s="651"/>
      <c r="GP436" s="651"/>
      <c r="GQ436" s="651"/>
      <c r="GR436" s="651"/>
      <c r="GS436" s="651"/>
      <c r="GT436" s="651"/>
      <c r="GU436" s="651"/>
      <c r="GV436" s="651"/>
      <c r="GW436" s="651"/>
      <c r="GX436" s="651"/>
      <c r="GY436" s="651"/>
      <c r="GZ436" s="651"/>
      <c r="HA436" s="651"/>
      <c r="HB436" s="651"/>
      <c r="HC436" s="651"/>
      <c r="HD436" s="651"/>
      <c r="HE436" s="651"/>
      <c r="HF436" s="651"/>
      <c r="HG436" s="651"/>
      <c r="HH436" s="651"/>
      <c r="HI436" s="651"/>
      <c r="HJ436" s="651"/>
      <c r="HK436" s="651"/>
      <c r="HL436" s="651"/>
      <c r="HM436" s="651"/>
      <c r="HN436" s="651"/>
      <c r="HO436" s="651"/>
      <c r="HP436" s="651"/>
      <c r="HQ436" s="651"/>
      <c r="HR436" s="651"/>
      <c r="HS436" s="651"/>
      <c r="HT436" s="651"/>
      <c r="HU436" s="651"/>
      <c r="HV436" s="651"/>
      <c r="HW436" s="651"/>
      <c r="HX436" s="651"/>
      <c r="HY436" s="651"/>
      <c r="HZ436" s="651"/>
      <c r="IA436" s="651"/>
      <c r="IB436" s="651"/>
      <c r="IC436" s="651"/>
      <c r="ID436" s="651"/>
      <c r="IE436" s="651"/>
      <c r="IF436" s="651"/>
      <c r="IG436" s="651"/>
      <c r="IH436" s="651"/>
      <c r="II436" s="651"/>
      <c r="IJ436" s="651"/>
      <c r="IK436" s="651"/>
      <c r="IL436" s="651"/>
      <c r="IM436" s="651"/>
      <c r="IN436" s="651"/>
      <c r="IO436" s="651"/>
      <c r="IP436" s="651"/>
      <c r="IQ436" s="651"/>
      <c r="IR436" s="651"/>
      <c r="IS436" s="651"/>
      <c r="IT436" s="651"/>
      <c r="IU436" s="651"/>
      <c r="IV436" s="651"/>
    </row>
    <row r="437" spans="18:256">
      <c r="R437" s="651"/>
      <c r="S437" s="651"/>
      <c r="T437" s="651"/>
      <c r="U437" s="651"/>
      <c r="V437" s="651"/>
      <c r="W437" s="651"/>
      <c r="X437" s="651"/>
      <c r="Y437" s="651"/>
      <c r="Z437" s="651"/>
      <c r="AA437" s="651"/>
      <c r="AB437" s="651"/>
      <c r="AC437" s="651"/>
      <c r="AD437" s="651"/>
      <c r="AE437" s="651"/>
      <c r="AF437" s="651"/>
      <c r="AG437" s="651"/>
      <c r="AH437" s="651"/>
      <c r="AI437" s="651"/>
      <c r="AJ437" s="651"/>
      <c r="AK437" s="651"/>
      <c r="AL437" s="651"/>
      <c r="AM437" s="651"/>
      <c r="AN437" s="651"/>
      <c r="AO437" s="651"/>
      <c r="AP437" s="651"/>
      <c r="AQ437" s="651"/>
      <c r="AR437" s="651"/>
      <c r="AS437" s="651"/>
      <c r="AT437" s="651"/>
      <c r="AU437" s="651"/>
      <c r="AV437" s="651"/>
      <c r="AW437" s="651"/>
      <c r="AX437" s="651"/>
      <c r="AY437" s="651"/>
      <c r="AZ437" s="651"/>
      <c r="BA437" s="651"/>
      <c r="BB437" s="651"/>
      <c r="BC437" s="651"/>
      <c r="BD437" s="651"/>
      <c r="BE437" s="651"/>
      <c r="BF437" s="651"/>
      <c r="BG437" s="651"/>
      <c r="BH437" s="651"/>
      <c r="BI437" s="651"/>
      <c r="BJ437" s="651"/>
      <c r="BK437" s="651"/>
      <c r="BL437" s="651"/>
      <c r="BM437" s="651"/>
      <c r="BN437" s="651"/>
      <c r="BO437" s="651"/>
      <c r="BP437" s="651"/>
      <c r="BQ437" s="651"/>
      <c r="BR437" s="651"/>
      <c r="BS437" s="651"/>
      <c r="BT437" s="651"/>
      <c r="BU437" s="651"/>
      <c r="BV437" s="651"/>
      <c r="BW437" s="651"/>
      <c r="BX437" s="651"/>
      <c r="BY437" s="651"/>
      <c r="BZ437" s="651"/>
      <c r="CA437" s="651"/>
      <c r="CB437" s="651"/>
      <c r="CC437" s="651"/>
      <c r="CD437" s="651"/>
      <c r="CE437" s="651"/>
      <c r="CF437" s="651"/>
      <c r="CG437" s="651"/>
      <c r="CH437" s="651"/>
      <c r="CI437" s="651"/>
      <c r="CJ437" s="651"/>
      <c r="CK437" s="651"/>
      <c r="CL437" s="651"/>
      <c r="CM437" s="651"/>
      <c r="CN437" s="651"/>
      <c r="CO437" s="651"/>
      <c r="CP437" s="651"/>
      <c r="CQ437" s="651"/>
      <c r="CR437" s="651"/>
      <c r="CS437" s="651"/>
      <c r="CT437" s="651"/>
      <c r="CU437" s="651"/>
      <c r="CV437" s="651"/>
      <c r="CW437" s="651"/>
      <c r="CX437" s="651"/>
      <c r="CY437" s="651"/>
      <c r="CZ437" s="651"/>
      <c r="DA437" s="651"/>
      <c r="DB437" s="651"/>
      <c r="DC437" s="651"/>
      <c r="DD437" s="651"/>
      <c r="DE437" s="651"/>
      <c r="DF437" s="651"/>
      <c r="DG437" s="651"/>
      <c r="DH437" s="651"/>
      <c r="DI437" s="651"/>
      <c r="DJ437" s="651"/>
      <c r="DK437" s="651"/>
      <c r="DL437" s="651"/>
      <c r="DM437" s="651"/>
      <c r="DN437" s="651"/>
      <c r="DO437" s="651"/>
      <c r="DP437" s="651"/>
      <c r="DQ437" s="651"/>
      <c r="DR437" s="651"/>
      <c r="DS437" s="651"/>
      <c r="DT437" s="651"/>
      <c r="DU437" s="651"/>
      <c r="DV437" s="651"/>
      <c r="DW437" s="651"/>
      <c r="DX437" s="651"/>
      <c r="DY437" s="651"/>
      <c r="DZ437" s="651"/>
      <c r="EA437" s="651"/>
      <c r="EB437" s="651"/>
      <c r="EC437" s="651"/>
      <c r="ED437" s="651"/>
      <c r="EE437" s="651"/>
      <c r="EF437" s="651"/>
      <c r="EG437" s="651"/>
      <c r="EH437" s="651"/>
      <c r="EI437" s="651"/>
      <c r="EJ437" s="651"/>
      <c r="EK437" s="651"/>
      <c r="EL437" s="651"/>
      <c r="EM437" s="651"/>
      <c r="EN437" s="651"/>
      <c r="EO437" s="651"/>
      <c r="EP437" s="651"/>
      <c r="EQ437" s="651"/>
      <c r="ER437" s="651"/>
      <c r="ES437" s="651"/>
      <c r="ET437" s="651"/>
      <c r="EU437" s="651"/>
      <c r="EV437" s="651"/>
      <c r="EW437" s="651"/>
      <c r="EX437" s="651"/>
      <c r="EY437" s="651"/>
      <c r="EZ437" s="651"/>
      <c r="FA437" s="651"/>
      <c r="FB437" s="651"/>
      <c r="FC437" s="651"/>
      <c r="FD437" s="651"/>
      <c r="FE437" s="651"/>
      <c r="FF437" s="651"/>
      <c r="FG437" s="651"/>
      <c r="FH437" s="651"/>
      <c r="FI437" s="651"/>
      <c r="FJ437" s="651"/>
      <c r="FK437" s="651"/>
      <c r="FL437" s="651"/>
      <c r="FM437" s="651"/>
      <c r="FN437" s="651"/>
      <c r="FO437" s="651"/>
      <c r="FP437" s="651"/>
      <c r="FQ437" s="651"/>
      <c r="FR437" s="651"/>
      <c r="FS437" s="651"/>
      <c r="FT437" s="651"/>
      <c r="FU437" s="651"/>
      <c r="FV437" s="651"/>
      <c r="FW437" s="651"/>
      <c r="FX437" s="651"/>
      <c r="FY437" s="651"/>
      <c r="FZ437" s="651"/>
      <c r="GA437" s="651"/>
      <c r="GB437" s="651"/>
      <c r="GC437" s="651"/>
      <c r="GD437" s="651"/>
      <c r="GE437" s="651"/>
      <c r="GF437" s="651"/>
      <c r="GG437" s="651"/>
      <c r="GH437" s="651"/>
      <c r="GI437" s="651"/>
      <c r="GJ437" s="651"/>
      <c r="GK437" s="651"/>
      <c r="GL437" s="651"/>
      <c r="GM437" s="651"/>
      <c r="GN437" s="651"/>
      <c r="GO437" s="651"/>
      <c r="GP437" s="651"/>
      <c r="GQ437" s="651"/>
      <c r="GR437" s="651"/>
      <c r="GS437" s="651"/>
      <c r="GT437" s="651"/>
      <c r="GU437" s="651"/>
      <c r="GV437" s="651"/>
      <c r="GW437" s="651"/>
      <c r="GX437" s="651"/>
      <c r="GY437" s="651"/>
      <c r="GZ437" s="651"/>
      <c r="HA437" s="651"/>
      <c r="HB437" s="651"/>
      <c r="HC437" s="651"/>
      <c r="HD437" s="651"/>
      <c r="HE437" s="651"/>
      <c r="HF437" s="651"/>
      <c r="HG437" s="651"/>
      <c r="HH437" s="651"/>
      <c r="HI437" s="651"/>
      <c r="HJ437" s="651"/>
      <c r="HK437" s="651"/>
      <c r="HL437" s="651"/>
      <c r="HM437" s="651"/>
      <c r="HN437" s="651"/>
      <c r="HO437" s="651"/>
      <c r="HP437" s="651"/>
      <c r="HQ437" s="651"/>
      <c r="HR437" s="651"/>
      <c r="HS437" s="651"/>
      <c r="HT437" s="651"/>
      <c r="HU437" s="651"/>
      <c r="HV437" s="651"/>
      <c r="HW437" s="651"/>
      <c r="HX437" s="651"/>
      <c r="HY437" s="651"/>
      <c r="HZ437" s="651"/>
      <c r="IA437" s="651"/>
      <c r="IB437" s="651"/>
      <c r="IC437" s="651"/>
      <c r="ID437" s="651"/>
      <c r="IE437" s="651"/>
      <c r="IF437" s="651"/>
      <c r="IG437" s="651"/>
      <c r="IH437" s="651"/>
      <c r="II437" s="651"/>
      <c r="IJ437" s="651"/>
      <c r="IK437" s="651"/>
      <c r="IL437" s="651"/>
      <c r="IM437" s="651"/>
      <c r="IN437" s="651"/>
      <c r="IO437" s="651"/>
      <c r="IP437" s="651"/>
      <c r="IQ437" s="651"/>
      <c r="IR437" s="651"/>
      <c r="IS437" s="651"/>
      <c r="IT437" s="651"/>
      <c r="IU437" s="651"/>
      <c r="IV437" s="651"/>
    </row>
    <row r="438" spans="18:256">
      <c r="R438" s="651"/>
      <c r="S438" s="651"/>
      <c r="T438" s="651"/>
      <c r="U438" s="651"/>
      <c r="V438" s="651"/>
      <c r="W438" s="651"/>
      <c r="X438" s="651"/>
      <c r="Y438" s="651"/>
      <c r="Z438" s="651"/>
      <c r="AA438" s="651"/>
      <c r="AB438" s="651"/>
      <c r="AC438" s="651"/>
      <c r="AD438" s="651"/>
      <c r="AE438" s="651"/>
      <c r="AF438" s="651"/>
      <c r="AG438" s="651"/>
      <c r="AH438" s="651"/>
      <c r="AI438" s="651"/>
      <c r="AJ438" s="651"/>
      <c r="AK438" s="651"/>
      <c r="AL438" s="651"/>
      <c r="AM438" s="651"/>
      <c r="AN438" s="651"/>
      <c r="AO438" s="651"/>
      <c r="AP438" s="651"/>
      <c r="AQ438" s="651"/>
      <c r="AR438" s="651"/>
      <c r="AS438" s="651"/>
      <c r="AT438" s="651"/>
      <c r="AU438" s="651"/>
      <c r="AV438" s="651"/>
      <c r="AW438" s="651"/>
      <c r="AX438" s="651"/>
      <c r="AY438" s="651"/>
      <c r="AZ438" s="651"/>
      <c r="BA438" s="651"/>
      <c r="BB438" s="651"/>
      <c r="BC438" s="651"/>
      <c r="BD438" s="651"/>
      <c r="BE438" s="651"/>
      <c r="BF438" s="651"/>
      <c r="BG438" s="651"/>
      <c r="BH438" s="651"/>
      <c r="BI438" s="651"/>
      <c r="BJ438" s="651"/>
      <c r="BK438" s="651"/>
      <c r="BL438" s="651"/>
      <c r="BM438" s="651"/>
      <c r="BN438" s="651"/>
      <c r="BO438" s="651"/>
      <c r="BP438" s="651"/>
      <c r="BQ438" s="651"/>
      <c r="BR438" s="651"/>
      <c r="BS438" s="651"/>
      <c r="BT438" s="651"/>
      <c r="BU438" s="651"/>
      <c r="BV438" s="651"/>
      <c r="BW438" s="651"/>
      <c r="BX438" s="651"/>
      <c r="BY438" s="651"/>
      <c r="BZ438" s="651"/>
      <c r="CA438" s="651"/>
      <c r="CB438" s="651"/>
      <c r="CC438" s="651"/>
      <c r="CD438" s="651"/>
      <c r="CE438" s="651"/>
      <c r="CF438" s="651"/>
      <c r="CG438" s="651"/>
      <c r="CH438" s="651"/>
      <c r="CI438" s="651"/>
      <c r="CJ438" s="651"/>
      <c r="CK438" s="651"/>
      <c r="CL438" s="651"/>
      <c r="CM438" s="651"/>
      <c r="CN438" s="651"/>
      <c r="CO438" s="651"/>
      <c r="CP438" s="651"/>
      <c r="CQ438" s="651"/>
      <c r="CR438" s="651"/>
      <c r="CS438" s="651"/>
      <c r="CT438" s="651"/>
      <c r="CU438" s="651"/>
      <c r="CV438" s="651"/>
      <c r="CW438" s="651"/>
      <c r="CX438" s="651"/>
      <c r="CY438" s="651"/>
      <c r="CZ438" s="651"/>
      <c r="DA438" s="651"/>
      <c r="DB438" s="651"/>
      <c r="DC438" s="651"/>
      <c r="DD438" s="651"/>
      <c r="DE438" s="651"/>
      <c r="DF438" s="651"/>
      <c r="DG438" s="651"/>
      <c r="DH438" s="651"/>
      <c r="DI438" s="651"/>
      <c r="DJ438" s="651"/>
      <c r="DK438" s="651"/>
      <c r="DL438" s="651"/>
      <c r="DM438" s="651"/>
      <c r="DN438" s="651"/>
      <c r="DO438" s="651"/>
      <c r="DP438" s="651"/>
      <c r="DQ438" s="651"/>
      <c r="DR438" s="651"/>
      <c r="DS438" s="651"/>
      <c r="DT438" s="651"/>
      <c r="DU438" s="651"/>
      <c r="DV438" s="651"/>
      <c r="DW438" s="651"/>
      <c r="DX438" s="651"/>
      <c r="DY438" s="651"/>
      <c r="DZ438" s="651"/>
      <c r="EA438" s="651"/>
      <c r="EB438" s="651"/>
      <c r="EC438" s="651"/>
      <c r="ED438" s="651"/>
      <c r="EE438" s="651"/>
      <c r="EF438" s="651"/>
      <c r="EG438" s="651"/>
      <c r="EH438" s="651"/>
      <c r="EI438" s="651"/>
      <c r="EJ438" s="651"/>
      <c r="EK438" s="651"/>
      <c r="EL438" s="651"/>
      <c r="EM438" s="651"/>
      <c r="EN438" s="651"/>
      <c r="EO438" s="651"/>
      <c r="EP438" s="651"/>
      <c r="EQ438" s="651"/>
      <c r="ER438" s="651"/>
      <c r="ES438" s="651"/>
      <c r="ET438" s="651"/>
      <c r="EU438" s="651"/>
      <c r="EV438" s="651"/>
      <c r="EW438" s="651"/>
      <c r="EX438" s="651"/>
      <c r="EY438" s="651"/>
      <c r="EZ438" s="651"/>
      <c r="FA438" s="651"/>
      <c r="FB438" s="651"/>
      <c r="FC438" s="651"/>
      <c r="FD438" s="651"/>
      <c r="FE438" s="651"/>
      <c r="FF438" s="651"/>
      <c r="FG438" s="651"/>
      <c r="FH438" s="651"/>
      <c r="FI438" s="651"/>
      <c r="FJ438" s="651"/>
      <c r="FK438" s="651"/>
      <c r="FL438" s="651"/>
      <c r="FM438" s="651"/>
      <c r="FN438" s="651"/>
      <c r="FO438" s="651"/>
      <c r="FP438" s="651"/>
      <c r="FQ438" s="651"/>
      <c r="FR438" s="651"/>
      <c r="FS438" s="651"/>
      <c r="FT438" s="651"/>
      <c r="FU438" s="651"/>
      <c r="FV438" s="651"/>
      <c r="FW438" s="651"/>
      <c r="FX438" s="651"/>
      <c r="FY438" s="651"/>
      <c r="FZ438" s="651"/>
      <c r="GA438" s="651"/>
      <c r="GB438" s="651"/>
      <c r="GC438" s="651"/>
      <c r="GD438" s="651"/>
      <c r="GE438" s="651"/>
      <c r="GF438" s="651"/>
      <c r="GG438" s="651"/>
      <c r="GH438" s="651"/>
      <c r="GI438" s="651"/>
      <c r="GJ438" s="651"/>
      <c r="GK438" s="651"/>
      <c r="GL438" s="651"/>
      <c r="GM438" s="651"/>
      <c r="GN438" s="651"/>
      <c r="GO438" s="651"/>
      <c r="GP438" s="651"/>
      <c r="GQ438" s="651"/>
      <c r="GR438" s="651"/>
      <c r="GS438" s="651"/>
      <c r="GT438" s="651"/>
      <c r="GU438" s="651"/>
      <c r="GV438" s="651"/>
      <c r="GW438" s="651"/>
      <c r="GX438" s="651"/>
      <c r="GY438" s="651"/>
      <c r="GZ438" s="651"/>
      <c r="HA438" s="651"/>
      <c r="HB438" s="651"/>
      <c r="HC438" s="651"/>
      <c r="HD438" s="651"/>
      <c r="HE438" s="651"/>
      <c r="HF438" s="651"/>
      <c r="HG438" s="651"/>
      <c r="HH438" s="651"/>
      <c r="HI438" s="651"/>
      <c r="HJ438" s="651"/>
      <c r="HK438" s="651"/>
      <c r="HL438" s="651"/>
      <c r="HM438" s="651"/>
      <c r="HN438" s="651"/>
      <c r="HO438" s="651"/>
      <c r="HP438" s="651"/>
      <c r="HQ438" s="651"/>
      <c r="HR438" s="651"/>
      <c r="HS438" s="651"/>
      <c r="HT438" s="651"/>
      <c r="HU438" s="651"/>
      <c r="HV438" s="651"/>
      <c r="HW438" s="651"/>
      <c r="HX438" s="651"/>
      <c r="HY438" s="651"/>
      <c r="HZ438" s="651"/>
      <c r="IA438" s="651"/>
      <c r="IB438" s="651"/>
      <c r="IC438" s="651"/>
      <c r="ID438" s="651"/>
      <c r="IE438" s="651"/>
      <c r="IF438" s="651"/>
      <c r="IG438" s="651"/>
      <c r="IH438" s="651"/>
      <c r="II438" s="651"/>
      <c r="IJ438" s="651"/>
      <c r="IK438" s="651"/>
      <c r="IL438" s="651"/>
      <c r="IM438" s="651"/>
      <c r="IN438" s="651"/>
      <c r="IO438" s="651"/>
      <c r="IP438" s="651"/>
      <c r="IQ438" s="651"/>
      <c r="IR438" s="651"/>
      <c r="IS438" s="651"/>
      <c r="IT438" s="651"/>
      <c r="IU438" s="651"/>
      <c r="IV438" s="651"/>
    </row>
    <row r="439" spans="18:256">
      <c r="R439" s="651"/>
      <c r="S439" s="651"/>
      <c r="T439" s="651"/>
      <c r="U439" s="651"/>
      <c r="V439" s="651"/>
      <c r="W439" s="651"/>
      <c r="X439" s="651"/>
      <c r="Y439" s="651"/>
      <c r="Z439" s="651"/>
      <c r="AA439" s="651"/>
      <c r="AB439" s="651"/>
      <c r="AC439" s="651"/>
      <c r="AD439" s="651"/>
      <c r="AE439" s="651"/>
      <c r="AF439" s="651"/>
      <c r="AG439" s="651"/>
      <c r="AH439" s="651"/>
      <c r="AI439" s="651"/>
      <c r="AJ439" s="651"/>
      <c r="AK439" s="651"/>
      <c r="AL439" s="651"/>
      <c r="AM439" s="651"/>
      <c r="AN439" s="651"/>
      <c r="AO439" s="651"/>
      <c r="AP439" s="651"/>
      <c r="AQ439" s="651"/>
      <c r="AR439" s="651"/>
      <c r="AS439" s="651"/>
      <c r="AT439" s="651"/>
      <c r="AU439" s="651"/>
      <c r="AV439" s="651"/>
      <c r="AW439" s="651"/>
      <c r="AX439" s="651"/>
      <c r="AY439" s="651"/>
      <c r="AZ439" s="651"/>
      <c r="BA439" s="651"/>
      <c r="BB439" s="651"/>
      <c r="BC439" s="651"/>
      <c r="BD439" s="651"/>
      <c r="BE439" s="651"/>
      <c r="BF439" s="651"/>
      <c r="BG439" s="651"/>
      <c r="BH439" s="651"/>
      <c r="BI439" s="651"/>
      <c r="BJ439" s="651"/>
      <c r="BK439" s="651"/>
      <c r="BL439" s="651"/>
      <c r="BM439" s="651"/>
      <c r="BN439" s="651"/>
      <c r="BO439" s="651"/>
      <c r="BP439" s="651"/>
      <c r="BQ439" s="651"/>
      <c r="BR439" s="651"/>
      <c r="BS439" s="651"/>
      <c r="BT439" s="651"/>
      <c r="BU439" s="651"/>
      <c r="BV439" s="651"/>
      <c r="BW439" s="651"/>
      <c r="BX439" s="651"/>
      <c r="BY439" s="651"/>
      <c r="BZ439" s="651"/>
      <c r="CA439" s="651"/>
      <c r="CB439" s="651"/>
      <c r="CC439" s="651"/>
      <c r="CD439" s="651"/>
      <c r="CE439" s="651"/>
      <c r="CF439" s="651"/>
      <c r="CG439" s="651"/>
      <c r="CH439" s="651"/>
      <c r="CI439" s="651"/>
      <c r="CJ439" s="651"/>
      <c r="CK439" s="651"/>
      <c r="CL439" s="651"/>
      <c r="CM439" s="651"/>
      <c r="CN439" s="651"/>
      <c r="CO439" s="651"/>
      <c r="CP439" s="651"/>
      <c r="CQ439" s="651"/>
      <c r="CR439" s="651"/>
      <c r="CS439" s="651"/>
      <c r="CT439" s="651"/>
      <c r="CU439" s="651"/>
      <c r="CV439" s="651"/>
      <c r="CW439" s="651"/>
      <c r="CX439" s="651"/>
      <c r="CY439" s="651"/>
      <c r="CZ439" s="651"/>
      <c r="DA439" s="651"/>
      <c r="DB439" s="651"/>
      <c r="DC439" s="651"/>
      <c r="DD439" s="651"/>
      <c r="DE439" s="651"/>
      <c r="DF439" s="651"/>
      <c r="DG439" s="651"/>
      <c r="DH439" s="651"/>
      <c r="DI439" s="651"/>
      <c r="DJ439" s="651"/>
      <c r="DK439" s="651"/>
      <c r="DL439" s="651"/>
      <c r="DM439" s="651"/>
      <c r="DN439" s="651"/>
      <c r="DO439" s="651"/>
      <c r="DP439" s="651"/>
      <c r="DQ439" s="651"/>
      <c r="DR439" s="651"/>
      <c r="DS439" s="651"/>
      <c r="DT439" s="651"/>
      <c r="DU439" s="651"/>
      <c r="DV439" s="651"/>
      <c r="DW439" s="651"/>
      <c r="DX439" s="651"/>
      <c r="DY439" s="651"/>
      <c r="DZ439" s="651"/>
      <c r="EA439" s="651"/>
      <c r="EB439" s="651"/>
      <c r="EC439" s="651"/>
      <c r="ED439" s="651"/>
      <c r="EE439" s="651"/>
      <c r="EF439" s="651"/>
      <c r="EG439" s="651"/>
      <c r="EH439" s="651"/>
      <c r="EI439" s="651"/>
      <c r="EJ439" s="651"/>
      <c r="EK439" s="651"/>
      <c r="EL439" s="651"/>
      <c r="EM439" s="651"/>
      <c r="EN439" s="651"/>
      <c r="EO439" s="651"/>
      <c r="EP439" s="651"/>
      <c r="EQ439" s="651"/>
      <c r="ER439" s="651"/>
      <c r="ES439" s="651"/>
      <c r="ET439" s="651"/>
      <c r="EU439" s="651"/>
      <c r="EV439" s="651"/>
      <c r="EW439" s="651"/>
      <c r="EX439" s="651"/>
      <c r="EY439" s="651"/>
      <c r="EZ439" s="651"/>
      <c r="FA439" s="651"/>
      <c r="FB439" s="651"/>
      <c r="FC439" s="651"/>
      <c r="FD439" s="651"/>
      <c r="FE439" s="651"/>
      <c r="FF439" s="651"/>
      <c r="FG439" s="651"/>
      <c r="FH439" s="651"/>
      <c r="FI439" s="651"/>
      <c r="FJ439" s="651"/>
      <c r="FK439" s="651"/>
      <c r="FL439" s="651"/>
      <c r="FM439" s="651"/>
      <c r="FN439" s="651"/>
      <c r="FO439" s="651"/>
      <c r="FP439" s="651"/>
      <c r="FQ439" s="651"/>
      <c r="FR439" s="651"/>
      <c r="FS439" s="651"/>
      <c r="FT439" s="651"/>
      <c r="FU439" s="651"/>
      <c r="FV439" s="651"/>
      <c r="FW439" s="651"/>
      <c r="FX439" s="651"/>
      <c r="FY439" s="651"/>
      <c r="FZ439" s="651"/>
      <c r="GA439" s="651"/>
      <c r="GB439" s="651"/>
      <c r="GC439" s="651"/>
      <c r="GD439" s="651"/>
      <c r="GE439" s="651"/>
      <c r="GF439" s="651"/>
      <c r="GG439" s="651"/>
      <c r="GH439" s="651"/>
      <c r="GI439" s="651"/>
      <c r="GJ439" s="651"/>
      <c r="GK439" s="651"/>
      <c r="GL439" s="651"/>
      <c r="GM439" s="651"/>
      <c r="GN439" s="651"/>
      <c r="GO439" s="651"/>
      <c r="GP439" s="651"/>
      <c r="GQ439" s="651"/>
      <c r="GR439" s="651"/>
      <c r="GS439" s="651"/>
      <c r="GT439" s="651"/>
      <c r="GU439" s="651"/>
      <c r="GV439" s="651"/>
      <c r="GW439" s="651"/>
      <c r="GX439" s="651"/>
      <c r="GY439" s="651"/>
      <c r="GZ439" s="651"/>
      <c r="HA439" s="651"/>
      <c r="HB439" s="651"/>
      <c r="HC439" s="651"/>
      <c r="HD439" s="651"/>
      <c r="HE439" s="651"/>
      <c r="HF439" s="651"/>
      <c r="HG439" s="651"/>
      <c r="HH439" s="651"/>
      <c r="HI439" s="651"/>
      <c r="HJ439" s="651"/>
      <c r="HK439" s="651"/>
      <c r="HL439" s="651"/>
      <c r="HM439" s="651"/>
      <c r="HN439" s="651"/>
      <c r="HO439" s="651"/>
      <c r="HP439" s="651"/>
      <c r="HQ439" s="651"/>
      <c r="HR439" s="651"/>
      <c r="HS439" s="651"/>
      <c r="HT439" s="651"/>
      <c r="HU439" s="651"/>
      <c r="HV439" s="651"/>
      <c r="HW439" s="651"/>
      <c r="HX439" s="651"/>
      <c r="HY439" s="651"/>
      <c r="HZ439" s="651"/>
      <c r="IA439" s="651"/>
      <c r="IB439" s="651"/>
      <c r="IC439" s="651"/>
      <c r="ID439" s="651"/>
      <c r="IE439" s="651"/>
      <c r="IF439" s="651"/>
      <c r="IG439" s="651"/>
      <c r="IH439" s="651"/>
      <c r="II439" s="651"/>
      <c r="IJ439" s="651"/>
      <c r="IK439" s="651"/>
      <c r="IL439" s="651"/>
      <c r="IM439" s="651"/>
      <c r="IN439" s="651"/>
      <c r="IO439" s="651"/>
      <c r="IP439" s="651"/>
      <c r="IQ439" s="651"/>
      <c r="IR439" s="651"/>
      <c r="IS439" s="651"/>
      <c r="IT439" s="651"/>
      <c r="IU439" s="651"/>
      <c r="IV439" s="651"/>
    </row>
    <row r="440" spans="18:256">
      <c r="R440" s="651"/>
      <c r="S440" s="651"/>
      <c r="T440" s="651"/>
      <c r="U440" s="651"/>
      <c r="V440" s="651"/>
      <c r="W440" s="651"/>
      <c r="X440" s="651"/>
      <c r="Y440" s="651"/>
      <c r="Z440" s="651"/>
      <c r="AA440" s="651"/>
      <c r="AB440" s="651"/>
      <c r="AC440" s="651"/>
      <c r="AD440" s="651"/>
      <c r="AE440" s="651"/>
      <c r="AF440" s="651"/>
      <c r="AG440" s="651"/>
      <c r="AH440" s="651"/>
      <c r="AI440" s="651"/>
      <c r="AJ440" s="651"/>
      <c r="AK440" s="651"/>
      <c r="AL440" s="651"/>
      <c r="AM440" s="651"/>
      <c r="AN440" s="651"/>
      <c r="AO440" s="651"/>
      <c r="AP440" s="651"/>
      <c r="AQ440" s="651"/>
      <c r="AR440" s="651"/>
      <c r="AS440" s="651"/>
      <c r="AT440" s="651"/>
      <c r="AU440" s="651"/>
      <c r="AV440" s="651"/>
      <c r="AW440" s="651"/>
      <c r="AX440" s="651"/>
      <c r="AY440" s="651"/>
      <c r="AZ440" s="651"/>
      <c r="BA440" s="651"/>
      <c r="BB440" s="651"/>
      <c r="BC440" s="651"/>
      <c r="BD440" s="651"/>
      <c r="BE440" s="651"/>
      <c r="BF440" s="651"/>
      <c r="BG440" s="651"/>
      <c r="BH440" s="651"/>
      <c r="BI440" s="651"/>
      <c r="BJ440" s="651"/>
      <c r="BK440" s="651"/>
      <c r="BL440" s="651"/>
      <c r="BM440" s="651"/>
      <c r="BN440" s="651"/>
      <c r="BO440" s="651"/>
      <c r="BP440" s="651"/>
      <c r="BQ440" s="651"/>
      <c r="BR440" s="651"/>
      <c r="BS440" s="651"/>
      <c r="BT440" s="651"/>
      <c r="BU440" s="651"/>
      <c r="BV440" s="651"/>
      <c r="BW440" s="651"/>
      <c r="BX440" s="651"/>
      <c r="BY440" s="651"/>
      <c r="BZ440" s="651"/>
      <c r="CA440" s="651"/>
      <c r="CB440" s="651"/>
      <c r="CC440" s="651"/>
      <c r="CD440" s="651"/>
      <c r="CE440" s="651"/>
      <c r="CF440" s="651"/>
      <c r="CG440" s="651"/>
      <c r="CH440" s="651"/>
      <c r="CI440" s="651"/>
      <c r="CJ440" s="651"/>
      <c r="CK440" s="651"/>
      <c r="CL440" s="651"/>
      <c r="CM440" s="651"/>
      <c r="CN440" s="651"/>
      <c r="CO440" s="651"/>
      <c r="CP440" s="651"/>
      <c r="CQ440" s="651"/>
      <c r="CR440" s="651"/>
      <c r="CS440" s="651"/>
      <c r="CT440" s="651"/>
      <c r="CU440" s="651"/>
      <c r="CV440" s="651"/>
      <c r="CW440" s="651"/>
      <c r="CX440" s="651"/>
      <c r="CY440" s="651"/>
      <c r="CZ440" s="651"/>
      <c r="DA440" s="651"/>
      <c r="DB440" s="651"/>
      <c r="DC440" s="651"/>
      <c r="DD440" s="651"/>
      <c r="DE440" s="651"/>
      <c r="DF440" s="651"/>
      <c r="DG440" s="651"/>
      <c r="DH440" s="651"/>
      <c r="DI440" s="651"/>
      <c r="DJ440" s="651"/>
      <c r="DK440" s="651"/>
      <c r="DL440" s="651"/>
      <c r="DM440" s="651"/>
      <c r="DN440" s="651"/>
      <c r="DO440" s="651"/>
      <c r="DP440" s="651"/>
      <c r="DQ440" s="651"/>
      <c r="DR440" s="651"/>
      <c r="DS440" s="651"/>
      <c r="DT440" s="651"/>
      <c r="DU440" s="651"/>
      <c r="DV440" s="651"/>
      <c r="DW440" s="651"/>
      <c r="DX440" s="651"/>
      <c r="DY440" s="651"/>
      <c r="DZ440" s="651"/>
      <c r="EA440" s="651"/>
      <c r="EB440" s="651"/>
      <c r="EC440" s="651"/>
      <c r="ED440" s="651"/>
      <c r="EE440" s="651"/>
      <c r="EF440" s="651"/>
      <c r="EG440" s="651"/>
      <c r="EH440" s="651"/>
      <c r="EI440" s="651"/>
      <c r="EJ440" s="651"/>
      <c r="EK440" s="651"/>
      <c r="EL440" s="651"/>
      <c r="EM440" s="651"/>
      <c r="EN440" s="651"/>
      <c r="EO440" s="651"/>
      <c r="EP440" s="651"/>
      <c r="EQ440" s="651"/>
      <c r="ER440" s="651"/>
      <c r="ES440" s="651"/>
      <c r="ET440" s="651"/>
      <c r="EU440" s="651"/>
      <c r="EV440" s="651"/>
      <c r="EW440" s="651"/>
      <c r="EX440" s="651"/>
      <c r="EY440" s="651"/>
      <c r="EZ440" s="651"/>
      <c r="FA440" s="651"/>
      <c r="FB440" s="651"/>
      <c r="FC440" s="651"/>
      <c r="FD440" s="651"/>
      <c r="FE440" s="651"/>
      <c r="FF440" s="651"/>
      <c r="FG440" s="651"/>
      <c r="FH440" s="651"/>
      <c r="FI440" s="651"/>
      <c r="FJ440" s="651"/>
      <c r="FK440" s="651"/>
      <c r="FL440" s="651"/>
      <c r="FM440" s="651"/>
      <c r="FN440" s="651"/>
      <c r="FO440" s="651"/>
      <c r="FP440" s="651"/>
      <c r="FQ440" s="651"/>
      <c r="FR440" s="651"/>
      <c r="FS440" s="651"/>
      <c r="FT440" s="651"/>
      <c r="FU440" s="651"/>
      <c r="FV440" s="651"/>
      <c r="FW440" s="651"/>
      <c r="FX440" s="651"/>
      <c r="FY440" s="651"/>
      <c r="FZ440" s="651"/>
      <c r="GA440" s="651"/>
      <c r="GB440" s="651"/>
      <c r="GC440" s="651"/>
      <c r="GD440" s="651"/>
      <c r="GE440" s="651"/>
      <c r="GF440" s="651"/>
      <c r="GG440" s="651"/>
      <c r="GH440" s="651"/>
      <c r="GI440" s="651"/>
      <c r="GJ440" s="651"/>
      <c r="GK440" s="651"/>
      <c r="GL440" s="651"/>
      <c r="GM440" s="651"/>
      <c r="GN440" s="651"/>
      <c r="GO440" s="651"/>
      <c r="GP440" s="651"/>
      <c r="GQ440" s="651"/>
      <c r="GR440" s="651"/>
      <c r="GS440" s="651"/>
      <c r="GT440" s="651"/>
      <c r="GU440" s="651"/>
      <c r="GV440" s="651"/>
      <c r="GW440" s="651"/>
      <c r="GX440" s="651"/>
      <c r="GY440" s="651"/>
      <c r="GZ440" s="651"/>
      <c r="HA440" s="651"/>
      <c r="HB440" s="651"/>
      <c r="HC440" s="651"/>
      <c r="HD440" s="651"/>
      <c r="HE440" s="651"/>
      <c r="HF440" s="651"/>
      <c r="HG440" s="651"/>
      <c r="HH440" s="651"/>
      <c r="HI440" s="651"/>
      <c r="HJ440" s="651"/>
      <c r="HK440" s="651"/>
      <c r="HL440" s="651"/>
      <c r="HM440" s="651"/>
      <c r="HN440" s="651"/>
      <c r="HO440" s="651"/>
      <c r="HP440" s="651"/>
      <c r="HQ440" s="651"/>
      <c r="HR440" s="651"/>
      <c r="HS440" s="651"/>
      <c r="HT440" s="651"/>
      <c r="HU440" s="651"/>
      <c r="HV440" s="651"/>
      <c r="HW440" s="651"/>
      <c r="HX440" s="651"/>
      <c r="HY440" s="651"/>
      <c r="HZ440" s="651"/>
      <c r="IA440" s="651"/>
      <c r="IB440" s="651"/>
      <c r="IC440" s="651"/>
      <c r="ID440" s="651"/>
      <c r="IE440" s="651"/>
      <c r="IF440" s="651"/>
      <c r="IG440" s="651"/>
      <c r="IH440" s="651"/>
      <c r="II440" s="651"/>
      <c r="IJ440" s="651"/>
      <c r="IK440" s="651"/>
      <c r="IL440" s="651"/>
      <c r="IM440" s="651"/>
      <c r="IN440" s="651"/>
      <c r="IO440" s="651"/>
      <c r="IP440" s="651"/>
      <c r="IQ440" s="651"/>
      <c r="IR440" s="651"/>
      <c r="IS440" s="651"/>
      <c r="IT440" s="651"/>
      <c r="IU440" s="651"/>
      <c r="IV440" s="651"/>
    </row>
    <row r="441" spans="18:256">
      <c r="R441" s="651"/>
      <c r="S441" s="651"/>
      <c r="T441" s="651"/>
      <c r="U441" s="651"/>
      <c r="V441" s="651"/>
      <c r="W441" s="651"/>
      <c r="X441" s="651"/>
      <c r="Y441" s="651"/>
      <c r="Z441" s="651"/>
      <c r="AA441" s="651"/>
      <c r="AB441" s="651"/>
      <c r="AC441" s="651"/>
      <c r="AD441" s="651"/>
      <c r="AE441" s="651"/>
      <c r="AF441" s="651"/>
      <c r="AG441" s="651"/>
      <c r="AH441" s="651"/>
      <c r="AI441" s="651"/>
      <c r="AJ441" s="651"/>
      <c r="AK441" s="651"/>
      <c r="AL441" s="651"/>
      <c r="AM441" s="651"/>
      <c r="AN441" s="651"/>
      <c r="AO441" s="651"/>
      <c r="AP441" s="651"/>
      <c r="AQ441" s="651"/>
      <c r="AR441" s="651"/>
      <c r="AS441" s="651"/>
      <c r="AT441" s="651"/>
      <c r="AU441" s="651"/>
      <c r="AV441" s="651"/>
      <c r="AW441" s="651"/>
      <c r="AX441" s="651"/>
      <c r="AY441" s="651"/>
      <c r="AZ441" s="651"/>
      <c r="BA441" s="651"/>
      <c r="BB441" s="651"/>
      <c r="BC441" s="651"/>
      <c r="BD441" s="651"/>
      <c r="BE441" s="651"/>
      <c r="BF441" s="651"/>
      <c r="BG441" s="651"/>
      <c r="BH441" s="651"/>
      <c r="BI441" s="651"/>
      <c r="BJ441" s="651"/>
      <c r="BK441" s="651"/>
      <c r="BL441" s="651"/>
      <c r="BM441" s="651"/>
      <c r="BN441" s="651"/>
      <c r="BO441" s="651"/>
      <c r="BP441" s="651"/>
      <c r="BQ441" s="651"/>
      <c r="BR441" s="651"/>
      <c r="BS441" s="651"/>
      <c r="BT441" s="651"/>
      <c r="BU441" s="651"/>
      <c r="BV441" s="651"/>
      <c r="BW441" s="651"/>
      <c r="BX441" s="651"/>
      <c r="BY441" s="651"/>
      <c r="BZ441" s="651"/>
      <c r="CA441" s="651"/>
      <c r="CB441" s="651"/>
      <c r="CC441" s="651"/>
      <c r="CD441" s="651"/>
      <c r="CE441" s="651"/>
      <c r="CF441" s="651"/>
      <c r="CG441" s="651"/>
      <c r="CH441" s="651"/>
      <c r="CI441" s="651"/>
      <c r="CJ441" s="651"/>
      <c r="CK441" s="651"/>
      <c r="CL441" s="651"/>
      <c r="CM441" s="651"/>
      <c r="CN441" s="651"/>
      <c r="CO441" s="651"/>
      <c r="CP441" s="651"/>
      <c r="CQ441" s="651"/>
      <c r="CR441" s="651"/>
      <c r="CS441" s="651"/>
      <c r="CT441" s="651"/>
      <c r="CU441" s="651"/>
      <c r="CV441" s="651"/>
      <c r="CW441" s="651"/>
      <c r="CX441" s="651"/>
      <c r="CY441" s="651"/>
      <c r="CZ441" s="651"/>
      <c r="DA441" s="651"/>
      <c r="DB441" s="651"/>
      <c r="DC441" s="651"/>
      <c r="DD441" s="651"/>
      <c r="DE441" s="651"/>
      <c r="DF441" s="651"/>
      <c r="DG441" s="651"/>
      <c r="DH441" s="651"/>
      <c r="DI441" s="651"/>
      <c r="DJ441" s="651"/>
      <c r="DK441" s="651"/>
      <c r="DL441" s="651"/>
      <c r="DM441" s="651"/>
      <c r="DN441" s="651"/>
      <c r="DO441" s="651"/>
      <c r="DP441" s="651"/>
      <c r="DQ441" s="651"/>
      <c r="DR441" s="651"/>
      <c r="DS441" s="651"/>
      <c r="DT441" s="651"/>
      <c r="DU441" s="651"/>
      <c r="DV441" s="651"/>
      <c r="DW441" s="651"/>
      <c r="DX441" s="651"/>
      <c r="DY441" s="651"/>
      <c r="DZ441" s="651"/>
      <c r="EA441" s="651"/>
      <c r="EB441" s="651"/>
      <c r="EC441" s="651"/>
      <c r="ED441" s="651"/>
      <c r="EE441" s="651"/>
      <c r="EF441" s="651"/>
      <c r="EG441" s="651"/>
      <c r="EH441" s="651"/>
      <c r="EI441" s="651"/>
      <c r="EJ441" s="651"/>
      <c r="EK441" s="651"/>
      <c r="EL441" s="651"/>
      <c r="EM441" s="651"/>
      <c r="EN441" s="651"/>
      <c r="EO441" s="651"/>
      <c r="EP441" s="651"/>
      <c r="EQ441" s="651"/>
      <c r="ER441" s="651"/>
      <c r="ES441" s="651"/>
      <c r="ET441" s="651"/>
      <c r="EU441" s="651"/>
      <c r="EV441" s="651"/>
      <c r="EW441" s="651"/>
      <c r="EX441" s="651"/>
      <c r="EY441" s="651"/>
      <c r="EZ441" s="651"/>
      <c r="FA441" s="651"/>
      <c r="FB441" s="651"/>
      <c r="FC441" s="651"/>
      <c r="FD441" s="651"/>
      <c r="FE441" s="651"/>
      <c r="FF441" s="651"/>
      <c r="FG441" s="651"/>
      <c r="FH441" s="651"/>
      <c r="FI441" s="651"/>
      <c r="FJ441" s="651"/>
      <c r="FK441" s="651"/>
      <c r="FL441" s="651"/>
      <c r="FM441" s="651"/>
      <c r="FN441" s="651"/>
      <c r="FO441" s="651"/>
      <c r="FP441" s="651"/>
      <c r="FQ441" s="651"/>
      <c r="FR441" s="651"/>
      <c r="FS441" s="651"/>
      <c r="FT441" s="651"/>
      <c r="FU441" s="651"/>
      <c r="FV441" s="651"/>
      <c r="FW441" s="651"/>
      <c r="FX441" s="651"/>
      <c r="FY441" s="651"/>
      <c r="FZ441" s="651"/>
      <c r="GA441" s="651"/>
      <c r="GB441" s="651"/>
      <c r="GC441" s="651"/>
      <c r="GD441" s="651"/>
      <c r="GE441" s="651"/>
      <c r="GF441" s="651"/>
      <c r="GG441" s="651"/>
      <c r="GH441" s="651"/>
      <c r="GI441" s="651"/>
      <c r="GJ441" s="651"/>
      <c r="GK441" s="651"/>
      <c r="GL441" s="651"/>
      <c r="GM441" s="651"/>
      <c r="GN441" s="651"/>
      <c r="GO441" s="651"/>
      <c r="GP441" s="651"/>
      <c r="GQ441" s="651"/>
      <c r="GR441" s="651"/>
      <c r="GS441" s="651"/>
      <c r="GT441" s="651"/>
      <c r="GU441" s="651"/>
      <c r="GV441" s="651"/>
      <c r="GW441" s="651"/>
      <c r="GX441" s="651"/>
      <c r="GY441" s="651"/>
      <c r="GZ441" s="651"/>
      <c r="HA441" s="651"/>
      <c r="HB441" s="651"/>
      <c r="HC441" s="651"/>
      <c r="HD441" s="651"/>
      <c r="HE441" s="651"/>
      <c r="HF441" s="651"/>
      <c r="HG441" s="651"/>
      <c r="HH441" s="651"/>
      <c r="HI441" s="651"/>
      <c r="HJ441" s="651"/>
      <c r="HK441" s="651"/>
      <c r="HL441" s="651"/>
      <c r="HM441" s="651"/>
      <c r="HN441" s="651"/>
      <c r="HO441" s="651"/>
      <c r="HP441" s="651"/>
      <c r="HQ441" s="651"/>
      <c r="HR441" s="651"/>
      <c r="HS441" s="651"/>
      <c r="HT441" s="651"/>
      <c r="HU441" s="651"/>
      <c r="HV441" s="651"/>
      <c r="HW441" s="651"/>
      <c r="HX441" s="651"/>
      <c r="HY441" s="651"/>
      <c r="HZ441" s="651"/>
      <c r="IA441" s="651"/>
      <c r="IB441" s="651"/>
      <c r="IC441" s="651"/>
      <c r="ID441" s="651"/>
      <c r="IE441" s="651"/>
      <c r="IF441" s="651"/>
      <c r="IG441" s="651"/>
      <c r="IH441" s="651"/>
      <c r="II441" s="651"/>
      <c r="IJ441" s="651"/>
      <c r="IK441" s="651"/>
      <c r="IL441" s="651"/>
      <c r="IM441" s="651"/>
      <c r="IN441" s="651"/>
      <c r="IO441" s="651"/>
      <c r="IP441" s="651"/>
      <c r="IQ441" s="651"/>
      <c r="IR441" s="651"/>
      <c r="IS441" s="651"/>
      <c r="IT441" s="651"/>
      <c r="IU441" s="651"/>
      <c r="IV441" s="651"/>
    </row>
    <row r="442" spans="18:256">
      <c r="R442" s="651"/>
      <c r="S442" s="651"/>
      <c r="T442" s="651"/>
      <c r="U442" s="651"/>
      <c r="V442" s="651"/>
      <c r="W442" s="651"/>
      <c r="X442" s="651"/>
      <c r="Y442" s="651"/>
      <c r="Z442" s="651"/>
      <c r="AA442" s="651"/>
      <c r="AB442" s="651"/>
      <c r="AC442" s="651"/>
      <c r="AD442" s="651"/>
      <c r="AE442" s="651"/>
      <c r="AF442" s="651"/>
      <c r="AG442" s="651"/>
      <c r="AH442" s="651"/>
      <c r="AI442" s="651"/>
      <c r="AJ442" s="651"/>
      <c r="AK442" s="651"/>
      <c r="AL442" s="651"/>
      <c r="AM442" s="651"/>
      <c r="AN442" s="651"/>
      <c r="AO442" s="651"/>
      <c r="AP442" s="651"/>
      <c r="AQ442" s="651"/>
      <c r="AR442" s="651"/>
      <c r="AS442" s="651"/>
      <c r="AT442" s="651"/>
      <c r="AU442" s="651"/>
      <c r="AV442" s="651"/>
      <c r="AW442" s="651"/>
      <c r="AX442" s="651"/>
      <c r="AY442" s="651"/>
      <c r="AZ442" s="651"/>
      <c r="BA442" s="651"/>
      <c r="BB442" s="651"/>
      <c r="BC442" s="651"/>
      <c r="BD442" s="651"/>
      <c r="BE442" s="651"/>
      <c r="BF442" s="651"/>
      <c r="BG442" s="651"/>
      <c r="BH442" s="651"/>
      <c r="BI442" s="651"/>
      <c r="BJ442" s="651"/>
      <c r="BK442" s="651"/>
      <c r="BL442" s="651"/>
      <c r="BM442" s="651"/>
      <c r="BN442" s="651"/>
      <c r="BO442" s="651"/>
      <c r="BP442" s="651"/>
      <c r="BQ442" s="651"/>
      <c r="BR442" s="651"/>
      <c r="BS442" s="651"/>
      <c r="BT442" s="651"/>
      <c r="BU442" s="651"/>
      <c r="BV442" s="651"/>
      <c r="BW442" s="651"/>
      <c r="BX442" s="651"/>
      <c r="BY442" s="651"/>
      <c r="BZ442" s="651"/>
      <c r="CA442" s="651"/>
      <c r="CB442" s="651"/>
      <c r="CC442" s="651"/>
      <c r="CD442" s="651"/>
      <c r="CE442" s="651"/>
      <c r="CF442" s="651"/>
      <c r="CG442" s="651"/>
      <c r="CH442" s="651"/>
      <c r="CI442" s="651"/>
      <c r="CJ442" s="651"/>
      <c r="CK442" s="651"/>
      <c r="CL442" s="651"/>
      <c r="CM442" s="651"/>
      <c r="CN442" s="651"/>
      <c r="CO442" s="651"/>
      <c r="CP442" s="651"/>
      <c r="CQ442" s="651"/>
      <c r="CR442" s="651"/>
      <c r="CS442" s="651"/>
      <c r="CT442" s="651"/>
      <c r="CU442" s="651"/>
      <c r="CV442" s="651"/>
      <c r="CW442" s="651"/>
      <c r="CX442" s="651"/>
      <c r="CY442" s="651"/>
      <c r="CZ442" s="651"/>
      <c r="DA442" s="651"/>
      <c r="DB442" s="651"/>
      <c r="DC442" s="651"/>
      <c r="DD442" s="651"/>
      <c r="DE442" s="651"/>
      <c r="DF442" s="651"/>
      <c r="DG442" s="651"/>
      <c r="DH442" s="651"/>
      <c r="DI442" s="651"/>
      <c r="DJ442" s="651"/>
      <c r="DK442" s="651"/>
      <c r="DL442" s="651"/>
      <c r="DM442" s="651"/>
      <c r="DN442" s="651"/>
      <c r="DO442" s="651"/>
      <c r="DP442" s="651"/>
      <c r="DQ442" s="651"/>
      <c r="DR442" s="651"/>
      <c r="DS442" s="651"/>
      <c r="DT442" s="651"/>
      <c r="DU442" s="651"/>
      <c r="DV442" s="651"/>
      <c r="DW442" s="651"/>
      <c r="DX442" s="651"/>
      <c r="DY442" s="651"/>
      <c r="DZ442" s="651"/>
      <c r="EA442" s="651"/>
      <c r="EB442" s="651"/>
      <c r="EC442" s="651"/>
      <c r="ED442" s="651"/>
      <c r="EE442" s="651"/>
      <c r="EF442" s="651"/>
      <c r="EG442" s="651"/>
      <c r="EH442" s="651"/>
      <c r="EI442" s="651"/>
      <c r="EJ442" s="651"/>
      <c r="EK442" s="651"/>
      <c r="EL442" s="651"/>
      <c r="EM442" s="651"/>
      <c r="EN442" s="651"/>
      <c r="EO442" s="651"/>
      <c r="EP442" s="651"/>
      <c r="EQ442" s="651"/>
      <c r="ER442" s="651"/>
      <c r="ES442" s="651"/>
      <c r="ET442" s="651"/>
      <c r="EU442" s="651"/>
      <c r="EV442" s="651"/>
      <c r="EW442" s="651"/>
      <c r="EX442" s="651"/>
      <c r="EY442" s="651"/>
      <c r="EZ442" s="651"/>
      <c r="FA442" s="651"/>
      <c r="FB442" s="651"/>
      <c r="FC442" s="651"/>
      <c r="FD442" s="651"/>
      <c r="FE442" s="651"/>
      <c r="FF442" s="651"/>
      <c r="FG442" s="651"/>
      <c r="FH442" s="651"/>
      <c r="FI442" s="651"/>
      <c r="FJ442" s="651"/>
      <c r="FK442" s="651"/>
      <c r="FL442" s="651"/>
      <c r="FM442" s="651"/>
      <c r="FN442" s="651"/>
      <c r="FO442" s="651"/>
      <c r="FP442" s="651"/>
      <c r="FQ442" s="651"/>
      <c r="FR442" s="651"/>
      <c r="FS442" s="651"/>
      <c r="FT442" s="651"/>
      <c r="FU442" s="651"/>
      <c r="FV442" s="651"/>
      <c r="FW442" s="651"/>
      <c r="FX442" s="651"/>
      <c r="FY442" s="651"/>
      <c r="FZ442" s="651"/>
      <c r="GA442" s="651"/>
      <c r="GB442" s="651"/>
      <c r="GC442" s="651"/>
      <c r="GD442" s="651"/>
      <c r="GE442" s="651"/>
      <c r="GF442" s="651"/>
      <c r="GG442" s="651"/>
      <c r="GH442" s="651"/>
      <c r="GI442" s="651"/>
      <c r="GJ442" s="651"/>
      <c r="GK442" s="651"/>
      <c r="GL442" s="651"/>
      <c r="GM442" s="651"/>
      <c r="GN442" s="651"/>
      <c r="GO442" s="651"/>
      <c r="GP442" s="651"/>
      <c r="GQ442" s="651"/>
      <c r="GR442" s="651"/>
      <c r="GS442" s="651"/>
      <c r="GT442" s="651"/>
      <c r="GU442" s="651"/>
      <c r="GV442" s="651"/>
      <c r="GW442" s="651"/>
      <c r="GX442" s="651"/>
      <c r="GY442" s="651"/>
      <c r="GZ442" s="651"/>
      <c r="HA442" s="651"/>
      <c r="HB442" s="651"/>
      <c r="HC442" s="651"/>
      <c r="HD442" s="651"/>
      <c r="HE442" s="651"/>
      <c r="HF442" s="651"/>
      <c r="HG442" s="651"/>
      <c r="HH442" s="651"/>
      <c r="HI442" s="651"/>
      <c r="HJ442" s="651"/>
      <c r="HK442" s="651"/>
      <c r="HL442" s="651"/>
      <c r="HM442" s="651"/>
      <c r="HN442" s="651"/>
      <c r="HO442" s="651"/>
      <c r="HP442" s="651"/>
      <c r="HQ442" s="651"/>
      <c r="HR442" s="651"/>
      <c r="HS442" s="651"/>
      <c r="HT442" s="651"/>
      <c r="HU442" s="651"/>
      <c r="HV442" s="651"/>
      <c r="HW442" s="651"/>
      <c r="HX442" s="651"/>
      <c r="HY442" s="651"/>
      <c r="HZ442" s="651"/>
      <c r="IA442" s="651"/>
      <c r="IB442" s="651"/>
      <c r="IC442" s="651"/>
      <c r="ID442" s="651"/>
      <c r="IE442" s="651"/>
      <c r="IF442" s="651"/>
      <c r="IG442" s="651"/>
      <c r="IH442" s="651"/>
      <c r="II442" s="651"/>
      <c r="IJ442" s="651"/>
      <c r="IK442" s="651"/>
      <c r="IL442" s="651"/>
      <c r="IM442" s="651"/>
      <c r="IN442" s="651"/>
      <c r="IO442" s="651"/>
      <c r="IP442" s="651"/>
      <c r="IQ442" s="651"/>
      <c r="IR442" s="651"/>
      <c r="IS442" s="651"/>
      <c r="IT442" s="651"/>
      <c r="IU442" s="651"/>
      <c r="IV442" s="651"/>
    </row>
    <row r="443" spans="18:256">
      <c r="R443" s="651"/>
      <c r="S443" s="651"/>
      <c r="T443" s="651"/>
      <c r="U443" s="651"/>
      <c r="V443" s="651"/>
      <c r="W443" s="651"/>
      <c r="X443" s="651"/>
      <c r="Y443" s="651"/>
      <c r="Z443" s="651"/>
      <c r="AA443" s="651"/>
      <c r="AB443" s="651"/>
      <c r="AC443" s="651"/>
      <c r="AD443" s="651"/>
      <c r="AE443" s="651"/>
      <c r="AF443" s="651"/>
      <c r="AG443" s="651"/>
      <c r="AH443" s="651"/>
      <c r="AI443" s="651"/>
      <c r="AJ443" s="651"/>
      <c r="AK443" s="651"/>
      <c r="AL443" s="651"/>
      <c r="AM443" s="651"/>
      <c r="AN443" s="651"/>
      <c r="AO443" s="651"/>
      <c r="AP443" s="651"/>
      <c r="AQ443" s="651"/>
      <c r="AR443" s="651"/>
      <c r="AS443" s="651"/>
      <c r="AT443" s="651"/>
      <c r="AU443" s="651"/>
      <c r="AV443" s="651"/>
      <c r="AW443" s="651"/>
      <c r="AX443" s="651"/>
      <c r="AY443" s="651"/>
      <c r="AZ443" s="651"/>
      <c r="BA443" s="651"/>
      <c r="BB443" s="651"/>
      <c r="BC443" s="651"/>
      <c r="BD443" s="651"/>
      <c r="BE443" s="651"/>
      <c r="BF443" s="651"/>
      <c r="BG443" s="651"/>
      <c r="BH443" s="651"/>
      <c r="BI443" s="651"/>
      <c r="BJ443" s="651"/>
      <c r="BK443" s="651"/>
      <c r="BL443" s="651"/>
      <c r="BM443" s="651"/>
      <c r="BN443" s="651"/>
      <c r="BO443" s="651"/>
      <c r="BP443" s="651"/>
      <c r="BQ443" s="651"/>
      <c r="BR443" s="651"/>
      <c r="BS443" s="651"/>
      <c r="BT443" s="651"/>
      <c r="BU443" s="651"/>
      <c r="BV443" s="651"/>
      <c r="BW443" s="651"/>
      <c r="BX443" s="651"/>
      <c r="BY443" s="651"/>
      <c r="BZ443" s="651"/>
      <c r="CA443" s="651"/>
      <c r="CB443" s="651"/>
      <c r="CC443" s="651"/>
      <c r="CD443" s="651"/>
      <c r="CE443" s="651"/>
      <c r="CF443" s="651"/>
      <c r="CG443" s="651"/>
      <c r="CH443" s="651"/>
      <c r="CI443" s="651"/>
      <c r="CJ443" s="651"/>
      <c r="CK443" s="651"/>
      <c r="CL443" s="651"/>
      <c r="CM443" s="651"/>
      <c r="CN443" s="651"/>
      <c r="CO443" s="651"/>
      <c r="CP443" s="651"/>
      <c r="CQ443" s="651"/>
      <c r="CR443" s="651"/>
      <c r="CS443" s="651"/>
      <c r="CT443" s="651"/>
      <c r="CU443" s="651"/>
      <c r="CV443" s="651"/>
      <c r="CW443" s="651"/>
      <c r="CX443" s="651"/>
      <c r="CY443" s="651"/>
      <c r="CZ443" s="651"/>
      <c r="DA443" s="651"/>
      <c r="DB443" s="651"/>
      <c r="DC443" s="651"/>
      <c r="DD443" s="651"/>
      <c r="DE443" s="651"/>
      <c r="DF443" s="651"/>
      <c r="DG443" s="651"/>
      <c r="DH443" s="651"/>
      <c r="DI443" s="651"/>
      <c r="DJ443" s="651"/>
      <c r="DK443" s="651"/>
      <c r="DL443" s="651"/>
      <c r="DM443" s="651"/>
      <c r="DN443" s="651"/>
      <c r="DO443" s="651"/>
      <c r="DP443" s="651"/>
      <c r="DQ443" s="651"/>
      <c r="DR443" s="651"/>
      <c r="DS443" s="651"/>
      <c r="DT443" s="651"/>
      <c r="DU443" s="651"/>
      <c r="DV443" s="651"/>
      <c r="DW443" s="651"/>
      <c r="DX443" s="651"/>
      <c r="DY443" s="651"/>
      <c r="DZ443" s="651"/>
      <c r="EA443" s="651"/>
      <c r="EB443" s="651"/>
      <c r="EC443" s="651"/>
      <c r="ED443" s="651"/>
      <c r="EE443" s="651"/>
      <c r="EF443" s="651"/>
      <c r="EG443" s="651"/>
      <c r="EH443" s="651"/>
      <c r="EI443" s="651"/>
      <c r="EJ443" s="651"/>
      <c r="EK443" s="651"/>
      <c r="EL443" s="651"/>
      <c r="EM443" s="651"/>
      <c r="EN443" s="651"/>
      <c r="EO443" s="651"/>
      <c r="EP443" s="651"/>
      <c r="EQ443" s="651"/>
      <c r="ER443" s="651"/>
      <c r="ES443" s="651"/>
      <c r="ET443" s="651"/>
      <c r="EU443" s="651"/>
      <c r="EV443" s="651"/>
      <c r="EW443" s="651"/>
      <c r="EX443" s="651"/>
      <c r="EY443" s="651"/>
      <c r="EZ443" s="651"/>
      <c r="FA443" s="651"/>
      <c r="FB443" s="651"/>
      <c r="FC443" s="651"/>
      <c r="FD443" s="651"/>
      <c r="FE443" s="651"/>
      <c r="FF443" s="651"/>
      <c r="FG443" s="651"/>
      <c r="FH443" s="651"/>
      <c r="FI443" s="651"/>
      <c r="FJ443" s="651"/>
      <c r="FK443" s="651"/>
      <c r="FL443" s="651"/>
      <c r="FM443" s="651"/>
      <c r="FN443" s="651"/>
      <c r="FO443" s="651"/>
      <c r="FP443" s="651"/>
      <c r="FQ443" s="651"/>
      <c r="FR443" s="651"/>
      <c r="FS443" s="651"/>
      <c r="FT443" s="651"/>
      <c r="FU443" s="651"/>
      <c r="FV443" s="651"/>
      <c r="FW443" s="651"/>
      <c r="FX443" s="651"/>
      <c r="FY443" s="651"/>
      <c r="FZ443" s="651"/>
      <c r="GA443" s="651"/>
      <c r="GB443" s="651"/>
      <c r="GC443" s="651"/>
      <c r="GD443" s="651"/>
      <c r="GE443" s="651"/>
      <c r="GF443" s="651"/>
      <c r="GG443" s="651"/>
      <c r="GH443" s="651"/>
      <c r="GI443" s="651"/>
      <c r="GJ443" s="651"/>
      <c r="GK443" s="651"/>
      <c r="GL443" s="651"/>
      <c r="GM443" s="651"/>
      <c r="GN443" s="651"/>
      <c r="GO443" s="651"/>
      <c r="GP443" s="651"/>
      <c r="GQ443" s="651"/>
      <c r="GR443" s="651"/>
      <c r="GS443" s="651"/>
      <c r="GT443" s="651"/>
      <c r="GU443" s="651"/>
      <c r="GV443" s="651"/>
      <c r="GW443" s="651"/>
      <c r="GX443" s="651"/>
      <c r="GY443" s="651"/>
      <c r="GZ443" s="651"/>
      <c r="HA443" s="651"/>
      <c r="HB443" s="651"/>
      <c r="HC443" s="651"/>
      <c r="HD443" s="651"/>
      <c r="HE443" s="651"/>
      <c r="HF443" s="651"/>
      <c r="HG443" s="651"/>
      <c r="HH443" s="651"/>
      <c r="HI443" s="651"/>
      <c r="HJ443" s="651"/>
      <c r="HK443" s="651"/>
      <c r="HL443" s="651"/>
      <c r="HM443" s="651"/>
      <c r="HN443" s="651"/>
      <c r="HO443" s="651"/>
      <c r="HP443" s="651"/>
      <c r="HQ443" s="651"/>
      <c r="HR443" s="651"/>
      <c r="HS443" s="651"/>
      <c r="HT443" s="651"/>
      <c r="HU443" s="651"/>
      <c r="HV443" s="651"/>
      <c r="HW443" s="651"/>
      <c r="HX443" s="651"/>
      <c r="HY443" s="651"/>
      <c r="HZ443" s="651"/>
      <c r="IA443" s="651"/>
      <c r="IB443" s="651"/>
      <c r="IC443" s="651"/>
      <c r="ID443" s="651"/>
      <c r="IE443" s="651"/>
      <c r="IF443" s="651"/>
      <c r="IG443" s="651"/>
      <c r="IH443" s="651"/>
      <c r="II443" s="651"/>
      <c r="IJ443" s="651"/>
      <c r="IK443" s="651"/>
      <c r="IL443" s="651"/>
      <c r="IM443" s="651"/>
      <c r="IN443" s="651"/>
      <c r="IO443" s="651"/>
      <c r="IP443" s="651"/>
      <c r="IQ443" s="651"/>
      <c r="IR443" s="651"/>
      <c r="IS443" s="651"/>
      <c r="IT443" s="651"/>
      <c r="IU443" s="651"/>
      <c r="IV443" s="651"/>
    </row>
    <row r="444" spans="18:256">
      <c r="R444" s="651"/>
      <c r="S444" s="651"/>
      <c r="T444" s="651"/>
      <c r="U444" s="651"/>
      <c r="V444" s="651"/>
      <c r="W444" s="651"/>
      <c r="X444" s="651"/>
      <c r="Y444" s="651"/>
      <c r="Z444" s="651"/>
      <c r="AA444" s="651"/>
      <c r="AB444" s="651"/>
      <c r="AC444" s="651"/>
      <c r="AD444" s="651"/>
      <c r="AE444" s="651"/>
      <c r="AF444" s="651"/>
      <c r="AG444" s="651"/>
      <c r="AH444" s="651"/>
      <c r="AI444" s="651"/>
      <c r="AJ444" s="651"/>
      <c r="AK444" s="651"/>
      <c r="AL444" s="651"/>
      <c r="AM444" s="651"/>
      <c r="AN444" s="651"/>
      <c r="AO444" s="651"/>
      <c r="AP444" s="651"/>
      <c r="AQ444" s="651"/>
      <c r="AR444" s="651"/>
      <c r="AS444" s="651"/>
      <c r="AT444" s="651"/>
      <c r="AU444" s="651"/>
      <c r="AV444" s="651"/>
      <c r="AW444" s="651"/>
      <c r="AX444" s="651"/>
      <c r="AY444" s="651"/>
      <c r="AZ444" s="651"/>
      <c r="BA444" s="651"/>
      <c r="BB444" s="651"/>
      <c r="BC444" s="651"/>
      <c r="BD444" s="651"/>
      <c r="BE444" s="651"/>
      <c r="BF444" s="651"/>
      <c r="BG444" s="651"/>
      <c r="BH444" s="651"/>
      <c r="BI444" s="651"/>
      <c r="BJ444" s="651"/>
      <c r="BK444" s="651"/>
      <c r="BL444" s="651"/>
      <c r="BM444" s="651"/>
      <c r="BN444" s="651"/>
      <c r="BO444" s="651"/>
      <c r="BP444" s="651"/>
      <c r="BQ444" s="651"/>
      <c r="BR444" s="651"/>
      <c r="BS444" s="651"/>
      <c r="BT444" s="651"/>
      <c r="BU444" s="651"/>
      <c r="BV444" s="651"/>
      <c r="BW444" s="651"/>
      <c r="BX444" s="651"/>
      <c r="BY444" s="651"/>
      <c r="BZ444" s="651"/>
      <c r="CA444" s="651"/>
      <c r="CB444" s="651"/>
      <c r="CC444" s="651"/>
      <c r="CD444" s="651"/>
      <c r="CE444" s="651"/>
      <c r="CF444" s="651"/>
      <c r="CG444" s="651"/>
      <c r="CH444" s="651"/>
      <c r="CI444" s="651"/>
      <c r="CJ444" s="651"/>
      <c r="CK444" s="651"/>
      <c r="CL444" s="651"/>
      <c r="CM444" s="651"/>
      <c r="CN444" s="651"/>
      <c r="CO444" s="651"/>
      <c r="CP444" s="651"/>
      <c r="CQ444" s="651"/>
      <c r="CR444" s="651"/>
      <c r="CS444" s="651"/>
      <c r="CT444" s="651"/>
      <c r="CU444" s="651"/>
      <c r="CV444" s="651"/>
      <c r="CW444" s="651"/>
      <c r="CX444" s="651"/>
      <c r="CY444" s="651"/>
      <c r="CZ444" s="651"/>
      <c r="DA444" s="651"/>
      <c r="DB444" s="651"/>
      <c r="DC444" s="651"/>
      <c r="DD444" s="651"/>
      <c r="DE444" s="651"/>
      <c r="DF444" s="651"/>
      <c r="DG444" s="651"/>
      <c r="DH444" s="651"/>
      <c r="DI444" s="651"/>
      <c r="DJ444" s="651"/>
      <c r="DK444" s="651"/>
      <c r="DL444" s="651"/>
      <c r="DM444" s="651"/>
      <c r="DN444" s="651"/>
      <c r="DO444" s="651"/>
      <c r="DP444" s="651"/>
      <c r="DQ444" s="651"/>
      <c r="DR444" s="651"/>
      <c r="DS444" s="651"/>
      <c r="DT444" s="651"/>
      <c r="DU444" s="651"/>
      <c r="DV444" s="651"/>
      <c r="DW444" s="651"/>
      <c r="DX444" s="651"/>
      <c r="DY444" s="651"/>
      <c r="DZ444" s="651"/>
      <c r="EA444" s="651"/>
      <c r="EB444" s="651"/>
      <c r="EC444" s="651"/>
      <c r="ED444" s="651"/>
      <c r="EE444" s="651"/>
      <c r="EF444" s="651"/>
      <c r="EG444" s="651"/>
      <c r="EH444" s="651"/>
      <c r="EI444" s="651"/>
      <c r="EJ444" s="651"/>
      <c r="EK444" s="651"/>
      <c r="EL444" s="651"/>
      <c r="EM444" s="651"/>
      <c r="EN444" s="651"/>
      <c r="EO444" s="651"/>
      <c r="EP444" s="651"/>
      <c r="EQ444" s="651"/>
      <c r="ER444" s="651"/>
      <c r="ES444" s="651"/>
      <c r="ET444" s="651"/>
      <c r="EU444" s="651"/>
      <c r="EV444" s="651"/>
      <c r="EW444" s="651"/>
      <c r="EX444" s="651"/>
      <c r="EY444" s="651"/>
      <c r="EZ444" s="651"/>
      <c r="FA444" s="651"/>
      <c r="FB444" s="651"/>
      <c r="FC444" s="651"/>
      <c r="FD444" s="651"/>
      <c r="FE444" s="651"/>
      <c r="FF444" s="651"/>
      <c r="FG444" s="651"/>
      <c r="FH444" s="651"/>
      <c r="FI444" s="651"/>
      <c r="FJ444" s="651"/>
      <c r="FK444" s="651"/>
      <c r="FL444" s="651"/>
      <c r="FM444" s="651"/>
      <c r="FN444" s="651"/>
      <c r="FO444" s="651"/>
      <c r="FP444" s="651"/>
      <c r="FQ444" s="651"/>
      <c r="FR444" s="651"/>
      <c r="FS444" s="651"/>
      <c r="FT444" s="651"/>
      <c r="FU444" s="651"/>
      <c r="FV444" s="651"/>
      <c r="FW444" s="651"/>
      <c r="FX444" s="651"/>
      <c r="FY444" s="651"/>
      <c r="FZ444" s="651"/>
      <c r="GA444" s="651"/>
      <c r="GB444" s="651"/>
      <c r="GC444" s="651"/>
      <c r="GD444" s="651"/>
      <c r="GE444" s="651"/>
      <c r="GF444" s="651"/>
      <c r="GG444" s="651"/>
      <c r="GH444" s="651"/>
      <c r="GI444" s="651"/>
      <c r="GJ444" s="651"/>
      <c r="GK444" s="651"/>
      <c r="GL444" s="651"/>
      <c r="GM444" s="651"/>
      <c r="GN444" s="651"/>
      <c r="GO444" s="651"/>
      <c r="GP444" s="651"/>
      <c r="GQ444" s="651"/>
      <c r="GR444" s="651"/>
      <c r="GS444" s="651"/>
      <c r="GT444" s="651"/>
      <c r="GU444" s="651"/>
      <c r="GV444" s="651"/>
      <c r="GW444" s="651"/>
      <c r="GX444" s="651"/>
      <c r="GY444" s="651"/>
      <c r="GZ444" s="651"/>
      <c r="HA444" s="651"/>
      <c r="HB444" s="651"/>
      <c r="HC444" s="651"/>
      <c r="HD444" s="651"/>
      <c r="HE444" s="651"/>
      <c r="HF444" s="651"/>
      <c r="HG444" s="651"/>
      <c r="HH444" s="651"/>
      <c r="HI444" s="651"/>
      <c r="HJ444" s="651"/>
      <c r="HK444" s="651"/>
      <c r="HL444" s="651"/>
      <c r="HM444" s="651"/>
      <c r="HN444" s="651"/>
      <c r="HO444" s="651"/>
      <c r="HP444" s="651"/>
      <c r="HQ444" s="651"/>
      <c r="HR444" s="651"/>
      <c r="HS444" s="651"/>
      <c r="HT444" s="651"/>
      <c r="HU444" s="651"/>
      <c r="HV444" s="651"/>
      <c r="HW444" s="651"/>
      <c r="HX444" s="651"/>
      <c r="HY444" s="651"/>
      <c r="HZ444" s="651"/>
      <c r="IA444" s="651"/>
      <c r="IB444" s="651"/>
      <c r="IC444" s="651"/>
      <c r="ID444" s="651"/>
      <c r="IE444" s="651"/>
      <c r="IF444" s="651"/>
      <c r="IG444" s="651"/>
      <c r="IH444" s="651"/>
      <c r="II444" s="651"/>
      <c r="IJ444" s="651"/>
      <c r="IK444" s="651"/>
      <c r="IL444" s="651"/>
      <c r="IM444" s="651"/>
      <c r="IN444" s="651"/>
      <c r="IO444" s="651"/>
      <c r="IP444" s="651"/>
      <c r="IQ444" s="651"/>
      <c r="IR444" s="651"/>
      <c r="IS444" s="651"/>
      <c r="IT444" s="651"/>
      <c r="IU444" s="651"/>
      <c r="IV444" s="651"/>
    </row>
    <row r="445" spans="18:256">
      <c r="R445" s="651"/>
      <c r="S445" s="651"/>
      <c r="T445" s="651"/>
      <c r="U445" s="651"/>
      <c r="V445" s="651"/>
      <c r="W445" s="651"/>
      <c r="X445" s="651"/>
      <c r="Y445" s="651"/>
      <c r="Z445" s="651"/>
      <c r="AA445" s="651"/>
      <c r="AB445" s="651"/>
      <c r="AC445" s="651"/>
      <c r="AD445" s="651"/>
      <c r="AE445" s="651"/>
      <c r="AF445" s="651"/>
      <c r="AG445" s="651"/>
      <c r="AH445" s="651"/>
      <c r="AI445" s="651"/>
      <c r="AJ445" s="651"/>
      <c r="AK445" s="651"/>
      <c r="AL445" s="651"/>
      <c r="AM445" s="651"/>
      <c r="AN445" s="651"/>
      <c r="AO445" s="651"/>
      <c r="AP445" s="651"/>
      <c r="AQ445" s="651"/>
      <c r="AR445" s="651"/>
      <c r="AS445" s="651"/>
      <c r="AT445" s="651"/>
      <c r="AU445" s="651"/>
      <c r="AV445" s="651"/>
      <c r="AW445" s="651"/>
      <c r="AX445" s="651"/>
      <c r="AY445" s="651"/>
      <c r="AZ445" s="651"/>
      <c r="BA445" s="651"/>
      <c r="BB445" s="651"/>
      <c r="BC445" s="651"/>
      <c r="BD445" s="651"/>
      <c r="BE445" s="651"/>
      <c r="BF445" s="651"/>
      <c r="BG445" s="651"/>
      <c r="BH445" s="651"/>
      <c r="BI445" s="651"/>
      <c r="BJ445" s="651"/>
      <c r="BK445" s="651"/>
      <c r="BL445" s="651"/>
      <c r="BM445" s="651"/>
      <c r="BN445" s="651"/>
      <c r="BO445" s="651"/>
      <c r="BP445" s="651"/>
      <c r="BQ445" s="651"/>
      <c r="BR445" s="651"/>
      <c r="BS445" s="651"/>
      <c r="BT445" s="651"/>
      <c r="BU445" s="651"/>
      <c r="BV445" s="651"/>
      <c r="BW445" s="651"/>
      <c r="BX445" s="651"/>
      <c r="BY445" s="651"/>
      <c r="BZ445" s="651"/>
      <c r="CA445" s="651"/>
      <c r="CB445" s="651"/>
      <c r="CC445" s="651"/>
      <c r="CD445" s="651"/>
      <c r="CE445" s="651"/>
      <c r="CF445" s="651"/>
      <c r="CG445" s="651"/>
      <c r="CH445" s="651"/>
      <c r="CI445" s="651"/>
      <c r="CJ445" s="651"/>
      <c r="CK445" s="651"/>
      <c r="CL445" s="651"/>
      <c r="CM445" s="651"/>
      <c r="CN445" s="651"/>
      <c r="CO445" s="651"/>
      <c r="CP445" s="651"/>
      <c r="CQ445" s="651"/>
      <c r="CR445" s="651"/>
      <c r="CS445" s="651"/>
      <c r="CT445" s="651"/>
      <c r="CU445" s="651"/>
      <c r="CV445" s="651"/>
      <c r="CW445" s="651"/>
      <c r="CX445" s="651"/>
      <c r="CY445" s="651"/>
      <c r="CZ445" s="651"/>
      <c r="DA445" s="651"/>
      <c r="DB445" s="651"/>
      <c r="DC445" s="651"/>
      <c r="DD445" s="651"/>
      <c r="DE445" s="651"/>
      <c r="DF445" s="651"/>
      <c r="DG445" s="651"/>
      <c r="DH445" s="651"/>
      <c r="DI445" s="651"/>
      <c r="DJ445" s="651"/>
      <c r="DK445" s="651"/>
      <c r="DL445" s="651"/>
      <c r="DM445" s="651"/>
      <c r="DN445" s="651"/>
      <c r="DO445" s="651"/>
      <c r="DP445" s="651"/>
      <c r="DQ445" s="651"/>
      <c r="DR445" s="651"/>
      <c r="DS445" s="651"/>
      <c r="DT445" s="651"/>
      <c r="DU445" s="651"/>
      <c r="DV445" s="651"/>
      <c r="DW445" s="651"/>
      <c r="DX445" s="651"/>
      <c r="DY445" s="651"/>
      <c r="DZ445" s="651"/>
      <c r="EA445" s="651"/>
      <c r="EB445" s="651"/>
      <c r="EC445" s="651"/>
      <c r="ED445" s="651"/>
      <c r="EE445" s="651"/>
      <c r="EF445" s="651"/>
      <c r="EG445" s="651"/>
      <c r="EH445" s="651"/>
      <c r="EI445" s="651"/>
      <c r="EJ445" s="651"/>
      <c r="EK445" s="651"/>
      <c r="EL445" s="651"/>
      <c r="EM445" s="651"/>
      <c r="EN445" s="651"/>
      <c r="EO445" s="651"/>
      <c r="EP445" s="651"/>
      <c r="EQ445" s="651"/>
      <c r="ER445" s="651"/>
      <c r="ES445" s="651"/>
      <c r="ET445" s="651"/>
      <c r="EU445" s="651"/>
      <c r="EV445" s="651"/>
      <c r="EW445" s="651"/>
      <c r="EX445" s="651"/>
      <c r="EY445" s="651"/>
      <c r="EZ445" s="651"/>
      <c r="FA445" s="651"/>
      <c r="FB445" s="651"/>
      <c r="FC445" s="651"/>
      <c r="FD445" s="651"/>
      <c r="FE445" s="651"/>
      <c r="FF445" s="651"/>
      <c r="FG445" s="651"/>
      <c r="FH445" s="651"/>
      <c r="FI445" s="651"/>
      <c r="FJ445" s="651"/>
      <c r="FK445" s="651"/>
      <c r="FL445" s="651"/>
      <c r="FM445" s="651"/>
      <c r="FN445" s="651"/>
      <c r="FO445" s="651"/>
      <c r="FP445" s="651"/>
      <c r="FQ445" s="651"/>
      <c r="FR445" s="651"/>
      <c r="FS445" s="651"/>
      <c r="FT445" s="651"/>
      <c r="FU445" s="651"/>
      <c r="FV445" s="651"/>
      <c r="FW445" s="651"/>
      <c r="FX445" s="651"/>
      <c r="FY445" s="651"/>
      <c r="FZ445" s="651"/>
      <c r="GA445" s="651"/>
      <c r="GB445" s="651"/>
      <c r="GC445" s="651"/>
      <c r="GD445" s="651"/>
      <c r="GE445" s="651"/>
      <c r="GF445" s="651"/>
      <c r="GG445" s="651"/>
      <c r="GH445" s="651"/>
      <c r="GI445" s="651"/>
      <c r="GJ445" s="651"/>
      <c r="GK445" s="651"/>
      <c r="GL445" s="651"/>
      <c r="GM445" s="651"/>
      <c r="GN445" s="651"/>
      <c r="GO445" s="651"/>
      <c r="GP445" s="651"/>
      <c r="GQ445" s="651"/>
      <c r="GR445" s="651"/>
      <c r="GS445" s="651"/>
      <c r="GT445" s="651"/>
      <c r="GU445" s="651"/>
      <c r="GV445" s="651"/>
      <c r="GW445" s="651"/>
      <c r="GX445" s="651"/>
      <c r="GY445" s="651"/>
      <c r="GZ445" s="651"/>
      <c r="HA445" s="651"/>
      <c r="HB445" s="651"/>
      <c r="HC445" s="651"/>
      <c r="HD445" s="651"/>
      <c r="HE445" s="651"/>
      <c r="HF445" s="651"/>
      <c r="HG445" s="651"/>
      <c r="HH445" s="651"/>
      <c r="HI445" s="651"/>
      <c r="HJ445" s="651"/>
      <c r="HK445" s="651"/>
      <c r="HL445" s="651"/>
      <c r="HM445" s="651"/>
      <c r="HN445" s="651"/>
      <c r="HO445" s="651"/>
      <c r="HP445" s="651"/>
      <c r="HQ445" s="651"/>
      <c r="HR445" s="651"/>
      <c r="HS445" s="651"/>
      <c r="HT445" s="651"/>
      <c r="HU445" s="651"/>
      <c r="HV445" s="651"/>
      <c r="HW445" s="651"/>
      <c r="HX445" s="651"/>
      <c r="HY445" s="651"/>
      <c r="HZ445" s="651"/>
      <c r="IA445" s="651"/>
      <c r="IB445" s="651"/>
      <c r="IC445" s="651"/>
      <c r="ID445" s="651"/>
      <c r="IE445" s="651"/>
      <c r="IF445" s="651"/>
      <c r="IG445" s="651"/>
      <c r="IH445" s="651"/>
      <c r="II445" s="651"/>
      <c r="IJ445" s="651"/>
      <c r="IK445" s="651"/>
      <c r="IL445" s="651"/>
      <c r="IM445" s="651"/>
      <c r="IN445" s="651"/>
      <c r="IO445" s="651"/>
      <c r="IP445" s="651"/>
      <c r="IQ445" s="651"/>
      <c r="IR445" s="651"/>
      <c r="IS445" s="651"/>
      <c r="IT445" s="651"/>
      <c r="IU445" s="651"/>
      <c r="IV445" s="651"/>
    </row>
    <row r="446" spans="18:256">
      <c r="R446" s="651"/>
      <c r="S446" s="651"/>
      <c r="T446" s="651"/>
      <c r="U446" s="651"/>
      <c r="V446" s="651"/>
      <c r="W446" s="651"/>
      <c r="X446" s="651"/>
      <c r="Y446" s="651"/>
      <c r="Z446" s="651"/>
      <c r="AA446" s="651"/>
      <c r="AB446" s="651"/>
      <c r="AC446" s="651"/>
      <c r="AD446" s="651"/>
      <c r="AE446" s="651"/>
      <c r="AF446" s="651"/>
      <c r="AG446" s="651"/>
      <c r="AH446" s="651"/>
      <c r="AI446" s="651"/>
      <c r="AJ446" s="651"/>
      <c r="AK446" s="651"/>
      <c r="AL446" s="651"/>
      <c r="AM446" s="651"/>
      <c r="AN446" s="651"/>
      <c r="AO446" s="651"/>
      <c r="AP446" s="651"/>
      <c r="AQ446" s="651"/>
      <c r="AR446" s="651"/>
      <c r="AS446" s="651"/>
      <c r="AT446" s="651"/>
      <c r="AU446" s="651"/>
      <c r="AV446" s="651"/>
      <c r="AW446" s="651"/>
      <c r="AX446" s="651"/>
      <c r="AY446" s="651"/>
      <c r="AZ446" s="651"/>
      <c r="BA446" s="651"/>
      <c r="BB446" s="651"/>
      <c r="BC446" s="651"/>
      <c r="BD446" s="651"/>
      <c r="BE446" s="651"/>
      <c r="BF446" s="651"/>
      <c r="BG446" s="651"/>
      <c r="BH446" s="651"/>
      <c r="BI446" s="651"/>
      <c r="BJ446" s="651"/>
      <c r="BK446" s="651"/>
      <c r="BL446" s="651"/>
      <c r="BM446" s="651"/>
      <c r="BN446" s="651"/>
      <c r="BO446" s="651"/>
      <c r="BP446" s="651"/>
      <c r="BQ446" s="651"/>
      <c r="BR446" s="651"/>
      <c r="BS446" s="651"/>
      <c r="BT446" s="651"/>
      <c r="BU446" s="651"/>
      <c r="BV446" s="651"/>
      <c r="BW446" s="651"/>
      <c r="BX446" s="651"/>
      <c r="BY446" s="651"/>
      <c r="BZ446" s="651"/>
      <c r="CA446" s="651"/>
      <c r="CB446" s="651"/>
      <c r="CC446" s="651"/>
      <c r="CD446" s="651"/>
      <c r="CE446" s="651"/>
      <c r="CF446" s="651"/>
      <c r="CG446" s="651"/>
      <c r="CH446" s="651"/>
      <c r="CI446" s="651"/>
      <c r="CJ446" s="651"/>
      <c r="CK446" s="651"/>
      <c r="CL446" s="651"/>
      <c r="CM446" s="651"/>
      <c r="CN446" s="651"/>
      <c r="CO446" s="651"/>
      <c r="CP446" s="651"/>
      <c r="CQ446" s="651"/>
      <c r="CR446" s="651"/>
      <c r="CS446" s="651"/>
      <c r="CT446" s="651"/>
      <c r="CU446" s="651"/>
      <c r="CV446" s="651"/>
      <c r="CW446" s="651"/>
      <c r="CX446" s="651"/>
      <c r="CY446" s="651"/>
      <c r="CZ446" s="651"/>
      <c r="DA446" s="651"/>
      <c r="DB446" s="651"/>
      <c r="DC446" s="651"/>
      <c r="DD446" s="651"/>
      <c r="DE446" s="651"/>
      <c r="DF446" s="651"/>
      <c r="DG446" s="651"/>
      <c r="DH446" s="651"/>
      <c r="DI446" s="651"/>
      <c r="DJ446" s="651"/>
      <c r="DK446" s="651"/>
      <c r="DL446" s="651"/>
      <c r="DM446" s="651"/>
      <c r="DN446" s="651"/>
      <c r="DO446" s="651"/>
      <c r="DP446" s="651"/>
      <c r="DQ446" s="651"/>
      <c r="DR446" s="651"/>
      <c r="DS446" s="651"/>
      <c r="DT446" s="651"/>
      <c r="DU446" s="651"/>
      <c r="DV446" s="651"/>
      <c r="DW446" s="651"/>
      <c r="DX446" s="651"/>
      <c r="DY446" s="651"/>
      <c r="DZ446" s="651"/>
      <c r="EA446" s="651"/>
      <c r="EB446" s="651"/>
      <c r="EC446" s="651"/>
      <c r="ED446" s="651"/>
      <c r="EE446" s="651"/>
      <c r="EF446" s="651"/>
      <c r="EG446" s="651"/>
      <c r="EH446" s="651"/>
      <c r="EI446" s="651"/>
      <c r="EJ446" s="651"/>
      <c r="EK446" s="651"/>
      <c r="EL446" s="651"/>
      <c r="EM446" s="651"/>
      <c r="EN446" s="651"/>
      <c r="EO446" s="651"/>
      <c r="EP446" s="651"/>
      <c r="EQ446" s="651"/>
      <c r="ER446" s="651"/>
      <c r="ES446" s="651"/>
      <c r="ET446" s="651"/>
      <c r="EU446" s="651"/>
      <c r="EV446" s="651"/>
      <c r="EW446" s="651"/>
      <c r="EX446" s="651"/>
      <c r="EY446" s="651"/>
      <c r="EZ446" s="651"/>
      <c r="FA446" s="651"/>
      <c r="FB446" s="651"/>
      <c r="FC446" s="651"/>
      <c r="FD446" s="651"/>
      <c r="FE446" s="651"/>
      <c r="FF446" s="651"/>
      <c r="FG446" s="651"/>
      <c r="FH446" s="651"/>
      <c r="FI446" s="651"/>
      <c r="FJ446" s="651"/>
      <c r="FK446" s="651"/>
      <c r="FL446" s="651"/>
      <c r="FM446" s="651"/>
      <c r="FN446" s="651"/>
      <c r="FO446" s="651"/>
      <c r="FP446" s="651"/>
      <c r="FQ446" s="651"/>
      <c r="FR446" s="651"/>
      <c r="FS446" s="651"/>
      <c r="FT446" s="651"/>
      <c r="FU446" s="651"/>
      <c r="FV446" s="651"/>
      <c r="FW446" s="651"/>
      <c r="FX446" s="651"/>
      <c r="FY446" s="651"/>
      <c r="FZ446" s="651"/>
      <c r="GA446" s="651"/>
      <c r="GB446" s="651"/>
      <c r="GC446" s="651"/>
      <c r="GD446" s="651"/>
      <c r="GE446" s="651"/>
      <c r="GF446" s="651"/>
      <c r="GG446" s="651"/>
      <c r="GH446" s="651"/>
      <c r="GI446" s="651"/>
      <c r="GJ446" s="651"/>
      <c r="GK446" s="651"/>
      <c r="GL446" s="651"/>
      <c r="GM446" s="651"/>
      <c r="GN446" s="651"/>
      <c r="GO446" s="651"/>
      <c r="GP446" s="651"/>
      <c r="GQ446" s="651"/>
      <c r="GR446" s="651"/>
      <c r="GS446" s="651"/>
      <c r="GT446" s="651"/>
      <c r="GU446" s="651"/>
      <c r="GV446" s="651"/>
      <c r="GW446" s="651"/>
      <c r="GX446" s="651"/>
      <c r="GY446" s="651"/>
      <c r="GZ446" s="651"/>
      <c r="HA446" s="651"/>
      <c r="HB446" s="651"/>
      <c r="HC446" s="651"/>
      <c r="HD446" s="651"/>
      <c r="HE446" s="651"/>
      <c r="HF446" s="651"/>
      <c r="HG446" s="651"/>
      <c r="HH446" s="651"/>
      <c r="HI446" s="651"/>
      <c r="HJ446" s="651"/>
      <c r="HK446" s="651"/>
      <c r="HL446" s="651"/>
      <c r="HM446" s="651"/>
      <c r="HN446" s="651"/>
      <c r="HO446" s="651"/>
      <c r="HP446" s="651"/>
      <c r="HQ446" s="651"/>
      <c r="HR446" s="651"/>
      <c r="HS446" s="651"/>
      <c r="HT446" s="651"/>
      <c r="HU446" s="651"/>
      <c r="HV446" s="651"/>
      <c r="HW446" s="651"/>
      <c r="HX446" s="651"/>
      <c r="HY446" s="651"/>
      <c r="HZ446" s="651"/>
      <c r="IA446" s="651"/>
      <c r="IB446" s="651"/>
      <c r="IC446" s="651"/>
      <c r="ID446" s="651"/>
      <c r="IE446" s="651"/>
      <c r="IF446" s="651"/>
      <c r="IG446" s="651"/>
      <c r="IH446" s="651"/>
      <c r="II446" s="651"/>
      <c r="IJ446" s="651"/>
      <c r="IK446" s="651"/>
      <c r="IL446" s="651"/>
      <c r="IM446" s="651"/>
      <c r="IN446" s="651"/>
      <c r="IO446" s="651"/>
      <c r="IP446" s="651"/>
      <c r="IQ446" s="651"/>
      <c r="IR446" s="651"/>
      <c r="IS446" s="651"/>
      <c r="IT446" s="651"/>
      <c r="IU446" s="651"/>
      <c r="IV446" s="651"/>
    </row>
    <row r="447" spans="18:256">
      <c r="R447" s="651"/>
      <c r="S447" s="651"/>
      <c r="T447" s="651"/>
      <c r="U447" s="651"/>
      <c r="V447" s="651"/>
      <c r="W447" s="651"/>
      <c r="X447" s="651"/>
      <c r="Y447" s="651"/>
      <c r="Z447" s="651"/>
      <c r="AA447" s="651"/>
      <c r="AB447" s="651"/>
      <c r="AC447" s="651"/>
      <c r="AD447" s="651"/>
      <c r="AE447" s="651"/>
      <c r="AF447" s="651"/>
      <c r="AG447" s="651"/>
      <c r="AH447" s="651"/>
      <c r="AI447" s="651"/>
      <c r="AJ447" s="651"/>
      <c r="AK447" s="651"/>
      <c r="AL447" s="651"/>
      <c r="AM447" s="651"/>
      <c r="AN447" s="651"/>
      <c r="AO447" s="651"/>
      <c r="AP447" s="651"/>
      <c r="AQ447" s="651"/>
      <c r="AR447" s="651"/>
      <c r="AS447" s="651"/>
      <c r="AT447" s="651"/>
      <c r="AU447" s="651"/>
      <c r="AV447" s="651"/>
      <c r="AW447" s="651"/>
      <c r="AX447" s="651"/>
      <c r="AY447" s="651"/>
      <c r="AZ447" s="651"/>
      <c r="BA447" s="651"/>
      <c r="BB447" s="651"/>
      <c r="BC447" s="651"/>
      <c r="BD447" s="651"/>
      <c r="BE447" s="651"/>
      <c r="BF447" s="651"/>
      <c r="BG447" s="651"/>
      <c r="BH447" s="651"/>
      <c r="BI447" s="651"/>
      <c r="BJ447" s="651"/>
      <c r="BK447" s="651"/>
      <c r="BL447" s="651"/>
      <c r="BM447" s="651"/>
      <c r="BN447" s="651"/>
      <c r="BO447" s="651"/>
      <c r="BP447" s="651"/>
      <c r="BQ447" s="651"/>
      <c r="BR447" s="651"/>
      <c r="BS447" s="651"/>
      <c r="BT447" s="651"/>
      <c r="BU447" s="651"/>
      <c r="BV447" s="651"/>
      <c r="BW447" s="651"/>
      <c r="BX447" s="651"/>
      <c r="BY447" s="651"/>
      <c r="BZ447" s="651"/>
      <c r="CA447" s="651"/>
      <c r="CB447" s="651"/>
      <c r="CC447" s="651"/>
      <c r="CD447" s="651"/>
      <c r="CE447" s="651"/>
      <c r="CF447" s="651"/>
      <c r="CG447" s="651"/>
      <c r="CH447" s="651"/>
      <c r="CI447" s="651"/>
      <c r="CJ447" s="651"/>
      <c r="CK447" s="651"/>
      <c r="CL447" s="651"/>
      <c r="CM447" s="651"/>
      <c r="CN447" s="651"/>
      <c r="CO447" s="651"/>
      <c r="CP447" s="651"/>
      <c r="CQ447" s="651"/>
      <c r="CR447" s="651"/>
      <c r="CS447" s="651"/>
      <c r="CT447" s="651"/>
      <c r="CU447" s="651"/>
      <c r="CV447" s="651"/>
      <c r="CW447" s="651"/>
      <c r="CX447" s="651"/>
      <c r="CY447" s="651"/>
      <c r="CZ447" s="651"/>
      <c r="DA447" s="651"/>
      <c r="DB447" s="651"/>
      <c r="DC447" s="651"/>
      <c r="DD447" s="651"/>
      <c r="DE447" s="651"/>
      <c r="DF447" s="651"/>
      <c r="DG447" s="651"/>
      <c r="DH447" s="651"/>
      <c r="DI447" s="651"/>
      <c r="DJ447" s="651"/>
      <c r="DK447" s="651"/>
      <c r="DL447" s="651"/>
      <c r="DM447" s="651"/>
      <c r="DN447" s="651"/>
      <c r="DO447" s="651"/>
      <c r="DP447" s="651"/>
      <c r="DQ447" s="651"/>
      <c r="DR447" s="651"/>
      <c r="DS447" s="651"/>
      <c r="DT447" s="651"/>
      <c r="DU447" s="651"/>
      <c r="DV447" s="651"/>
      <c r="DW447" s="651"/>
      <c r="DX447" s="651"/>
      <c r="DY447" s="651"/>
      <c r="DZ447" s="651"/>
      <c r="EA447" s="651"/>
      <c r="EB447" s="651"/>
      <c r="EC447" s="651"/>
      <c r="ED447" s="651"/>
      <c r="EE447" s="651"/>
      <c r="EF447" s="651"/>
      <c r="EG447" s="651"/>
      <c r="EH447" s="651"/>
      <c r="EI447" s="651"/>
      <c r="EJ447" s="651"/>
      <c r="EK447" s="651"/>
      <c r="EL447" s="651"/>
      <c r="EM447" s="651"/>
      <c r="EN447" s="651"/>
      <c r="EO447" s="651"/>
      <c r="EP447" s="651"/>
      <c r="EQ447" s="651"/>
      <c r="ER447" s="651"/>
      <c r="ES447" s="651"/>
      <c r="ET447" s="651"/>
      <c r="EU447" s="651"/>
      <c r="EV447" s="651"/>
      <c r="EW447" s="651"/>
      <c r="EX447" s="651"/>
      <c r="EY447" s="651"/>
      <c r="EZ447" s="651"/>
      <c r="FA447" s="651"/>
      <c r="FB447" s="651"/>
      <c r="FC447" s="651"/>
      <c r="FD447" s="651"/>
      <c r="FE447" s="651"/>
      <c r="FF447" s="651"/>
      <c r="FG447" s="651"/>
      <c r="FH447" s="651"/>
      <c r="FI447" s="651"/>
      <c r="FJ447" s="651"/>
      <c r="FK447" s="651"/>
      <c r="FL447" s="651"/>
      <c r="FM447" s="651"/>
      <c r="FN447" s="651"/>
      <c r="FO447" s="651"/>
      <c r="FP447" s="651"/>
      <c r="FQ447" s="651"/>
      <c r="FR447" s="651"/>
      <c r="FS447" s="651"/>
      <c r="FT447" s="651"/>
      <c r="FU447" s="651"/>
      <c r="FV447" s="651"/>
      <c r="FW447" s="651"/>
      <c r="FX447" s="651"/>
      <c r="FY447" s="651"/>
      <c r="FZ447" s="651"/>
      <c r="GA447" s="651"/>
      <c r="GB447" s="651"/>
      <c r="GC447" s="651"/>
      <c r="GD447" s="651"/>
      <c r="GE447" s="651"/>
      <c r="GF447" s="651"/>
      <c r="GG447" s="651"/>
      <c r="GH447" s="651"/>
      <c r="GI447" s="651"/>
      <c r="GJ447" s="651"/>
      <c r="GK447" s="651"/>
      <c r="GL447" s="651"/>
      <c r="GM447" s="651"/>
      <c r="GN447" s="651"/>
      <c r="GO447" s="651"/>
      <c r="GP447" s="651"/>
      <c r="GQ447" s="651"/>
      <c r="GR447" s="651"/>
      <c r="GS447" s="651"/>
      <c r="GT447" s="651"/>
      <c r="GU447" s="651"/>
      <c r="GV447" s="651"/>
      <c r="GW447" s="651"/>
      <c r="GX447" s="651"/>
      <c r="GY447" s="651"/>
      <c r="GZ447" s="651"/>
      <c r="HA447" s="651"/>
      <c r="HB447" s="651"/>
      <c r="HC447" s="651"/>
      <c r="HD447" s="651"/>
      <c r="HE447" s="651"/>
      <c r="HF447" s="651"/>
      <c r="HG447" s="651"/>
      <c r="HH447" s="651"/>
      <c r="HI447" s="651"/>
      <c r="HJ447" s="651"/>
      <c r="HK447" s="651"/>
      <c r="HL447" s="651"/>
      <c r="HM447" s="651"/>
      <c r="HN447" s="651"/>
      <c r="HO447" s="651"/>
      <c r="HP447" s="651"/>
      <c r="HQ447" s="651"/>
      <c r="HR447" s="651"/>
      <c r="HS447" s="651"/>
      <c r="HT447" s="651"/>
      <c r="HU447" s="651"/>
      <c r="HV447" s="651"/>
      <c r="HW447" s="651"/>
      <c r="HX447" s="651"/>
      <c r="HY447" s="651"/>
      <c r="HZ447" s="651"/>
      <c r="IA447" s="651"/>
      <c r="IB447" s="651"/>
      <c r="IC447" s="651"/>
      <c r="ID447" s="651"/>
      <c r="IE447" s="651"/>
      <c r="IF447" s="651"/>
      <c r="IG447" s="651"/>
      <c r="IH447" s="651"/>
      <c r="II447" s="651"/>
      <c r="IJ447" s="651"/>
      <c r="IK447" s="651"/>
      <c r="IL447" s="651"/>
      <c r="IM447" s="651"/>
      <c r="IN447" s="651"/>
      <c r="IO447" s="651"/>
      <c r="IP447" s="651"/>
      <c r="IQ447" s="651"/>
      <c r="IR447" s="651"/>
      <c r="IS447" s="651"/>
      <c r="IT447" s="651"/>
      <c r="IU447" s="651"/>
      <c r="IV447" s="651"/>
    </row>
    <row r="448" spans="18:256">
      <c r="R448" s="651"/>
      <c r="S448" s="651"/>
      <c r="T448" s="651"/>
      <c r="U448" s="651"/>
      <c r="V448" s="651"/>
      <c r="W448" s="651"/>
      <c r="X448" s="651"/>
      <c r="Y448" s="651"/>
      <c r="Z448" s="651"/>
      <c r="AA448" s="651"/>
      <c r="AB448" s="651"/>
      <c r="AC448" s="651"/>
      <c r="AD448" s="651"/>
      <c r="AE448" s="651"/>
      <c r="AF448" s="651"/>
      <c r="AG448" s="651"/>
      <c r="AH448" s="651"/>
      <c r="AI448" s="651"/>
      <c r="AJ448" s="651"/>
      <c r="AK448" s="651"/>
      <c r="AL448" s="651"/>
      <c r="AM448" s="651"/>
      <c r="AN448" s="651"/>
      <c r="AO448" s="651"/>
      <c r="AP448" s="651"/>
      <c r="AQ448" s="651"/>
      <c r="AR448" s="651"/>
      <c r="AS448" s="651"/>
      <c r="AT448" s="651"/>
      <c r="AU448" s="651"/>
      <c r="AV448" s="651"/>
      <c r="AW448" s="651"/>
      <c r="AX448" s="651"/>
      <c r="AY448" s="651"/>
      <c r="AZ448" s="651"/>
      <c r="BA448" s="651"/>
      <c r="BB448" s="651"/>
      <c r="BC448" s="651"/>
      <c r="BD448" s="651"/>
      <c r="BE448" s="651"/>
      <c r="BF448" s="651"/>
      <c r="BG448" s="651"/>
      <c r="BH448" s="651"/>
      <c r="BI448" s="651"/>
      <c r="BJ448" s="651"/>
      <c r="BK448" s="651"/>
      <c r="BL448" s="651"/>
      <c r="BM448" s="651"/>
      <c r="BN448" s="651"/>
      <c r="BO448" s="651"/>
      <c r="BP448" s="651"/>
      <c r="BQ448" s="651"/>
      <c r="BR448" s="651"/>
      <c r="BS448" s="651"/>
      <c r="BT448" s="651"/>
      <c r="BU448" s="651"/>
      <c r="BV448" s="651"/>
      <c r="BW448" s="651"/>
      <c r="BX448" s="651"/>
      <c r="BY448" s="651"/>
      <c r="BZ448" s="651"/>
      <c r="CA448" s="651"/>
      <c r="CB448" s="651"/>
      <c r="CC448" s="651"/>
      <c r="CD448" s="651"/>
      <c r="CE448" s="651"/>
      <c r="CF448" s="651"/>
      <c r="CG448" s="651"/>
      <c r="CH448" s="651"/>
      <c r="CI448" s="651"/>
      <c r="CJ448" s="651"/>
      <c r="CK448" s="651"/>
      <c r="CL448" s="651"/>
      <c r="CM448" s="651"/>
      <c r="CN448" s="651"/>
      <c r="CO448" s="651"/>
      <c r="CP448" s="651"/>
      <c r="CQ448" s="651"/>
      <c r="CR448" s="651"/>
      <c r="CS448" s="651"/>
      <c r="CT448" s="651"/>
      <c r="CU448" s="651"/>
      <c r="CV448" s="651"/>
      <c r="CW448" s="651"/>
      <c r="CX448" s="651"/>
      <c r="CY448" s="651"/>
      <c r="CZ448" s="651"/>
      <c r="DA448" s="651"/>
      <c r="DB448" s="651"/>
      <c r="DC448" s="651"/>
      <c r="DD448" s="651"/>
      <c r="DE448" s="651"/>
      <c r="DF448" s="651"/>
      <c r="DG448" s="651"/>
      <c r="DH448" s="651"/>
      <c r="DI448" s="651"/>
      <c r="DJ448" s="651"/>
      <c r="DK448" s="651"/>
      <c r="DL448" s="651"/>
      <c r="DM448" s="651"/>
      <c r="DN448" s="651"/>
      <c r="DO448" s="651"/>
      <c r="DP448" s="651"/>
      <c r="DQ448" s="651"/>
      <c r="DR448" s="651"/>
      <c r="DS448" s="651"/>
      <c r="DT448" s="651"/>
      <c r="DU448" s="651"/>
      <c r="DV448" s="651"/>
      <c r="DW448" s="651"/>
      <c r="DX448" s="651"/>
      <c r="DY448" s="651"/>
      <c r="DZ448" s="651"/>
      <c r="EA448" s="651"/>
      <c r="EB448" s="651"/>
      <c r="EC448" s="651"/>
      <c r="ED448" s="651"/>
      <c r="EE448" s="651"/>
      <c r="EF448" s="651"/>
      <c r="EG448" s="651"/>
      <c r="EH448" s="651"/>
      <c r="EI448" s="651"/>
      <c r="EJ448" s="651"/>
      <c r="EK448" s="651"/>
      <c r="EL448" s="651"/>
      <c r="EM448" s="651"/>
      <c r="EN448" s="651"/>
      <c r="EO448" s="651"/>
      <c r="EP448" s="651"/>
      <c r="EQ448" s="651"/>
      <c r="ER448" s="651"/>
      <c r="ES448" s="651"/>
      <c r="ET448" s="651"/>
      <c r="EU448" s="651"/>
      <c r="EV448" s="651"/>
      <c r="EW448" s="651"/>
      <c r="EX448" s="651"/>
      <c r="EY448" s="651"/>
      <c r="EZ448" s="651"/>
      <c r="FA448" s="651"/>
      <c r="FB448" s="651"/>
      <c r="FC448" s="651"/>
      <c r="FD448" s="651"/>
      <c r="FE448" s="651"/>
      <c r="FF448" s="651"/>
      <c r="FG448" s="651"/>
      <c r="FH448" s="651"/>
      <c r="FI448" s="651"/>
      <c r="FJ448" s="651"/>
      <c r="FK448" s="651"/>
      <c r="FL448" s="651"/>
      <c r="FM448" s="651"/>
      <c r="FN448" s="651"/>
      <c r="FO448" s="651"/>
      <c r="FP448" s="651"/>
      <c r="FQ448" s="651"/>
      <c r="FR448" s="651"/>
      <c r="FS448" s="651"/>
      <c r="FT448" s="651"/>
      <c r="FU448" s="651"/>
      <c r="FV448" s="651"/>
      <c r="FW448" s="651"/>
      <c r="FX448" s="651"/>
      <c r="FY448" s="651"/>
      <c r="FZ448" s="651"/>
      <c r="GA448" s="651"/>
      <c r="GB448" s="651"/>
      <c r="GC448" s="651"/>
      <c r="GD448" s="651"/>
      <c r="GE448" s="651"/>
      <c r="GF448" s="651"/>
      <c r="GG448" s="651"/>
      <c r="GH448" s="651"/>
      <c r="GI448" s="651"/>
      <c r="GJ448" s="651"/>
      <c r="GK448" s="651"/>
      <c r="GL448" s="651"/>
      <c r="GM448" s="651"/>
      <c r="GN448" s="651"/>
      <c r="GO448" s="651"/>
      <c r="GP448" s="651"/>
      <c r="GQ448" s="651"/>
      <c r="GR448" s="651"/>
      <c r="GS448" s="651"/>
      <c r="GT448" s="651"/>
      <c r="GU448" s="651"/>
      <c r="GV448" s="651"/>
      <c r="GW448" s="651"/>
      <c r="GX448" s="651"/>
      <c r="GY448" s="651"/>
      <c r="GZ448" s="651"/>
      <c r="HA448" s="651"/>
      <c r="HB448" s="651"/>
      <c r="HC448" s="651"/>
      <c r="HD448" s="651"/>
      <c r="HE448" s="651"/>
      <c r="HF448" s="651"/>
      <c r="HG448" s="651"/>
      <c r="HH448" s="651"/>
      <c r="HI448" s="651"/>
      <c r="HJ448" s="651"/>
      <c r="HK448" s="651"/>
      <c r="HL448" s="651"/>
      <c r="HM448" s="651"/>
      <c r="HN448" s="651"/>
      <c r="HO448" s="651"/>
      <c r="HP448" s="651"/>
      <c r="HQ448" s="651"/>
      <c r="HR448" s="651"/>
      <c r="HS448" s="651"/>
      <c r="HT448" s="651"/>
      <c r="HU448" s="651"/>
      <c r="HV448" s="651"/>
      <c r="HW448" s="651"/>
      <c r="HX448" s="651"/>
      <c r="HY448" s="651"/>
      <c r="HZ448" s="651"/>
      <c r="IA448" s="651"/>
      <c r="IB448" s="651"/>
      <c r="IC448" s="651"/>
      <c r="ID448" s="651"/>
      <c r="IE448" s="651"/>
      <c r="IF448" s="651"/>
      <c r="IG448" s="651"/>
      <c r="IH448" s="651"/>
      <c r="II448" s="651"/>
      <c r="IJ448" s="651"/>
      <c r="IK448" s="651"/>
      <c r="IL448" s="651"/>
      <c r="IM448" s="651"/>
      <c r="IN448" s="651"/>
      <c r="IO448" s="651"/>
      <c r="IP448" s="651"/>
      <c r="IQ448" s="651"/>
      <c r="IR448" s="651"/>
      <c r="IS448" s="651"/>
      <c r="IT448" s="651"/>
      <c r="IU448" s="651"/>
      <c r="IV448" s="651"/>
    </row>
    <row r="449" spans="18:256">
      <c r="R449" s="657"/>
      <c r="S449" s="657"/>
      <c r="T449" s="657"/>
      <c r="U449" s="657"/>
      <c r="V449" s="657"/>
      <c r="W449" s="657"/>
      <c r="X449" s="657"/>
      <c r="Y449" s="657"/>
      <c r="Z449" s="657"/>
      <c r="AA449" s="657"/>
      <c r="AB449" s="657"/>
      <c r="AC449" s="657"/>
      <c r="AD449" s="657"/>
      <c r="AE449" s="657"/>
      <c r="AF449" s="657"/>
      <c r="AG449" s="657"/>
      <c r="AH449" s="657"/>
      <c r="AI449" s="657"/>
      <c r="AJ449" s="657"/>
      <c r="AK449" s="657"/>
      <c r="AL449" s="657"/>
      <c r="AM449" s="657"/>
      <c r="AN449" s="657"/>
      <c r="AO449" s="657"/>
      <c r="AP449" s="657"/>
      <c r="AQ449" s="657"/>
      <c r="AR449" s="657"/>
      <c r="AS449" s="657"/>
      <c r="AT449" s="657"/>
      <c r="AU449" s="657"/>
      <c r="AV449" s="657"/>
      <c r="AW449" s="657"/>
      <c r="AX449" s="657"/>
      <c r="AY449" s="657"/>
      <c r="AZ449" s="657"/>
      <c r="BA449" s="657"/>
      <c r="BB449" s="657"/>
      <c r="BC449" s="657"/>
      <c r="BD449" s="657"/>
      <c r="BE449" s="657"/>
      <c r="BF449" s="657"/>
      <c r="BG449" s="657"/>
      <c r="BH449" s="657"/>
      <c r="BI449" s="657"/>
      <c r="BJ449" s="657"/>
      <c r="BK449" s="657"/>
      <c r="BL449" s="657"/>
      <c r="BM449" s="657"/>
      <c r="BN449" s="657"/>
      <c r="BO449" s="657"/>
      <c r="BP449" s="657"/>
      <c r="BQ449" s="657"/>
      <c r="BR449" s="657"/>
      <c r="BS449" s="657"/>
      <c r="BT449" s="657"/>
      <c r="BU449" s="657"/>
      <c r="BV449" s="657"/>
      <c r="BW449" s="657"/>
      <c r="BX449" s="657"/>
      <c r="BY449" s="657"/>
      <c r="BZ449" s="657"/>
      <c r="CA449" s="657"/>
      <c r="CB449" s="657"/>
      <c r="CC449" s="657"/>
      <c r="CD449" s="657"/>
      <c r="CE449" s="657"/>
      <c r="CF449" s="657"/>
      <c r="CG449" s="657"/>
      <c r="CH449" s="657"/>
      <c r="CI449" s="657"/>
      <c r="CJ449" s="657"/>
      <c r="CK449" s="657"/>
      <c r="CL449" s="657"/>
      <c r="CM449" s="657"/>
      <c r="CN449" s="657"/>
      <c r="CO449" s="657"/>
      <c r="CP449" s="657"/>
      <c r="CQ449" s="657"/>
      <c r="CR449" s="657"/>
      <c r="CS449" s="657"/>
      <c r="CT449" s="657"/>
      <c r="CU449" s="657"/>
      <c r="CV449" s="657"/>
      <c r="CW449" s="657"/>
      <c r="CX449" s="657"/>
      <c r="CY449" s="657"/>
      <c r="CZ449" s="657"/>
      <c r="DA449" s="657"/>
      <c r="DB449" s="657"/>
      <c r="DC449" s="657"/>
      <c r="DD449" s="657"/>
      <c r="DE449" s="657"/>
      <c r="DF449" s="657"/>
      <c r="DG449" s="657"/>
      <c r="DH449" s="657"/>
      <c r="DI449" s="657"/>
      <c r="DJ449" s="657"/>
      <c r="DK449" s="657"/>
      <c r="DL449" s="657"/>
      <c r="DM449" s="657"/>
      <c r="DN449" s="657"/>
      <c r="DO449" s="657"/>
      <c r="DP449" s="657"/>
      <c r="DQ449" s="657"/>
      <c r="DR449" s="657"/>
      <c r="DS449" s="657"/>
      <c r="DT449" s="657"/>
      <c r="DU449" s="657"/>
      <c r="DV449" s="657"/>
      <c r="DW449" s="657"/>
      <c r="DX449" s="657"/>
      <c r="DY449" s="657"/>
      <c r="DZ449" s="657"/>
      <c r="EA449" s="657"/>
      <c r="EB449" s="657"/>
      <c r="EC449" s="657"/>
      <c r="ED449" s="657"/>
      <c r="EE449" s="657"/>
      <c r="EF449" s="657"/>
      <c r="EG449" s="657"/>
      <c r="EH449" s="657"/>
      <c r="EI449" s="657"/>
      <c r="EJ449" s="657"/>
      <c r="EK449" s="657"/>
      <c r="EL449" s="657"/>
      <c r="EM449" s="657"/>
      <c r="EN449" s="657"/>
      <c r="EO449" s="657"/>
      <c r="EP449" s="657"/>
      <c r="EQ449" s="657"/>
      <c r="ER449" s="657"/>
      <c r="ES449" s="657"/>
      <c r="ET449" s="657"/>
      <c r="EU449" s="657"/>
      <c r="EV449" s="657"/>
      <c r="EW449" s="657"/>
      <c r="EX449" s="657"/>
      <c r="EY449" s="657"/>
      <c r="EZ449" s="657"/>
      <c r="FA449" s="657"/>
      <c r="FB449" s="657"/>
      <c r="FC449" s="657"/>
      <c r="FD449" s="657"/>
      <c r="FE449" s="657"/>
      <c r="FF449" s="657"/>
      <c r="FG449" s="657"/>
      <c r="FH449" s="657"/>
      <c r="FI449" s="657"/>
      <c r="FJ449" s="657"/>
      <c r="FK449" s="657"/>
      <c r="FL449" s="657"/>
      <c r="FM449" s="657"/>
      <c r="FN449" s="657"/>
      <c r="FO449" s="657"/>
      <c r="FP449" s="657"/>
      <c r="FQ449" s="657"/>
      <c r="FR449" s="657"/>
      <c r="FS449" s="657"/>
      <c r="FT449" s="657"/>
      <c r="FU449" s="657"/>
      <c r="FV449" s="657"/>
      <c r="FW449" s="657"/>
      <c r="FX449" s="657"/>
      <c r="FY449" s="657"/>
      <c r="FZ449" s="657"/>
      <c r="GA449" s="657"/>
      <c r="GB449" s="657"/>
      <c r="GC449" s="657"/>
      <c r="GD449" s="657"/>
      <c r="GE449" s="657"/>
      <c r="GF449" s="657"/>
      <c r="GG449" s="657"/>
      <c r="GH449" s="657"/>
      <c r="GI449" s="657"/>
      <c r="GJ449" s="657"/>
      <c r="GK449" s="657"/>
      <c r="GL449" s="657"/>
      <c r="GM449" s="657"/>
      <c r="GN449" s="657"/>
      <c r="GO449" s="657"/>
      <c r="GP449" s="657"/>
      <c r="GQ449" s="657"/>
      <c r="GR449" s="657"/>
      <c r="GS449" s="657"/>
      <c r="GT449" s="657"/>
      <c r="GU449" s="657"/>
      <c r="GV449" s="657"/>
      <c r="GW449" s="657"/>
      <c r="GX449" s="657"/>
      <c r="GY449" s="657"/>
      <c r="GZ449" s="657"/>
      <c r="HA449" s="657"/>
      <c r="HB449" s="657"/>
      <c r="HC449" s="657"/>
      <c r="HD449" s="657"/>
      <c r="HE449" s="657"/>
      <c r="HF449" s="657"/>
      <c r="HG449" s="657"/>
      <c r="HH449" s="657"/>
      <c r="HI449" s="657"/>
      <c r="HJ449" s="657"/>
      <c r="HK449" s="657"/>
      <c r="HL449" s="657"/>
      <c r="HM449" s="657"/>
      <c r="HN449" s="657"/>
      <c r="HO449" s="657"/>
      <c r="HP449" s="657"/>
      <c r="HQ449" s="657"/>
      <c r="HR449" s="657"/>
      <c r="HS449" s="657"/>
      <c r="HT449" s="657"/>
      <c r="HU449" s="657"/>
      <c r="HV449" s="657"/>
      <c r="HW449" s="657"/>
      <c r="HX449" s="657"/>
      <c r="HY449" s="657"/>
      <c r="HZ449" s="657"/>
      <c r="IA449" s="657"/>
      <c r="IB449" s="657"/>
      <c r="IC449" s="657"/>
      <c r="ID449" s="657"/>
      <c r="IE449" s="657"/>
      <c r="IF449" s="657"/>
      <c r="IG449" s="657"/>
      <c r="IH449" s="657"/>
      <c r="II449" s="657"/>
      <c r="IJ449" s="657"/>
      <c r="IK449" s="657"/>
      <c r="IL449" s="657"/>
      <c r="IM449" s="657"/>
      <c r="IN449" s="657"/>
      <c r="IO449" s="657"/>
      <c r="IP449" s="657"/>
      <c r="IQ449" s="657"/>
      <c r="IR449" s="657"/>
      <c r="IS449" s="657"/>
      <c r="IT449" s="657"/>
      <c r="IU449" s="657"/>
      <c r="IV449" s="657"/>
    </row>
    <row r="450" spans="18:256">
      <c r="R450" s="657"/>
      <c r="S450" s="657"/>
      <c r="T450" s="657"/>
      <c r="U450" s="657"/>
      <c r="V450" s="657"/>
      <c r="W450" s="657"/>
      <c r="X450" s="657"/>
      <c r="Y450" s="657"/>
      <c r="Z450" s="657"/>
      <c r="AA450" s="657"/>
      <c r="AB450" s="657"/>
      <c r="AC450" s="657"/>
      <c r="AD450" s="657"/>
      <c r="AE450" s="657"/>
      <c r="AF450" s="657"/>
      <c r="AG450" s="657"/>
      <c r="AH450" s="657"/>
      <c r="AI450" s="657"/>
      <c r="AJ450" s="657"/>
      <c r="AK450" s="657"/>
      <c r="AL450" s="657"/>
      <c r="AM450" s="657"/>
      <c r="AN450" s="657"/>
      <c r="AO450" s="657"/>
      <c r="AP450" s="657"/>
      <c r="AQ450" s="657"/>
      <c r="AR450" s="657"/>
      <c r="AS450" s="657"/>
      <c r="AT450" s="657"/>
      <c r="AU450" s="657"/>
      <c r="AV450" s="657"/>
      <c r="AW450" s="657"/>
      <c r="AX450" s="657"/>
      <c r="AY450" s="657"/>
      <c r="AZ450" s="657"/>
      <c r="BA450" s="657"/>
      <c r="BB450" s="657"/>
      <c r="BC450" s="657"/>
      <c r="BD450" s="657"/>
      <c r="BE450" s="657"/>
      <c r="BF450" s="657"/>
      <c r="BG450" s="657"/>
      <c r="BH450" s="657"/>
      <c r="BI450" s="657"/>
      <c r="BJ450" s="657"/>
      <c r="BK450" s="657"/>
      <c r="BL450" s="657"/>
      <c r="BM450" s="657"/>
      <c r="BN450" s="657"/>
      <c r="BO450" s="657"/>
      <c r="BP450" s="657"/>
      <c r="BQ450" s="657"/>
      <c r="BR450" s="657"/>
      <c r="BS450" s="657"/>
      <c r="BT450" s="657"/>
      <c r="BU450" s="657"/>
      <c r="BV450" s="657"/>
      <c r="BW450" s="657"/>
      <c r="BX450" s="657"/>
      <c r="BY450" s="657"/>
      <c r="BZ450" s="657"/>
      <c r="CA450" s="657"/>
      <c r="CB450" s="657"/>
      <c r="CC450" s="657"/>
      <c r="CD450" s="657"/>
      <c r="CE450" s="657"/>
      <c r="CF450" s="657"/>
      <c r="CG450" s="657"/>
      <c r="CH450" s="657"/>
      <c r="CI450" s="657"/>
      <c r="CJ450" s="657"/>
      <c r="CK450" s="657"/>
      <c r="CL450" s="657"/>
      <c r="CM450" s="657"/>
      <c r="CN450" s="657"/>
      <c r="CO450" s="657"/>
      <c r="CP450" s="657"/>
      <c r="CQ450" s="657"/>
      <c r="CR450" s="657"/>
      <c r="CS450" s="657"/>
      <c r="CT450" s="657"/>
      <c r="CU450" s="657"/>
      <c r="CV450" s="657"/>
      <c r="CW450" s="657"/>
      <c r="CX450" s="657"/>
      <c r="CY450" s="657"/>
      <c r="CZ450" s="657"/>
      <c r="DA450" s="657"/>
      <c r="DB450" s="657"/>
      <c r="DC450" s="657"/>
      <c r="DD450" s="657"/>
      <c r="DE450" s="657"/>
      <c r="DF450" s="657"/>
      <c r="DG450" s="657"/>
      <c r="DH450" s="657"/>
      <c r="DI450" s="657"/>
      <c r="DJ450" s="657"/>
      <c r="DK450" s="657"/>
      <c r="DL450" s="657"/>
      <c r="DM450" s="657"/>
      <c r="DN450" s="657"/>
      <c r="DO450" s="657"/>
      <c r="DP450" s="657"/>
      <c r="DQ450" s="657"/>
      <c r="DR450" s="657"/>
      <c r="DS450" s="657"/>
      <c r="DT450" s="657"/>
      <c r="DU450" s="657"/>
      <c r="DV450" s="657"/>
      <c r="DW450" s="657"/>
      <c r="DX450" s="657"/>
      <c r="DY450" s="657"/>
      <c r="DZ450" s="657"/>
      <c r="EA450" s="657"/>
      <c r="EB450" s="657"/>
      <c r="EC450" s="657"/>
      <c r="ED450" s="657"/>
      <c r="EE450" s="657"/>
      <c r="EF450" s="657"/>
      <c r="EG450" s="657"/>
      <c r="EH450" s="657"/>
      <c r="EI450" s="657"/>
      <c r="EJ450" s="657"/>
      <c r="EK450" s="657"/>
      <c r="EL450" s="657"/>
      <c r="EM450" s="657"/>
      <c r="EN450" s="657"/>
      <c r="EO450" s="657"/>
      <c r="EP450" s="657"/>
      <c r="EQ450" s="657"/>
      <c r="ER450" s="657"/>
      <c r="ES450" s="657"/>
      <c r="ET450" s="657"/>
      <c r="EU450" s="657"/>
      <c r="EV450" s="657"/>
      <c r="EW450" s="657"/>
      <c r="EX450" s="657"/>
      <c r="EY450" s="657"/>
      <c r="EZ450" s="657"/>
      <c r="FA450" s="657"/>
      <c r="FB450" s="657"/>
      <c r="FC450" s="657"/>
      <c r="FD450" s="657"/>
      <c r="FE450" s="657"/>
      <c r="FF450" s="657"/>
      <c r="FG450" s="657"/>
      <c r="FH450" s="657"/>
      <c r="FI450" s="657"/>
      <c r="FJ450" s="657"/>
      <c r="FK450" s="657"/>
      <c r="FL450" s="657"/>
      <c r="FM450" s="657"/>
      <c r="FN450" s="657"/>
      <c r="FO450" s="657"/>
      <c r="FP450" s="657"/>
      <c r="FQ450" s="657"/>
      <c r="FR450" s="657"/>
      <c r="FS450" s="657"/>
      <c r="FT450" s="657"/>
      <c r="FU450" s="657"/>
      <c r="FV450" s="657"/>
      <c r="FW450" s="657"/>
      <c r="FX450" s="657"/>
      <c r="FY450" s="657"/>
      <c r="FZ450" s="657"/>
      <c r="GA450" s="657"/>
      <c r="GB450" s="657"/>
      <c r="GC450" s="657"/>
      <c r="GD450" s="657"/>
      <c r="GE450" s="657"/>
      <c r="GF450" s="657"/>
      <c r="GG450" s="657"/>
      <c r="GH450" s="657"/>
      <c r="GI450" s="657"/>
      <c r="GJ450" s="657"/>
      <c r="GK450" s="657"/>
      <c r="GL450" s="657"/>
      <c r="GM450" s="657"/>
      <c r="GN450" s="657"/>
      <c r="GO450" s="657"/>
      <c r="GP450" s="657"/>
      <c r="GQ450" s="657"/>
      <c r="GR450" s="657"/>
      <c r="GS450" s="657"/>
      <c r="GT450" s="657"/>
      <c r="GU450" s="657"/>
      <c r="GV450" s="657"/>
      <c r="GW450" s="657"/>
      <c r="GX450" s="657"/>
      <c r="GY450" s="657"/>
      <c r="GZ450" s="657"/>
      <c r="HA450" s="657"/>
      <c r="HB450" s="657"/>
      <c r="HC450" s="657"/>
      <c r="HD450" s="657"/>
      <c r="HE450" s="657"/>
      <c r="HF450" s="657"/>
      <c r="HG450" s="657"/>
      <c r="HH450" s="657"/>
      <c r="HI450" s="657"/>
      <c r="HJ450" s="657"/>
      <c r="HK450" s="657"/>
      <c r="HL450" s="657"/>
      <c r="HM450" s="657"/>
      <c r="HN450" s="657"/>
      <c r="HO450" s="657"/>
      <c r="HP450" s="657"/>
      <c r="HQ450" s="657"/>
      <c r="HR450" s="657"/>
      <c r="HS450" s="657"/>
      <c r="HT450" s="657"/>
      <c r="HU450" s="657"/>
      <c r="HV450" s="657"/>
      <c r="HW450" s="657"/>
      <c r="HX450" s="657"/>
      <c r="HY450" s="657"/>
      <c r="HZ450" s="657"/>
      <c r="IA450" s="657"/>
      <c r="IB450" s="657"/>
      <c r="IC450" s="657"/>
      <c r="ID450" s="657"/>
      <c r="IE450" s="657"/>
      <c r="IF450" s="657"/>
      <c r="IG450" s="657"/>
      <c r="IH450" s="657"/>
      <c r="II450" s="657"/>
      <c r="IJ450" s="657"/>
      <c r="IK450" s="657"/>
      <c r="IL450" s="657"/>
      <c r="IM450" s="657"/>
      <c r="IN450" s="657"/>
      <c r="IO450" s="657"/>
      <c r="IP450" s="657"/>
      <c r="IQ450" s="657"/>
      <c r="IR450" s="657"/>
      <c r="IS450" s="657"/>
      <c r="IT450" s="657"/>
      <c r="IU450" s="657"/>
      <c r="IV450" s="657"/>
    </row>
    <row r="451" spans="18:256">
      <c r="R451" s="657"/>
      <c r="S451" s="657"/>
      <c r="T451" s="657"/>
      <c r="U451" s="657"/>
      <c r="V451" s="657"/>
      <c r="W451" s="657"/>
      <c r="X451" s="657"/>
      <c r="Y451" s="657"/>
      <c r="Z451" s="657"/>
      <c r="AA451" s="657"/>
      <c r="AB451" s="657"/>
      <c r="AC451" s="657"/>
      <c r="AD451" s="657"/>
      <c r="AE451" s="657"/>
      <c r="AF451" s="657"/>
      <c r="AG451" s="657"/>
      <c r="AH451" s="657"/>
      <c r="AI451" s="657"/>
      <c r="AJ451" s="657"/>
      <c r="AK451" s="657"/>
      <c r="AL451" s="657"/>
      <c r="AM451" s="657"/>
      <c r="AN451" s="657"/>
      <c r="AO451" s="657"/>
      <c r="AP451" s="657"/>
      <c r="AQ451" s="657"/>
      <c r="AR451" s="657"/>
      <c r="AS451" s="657"/>
      <c r="AT451" s="657"/>
      <c r="AU451" s="657"/>
      <c r="AV451" s="657"/>
      <c r="AW451" s="657"/>
      <c r="AX451" s="657"/>
      <c r="AY451" s="657"/>
      <c r="AZ451" s="657"/>
      <c r="BA451" s="657"/>
      <c r="BB451" s="657"/>
      <c r="BC451" s="657"/>
      <c r="BD451" s="657"/>
      <c r="BE451" s="657"/>
      <c r="BF451" s="657"/>
      <c r="BG451" s="657"/>
      <c r="BH451" s="657"/>
      <c r="BI451" s="657"/>
      <c r="BJ451" s="657"/>
      <c r="BK451" s="657"/>
      <c r="BL451" s="657"/>
      <c r="BM451" s="657"/>
      <c r="BN451" s="657"/>
      <c r="BO451" s="657"/>
      <c r="BP451" s="657"/>
      <c r="BQ451" s="657"/>
      <c r="BR451" s="657"/>
      <c r="BS451" s="657"/>
      <c r="BT451" s="657"/>
      <c r="BU451" s="657"/>
      <c r="BV451" s="657"/>
      <c r="BW451" s="657"/>
      <c r="BX451" s="657"/>
      <c r="BY451" s="657"/>
      <c r="BZ451" s="657"/>
      <c r="CA451" s="657"/>
      <c r="CB451" s="657"/>
      <c r="CC451" s="657"/>
      <c r="CD451" s="657"/>
      <c r="CE451" s="657"/>
      <c r="CF451" s="657"/>
      <c r="CG451" s="657"/>
      <c r="CH451" s="657"/>
      <c r="CI451" s="657"/>
      <c r="CJ451" s="657"/>
      <c r="CK451" s="657"/>
      <c r="CL451" s="657"/>
      <c r="CM451" s="657"/>
      <c r="CN451" s="657"/>
      <c r="CO451" s="657"/>
      <c r="CP451" s="657"/>
      <c r="CQ451" s="657"/>
      <c r="CR451" s="657"/>
      <c r="CS451" s="657"/>
      <c r="CT451" s="657"/>
      <c r="CU451" s="657"/>
      <c r="CV451" s="657"/>
      <c r="CW451" s="657"/>
      <c r="CX451" s="657"/>
      <c r="CY451" s="657"/>
      <c r="CZ451" s="657"/>
      <c r="DA451" s="657"/>
      <c r="DB451" s="657"/>
      <c r="DC451" s="657"/>
      <c r="DD451" s="657"/>
      <c r="DE451" s="657"/>
      <c r="DF451" s="657"/>
      <c r="DG451" s="657"/>
      <c r="DH451" s="657"/>
      <c r="DI451" s="657"/>
      <c r="DJ451" s="657"/>
      <c r="DK451" s="657"/>
      <c r="DL451" s="657"/>
      <c r="DM451" s="657"/>
      <c r="DN451" s="657"/>
      <c r="DO451" s="657"/>
      <c r="DP451" s="657"/>
      <c r="DQ451" s="657"/>
      <c r="DR451" s="657"/>
      <c r="DS451" s="657"/>
      <c r="DT451" s="657"/>
      <c r="DU451" s="657"/>
      <c r="DV451" s="657"/>
      <c r="DW451" s="657"/>
      <c r="DX451" s="657"/>
      <c r="DY451" s="657"/>
      <c r="DZ451" s="657"/>
      <c r="EA451" s="657"/>
      <c r="EB451" s="657"/>
      <c r="EC451" s="657"/>
      <c r="ED451" s="657"/>
      <c r="EE451" s="657"/>
      <c r="EF451" s="657"/>
      <c r="EG451" s="657"/>
      <c r="EH451" s="657"/>
      <c r="EI451" s="657"/>
      <c r="EJ451" s="657"/>
      <c r="EK451" s="657"/>
      <c r="EL451" s="657"/>
      <c r="EM451" s="657"/>
      <c r="EN451" s="657"/>
      <c r="EO451" s="657"/>
      <c r="EP451" s="657"/>
      <c r="EQ451" s="657"/>
      <c r="ER451" s="657"/>
      <c r="ES451" s="657"/>
      <c r="ET451" s="657"/>
      <c r="EU451" s="657"/>
      <c r="EV451" s="657"/>
      <c r="EW451" s="657"/>
      <c r="EX451" s="657"/>
      <c r="EY451" s="657"/>
      <c r="EZ451" s="657"/>
      <c r="FA451" s="657"/>
      <c r="FB451" s="657"/>
      <c r="FC451" s="657"/>
      <c r="FD451" s="657"/>
      <c r="FE451" s="657"/>
      <c r="FF451" s="657"/>
      <c r="FG451" s="657"/>
      <c r="FH451" s="657"/>
      <c r="FI451" s="657"/>
      <c r="FJ451" s="657"/>
      <c r="FK451" s="657"/>
      <c r="FL451" s="657"/>
      <c r="FM451" s="657"/>
      <c r="FN451" s="657"/>
      <c r="FO451" s="657"/>
      <c r="FP451" s="657"/>
      <c r="FQ451" s="657"/>
      <c r="FR451" s="657"/>
      <c r="FS451" s="657"/>
      <c r="FT451" s="657"/>
      <c r="FU451" s="657"/>
      <c r="FV451" s="657"/>
      <c r="FW451" s="657"/>
      <c r="FX451" s="657"/>
      <c r="FY451" s="657"/>
      <c r="FZ451" s="657"/>
      <c r="GA451" s="657"/>
      <c r="GB451" s="657"/>
      <c r="GC451" s="657"/>
      <c r="GD451" s="657"/>
      <c r="GE451" s="657"/>
      <c r="GF451" s="657"/>
      <c r="GG451" s="657"/>
      <c r="GH451" s="657"/>
      <c r="GI451" s="657"/>
      <c r="GJ451" s="657"/>
      <c r="GK451" s="657"/>
      <c r="GL451" s="657"/>
      <c r="GM451" s="657"/>
      <c r="GN451" s="657"/>
      <c r="GO451" s="657"/>
      <c r="GP451" s="657"/>
      <c r="GQ451" s="657"/>
      <c r="GR451" s="657"/>
      <c r="GS451" s="657"/>
      <c r="GT451" s="657"/>
      <c r="GU451" s="657"/>
      <c r="GV451" s="657"/>
      <c r="GW451" s="657"/>
      <c r="GX451" s="657"/>
      <c r="GY451" s="657"/>
      <c r="GZ451" s="657"/>
      <c r="HA451" s="657"/>
      <c r="HB451" s="657"/>
      <c r="HC451" s="657"/>
      <c r="HD451" s="657"/>
      <c r="HE451" s="657"/>
      <c r="HF451" s="657"/>
      <c r="HG451" s="657"/>
      <c r="HH451" s="657"/>
      <c r="HI451" s="657"/>
      <c r="HJ451" s="657"/>
      <c r="HK451" s="657"/>
      <c r="HL451" s="657"/>
      <c r="HM451" s="657"/>
      <c r="HN451" s="657"/>
      <c r="HO451" s="657"/>
      <c r="HP451" s="657"/>
      <c r="HQ451" s="657"/>
      <c r="HR451" s="657"/>
      <c r="HS451" s="657"/>
      <c r="HT451" s="657"/>
      <c r="HU451" s="657"/>
      <c r="HV451" s="657"/>
      <c r="HW451" s="657"/>
      <c r="HX451" s="657"/>
      <c r="HY451" s="657"/>
      <c r="HZ451" s="657"/>
      <c r="IA451" s="657"/>
      <c r="IB451" s="657"/>
      <c r="IC451" s="657"/>
      <c r="ID451" s="657"/>
      <c r="IE451" s="657"/>
      <c r="IF451" s="657"/>
      <c r="IG451" s="657"/>
      <c r="IH451" s="657"/>
      <c r="II451" s="657"/>
      <c r="IJ451" s="657"/>
      <c r="IK451" s="657"/>
      <c r="IL451" s="657"/>
      <c r="IM451" s="657"/>
      <c r="IN451" s="657"/>
      <c r="IO451" s="657"/>
      <c r="IP451" s="657"/>
      <c r="IQ451" s="657"/>
      <c r="IR451" s="657"/>
      <c r="IS451" s="657"/>
      <c r="IT451" s="657"/>
      <c r="IU451" s="657"/>
      <c r="IV451" s="657"/>
    </row>
    <row r="496" spans="18:25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c r="CK496"/>
      <c r="CL496"/>
      <c r="CM496"/>
      <c r="CN496"/>
      <c r="CO496"/>
      <c r="CP496"/>
      <c r="CQ496"/>
      <c r="CR496"/>
      <c r="CS496"/>
      <c r="CT496"/>
      <c r="CU496"/>
      <c r="CV496"/>
      <c r="CW496"/>
      <c r="CX496"/>
      <c r="CY496"/>
      <c r="CZ496"/>
      <c r="DA496"/>
      <c r="DB496"/>
      <c r="DC496"/>
      <c r="DD496"/>
      <c r="DE496"/>
      <c r="DF496"/>
      <c r="DG496"/>
      <c r="DH496"/>
      <c r="DI496"/>
      <c r="DJ496"/>
      <c r="DK496"/>
      <c r="DL496"/>
      <c r="DM496"/>
      <c r="DN496"/>
      <c r="DO496"/>
      <c r="DP496"/>
      <c r="DQ496"/>
      <c r="DR496"/>
      <c r="DS496"/>
      <c r="DT496"/>
      <c r="DU496"/>
      <c r="DV496"/>
      <c r="DW496"/>
      <c r="DX496"/>
      <c r="DY496"/>
      <c r="DZ496"/>
      <c r="EA496"/>
      <c r="EB496"/>
      <c r="EC496"/>
      <c r="ED496"/>
      <c r="EE496"/>
      <c r="EF496"/>
      <c r="EG496"/>
      <c r="EH496"/>
      <c r="EI496"/>
      <c r="EJ496"/>
      <c r="EK496"/>
      <c r="EL496"/>
      <c r="EM496"/>
      <c r="EN496"/>
      <c r="EO496"/>
      <c r="EP496"/>
      <c r="EQ496"/>
      <c r="ER496"/>
      <c r="ES496"/>
      <c r="ET496"/>
      <c r="EU496"/>
      <c r="EV496"/>
      <c r="EW496"/>
      <c r="EX496"/>
      <c r="EY496"/>
      <c r="EZ496"/>
      <c r="FA496"/>
      <c r="FB496"/>
      <c r="FC496"/>
      <c r="FD496"/>
      <c r="FE496"/>
      <c r="FF496"/>
      <c r="FG496"/>
      <c r="FH496"/>
      <c r="FI496"/>
      <c r="FJ496"/>
      <c r="FK496"/>
      <c r="FL496"/>
      <c r="FM496"/>
      <c r="FN496"/>
      <c r="FO496"/>
      <c r="FP496"/>
      <c r="FQ496"/>
      <c r="FR496"/>
      <c r="FS496"/>
      <c r="FT496"/>
      <c r="FU496"/>
      <c r="FV496"/>
      <c r="FW496"/>
      <c r="FX496"/>
      <c r="FY496"/>
      <c r="FZ496"/>
      <c r="GA496"/>
      <c r="GB496"/>
      <c r="GC496"/>
      <c r="GD496"/>
      <c r="GE496"/>
      <c r="GF496"/>
      <c r="GG496"/>
      <c r="GH496"/>
      <c r="GI496"/>
      <c r="GJ496"/>
      <c r="GK496"/>
      <c r="GL496"/>
      <c r="GM496"/>
      <c r="GN496"/>
      <c r="GO496"/>
      <c r="GP496"/>
      <c r="GQ496"/>
      <c r="GR496"/>
      <c r="GS496"/>
      <c r="GT496"/>
      <c r="GU496"/>
      <c r="GV496"/>
      <c r="GW496"/>
      <c r="GX496"/>
      <c r="GY496"/>
      <c r="GZ496"/>
      <c r="HA496"/>
      <c r="HB496"/>
      <c r="HC496"/>
      <c r="HD496"/>
      <c r="HE496"/>
      <c r="HF496"/>
      <c r="HG496"/>
      <c r="HH496"/>
      <c r="HI496"/>
      <c r="HJ496"/>
      <c r="HK496"/>
      <c r="HL496"/>
      <c r="HM496"/>
      <c r="HN496"/>
      <c r="HO496"/>
      <c r="HP496"/>
      <c r="HQ496"/>
      <c r="HR496"/>
      <c r="HS496"/>
      <c r="HT496"/>
      <c r="HU496"/>
      <c r="HV496"/>
      <c r="HW496"/>
      <c r="HX496"/>
      <c r="HY496"/>
      <c r="HZ496"/>
      <c r="IA496"/>
      <c r="IB496"/>
      <c r="IC496"/>
      <c r="ID496"/>
      <c r="IE496"/>
      <c r="IF496"/>
      <c r="IG496"/>
      <c r="IH496"/>
      <c r="II496"/>
      <c r="IJ496"/>
      <c r="IK496"/>
      <c r="IL496"/>
      <c r="IM496"/>
      <c r="IN496"/>
      <c r="IO496"/>
      <c r="IP496"/>
      <c r="IQ496"/>
      <c r="IR496"/>
      <c r="IS496"/>
      <c r="IT496"/>
      <c r="IU496"/>
      <c r="IV496"/>
    </row>
    <row r="497" spans="18:256">
      <c r="R497" s="634"/>
      <c r="S497" s="634"/>
      <c r="T497" s="634"/>
      <c r="U497" s="634"/>
      <c r="V497" s="634"/>
      <c r="W497" s="634"/>
      <c r="X497" s="634"/>
      <c r="Y497" s="634"/>
      <c r="Z497" s="634"/>
      <c r="AA497" s="634"/>
      <c r="AB497" s="634"/>
      <c r="AC497" s="634"/>
      <c r="AD497" s="634"/>
      <c r="AE497" s="634"/>
      <c r="AF497" s="634"/>
      <c r="AG497" s="634"/>
      <c r="AH497" s="634"/>
      <c r="AI497" s="634"/>
      <c r="AJ497" s="634"/>
      <c r="AK497" s="634"/>
      <c r="AL497" s="634"/>
      <c r="AM497" s="634"/>
      <c r="AN497" s="634"/>
      <c r="AO497" s="634"/>
      <c r="AP497" s="634"/>
      <c r="AQ497" s="634"/>
      <c r="AR497" s="634"/>
      <c r="AS497" s="634"/>
      <c r="AT497" s="634"/>
      <c r="AU497" s="634"/>
      <c r="AV497" s="634"/>
      <c r="AW497" s="634"/>
      <c r="AX497" s="634"/>
      <c r="AY497" s="634"/>
      <c r="AZ497" s="634"/>
      <c r="BA497" s="634"/>
      <c r="BB497" s="634"/>
      <c r="BC497" s="634"/>
      <c r="BD497" s="634"/>
      <c r="BE497" s="634"/>
      <c r="BF497" s="634"/>
      <c r="BG497" s="634"/>
      <c r="BH497" s="634"/>
      <c r="BI497" s="634"/>
      <c r="BJ497" s="634"/>
      <c r="BK497" s="634"/>
      <c r="BL497" s="634"/>
      <c r="BM497" s="634"/>
      <c r="BN497" s="634"/>
      <c r="BO497" s="634"/>
      <c r="BP497" s="634"/>
      <c r="BQ497" s="634"/>
      <c r="BR497" s="634"/>
      <c r="BS497" s="634"/>
      <c r="BT497" s="634"/>
      <c r="BU497" s="634"/>
      <c r="BV497" s="634"/>
      <c r="BW497" s="634"/>
      <c r="BX497" s="634"/>
      <c r="BY497" s="634"/>
      <c r="BZ497" s="634"/>
      <c r="CA497" s="634"/>
      <c r="CB497" s="634"/>
      <c r="CC497" s="634"/>
      <c r="CD497" s="634"/>
      <c r="CE497" s="634"/>
      <c r="CF497" s="634"/>
      <c r="CG497" s="634"/>
      <c r="CH497" s="634"/>
      <c r="CI497" s="634"/>
      <c r="CJ497" s="634"/>
      <c r="CK497" s="634"/>
      <c r="CL497" s="634"/>
      <c r="CM497" s="634"/>
      <c r="CN497" s="634"/>
      <c r="CO497" s="634"/>
      <c r="CP497" s="634"/>
      <c r="CQ497" s="634"/>
      <c r="CR497" s="634"/>
      <c r="CS497" s="634"/>
      <c r="CT497" s="634"/>
      <c r="CU497" s="634"/>
      <c r="CV497" s="634"/>
      <c r="CW497" s="634"/>
      <c r="CX497" s="634"/>
      <c r="CY497" s="634"/>
      <c r="CZ497" s="634"/>
      <c r="DA497" s="634"/>
      <c r="DB497" s="634"/>
      <c r="DC497" s="634"/>
      <c r="DD497" s="634"/>
      <c r="DE497" s="634"/>
      <c r="DF497" s="634"/>
      <c r="DG497" s="634"/>
      <c r="DH497" s="634"/>
      <c r="DI497" s="634"/>
      <c r="DJ497" s="634"/>
      <c r="DK497" s="634"/>
      <c r="DL497" s="634"/>
      <c r="DM497" s="634"/>
      <c r="DN497" s="634"/>
      <c r="DO497" s="634"/>
      <c r="DP497" s="634"/>
      <c r="DQ497" s="634"/>
      <c r="DR497" s="634"/>
      <c r="DS497" s="634"/>
      <c r="DT497" s="634"/>
      <c r="DU497" s="634"/>
      <c r="DV497" s="634"/>
      <c r="DW497" s="634"/>
      <c r="DX497" s="634"/>
      <c r="DY497" s="634"/>
      <c r="DZ497" s="634"/>
      <c r="EA497" s="634"/>
      <c r="EB497" s="634"/>
      <c r="EC497" s="634"/>
      <c r="ED497" s="634"/>
      <c r="EE497" s="634"/>
      <c r="EF497" s="634"/>
      <c r="EG497" s="634"/>
      <c r="EH497" s="634"/>
      <c r="EI497" s="634"/>
      <c r="EJ497" s="634"/>
      <c r="EK497" s="634"/>
      <c r="EL497" s="634"/>
      <c r="EM497" s="634"/>
      <c r="EN497" s="634"/>
      <c r="EO497" s="634"/>
      <c r="EP497" s="634"/>
      <c r="EQ497" s="634"/>
      <c r="ER497" s="634"/>
      <c r="ES497" s="634"/>
      <c r="ET497" s="634"/>
      <c r="EU497" s="634"/>
      <c r="EV497" s="634"/>
      <c r="EW497" s="634"/>
      <c r="EX497" s="634"/>
      <c r="EY497" s="634"/>
      <c r="EZ497" s="634"/>
      <c r="FA497" s="634"/>
      <c r="FB497" s="634"/>
      <c r="FC497" s="634"/>
      <c r="FD497" s="634"/>
      <c r="FE497" s="634"/>
      <c r="FF497" s="634"/>
      <c r="FG497" s="634"/>
      <c r="FH497" s="634"/>
      <c r="FI497" s="634"/>
      <c r="FJ497" s="634"/>
      <c r="FK497" s="634"/>
      <c r="FL497" s="634"/>
      <c r="FM497" s="634"/>
      <c r="FN497" s="634"/>
      <c r="FO497" s="634"/>
      <c r="FP497" s="634"/>
      <c r="FQ497" s="634"/>
      <c r="FR497" s="634"/>
      <c r="FS497" s="634"/>
      <c r="FT497" s="634"/>
      <c r="FU497" s="634"/>
      <c r="FV497" s="634"/>
      <c r="FW497" s="634"/>
      <c r="FX497" s="634"/>
      <c r="FY497" s="634"/>
      <c r="FZ497" s="634"/>
      <c r="GA497" s="634"/>
      <c r="GB497" s="634"/>
      <c r="GC497" s="634"/>
      <c r="GD497" s="634"/>
      <c r="GE497" s="634"/>
      <c r="GF497" s="634"/>
      <c r="GG497" s="634"/>
      <c r="GH497" s="634"/>
      <c r="GI497" s="634"/>
      <c r="GJ497" s="634"/>
      <c r="GK497" s="634"/>
      <c r="GL497" s="634"/>
      <c r="GM497" s="634"/>
      <c r="GN497" s="634"/>
      <c r="GO497" s="634"/>
      <c r="GP497" s="634"/>
      <c r="GQ497" s="634"/>
      <c r="GR497" s="634"/>
      <c r="GS497" s="634"/>
      <c r="GT497" s="634"/>
      <c r="GU497" s="634"/>
      <c r="GV497" s="634"/>
      <c r="GW497" s="634"/>
      <c r="GX497" s="634"/>
      <c r="GY497" s="634"/>
      <c r="GZ497" s="634"/>
      <c r="HA497" s="634"/>
      <c r="HB497" s="634"/>
      <c r="HC497" s="634"/>
      <c r="HD497" s="634"/>
      <c r="HE497" s="634"/>
      <c r="HF497" s="634"/>
      <c r="HG497" s="634"/>
      <c r="HH497" s="634"/>
      <c r="HI497" s="634"/>
      <c r="HJ497" s="634"/>
      <c r="HK497" s="634"/>
      <c r="HL497" s="634"/>
      <c r="HM497" s="634"/>
      <c r="HN497" s="634"/>
      <c r="HO497" s="634"/>
      <c r="HP497" s="634"/>
      <c r="HQ497" s="634"/>
      <c r="HR497" s="634"/>
      <c r="HS497" s="634"/>
      <c r="HT497" s="634"/>
      <c r="HU497" s="634"/>
      <c r="HV497" s="634"/>
      <c r="HW497" s="634"/>
      <c r="HX497" s="634"/>
      <c r="HY497" s="634"/>
      <c r="HZ497" s="634"/>
      <c r="IA497" s="634"/>
      <c r="IB497" s="634"/>
      <c r="IC497" s="634"/>
      <c r="ID497" s="634"/>
      <c r="IE497" s="634"/>
      <c r="IF497" s="634"/>
      <c r="IG497" s="634"/>
      <c r="IH497" s="634"/>
      <c r="II497" s="634"/>
      <c r="IJ497" s="634"/>
      <c r="IK497" s="634"/>
      <c r="IL497" s="634"/>
      <c r="IM497" s="634"/>
      <c r="IN497" s="634"/>
      <c r="IO497" s="634"/>
      <c r="IP497" s="634"/>
      <c r="IQ497" s="634"/>
      <c r="IR497" s="634"/>
      <c r="IS497" s="634"/>
      <c r="IT497" s="634"/>
      <c r="IU497" s="634"/>
      <c r="IV497" s="634"/>
    </row>
    <row r="498" spans="18:256">
      <c r="R498" s="634"/>
      <c r="S498" s="634"/>
      <c r="T498" s="634"/>
      <c r="U498" s="634"/>
      <c r="V498" s="634"/>
      <c r="W498" s="634"/>
      <c r="X498" s="634"/>
      <c r="Y498" s="634"/>
      <c r="Z498" s="634"/>
      <c r="AA498" s="634"/>
      <c r="AB498" s="634"/>
      <c r="AC498" s="634"/>
      <c r="AD498" s="634"/>
      <c r="AE498" s="634"/>
      <c r="AF498" s="634"/>
      <c r="AG498" s="634"/>
      <c r="AH498" s="634"/>
      <c r="AI498" s="634"/>
      <c r="AJ498" s="634"/>
      <c r="AK498" s="634"/>
      <c r="AL498" s="634"/>
      <c r="AM498" s="634"/>
      <c r="AN498" s="634"/>
      <c r="AO498" s="634"/>
      <c r="AP498" s="634"/>
      <c r="AQ498" s="634"/>
      <c r="AR498" s="634"/>
      <c r="AS498" s="634"/>
      <c r="AT498" s="634"/>
      <c r="AU498" s="634"/>
      <c r="AV498" s="634"/>
      <c r="AW498" s="634"/>
      <c r="AX498" s="634"/>
      <c r="AY498" s="634"/>
      <c r="AZ498" s="634"/>
      <c r="BA498" s="634"/>
      <c r="BB498" s="634"/>
      <c r="BC498" s="634"/>
      <c r="BD498" s="634"/>
      <c r="BE498" s="634"/>
      <c r="BF498" s="634"/>
      <c r="BG498" s="634"/>
      <c r="BH498" s="634"/>
      <c r="BI498" s="634"/>
      <c r="BJ498" s="634"/>
      <c r="BK498" s="634"/>
      <c r="BL498" s="634"/>
      <c r="BM498" s="634"/>
      <c r="BN498" s="634"/>
      <c r="BO498" s="634"/>
      <c r="BP498" s="634"/>
      <c r="BQ498" s="634"/>
      <c r="BR498" s="634"/>
      <c r="BS498" s="634"/>
      <c r="BT498" s="634"/>
      <c r="BU498" s="634"/>
      <c r="BV498" s="634"/>
      <c r="BW498" s="634"/>
      <c r="BX498" s="634"/>
      <c r="BY498" s="634"/>
      <c r="BZ498" s="634"/>
      <c r="CA498" s="634"/>
      <c r="CB498" s="634"/>
      <c r="CC498" s="634"/>
      <c r="CD498" s="634"/>
      <c r="CE498" s="634"/>
      <c r="CF498" s="634"/>
      <c r="CG498" s="634"/>
      <c r="CH498" s="634"/>
      <c r="CI498" s="634"/>
      <c r="CJ498" s="634"/>
      <c r="CK498" s="634"/>
      <c r="CL498" s="634"/>
      <c r="CM498" s="634"/>
      <c r="CN498" s="634"/>
      <c r="CO498" s="634"/>
      <c r="CP498" s="634"/>
      <c r="CQ498" s="634"/>
      <c r="CR498" s="634"/>
      <c r="CS498" s="634"/>
      <c r="CT498" s="634"/>
      <c r="CU498" s="634"/>
      <c r="CV498" s="634"/>
      <c r="CW498" s="634"/>
      <c r="CX498" s="634"/>
      <c r="CY498" s="634"/>
      <c r="CZ498" s="634"/>
      <c r="DA498" s="634"/>
      <c r="DB498" s="634"/>
      <c r="DC498" s="634"/>
      <c r="DD498" s="634"/>
      <c r="DE498" s="634"/>
      <c r="DF498" s="634"/>
      <c r="DG498" s="634"/>
      <c r="DH498" s="634"/>
      <c r="DI498" s="634"/>
      <c r="DJ498" s="634"/>
      <c r="DK498" s="634"/>
      <c r="DL498" s="634"/>
      <c r="DM498" s="634"/>
      <c r="DN498" s="634"/>
      <c r="DO498" s="634"/>
      <c r="DP498" s="634"/>
      <c r="DQ498" s="634"/>
      <c r="DR498" s="634"/>
      <c r="DS498" s="634"/>
      <c r="DT498" s="634"/>
      <c r="DU498" s="634"/>
      <c r="DV498" s="634"/>
      <c r="DW498" s="634"/>
      <c r="DX498" s="634"/>
      <c r="DY498" s="634"/>
      <c r="DZ498" s="634"/>
      <c r="EA498" s="634"/>
      <c r="EB498" s="634"/>
      <c r="EC498" s="634"/>
      <c r="ED498" s="634"/>
      <c r="EE498" s="634"/>
      <c r="EF498" s="634"/>
      <c r="EG498" s="634"/>
      <c r="EH498" s="634"/>
      <c r="EI498" s="634"/>
      <c r="EJ498" s="634"/>
      <c r="EK498" s="634"/>
      <c r="EL498" s="634"/>
      <c r="EM498" s="634"/>
      <c r="EN498" s="634"/>
      <c r="EO498" s="634"/>
      <c r="EP498" s="634"/>
      <c r="EQ498" s="634"/>
      <c r="ER498" s="634"/>
      <c r="ES498" s="634"/>
      <c r="ET498" s="634"/>
      <c r="EU498" s="634"/>
      <c r="EV498" s="634"/>
      <c r="EW498" s="634"/>
      <c r="EX498" s="634"/>
      <c r="EY498" s="634"/>
      <c r="EZ498" s="634"/>
      <c r="FA498" s="634"/>
      <c r="FB498" s="634"/>
      <c r="FC498" s="634"/>
      <c r="FD498" s="634"/>
      <c r="FE498" s="634"/>
      <c r="FF498" s="634"/>
      <c r="FG498" s="634"/>
      <c r="FH498" s="634"/>
      <c r="FI498" s="634"/>
      <c r="FJ498" s="634"/>
      <c r="FK498" s="634"/>
      <c r="FL498" s="634"/>
      <c r="FM498" s="634"/>
      <c r="FN498" s="634"/>
      <c r="FO498" s="634"/>
      <c r="FP498" s="634"/>
      <c r="FQ498" s="634"/>
      <c r="FR498" s="634"/>
      <c r="FS498" s="634"/>
      <c r="FT498" s="634"/>
      <c r="FU498" s="634"/>
      <c r="FV498" s="634"/>
      <c r="FW498" s="634"/>
      <c r="FX498" s="634"/>
      <c r="FY498" s="634"/>
      <c r="FZ498" s="634"/>
      <c r="GA498" s="634"/>
      <c r="GB498" s="634"/>
      <c r="GC498" s="634"/>
      <c r="GD498" s="634"/>
      <c r="GE498" s="634"/>
      <c r="GF498" s="634"/>
      <c r="GG498" s="634"/>
      <c r="GH498" s="634"/>
      <c r="GI498" s="634"/>
      <c r="GJ498" s="634"/>
      <c r="GK498" s="634"/>
      <c r="GL498" s="634"/>
      <c r="GM498" s="634"/>
      <c r="GN498" s="634"/>
      <c r="GO498" s="634"/>
      <c r="GP498" s="634"/>
      <c r="GQ498" s="634"/>
      <c r="GR498" s="634"/>
      <c r="GS498" s="634"/>
      <c r="GT498" s="634"/>
      <c r="GU498" s="634"/>
      <c r="GV498" s="634"/>
      <c r="GW498" s="634"/>
      <c r="GX498" s="634"/>
      <c r="GY498" s="634"/>
      <c r="GZ498" s="634"/>
      <c r="HA498" s="634"/>
      <c r="HB498" s="634"/>
      <c r="HC498" s="634"/>
      <c r="HD498" s="634"/>
      <c r="HE498" s="634"/>
      <c r="HF498" s="634"/>
      <c r="HG498" s="634"/>
      <c r="HH498" s="634"/>
      <c r="HI498" s="634"/>
      <c r="HJ498" s="634"/>
      <c r="HK498" s="634"/>
      <c r="HL498" s="634"/>
      <c r="HM498" s="634"/>
      <c r="HN498" s="634"/>
      <c r="HO498" s="634"/>
      <c r="HP498" s="634"/>
      <c r="HQ498" s="634"/>
      <c r="HR498" s="634"/>
      <c r="HS498" s="634"/>
      <c r="HT498" s="634"/>
      <c r="HU498" s="634"/>
      <c r="HV498" s="634"/>
      <c r="HW498" s="634"/>
      <c r="HX498" s="634"/>
      <c r="HY498" s="634"/>
      <c r="HZ498" s="634"/>
      <c r="IA498" s="634"/>
      <c r="IB498" s="634"/>
      <c r="IC498" s="634"/>
      <c r="ID498" s="634"/>
      <c r="IE498" s="634"/>
      <c r="IF498" s="634"/>
      <c r="IG498" s="634"/>
      <c r="IH498" s="634"/>
      <c r="II498" s="634"/>
      <c r="IJ498" s="634"/>
      <c r="IK498" s="634"/>
      <c r="IL498" s="634"/>
      <c r="IM498" s="634"/>
      <c r="IN498" s="634"/>
      <c r="IO498" s="634"/>
      <c r="IP498" s="634"/>
      <c r="IQ498" s="634"/>
      <c r="IR498" s="634"/>
      <c r="IS498" s="634"/>
      <c r="IT498" s="634"/>
      <c r="IU498" s="634"/>
      <c r="IV498" s="634"/>
    </row>
    <row r="499" spans="18:256">
      <c r="R499" s="634"/>
      <c r="S499" s="634"/>
      <c r="T499" s="634"/>
      <c r="U499" s="634"/>
      <c r="V499" s="634"/>
      <c r="W499" s="634"/>
      <c r="X499" s="634"/>
      <c r="Y499" s="634"/>
      <c r="Z499" s="634"/>
      <c r="AA499" s="634"/>
      <c r="AB499" s="634"/>
      <c r="AC499" s="634"/>
      <c r="AD499" s="634"/>
      <c r="AE499" s="634"/>
      <c r="AF499" s="634"/>
      <c r="AG499" s="634"/>
      <c r="AH499" s="634"/>
      <c r="AI499" s="634"/>
      <c r="AJ499" s="634"/>
      <c r="AK499" s="634"/>
      <c r="AL499" s="634"/>
      <c r="AM499" s="634"/>
      <c r="AN499" s="634"/>
      <c r="AO499" s="634"/>
      <c r="AP499" s="634"/>
      <c r="AQ499" s="634"/>
      <c r="AR499" s="634"/>
      <c r="AS499" s="634"/>
      <c r="AT499" s="634"/>
      <c r="AU499" s="634"/>
      <c r="AV499" s="634"/>
      <c r="AW499" s="634"/>
      <c r="AX499" s="634"/>
      <c r="AY499" s="634"/>
      <c r="AZ499" s="634"/>
      <c r="BA499" s="634"/>
      <c r="BB499" s="634"/>
      <c r="BC499" s="634"/>
      <c r="BD499" s="634"/>
      <c r="BE499" s="634"/>
      <c r="BF499" s="634"/>
      <c r="BG499" s="634"/>
      <c r="BH499" s="634"/>
      <c r="BI499" s="634"/>
      <c r="BJ499" s="634"/>
      <c r="BK499" s="634"/>
      <c r="BL499" s="634"/>
      <c r="BM499" s="634"/>
      <c r="BN499" s="634"/>
      <c r="BO499" s="634"/>
      <c r="BP499" s="634"/>
      <c r="BQ499" s="634"/>
      <c r="BR499" s="634"/>
      <c r="BS499" s="634"/>
      <c r="BT499" s="634"/>
      <c r="BU499" s="634"/>
      <c r="BV499" s="634"/>
      <c r="BW499" s="634"/>
      <c r="BX499" s="634"/>
      <c r="BY499" s="634"/>
      <c r="BZ499" s="634"/>
      <c r="CA499" s="634"/>
      <c r="CB499" s="634"/>
      <c r="CC499" s="634"/>
      <c r="CD499" s="634"/>
      <c r="CE499" s="634"/>
      <c r="CF499" s="634"/>
      <c r="CG499" s="634"/>
      <c r="CH499" s="634"/>
      <c r="CI499" s="634"/>
      <c r="CJ499" s="634"/>
      <c r="CK499" s="634"/>
      <c r="CL499" s="634"/>
      <c r="CM499" s="634"/>
      <c r="CN499" s="634"/>
      <c r="CO499" s="634"/>
      <c r="CP499" s="634"/>
      <c r="CQ499" s="634"/>
      <c r="CR499" s="634"/>
      <c r="CS499" s="634"/>
      <c r="CT499" s="634"/>
      <c r="CU499" s="634"/>
      <c r="CV499" s="634"/>
      <c r="CW499" s="634"/>
      <c r="CX499" s="634"/>
      <c r="CY499" s="634"/>
      <c r="CZ499" s="634"/>
      <c r="DA499" s="634"/>
      <c r="DB499" s="634"/>
      <c r="DC499" s="634"/>
      <c r="DD499" s="634"/>
      <c r="DE499" s="634"/>
      <c r="DF499" s="634"/>
      <c r="DG499" s="634"/>
      <c r="DH499" s="634"/>
      <c r="DI499" s="634"/>
      <c r="DJ499" s="634"/>
      <c r="DK499" s="634"/>
      <c r="DL499" s="634"/>
      <c r="DM499" s="634"/>
      <c r="DN499" s="634"/>
      <c r="DO499" s="634"/>
      <c r="DP499" s="634"/>
      <c r="DQ499" s="634"/>
      <c r="DR499" s="634"/>
      <c r="DS499" s="634"/>
      <c r="DT499" s="634"/>
      <c r="DU499" s="634"/>
      <c r="DV499" s="634"/>
      <c r="DW499" s="634"/>
      <c r="DX499" s="634"/>
      <c r="DY499" s="634"/>
      <c r="DZ499" s="634"/>
      <c r="EA499" s="634"/>
      <c r="EB499" s="634"/>
      <c r="EC499" s="634"/>
      <c r="ED499" s="634"/>
      <c r="EE499" s="634"/>
      <c r="EF499" s="634"/>
      <c r="EG499" s="634"/>
      <c r="EH499" s="634"/>
      <c r="EI499" s="634"/>
      <c r="EJ499" s="634"/>
      <c r="EK499" s="634"/>
      <c r="EL499" s="634"/>
      <c r="EM499" s="634"/>
      <c r="EN499" s="634"/>
      <c r="EO499" s="634"/>
      <c r="EP499" s="634"/>
      <c r="EQ499" s="634"/>
      <c r="ER499" s="634"/>
      <c r="ES499" s="634"/>
      <c r="ET499" s="634"/>
      <c r="EU499" s="634"/>
      <c r="EV499" s="634"/>
      <c r="EW499" s="634"/>
      <c r="EX499" s="634"/>
      <c r="EY499" s="634"/>
      <c r="EZ499" s="634"/>
      <c r="FA499" s="634"/>
      <c r="FB499" s="634"/>
      <c r="FC499" s="634"/>
      <c r="FD499" s="634"/>
      <c r="FE499" s="634"/>
      <c r="FF499" s="634"/>
      <c r="FG499" s="634"/>
      <c r="FH499" s="634"/>
      <c r="FI499" s="634"/>
      <c r="FJ499" s="634"/>
      <c r="FK499" s="634"/>
      <c r="FL499" s="634"/>
      <c r="FM499" s="634"/>
      <c r="FN499" s="634"/>
      <c r="FO499" s="634"/>
      <c r="FP499" s="634"/>
      <c r="FQ499" s="634"/>
      <c r="FR499" s="634"/>
      <c r="FS499" s="634"/>
      <c r="FT499" s="634"/>
      <c r="FU499" s="634"/>
      <c r="FV499" s="634"/>
      <c r="FW499" s="634"/>
      <c r="FX499" s="634"/>
      <c r="FY499" s="634"/>
      <c r="FZ499" s="634"/>
      <c r="GA499" s="634"/>
      <c r="GB499" s="634"/>
      <c r="GC499" s="634"/>
      <c r="GD499" s="634"/>
      <c r="GE499" s="634"/>
      <c r="GF499" s="634"/>
      <c r="GG499" s="634"/>
      <c r="GH499" s="634"/>
      <c r="GI499" s="634"/>
      <c r="GJ499" s="634"/>
      <c r="GK499" s="634"/>
      <c r="GL499" s="634"/>
      <c r="GM499" s="634"/>
      <c r="GN499" s="634"/>
      <c r="GO499" s="634"/>
      <c r="GP499" s="634"/>
      <c r="GQ499" s="634"/>
      <c r="GR499" s="634"/>
      <c r="GS499" s="634"/>
      <c r="GT499" s="634"/>
      <c r="GU499" s="634"/>
      <c r="GV499" s="634"/>
      <c r="GW499" s="634"/>
      <c r="GX499" s="634"/>
      <c r="GY499" s="634"/>
      <c r="GZ499" s="634"/>
      <c r="HA499" s="634"/>
      <c r="HB499" s="634"/>
      <c r="HC499" s="634"/>
      <c r="HD499" s="634"/>
      <c r="HE499" s="634"/>
      <c r="HF499" s="634"/>
      <c r="HG499" s="634"/>
      <c r="HH499" s="634"/>
      <c r="HI499" s="634"/>
      <c r="HJ499" s="634"/>
      <c r="HK499" s="634"/>
      <c r="HL499" s="634"/>
      <c r="HM499" s="634"/>
      <c r="HN499" s="634"/>
      <c r="HO499" s="634"/>
      <c r="HP499" s="634"/>
      <c r="HQ499" s="634"/>
      <c r="HR499" s="634"/>
      <c r="HS499" s="634"/>
      <c r="HT499" s="634"/>
      <c r="HU499" s="634"/>
      <c r="HV499" s="634"/>
      <c r="HW499" s="634"/>
      <c r="HX499" s="634"/>
      <c r="HY499" s="634"/>
      <c r="HZ499" s="634"/>
      <c r="IA499" s="634"/>
      <c r="IB499" s="634"/>
      <c r="IC499" s="634"/>
      <c r="ID499" s="634"/>
      <c r="IE499" s="634"/>
      <c r="IF499" s="634"/>
      <c r="IG499" s="634"/>
      <c r="IH499" s="634"/>
      <c r="II499" s="634"/>
      <c r="IJ499" s="634"/>
      <c r="IK499" s="634"/>
      <c r="IL499" s="634"/>
      <c r="IM499" s="634"/>
      <c r="IN499" s="634"/>
      <c r="IO499" s="634"/>
      <c r="IP499" s="634"/>
      <c r="IQ499" s="634"/>
      <c r="IR499" s="634"/>
      <c r="IS499" s="634"/>
      <c r="IT499" s="634"/>
      <c r="IU499" s="634"/>
      <c r="IV499" s="634"/>
    </row>
    <row r="500" spans="18:256">
      <c r="R500" s="634"/>
      <c r="S500" s="634"/>
      <c r="T500" s="634"/>
      <c r="U500" s="634"/>
      <c r="V500" s="634"/>
      <c r="W500" s="634"/>
      <c r="X500" s="634"/>
      <c r="Y500" s="634"/>
      <c r="Z500" s="634"/>
      <c r="AA500" s="634"/>
      <c r="AB500" s="634"/>
      <c r="AC500" s="634"/>
      <c r="AD500" s="634"/>
      <c r="AE500" s="634"/>
      <c r="AF500" s="634"/>
      <c r="AG500" s="634"/>
      <c r="AH500" s="634"/>
      <c r="AI500" s="634"/>
      <c r="AJ500" s="634"/>
      <c r="AK500" s="634"/>
      <c r="AL500" s="634"/>
      <c r="AM500" s="634"/>
      <c r="AN500" s="634"/>
      <c r="AO500" s="634"/>
      <c r="AP500" s="634"/>
      <c r="AQ500" s="634"/>
      <c r="AR500" s="634"/>
      <c r="AS500" s="634"/>
      <c r="AT500" s="634"/>
      <c r="AU500" s="634"/>
      <c r="AV500" s="634"/>
      <c r="AW500" s="634"/>
      <c r="AX500" s="634"/>
      <c r="AY500" s="634"/>
      <c r="AZ500" s="634"/>
      <c r="BA500" s="634"/>
      <c r="BB500" s="634"/>
      <c r="BC500" s="634"/>
      <c r="BD500" s="634"/>
      <c r="BE500" s="634"/>
      <c r="BF500" s="634"/>
      <c r="BG500" s="634"/>
      <c r="BH500" s="634"/>
      <c r="BI500" s="634"/>
      <c r="BJ500" s="634"/>
      <c r="BK500" s="634"/>
      <c r="BL500" s="634"/>
      <c r="BM500" s="634"/>
      <c r="BN500" s="634"/>
      <c r="BO500" s="634"/>
      <c r="BP500" s="634"/>
      <c r="BQ500" s="634"/>
      <c r="BR500" s="634"/>
      <c r="BS500" s="634"/>
      <c r="BT500" s="634"/>
      <c r="BU500" s="634"/>
      <c r="BV500" s="634"/>
      <c r="BW500" s="634"/>
      <c r="BX500" s="634"/>
      <c r="BY500" s="634"/>
      <c r="BZ500" s="634"/>
      <c r="CA500" s="634"/>
      <c r="CB500" s="634"/>
      <c r="CC500" s="634"/>
      <c r="CD500" s="634"/>
      <c r="CE500" s="634"/>
      <c r="CF500" s="634"/>
      <c r="CG500" s="634"/>
      <c r="CH500" s="634"/>
      <c r="CI500" s="634"/>
      <c r="CJ500" s="634"/>
      <c r="CK500" s="634"/>
      <c r="CL500" s="634"/>
      <c r="CM500" s="634"/>
      <c r="CN500" s="634"/>
      <c r="CO500" s="634"/>
      <c r="CP500" s="634"/>
      <c r="CQ500" s="634"/>
      <c r="CR500" s="634"/>
      <c r="CS500" s="634"/>
      <c r="CT500" s="634"/>
      <c r="CU500" s="634"/>
      <c r="CV500" s="634"/>
      <c r="CW500" s="634"/>
      <c r="CX500" s="634"/>
      <c r="CY500" s="634"/>
      <c r="CZ500" s="634"/>
      <c r="DA500" s="634"/>
      <c r="DB500" s="634"/>
      <c r="DC500" s="634"/>
      <c r="DD500" s="634"/>
      <c r="DE500" s="634"/>
      <c r="DF500" s="634"/>
      <c r="DG500" s="634"/>
      <c r="DH500" s="634"/>
      <c r="DI500" s="634"/>
      <c r="DJ500" s="634"/>
      <c r="DK500" s="634"/>
      <c r="DL500" s="634"/>
      <c r="DM500" s="634"/>
      <c r="DN500" s="634"/>
      <c r="DO500" s="634"/>
      <c r="DP500" s="634"/>
      <c r="DQ500" s="634"/>
      <c r="DR500" s="634"/>
      <c r="DS500" s="634"/>
      <c r="DT500" s="634"/>
      <c r="DU500" s="634"/>
      <c r="DV500" s="634"/>
      <c r="DW500" s="634"/>
      <c r="DX500" s="634"/>
      <c r="DY500" s="634"/>
      <c r="DZ500" s="634"/>
      <c r="EA500" s="634"/>
      <c r="EB500" s="634"/>
      <c r="EC500" s="634"/>
      <c r="ED500" s="634"/>
      <c r="EE500" s="634"/>
      <c r="EF500" s="634"/>
      <c r="EG500" s="634"/>
      <c r="EH500" s="634"/>
      <c r="EI500" s="634"/>
      <c r="EJ500" s="634"/>
      <c r="EK500" s="634"/>
      <c r="EL500" s="634"/>
      <c r="EM500" s="634"/>
      <c r="EN500" s="634"/>
      <c r="EO500" s="634"/>
      <c r="EP500" s="634"/>
      <c r="EQ500" s="634"/>
      <c r="ER500" s="634"/>
      <c r="ES500" s="634"/>
      <c r="ET500" s="634"/>
      <c r="EU500" s="634"/>
      <c r="EV500" s="634"/>
      <c r="EW500" s="634"/>
      <c r="EX500" s="634"/>
      <c r="EY500" s="634"/>
      <c r="EZ500" s="634"/>
      <c r="FA500" s="634"/>
      <c r="FB500" s="634"/>
      <c r="FC500" s="634"/>
      <c r="FD500" s="634"/>
      <c r="FE500" s="634"/>
      <c r="FF500" s="634"/>
      <c r="FG500" s="634"/>
      <c r="FH500" s="634"/>
      <c r="FI500" s="634"/>
      <c r="FJ500" s="634"/>
      <c r="FK500" s="634"/>
      <c r="FL500" s="634"/>
      <c r="FM500" s="634"/>
      <c r="FN500" s="634"/>
      <c r="FO500" s="634"/>
      <c r="FP500" s="634"/>
      <c r="FQ500" s="634"/>
      <c r="FR500" s="634"/>
      <c r="FS500" s="634"/>
      <c r="FT500" s="634"/>
      <c r="FU500" s="634"/>
      <c r="FV500" s="634"/>
      <c r="FW500" s="634"/>
      <c r="FX500" s="634"/>
      <c r="FY500" s="634"/>
      <c r="FZ500" s="634"/>
      <c r="GA500" s="634"/>
      <c r="GB500" s="634"/>
      <c r="GC500" s="634"/>
      <c r="GD500" s="634"/>
      <c r="GE500" s="634"/>
      <c r="GF500" s="634"/>
      <c r="GG500" s="634"/>
      <c r="GH500" s="634"/>
      <c r="GI500" s="634"/>
      <c r="GJ500" s="634"/>
      <c r="GK500" s="634"/>
      <c r="GL500" s="634"/>
      <c r="GM500" s="634"/>
      <c r="GN500" s="634"/>
      <c r="GO500" s="634"/>
      <c r="GP500" s="634"/>
      <c r="GQ500" s="634"/>
      <c r="GR500" s="634"/>
      <c r="GS500" s="634"/>
      <c r="GT500" s="634"/>
      <c r="GU500" s="634"/>
      <c r="GV500" s="634"/>
      <c r="GW500" s="634"/>
      <c r="GX500" s="634"/>
      <c r="GY500" s="634"/>
      <c r="GZ500" s="634"/>
      <c r="HA500" s="634"/>
      <c r="HB500" s="634"/>
      <c r="HC500" s="634"/>
      <c r="HD500" s="634"/>
      <c r="HE500" s="634"/>
      <c r="HF500" s="634"/>
      <c r="HG500" s="634"/>
      <c r="HH500" s="634"/>
      <c r="HI500" s="634"/>
      <c r="HJ500" s="634"/>
      <c r="HK500" s="634"/>
      <c r="HL500" s="634"/>
      <c r="HM500" s="634"/>
      <c r="HN500" s="634"/>
      <c r="HO500" s="634"/>
      <c r="HP500" s="634"/>
      <c r="HQ500" s="634"/>
      <c r="HR500" s="634"/>
      <c r="HS500" s="634"/>
      <c r="HT500" s="634"/>
      <c r="HU500" s="634"/>
      <c r="HV500" s="634"/>
      <c r="HW500" s="634"/>
      <c r="HX500" s="634"/>
      <c r="HY500" s="634"/>
      <c r="HZ500" s="634"/>
      <c r="IA500" s="634"/>
      <c r="IB500" s="634"/>
      <c r="IC500" s="634"/>
      <c r="ID500" s="634"/>
      <c r="IE500" s="634"/>
      <c r="IF500" s="634"/>
      <c r="IG500" s="634"/>
      <c r="IH500" s="634"/>
      <c r="II500" s="634"/>
      <c r="IJ500" s="634"/>
      <c r="IK500" s="634"/>
      <c r="IL500" s="634"/>
      <c r="IM500" s="634"/>
      <c r="IN500" s="634"/>
      <c r="IO500" s="634"/>
      <c r="IP500" s="634"/>
      <c r="IQ500" s="634"/>
      <c r="IR500" s="634"/>
      <c r="IS500" s="634"/>
      <c r="IT500" s="634"/>
      <c r="IU500" s="634"/>
      <c r="IV500" s="634"/>
    </row>
    <row r="501" spans="18:256">
      <c r="R501" s="634"/>
      <c r="S501" s="634"/>
      <c r="T501" s="634"/>
      <c r="U501" s="634"/>
      <c r="V501" s="634"/>
      <c r="W501" s="634"/>
      <c r="X501" s="634"/>
      <c r="Y501" s="634"/>
      <c r="Z501" s="634"/>
      <c r="AA501" s="634"/>
      <c r="AB501" s="634"/>
      <c r="AC501" s="634"/>
      <c r="AD501" s="634"/>
      <c r="AE501" s="634"/>
      <c r="AF501" s="634"/>
      <c r="AG501" s="634"/>
      <c r="AH501" s="634"/>
      <c r="AI501" s="634"/>
      <c r="AJ501" s="634"/>
      <c r="AK501" s="634"/>
      <c r="AL501" s="634"/>
      <c r="AM501" s="634"/>
      <c r="AN501" s="634"/>
      <c r="AO501" s="634"/>
      <c r="AP501" s="634"/>
      <c r="AQ501" s="634"/>
      <c r="AR501" s="634"/>
      <c r="AS501" s="634"/>
      <c r="AT501" s="634"/>
      <c r="AU501" s="634"/>
      <c r="AV501" s="634"/>
      <c r="AW501" s="634"/>
      <c r="AX501" s="634"/>
      <c r="AY501" s="634"/>
      <c r="AZ501" s="634"/>
      <c r="BA501" s="634"/>
      <c r="BB501" s="634"/>
      <c r="BC501" s="634"/>
      <c r="BD501" s="634"/>
      <c r="BE501" s="634"/>
      <c r="BF501" s="634"/>
      <c r="BG501" s="634"/>
      <c r="BH501" s="634"/>
      <c r="BI501" s="634"/>
      <c r="BJ501" s="634"/>
      <c r="BK501" s="634"/>
      <c r="BL501" s="634"/>
      <c r="BM501" s="634"/>
      <c r="BN501" s="634"/>
      <c r="BO501" s="634"/>
      <c r="BP501" s="634"/>
      <c r="BQ501" s="634"/>
      <c r="BR501" s="634"/>
      <c r="BS501" s="634"/>
      <c r="BT501" s="634"/>
      <c r="BU501" s="634"/>
      <c r="BV501" s="634"/>
      <c r="BW501" s="634"/>
      <c r="BX501" s="634"/>
      <c r="BY501" s="634"/>
      <c r="BZ501" s="634"/>
      <c r="CA501" s="634"/>
      <c r="CB501" s="634"/>
      <c r="CC501" s="634"/>
      <c r="CD501" s="634"/>
      <c r="CE501" s="634"/>
      <c r="CF501" s="634"/>
      <c r="CG501" s="634"/>
      <c r="CH501" s="634"/>
      <c r="CI501" s="634"/>
      <c r="CJ501" s="634"/>
      <c r="CK501" s="634"/>
      <c r="CL501" s="634"/>
      <c r="CM501" s="634"/>
      <c r="CN501" s="634"/>
      <c r="CO501" s="634"/>
      <c r="CP501" s="634"/>
      <c r="CQ501" s="634"/>
      <c r="CR501" s="634"/>
      <c r="CS501" s="634"/>
      <c r="CT501" s="634"/>
      <c r="CU501" s="634"/>
      <c r="CV501" s="634"/>
      <c r="CW501" s="634"/>
      <c r="CX501" s="634"/>
      <c r="CY501" s="634"/>
      <c r="CZ501" s="634"/>
      <c r="DA501" s="634"/>
      <c r="DB501" s="634"/>
      <c r="DC501" s="634"/>
      <c r="DD501" s="634"/>
      <c r="DE501" s="634"/>
      <c r="DF501" s="634"/>
      <c r="DG501" s="634"/>
      <c r="DH501" s="634"/>
      <c r="DI501" s="634"/>
      <c r="DJ501" s="634"/>
      <c r="DK501" s="634"/>
      <c r="DL501" s="634"/>
      <c r="DM501" s="634"/>
      <c r="DN501" s="634"/>
      <c r="DO501" s="634"/>
      <c r="DP501" s="634"/>
      <c r="DQ501" s="634"/>
      <c r="DR501" s="634"/>
      <c r="DS501" s="634"/>
      <c r="DT501" s="634"/>
      <c r="DU501" s="634"/>
      <c r="DV501" s="634"/>
      <c r="DW501" s="634"/>
      <c r="DX501" s="634"/>
      <c r="DY501" s="634"/>
      <c r="DZ501" s="634"/>
      <c r="EA501" s="634"/>
      <c r="EB501" s="634"/>
      <c r="EC501" s="634"/>
      <c r="ED501" s="634"/>
      <c r="EE501" s="634"/>
      <c r="EF501" s="634"/>
      <c r="EG501" s="634"/>
      <c r="EH501" s="634"/>
      <c r="EI501" s="634"/>
      <c r="EJ501" s="634"/>
      <c r="EK501" s="634"/>
      <c r="EL501" s="634"/>
      <c r="EM501" s="634"/>
      <c r="EN501" s="634"/>
      <c r="EO501" s="634"/>
      <c r="EP501" s="634"/>
      <c r="EQ501" s="634"/>
      <c r="ER501" s="634"/>
      <c r="ES501" s="634"/>
      <c r="ET501" s="634"/>
      <c r="EU501" s="634"/>
      <c r="EV501" s="634"/>
      <c r="EW501" s="634"/>
      <c r="EX501" s="634"/>
      <c r="EY501" s="634"/>
      <c r="EZ501" s="634"/>
      <c r="FA501" s="634"/>
      <c r="FB501" s="634"/>
      <c r="FC501" s="634"/>
      <c r="FD501" s="634"/>
      <c r="FE501" s="634"/>
      <c r="FF501" s="634"/>
      <c r="FG501" s="634"/>
      <c r="FH501" s="634"/>
      <c r="FI501" s="634"/>
      <c r="FJ501" s="634"/>
      <c r="FK501" s="634"/>
      <c r="FL501" s="634"/>
      <c r="FM501" s="634"/>
      <c r="FN501" s="634"/>
      <c r="FO501" s="634"/>
      <c r="FP501" s="634"/>
      <c r="FQ501" s="634"/>
      <c r="FR501" s="634"/>
      <c r="FS501" s="634"/>
      <c r="FT501" s="634"/>
      <c r="FU501" s="634"/>
      <c r="FV501" s="634"/>
      <c r="FW501" s="634"/>
      <c r="FX501" s="634"/>
      <c r="FY501" s="634"/>
      <c r="FZ501" s="634"/>
      <c r="GA501" s="634"/>
      <c r="GB501" s="634"/>
      <c r="GC501" s="634"/>
      <c r="GD501" s="634"/>
      <c r="GE501" s="634"/>
      <c r="GF501" s="634"/>
      <c r="GG501" s="634"/>
      <c r="GH501" s="634"/>
      <c r="GI501" s="634"/>
      <c r="GJ501" s="634"/>
      <c r="GK501" s="634"/>
      <c r="GL501" s="634"/>
      <c r="GM501" s="634"/>
      <c r="GN501" s="634"/>
      <c r="GO501" s="634"/>
      <c r="GP501" s="634"/>
      <c r="GQ501" s="634"/>
      <c r="GR501" s="634"/>
      <c r="GS501" s="634"/>
      <c r="GT501" s="634"/>
      <c r="GU501" s="634"/>
      <c r="GV501" s="634"/>
      <c r="GW501" s="634"/>
      <c r="GX501" s="634"/>
      <c r="GY501" s="634"/>
      <c r="GZ501" s="634"/>
      <c r="HA501" s="634"/>
      <c r="HB501" s="634"/>
      <c r="HC501" s="634"/>
      <c r="HD501" s="634"/>
      <c r="HE501" s="634"/>
      <c r="HF501" s="634"/>
      <c r="HG501" s="634"/>
      <c r="HH501" s="634"/>
      <c r="HI501" s="634"/>
      <c r="HJ501" s="634"/>
      <c r="HK501" s="634"/>
      <c r="HL501" s="634"/>
      <c r="HM501" s="634"/>
      <c r="HN501" s="634"/>
      <c r="HO501" s="634"/>
      <c r="HP501" s="634"/>
      <c r="HQ501" s="634"/>
      <c r="HR501" s="634"/>
      <c r="HS501" s="634"/>
      <c r="HT501" s="634"/>
      <c r="HU501" s="634"/>
      <c r="HV501" s="634"/>
      <c r="HW501" s="634"/>
      <c r="HX501" s="634"/>
      <c r="HY501" s="634"/>
      <c r="HZ501" s="634"/>
      <c r="IA501" s="634"/>
      <c r="IB501" s="634"/>
      <c r="IC501" s="634"/>
      <c r="ID501" s="634"/>
      <c r="IE501" s="634"/>
      <c r="IF501" s="634"/>
      <c r="IG501" s="634"/>
      <c r="IH501" s="634"/>
      <c r="II501" s="634"/>
      <c r="IJ501" s="634"/>
      <c r="IK501" s="634"/>
      <c r="IL501" s="634"/>
      <c r="IM501" s="634"/>
      <c r="IN501" s="634"/>
      <c r="IO501" s="634"/>
      <c r="IP501" s="634"/>
      <c r="IQ501" s="634"/>
      <c r="IR501" s="634"/>
      <c r="IS501" s="634"/>
      <c r="IT501" s="634"/>
      <c r="IU501" s="634"/>
      <c r="IV501" s="634"/>
    </row>
    <row r="502" spans="18:256">
      <c r="R502" s="634"/>
      <c r="S502" s="634"/>
      <c r="T502" s="634"/>
      <c r="U502" s="634"/>
      <c r="V502" s="634"/>
      <c r="W502" s="634"/>
      <c r="X502" s="634"/>
      <c r="Y502" s="634"/>
      <c r="Z502" s="634"/>
      <c r="AA502" s="634"/>
      <c r="AB502" s="634"/>
      <c r="AC502" s="634"/>
      <c r="AD502" s="634"/>
      <c r="AE502" s="634"/>
      <c r="AF502" s="634"/>
      <c r="AG502" s="634"/>
      <c r="AH502" s="634"/>
      <c r="AI502" s="634"/>
      <c r="AJ502" s="634"/>
      <c r="AK502" s="634"/>
      <c r="AL502" s="634"/>
      <c r="AM502" s="634"/>
      <c r="AN502" s="634"/>
      <c r="AO502" s="634"/>
      <c r="AP502" s="634"/>
      <c r="AQ502" s="634"/>
      <c r="AR502" s="634"/>
      <c r="AS502" s="634"/>
      <c r="AT502" s="634"/>
      <c r="AU502" s="634"/>
      <c r="AV502" s="634"/>
      <c r="AW502" s="634"/>
      <c r="AX502" s="634"/>
      <c r="AY502" s="634"/>
      <c r="AZ502" s="634"/>
      <c r="BA502" s="634"/>
      <c r="BB502" s="634"/>
      <c r="BC502" s="634"/>
      <c r="BD502" s="634"/>
      <c r="BE502" s="634"/>
      <c r="BF502" s="634"/>
      <c r="BG502" s="634"/>
      <c r="BH502" s="634"/>
      <c r="BI502" s="634"/>
      <c r="BJ502" s="634"/>
      <c r="BK502" s="634"/>
      <c r="BL502" s="634"/>
      <c r="BM502" s="634"/>
      <c r="BN502" s="634"/>
      <c r="BO502" s="634"/>
      <c r="BP502" s="634"/>
      <c r="BQ502" s="634"/>
      <c r="BR502" s="634"/>
      <c r="BS502" s="634"/>
      <c r="BT502" s="634"/>
      <c r="BU502" s="634"/>
      <c r="BV502" s="634"/>
      <c r="BW502" s="634"/>
      <c r="BX502" s="634"/>
      <c r="BY502" s="634"/>
      <c r="BZ502" s="634"/>
      <c r="CA502" s="634"/>
      <c r="CB502" s="634"/>
      <c r="CC502" s="634"/>
      <c r="CD502" s="634"/>
      <c r="CE502" s="634"/>
      <c r="CF502" s="634"/>
      <c r="CG502" s="634"/>
      <c r="CH502" s="634"/>
      <c r="CI502" s="634"/>
      <c r="CJ502" s="634"/>
      <c r="CK502" s="634"/>
      <c r="CL502" s="634"/>
      <c r="CM502" s="634"/>
      <c r="CN502" s="634"/>
      <c r="CO502" s="634"/>
      <c r="CP502" s="634"/>
      <c r="CQ502" s="634"/>
      <c r="CR502" s="634"/>
      <c r="CS502" s="634"/>
      <c r="CT502" s="634"/>
      <c r="CU502" s="634"/>
      <c r="CV502" s="634"/>
      <c r="CW502" s="634"/>
      <c r="CX502" s="634"/>
      <c r="CY502" s="634"/>
      <c r="CZ502" s="634"/>
      <c r="DA502" s="634"/>
      <c r="DB502" s="634"/>
      <c r="DC502" s="634"/>
      <c r="DD502" s="634"/>
      <c r="DE502" s="634"/>
      <c r="DF502" s="634"/>
      <c r="DG502" s="634"/>
      <c r="DH502" s="634"/>
      <c r="DI502" s="634"/>
      <c r="DJ502" s="634"/>
      <c r="DK502" s="634"/>
      <c r="DL502" s="634"/>
      <c r="DM502" s="634"/>
      <c r="DN502" s="634"/>
      <c r="DO502" s="634"/>
      <c r="DP502" s="634"/>
      <c r="DQ502" s="634"/>
      <c r="DR502" s="634"/>
      <c r="DS502" s="634"/>
      <c r="DT502" s="634"/>
      <c r="DU502" s="634"/>
      <c r="DV502" s="634"/>
      <c r="DW502" s="634"/>
      <c r="DX502" s="634"/>
      <c r="DY502" s="634"/>
      <c r="DZ502" s="634"/>
      <c r="EA502" s="634"/>
      <c r="EB502" s="634"/>
      <c r="EC502" s="634"/>
      <c r="ED502" s="634"/>
      <c r="EE502" s="634"/>
      <c r="EF502" s="634"/>
      <c r="EG502" s="634"/>
      <c r="EH502" s="634"/>
      <c r="EI502" s="634"/>
      <c r="EJ502" s="634"/>
      <c r="EK502" s="634"/>
      <c r="EL502" s="634"/>
      <c r="EM502" s="634"/>
      <c r="EN502" s="634"/>
      <c r="EO502" s="634"/>
      <c r="EP502" s="634"/>
      <c r="EQ502" s="634"/>
      <c r="ER502" s="634"/>
      <c r="ES502" s="634"/>
      <c r="ET502" s="634"/>
      <c r="EU502" s="634"/>
      <c r="EV502" s="634"/>
      <c r="EW502" s="634"/>
      <c r="EX502" s="634"/>
      <c r="EY502" s="634"/>
      <c r="EZ502" s="634"/>
      <c r="FA502" s="634"/>
      <c r="FB502" s="634"/>
      <c r="FC502" s="634"/>
      <c r="FD502" s="634"/>
      <c r="FE502" s="634"/>
      <c r="FF502" s="634"/>
      <c r="FG502" s="634"/>
      <c r="FH502" s="634"/>
      <c r="FI502" s="634"/>
      <c r="FJ502" s="634"/>
      <c r="FK502" s="634"/>
      <c r="FL502" s="634"/>
      <c r="FM502" s="634"/>
      <c r="FN502" s="634"/>
      <c r="FO502" s="634"/>
      <c r="FP502" s="634"/>
      <c r="FQ502" s="634"/>
      <c r="FR502" s="634"/>
      <c r="FS502" s="634"/>
      <c r="FT502" s="634"/>
      <c r="FU502" s="634"/>
      <c r="FV502" s="634"/>
      <c r="FW502" s="634"/>
      <c r="FX502" s="634"/>
      <c r="FY502" s="634"/>
      <c r="FZ502" s="634"/>
      <c r="GA502" s="634"/>
      <c r="GB502" s="634"/>
      <c r="GC502" s="634"/>
      <c r="GD502" s="634"/>
      <c r="GE502" s="634"/>
      <c r="GF502" s="634"/>
      <c r="GG502" s="634"/>
      <c r="GH502" s="634"/>
      <c r="GI502" s="634"/>
      <c r="GJ502" s="634"/>
      <c r="GK502" s="634"/>
      <c r="GL502" s="634"/>
      <c r="GM502" s="634"/>
      <c r="GN502" s="634"/>
      <c r="GO502" s="634"/>
      <c r="GP502" s="634"/>
      <c r="GQ502" s="634"/>
      <c r="GR502" s="634"/>
      <c r="GS502" s="634"/>
      <c r="GT502" s="634"/>
      <c r="GU502" s="634"/>
      <c r="GV502" s="634"/>
      <c r="GW502" s="634"/>
      <c r="GX502" s="634"/>
      <c r="GY502" s="634"/>
      <c r="GZ502" s="634"/>
      <c r="HA502" s="634"/>
      <c r="HB502" s="634"/>
      <c r="HC502" s="634"/>
      <c r="HD502" s="634"/>
      <c r="HE502" s="634"/>
      <c r="HF502" s="634"/>
      <c r="HG502" s="634"/>
      <c r="HH502" s="634"/>
      <c r="HI502" s="634"/>
      <c r="HJ502" s="634"/>
      <c r="HK502" s="634"/>
      <c r="HL502" s="634"/>
      <c r="HM502" s="634"/>
      <c r="HN502" s="634"/>
      <c r="HO502" s="634"/>
      <c r="HP502" s="634"/>
      <c r="HQ502" s="634"/>
      <c r="HR502" s="634"/>
      <c r="HS502" s="634"/>
      <c r="HT502" s="634"/>
      <c r="HU502" s="634"/>
      <c r="HV502" s="634"/>
      <c r="HW502" s="634"/>
      <c r="HX502" s="634"/>
      <c r="HY502" s="634"/>
      <c r="HZ502" s="634"/>
      <c r="IA502" s="634"/>
      <c r="IB502" s="634"/>
      <c r="IC502" s="634"/>
      <c r="ID502" s="634"/>
      <c r="IE502" s="634"/>
      <c r="IF502" s="634"/>
      <c r="IG502" s="634"/>
      <c r="IH502" s="634"/>
      <c r="II502" s="634"/>
      <c r="IJ502" s="634"/>
      <c r="IK502" s="634"/>
      <c r="IL502" s="634"/>
      <c r="IM502" s="634"/>
      <c r="IN502" s="634"/>
      <c r="IO502" s="634"/>
      <c r="IP502" s="634"/>
      <c r="IQ502" s="634"/>
      <c r="IR502" s="634"/>
      <c r="IS502" s="634"/>
      <c r="IT502" s="634"/>
      <c r="IU502" s="634"/>
      <c r="IV502" s="634"/>
    </row>
    <row r="503" spans="18:256">
      <c r="R503" s="634"/>
      <c r="S503" s="634"/>
      <c r="T503" s="634"/>
      <c r="U503" s="634"/>
      <c r="V503" s="634"/>
      <c r="W503" s="634"/>
      <c r="X503" s="634"/>
      <c r="Y503" s="634"/>
      <c r="Z503" s="634"/>
      <c r="AA503" s="634"/>
      <c r="AB503" s="634"/>
      <c r="AC503" s="634"/>
      <c r="AD503" s="634"/>
      <c r="AE503" s="634"/>
      <c r="AF503" s="634"/>
      <c r="AG503" s="634"/>
      <c r="AH503" s="634"/>
      <c r="AI503" s="634"/>
      <c r="AJ503" s="634"/>
      <c r="AK503" s="634"/>
      <c r="AL503" s="634"/>
      <c r="AM503" s="634"/>
      <c r="AN503" s="634"/>
      <c r="AO503" s="634"/>
      <c r="AP503" s="634"/>
      <c r="AQ503" s="634"/>
      <c r="AR503" s="634"/>
      <c r="AS503" s="634"/>
      <c r="AT503" s="634"/>
      <c r="AU503" s="634"/>
      <c r="AV503" s="634"/>
      <c r="AW503" s="634"/>
      <c r="AX503" s="634"/>
      <c r="AY503" s="634"/>
      <c r="AZ503" s="634"/>
      <c r="BA503" s="634"/>
      <c r="BB503" s="634"/>
      <c r="BC503" s="634"/>
      <c r="BD503" s="634"/>
      <c r="BE503" s="634"/>
      <c r="BF503" s="634"/>
      <c r="BG503" s="634"/>
      <c r="BH503" s="634"/>
      <c r="BI503" s="634"/>
      <c r="BJ503" s="634"/>
      <c r="BK503" s="634"/>
      <c r="BL503" s="634"/>
      <c r="BM503" s="634"/>
      <c r="BN503" s="634"/>
      <c r="BO503" s="634"/>
      <c r="BP503" s="634"/>
      <c r="BQ503" s="634"/>
      <c r="BR503" s="634"/>
      <c r="BS503" s="634"/>
      <c r="BT503" s="634"/>
      <c r="BU503" s="634"/>
      <c r="BV503" s="634"/>
      <c r="BW503" s="634"/>
      <c r="BX503" s="634"/>
      <c r="BY503" s="634"/>
      <c r="BZ503" s="634"/>
      <c r="CA503" s="634"/>
      <c r="CB503" s="634"/>
      <c r="CC503" s="634"/>
      <c r="CD503" s="634"/>
      <c r="CE503" s="634"/>
      <c r="CF503" s="634"/>
      <c r="CG503" s="634"/>
      <c r="CH503" s="634"/>
      <c r="CI503" s="634"/>
      <c r="CJ503" s="634"/>
      <c r="CK503" s="634"/>
      <c r="CL503" s="634"/>
      <c r="CM503" s="634"/>
      <c r="CN503" s="634"/>
      <c r="CO503" s="634"/>
      <c r="CP503" s="634"/>
      <c r="CQ503" s="634"/>
      <c r="CR503" s="634"/>
      <c r="CS503" s="634"/>
      <c r="CT503" s="634"/>
      <c r="CU503" s="634"/>
      <c r="CV503" s="634"/>
      <c r="CW503" s="634"/>
      <c r="CX503" s="634"/>
      <c r="CY503" s="634"/>
      <c r="CZ503" s="634"/>
      <c r="DA503" s="634"/>
      <c r="DB503" s="634"/>
      <c r="DC503" s="634"/>
      <c r="DD503" s="634"/>
      <c r="DE503" s="634"/>
      <c r="DF503" s="634"/>
      <c r="DG503" s="634"/>
      <c r="DH503" s="634"/>
      <c r="DI503" s="634"/>
      <c r="DJ503" s="634"/>
      <c r="DK503" s="634"/>
      <c r="DL503" s="634"/>
      <c r="DM503" s="634"/>
      <c r="DN503" s="634"/>
      <c r="DO503" s="634"/>
      <c r="DP503" s="634"/>
      <c r="DQ503" s="634"/>
      <c r="DR503" s="634"/>
      <c r="DS503" s="634"/>
      <c r="DT503" s="634"/>
      <c r="DU503" s="634"/>
      <c r="DV503" s="634"/>
      <c r="DW503" s="634"/>
      <c r="DX503" s="634"/>
      <c r="DY503" s="634"/>
      <c r="DZ503" s="634"/>
      <c r="EA503" s="634"/>
      <c r="EB503" s="634"/>
      <c r="EC503" s="634"/>
      <c r="ED503" s="634"/>
      <c r="EE503" s="634"/>
      <c r="EF503" s="634"/>
      <c r="EG503" s="634"/>
      <c r="EH503" s="634"/>
      <c r="EI503" s="634"/>
      <c r="EJ503" s="634"/>
      <c r="EK503" s="634"/>
      <c r="EL503" s="634"/>
      <c r="EM503" s="634"/>
      <c r="EN503" s="634"/>
      <c r="EO503" s="634"/>
      <c r="EP503" s="634"/>
      <c r="EQ503" s="634"/>
      <c r="ER503" s="634"/>
      <c r="ES503" s="634"/>
      <c r="ET503" s="634"/>
      <c r="EU503" s="634"/>
      <c r="EV503" s="634"/>
      <c r="EW503" s="634"/>
      <c r="EX503" s="634"/>
      <c r="EY503" s="634"/>
      <c r="EZ503" s="634"/>
      <c r="FA503" s="634"/>
      <c r="FB503" s="634"/>
      <c r="FC503" s="634"/>
      <c r="FD503" s="634"/>
      <c r="FE503" s="634"/>
      <c r="FF503" s="634"/>
      <c r="FG503" s="634"/>
      <c r="FH503" s="634"/>
      <c r="FI503" s="634"/>
      <c r="FJ503" s="634"/>
      <c r="FK503" s="634"/>
      <c r="FL503" s="634"/>
      <c r="FM503" s="634"/>
      <c r="FN503" s="634"/>
      <c r="FO503" s="634"/>
      <c r="FP503" s="634"/>
      <c r="FQ503" s="634"/>
      <c r="FR503" s="634"/>
      <c r="FS503" s="634"/>
      <c r="FT503" s="634"/>
      <c r="FU503" s="634"/>
      <c r="FV503" s="634"/>
      <c r="FW503" s="634"/>
      <c r="FX503" s="634"/>
      <c r="FY503" s="634"/>
      <c r="FZ503" s="634"/>
      <c r="GA503" s="634"/>
      <c r="GB503" s="634"/>
      <c r="GC503" s="634"/>
      <c r="GD503" s="634"/>
      <c r="GE503" s="634"/>
      <c r="GF503" s="634"/>
      <c r="GG503" s="634"/>
      <c r="GH503" s="634"/>
      <c r="GI503" s="634"/>
      <c r="GJ503" s="634"/>
      <c r="GK503" s="634"/>
      <c r="GL503" s="634"/>
      <c r="GM503" s="634"/>
      <c r="GN503" s="634"/>
      <c r="GO503" s="634"/>
      <c r="GP503" s="634"/>
      <c r="GQ503" s="634"/>
      <c r="GR503" s="634"/>
      <c r="GS503" s="634"/>
      <c r="GT503" s="634"/>
      <c r="GU503" s="634"/>
      <c r="GV503" s="634"/>
      <c r="GW503" s="634"/>
      <c r="GX503" s="634"/>
      <c r="GY503" s="634"/>
      <c r="GZ503" s="634"/>
      <c r="HA503" s="634"/>
      <c r="HB503" s="634"/>
      <c r="HC503" s="634"/>
      <c r="HD503" s="634"/>
      <c r="HE503" s="634"/>
      <c r="HF503" s="634"/>
      <c r="HG503" s="634"/>
      <c r="HH503" s="634"/>
      <c r="HI503" s="634"/>
      <c r="HJ503" s="634"/>
      <c r="HK503" s="634"/>
      <c r="HL503" s="634"/>
      <c r="HM503" s="634"/>
      <c r="HN503" s="634"/>
      <c r="HO503" s="634"/>
      <c r="HP503" s="634"/>
      <c r="HQ503" s="634"/>
      <c r="HR503" s="634"/>
      <c r="HS503" s="634"/>
      <c r="HT503" s="634"/>
      <c r="HU503" s="634"/>
      <c r="HV503" s="634"/>
      <c r="HW503" s="634"/>
      <c r="HX503" s="634"/>
      <c r="HY503" s="634"/>
      <c r="HZ503" s="634"/>
      <c r="IA503" s="634"/>
      <c r="IB503" s="634"/>
      <c r="IC503" s="634"/>
      <c r="ID503" s="634"/>
      <c r="IE503" s="634"/>
      <c r="IF503" s="634"/>
      <c r="IG503" s="634"/>
      <c r="IH503" s="634"/>
      <c r="II503" s="634"/>
      <c r="IJ503" s="634"/>
      <c r="IK503" s="634"/>
      <c r="IL503" s="634"/>
      <c r="IM503" s="634"/>
      <c r="IN503" s="634"/>
      <c r="IO503" s="634"/>
      <c r="IP503" s="634"/>
      <c r="IQ503" s="634"/>
      <c r="IR503" s="634"/>
      <c r="IS503" s="634"/>
      <c r="IT503" s="634"/>
      <c r="IU503" s="634"/>
      <c r="IV503" s="634"/>
    </row>
    <row r="504" spans="18:256">
      <c r="R504" s="634"/>
      <c r="S504" s="634"/>
      <c r="T504" s="634"/>
      <c r="U504" s="634"/>
      <c r="V504" s="634"/>
      <c r="W504" s="634"/>
      <c r="X504" s="634"/>
      <c r="Y504" s="634"/>
      <c r="Z504" s="634"/>
      <c r="AA504" s="634"/>
      <c r="AB504" s="634"/>
      <c r="AC504" s="634"/>
      <c r="AD504" s="634"/>
      <c r="AE504" s="634"/>
      <c r="AF504" s="634"/>
      <c r="AG504" s="634"/>
      <c r="AH504" s="634"/>
      <c r="AI504" s="634"/>
      <c r="AJ504" s="634"/>
      <c r="AK504" s="634"/>
      <c r="AL504" s="634"/>
      <c r="AM504" s="634"/>
      <c r="AN504" s="634"/>
      <c r="AO504" s="634"/>
      <c r="AP504" s="634"/>
      <c r="AQ504" s="634"/>
      <c r="AR504" s="634"/>
      <c r="AS504" s="634"/>
      <c r="AT504" s="634"/>
      <c r="AU504" s="634"/>
      <c r="AV504" s="634"/>
      <c r="AW504" s="634"/>
      <c r="AX504" s="634"/>
      <c r="AY504" s="634"/>
      <c r="AZ504" s="634"/>
      <c r="BA504" s="634"/>
      <c r="BB504" s="634"/>
      <c r="BC504" s="634"/>
      <c r="BD504" s="634"/>
      <c r="BE504" s="634"/>
      <c r="BF504" s="634"/>
      <c r="BG504" s="634"/>
      <c r="BH504" s="634"/>
      <c r="BI504" s="634"/>
      <c r="BJ504" s="634"/>
      <c r="BK504" s="634"/>
      <c r="BL504" s="634"/>
      <c r="BM504" s="634"/>
      <c r="BN504" s="634"/>
      <c r="BO504" s="634"/>
      <c r="BP504" s="634"/>
      <c r="BQ504" s="634"/>
      <c r="BR504" s="634"/>
      <c r="BS504" s="634"/>
      <c r="BT504" s="634"/>
      <c r="BU504" s="634"/>
      <c r="BV504" s="634"/>
      <c r="BW504" s="634"/>
      <c r="BX504" s="634"/>
      <c r="BY504" s="634"/>
      <c r="BZ504" s="634"/>
      <c r="CA504" s="634"/>
      <c r="CB504" s="634"/>
      <c r="CC504" s="634"/>
      <c r="CD504" s="634"/>
      <c r="CE504" s="634"/>
      <c r="CF504" s="634"/>
      <c r="CG504" s="634"/>
      <c r="CH504" s="634"/>
      <c r="CI504" s="634"/>
      <c r="CJ504" s="634"/>
      <c r="CK504" s="634"/>
      <c r="CL504" s="634"/>
      <c r="CM504" s="634"/>
      <c r="CN504" s="634"/>
      <c r="CO504" s="634"/>
      <c r="CP504" s="634"/>
      <c r="CQ504" s="634"/>
      <c r="CR504" s="634"/>
      <c r="CS504" s="634"/>
      <c r="CT504" s="634"/>
      <c r="CU504" s="634"/>
      <c r="CV504" s="634"/>
      <c r="CW504" s="634"/>
      <c r="CX504" s="634"/>
      <c r="CY504" s="634"/>
      <c r="CZ504" s="634"/>
      <c r="DA504" s="634"/>
      <c r="DB504" s="634"/>
      <c r="DC504" s="634"/>
      <c r="DD504" s="634"/>
      <c r="DE504" s="634"/>
      <c r="DF504" s="634"/>
      <c r="DG504" s="634"/>
      <c r="DH504" s="634"/>
      <c r="DI504" s="634"/>
      <c r="DJ504" s="634"/>
      <c r="DK504" s="634"/>
      <c r="DL504" s="634"/>
      <c r="DM504" s="634"/>
      <c r="DN504" s="634"/>
      <c r="DO504" s="634"/>
      <c r="DP504" s="634"/>
      <c r="DQ504" s="634"/>
      <c r="DR504" s="634"/>
      <c r="DS504" s="634"/>
      <c r="DT504" s="634"/>
      <c r="DU504" s="634"/>
      <c r="DV504" s="634"/>
      <c r="DW504" s="634"/>
      <c r="DX504" s="634"/>
      <c r="DY504" s="634"/>
      <c r="DZ504" s="634"/>
      <c r="EA504" s="634"/>
      <c r="EB504" s="634"/>
      <c r="EC504" s="634"/>
      <c r="ED504" s="634"/>
      <c r="EE504" s="634"/>
      <c r="EF504" s="634"/>
      <c r="EG504" s="634"/>
      <c r="EH504" s="634"/>
      <c r="EI504" s="634"/>
      <c r="EJ504" s="634"/>
      <c r="EK504" s="634"/>
      <c r="EL504" s="634"/>
      <c r="EM504" s="634"/>
      <c r="EN504" s="634"/>
      <c r="EO504" s="634"/>
      <c r="EP504" s="634"/>
      <c r="EQ504" s="634"/>
      <c r="ER504" s="634"/>
      <c r="ES504" s="634"/>
      <c r="ET504" s="634"/>
      <c r="EU504" s="634"/>
      <c r="EV504" s="634"/>
      <c r="EW504" s="634"/>
      <c r="EX504" s="634"/>
      <c r="EY504" s="634"/>
      <c r="EZ504" s="634"/>
      <c r="FA504" s="634"/>
      <c r="FB504" s="634"/>
      <c r="FC504" s="634"/>
      <c r="FD504" s="634"/>
      <c r="FE504" s="634"/>
      <c r="FF504" s="634"/>
      <c r="FG504" s="634"/>
      <c r="FH504" s="634"/>
      <c r="FI504" s="634"/>
      <c r="FJ504" s="634"/>
      <c r="FK504" s="634"/>
      <c r="FL504" s="634"/>
      <c r="FM504" s="634"/>
      <c r="FN504" s="634"/>
      <c r="FO504" s="634"/>
      <c r="FP504" s="634"/>
      <c r="FQ504" s="634"/>
      <c r="FR504" s="634"/>
      <c r="FS504" s="634"/>
      <c r="FT504" s="634"/>
      <c r="FU504" s="634"/>
      <c r="FV504" s="634"/>
      <c r="FW504" s="634"/>
      <c r="FX504" s="634"/>
      <c r="FY504" s="634"/>
      <c r="FZ504" s="634"/>
      <c r="GA504" s="634"/>
      <c r="GB504" s="634"/>
      <c r="GC504" s="634"/>
      <c r="GD504" s="634"/>
      <c r="GE504" s="634"/>
      <c r="GF504" s="634"/>
      <c r="GG504" s="634"/>
      <c r="GH504" s="634"/>
      <c r="GI504" s="634"/>
      <c r="GJ504" s="634"/>
      <c r="GK504" s="634"/>
      <c r="GL504" s="634"/>
      <c r="GM504" s="634"/>
      <c r="GN504" s="634"/>
      <c r="GO504" s="634"/>
      <c r="GP504" s="634"/>
      <c r="GQ504" s="634"/>
      <c r="GR504" s="634"/>
      <c r="GS504" s="634"/>
      <c r="GT504" s="634"/>
      <c r="GU504" s="634"/>
      <c r="GV504" s="634"/>
      <c r="GW504" s="634"/>
      <c r="GX504" s="634"/>
      <c r="GY504" s="634"/>
      <c r="GZ504" s="634"/>
      <c r="HA504" s="634"/>
      <c r="HB504" s="634"/>
      <c r="HC504" s="634"/>
      <c r="HD504" s="634"/>
      <c r="HE504" s="634"/>
      <c r="HF504" s="634"/>
      <c r="HG504" s="634"/>
      <c r="HH504" s="634"/>
      <c r="HI504" s="634"/>
      <c r="HJ504" s="634"/>
      <c r="HK504" s="634"/>
      <c r="HL504" s="634"/>
      <c r="HM504" s="634"/>
      <c r="HN504" s="634"/>
      <c r="HO504" s="634"/>
      <c r="HP504" s="634"/>
      <c r="HQ504" s="634"/>
      <c r="HR504" s="634"/>
      <c r="HS504" s="634"/>
      <c r="HT504" s="634"/>
      <c r="HU504" s="634"/>
      <c r="HV504" s="634"/>
      <c r="HW504" s="634"/>
      <c r="HX504" s="634"/>
      <c r="HY504" s="634"/>
      <c r="HZ504" s="634"/>
      <c r="IA504" s="634"/>
      <c r="IB504" s="634"/>
      <c r="IC504" s="634"/>
      <c r="ID504" s="634"/>
      <c r="IE504" s="634"/>
      <c r="IF504" s="634"/>
      <c r="IG504" s="634"/>
      <c r="IH504" s="634"/>
      <c r="II504" s="634"/>
      <c r="IJ504" s="634"/>
      <c r="IK504" s="634"/>
      <c r="IL504" s="634"/>
      <c r="IM504" s="634"/>
      <c r="IN504" s="634"/>
      <c r="IO504" s="634"/>
      <c r="IP504" s="634"/>
      <c r="IQ504" s="634"/>
      <c r="IR504" s="634"/>
      <c r="IS504" s="634"/>
      <c r="IT504" s="634"/>
      <c r="IU504" s="634"/>
      <c r="IV504" s="634"/>
    </row>
    <row r="505" spans="18:256">
      <c r="R505" s="634"/>
      <c r="S505" s="634"/>
      <c r="T505" s="634"/>
      <c r="U505" s="634"/>
      <c r="V505" s="634"/>
      <c r="W505" s="634"/>
      <c r="X505" s="634"/>
      <c r="Y505" s="634"/>
      <c r="Z505" s="634"/>
      <c r="AA505" s="634"/>
      <c r="AB505" s="634"/>
      <c r="AC505" s="634"/>
      <c r="AD505" s="634"/>
      <c r="AE505" s="634"/>
      <c r="AF505" s="634"/>
      <c r="AG505" s="634"/>
      <c r="AH505" s="634"/>
      <c r="AI505" s="634"/>
      <c r="AJ505" s="634"/>
      <c r="AK505" s="634"/>
      <c r="AL505" s="634"/>
      <c r="AM505" s="634"/>
      <c r="AN505" s="634"/>
      <c r="AO505" s="634"/>
      <c r="AP505" s="634"/>
      <c r="AQ505" s="634"/>
      <c r="AR505" s="634"/>
      <c r="AS505" s="634"/>
      <c r="AT505" s="634"/>
      <c r="AU505" s="634"/>
      <c r="AV505" s="634"/>
      <c r="AW505" s="634"/>
      <c r="AX505" s="634"/>
      <c r="AY505" s="634"/>
      <c r="AZ505" s="634"/>
      <c r="BA505" s="634"/>
      <c r="BB505" s="634"/>
      <c r="BC505" s="634"/>
      <c r="BD505" s="634"/>
      <c r="BE505" s="634"/>
      <c r="BF505" s="634"/>
      <c r="BG505" s="634"/>
      <c r="BH505" s="634"/>
      <c r="BI505" s="634"/>
      <c r="BJ505" s="634"/>
      <c r="BK505" s="634"/>
      <c r="BL505" s="634"/>
      <c r="BM505" s="634"/>
      <c r="BN505" s="634"/>
      <c r="BO505" s="634"/>
      <c r="BP505" s="634"/>
      <c r="BQ505" s="634"/>
      <c r="BR505" s="634"/>
      <c r="BS505" s="634"/>
      <c r="BT505" s="634"/>
      <c r="BU505" s="634"/>
      <c r="BV505" s="634"/>
      <c r="BW505" s="634"/>
      <c r="BX505" s="634"/>
      <c r="BY505" s="634"/>
      <c r="BZ505" s="634"/>
      <c r="CA505" s="634"/>
      <c r="CB505" s="634"/>
      <c r="CC505" s="634"/>
      <c r="CD505" s="634"/>
      <c r="CE505" s="634"/>
      <c r="CF505" s="634"/>
      <c r="CG505" s="634"/>
      <c r="CH505" s="634"/>
      <c r="CI505" s="634"/>
      <c r="CJ505" s="634"/>
      <c r="CK505" s="634"/>
      <c r="CL505" s="634"/>
      <c r="CM505" s="634"/>
      <c r="CN505" s="634"/>
      <c r="CO505" s="634"/>
      <c r="CP505" s="634"/>
      <c r="CQ505" s="634"/>
      <c r="CR505" s="634"/>
      <c r="CS505" s="634"/>
      <c r="CT505" s="634"/>
      <c r="CU505" s="634"/>
      <c r="CV505" s="634"/>
      <c r="CW505" s="634"/>
      <c r="CX505" s="634"/>
      <c r="CY505" s="634"/>
      <c r="CZ505" s="634"/>
      <c r="DA505" s="634"/>
      <c r="DB505" s="634"/>
      <c r="DC505" s="634"/>
      <c r="DD505" s="634"/>
      <c r="DE505" s="634"/>
      <c r="DF505" s="634"/>
      <c r="DG505" s="634"/>
      <c r="DH505" s="634"/>
      <c r="DI505" s="634"/>
      <c r="DJ505" s="634"/>
      <c r="DK505" s="634"/>
      <c r="DL505" s="634"/>
      <c r="DM505" s="634"/>
      <c r="DN505" s="634"/>
      <c r="DO505" s="634"/>
      <c r="DP505" s="634"/>
      <c r="DQ505" s="634"/>
      <c r="DR505" s="634"/>
      <c r="DS505" s="634"/>
      <c r="DT505" s="634"/>
      <c r="DU505" s="634"/>
      <c r="DV505" s="634"/>
      <c r="DW505" s="634"/>
      <c r="DX505" s="634"/>
      <c r="DY505" s="634"/>
      <c r="DZ505" s="634"/>
      <c r="EA505" s="634"/>
      <c r="EB505" s="634"/>
      <c r="EC505" s="634"/>
      <c r="ED505" s="634"/>
      <c r="EE505" s="634"/>
      <c r="EF505" s="634"/>
      <c r="EG505" s="634"/>
      <c r="EH505" s="634"/>
      <c r="EI505" s="634"/>
      <c r="EJ505" s="634"/>
      <c r="EK505" s="634"/>
      <c r="EL505" s="634"/>
      <c r="EM505" s="634"/>
      <c r="EN505" s="634"/>
      <c r="EO505" s="634"/>
      <c r="EP505" s="634"/>
      <c r="EQ505" s="634"/>
      <c r="ER505" s="634"/>
      <c r="ES505" s="634"/>
      <c r="ET505" s="634"/>
      <c r="EU505" s="634"/>
      <c r="EV505" s="634"/>
      <c r="EW505" s="634"/>
      <c r="EX505" s="634"/>
      <c r="EY505" s="634"/>
      <c r="EZ505" s="634"/>
      <c r="FA505" s="634"/>
      <c r="FB505" s="634"/>
      <c r="FC505" s="634"/>
      <c r="FD505" s="634"/>
      <c r="FE505" s="634"/>
      <c r="FF505" s="634"/>
      <c r="FG505" s="634"/>
      <c r="FH505" s="634"/>
      <c r="FI505" s="634"/>
      <c r="FJ505" s="634"/>
      <c r="FK505" s="634"/>
      <c r="FL505" s="634"/>
      <c r="FM505" s="634"/>
      <c r="FN505" s="634"/>
      <c r="FO505" s="634"/>
      <c r="FP505" s="634"/>
      <c r="FQ505" s="634"/>
      <c r="FR505" s="634"/>
      <c r="FS505" s="634"/>
      <c r="FT505" s="634"/>
      <c r="FU505" s="634"/>
      <c r="FV505" s="634"/>
      <c r="FW505" s="634"/>
      <c r="FX505" s="634"/>
      <c r="FY505" s="634"/>
      <c r="FZ505" s="634"/>
      <c r="GA505" s="634"/>
      <c r="GB505" s="634"/>
      <c r="GC505" s="634"/>
      <c r="GD505" s="634"/>
      <c r="GE505" s="634"/>
      <c r="GF505" s="634"/>
      <c r="GG505" s="634"/>
      <c r="GH505" s="634"/>
      <c r="GI505" s="634"/>
      <c r="GJ505" s="634"/>
      <c r="GK505" s="634"/>
      <c r="GL505" s="634"/>
      <c r="GM505" s="634"/>
      <c r="GN505" s="634"/>
      <c r="GO505" s="634"/>
      <c r="GP505" s="634"/>
      <c r="GQ505" s="634"/>
      <c r="GR505" s="634"/>
      <c r="GS505" s="634"/>
      <c r="GT505" s="634"/>
      <c r="GU505" s="634"/>
      <c r="GV505" s="634"/>
      <c r="GW505" s="634"/>
      <c r="GX505" s="634"/>
      <c r="GY505" s="634"/>
      <c r="GZ505" s="634"/>
      <c r="HA505" s="634"/>
      <c r="HB505" s="634"/>
      <c r="HC505" s="634"/>
      <c r="HD505" s="634"/>
      <c r="HE505" s="634"/>
      <c r="HF505" s="634"/>
      <c r="HG505" s="634"/>
      <c r="HH505" s="634"/>
      <c r="HI505" s="634"/>
      <c r="HJ505" s="634"/>
      <c r="HK505" s="634"/>
      <c r="HL505" s="634"/>
      <c r="HM505" s="634"/>
      <c r="HN505" s="634"/>
      <c r="HO505" s="634"/>
      <c r="HP505" s="634"/>
      <c r="HQ505" s="634"/>
      <c r="HR505" s="634"/>
      <c r="HS505" s="634"/>
      <c r="HT505" s="634"/>
      <c r="HU505" s="634"/>
      <c r="HV505" s="634"/>
      <c r="HW505" s="634"/>
      <c r="HX505" s="634"/>
      <c r="HY505" s="634"/>
      <c r="HZ505" s="634"/>
      <c r="IA505" s="634"/>
      <c r="IB505" s="634"/>
      <c r="IC505" s="634"/>
      <c r="ID505" s="634"/>
      <c r="IE505" s="634"/>
      <c r="IF505" s="634"/>
      <c r="IG505" s="634"/>
      <c r="IH505" s="634"/>
      <c r="II505" s="634"/>
      <c r="IJ505" s="634"/>
      <c r="IK505" s="634"/>
      <c r="IL505" s="634"/>
      <c r="IM505" s="634"/>
      <c r="IN505" s="634"/>
      <c r="IO505" s="634"/>
      <c r="IP505" s="634"/>
      <c r="IQ505" s="634"/>
      <c r="IR505" s="634"/>
      <c r="IS505" s="634"/>
      <c r="IT505" s="634"/>
      <c r="IU505" s="634"/>
      <c r="IV505" s="634"/>
    </row>
  </sheetData>
  <sheetProtection password="CC53" sheet="1" objects="1" scenarios="1"/>
  <mergeCells count="58">
    <mergeCell ref="B4:C4"/>
    <mergeCell ref="B1:C2"/>
    <mergeCell ref="D1:G2"/>
    <mergeCell ref="I1:K1"/>
    <mergeCell ref="I2:K2"/>
    <mergeCell ref="I3:K3"/>
    <mergeCell ref="I130:K130"/>
    <mergeCell ref="I131:K131"/>
    <mergeCell ref="B133:C133"/>
    <mergeCell ref="B56:C57"/>
    <mergeCell ref="D56:F57"/>
    <mergeCell ref="I57:K57"/>
    <mergeCell ref="I58:K58"/>
    <mergeCell ref="B93:C94"/>
    <mergeCell ref="D93:G94"/>
    <mergeCell ref="I93:K93"/>
    <mergeCell ref="I94:K94"/>
    <mergeCell ref="B96:C96"/>
    <mergeCell ref="B130:C131"/>
    <mergeCell ref="D130:G131"/>
    <mergeCell ref="B173:C174"/>
    <mergeCell ref="D173:G174"/>
    <mergeCell ref="I173:K173"/>
    <mergeCell ref="I174:K174"/>
    <mergeCell ref="B176:C176"/>
    <mergeCell ref="H195:J195"/>
    <mergeCell ref="B196:C196"/>
    <mergeCell ref="H196:J196"/>
    <mergeCell ref="B193:C194"/>
    <mergeCell ref="D193:H194"/>
    <mergeCell ref="B223:C224"/>
    <mergeCell ref="D223:G224"/>
    <mergeCell ref="I223:K223"/>
    <mergeCell ref="I224:K224"/>
    <mergeCell ref="B313:C314"/>
    <mergeCell ref="D313:H314"/>
    <mergeCell ref="B226:C226"/>
    <mergeCell ref="C264:D265"/>
    <mergeCell ref="E264:G265"/>
    <mergeCell ref="H266:J266"/>
    <mergeCell ref="B267:C267"/>
    <mergeCell ref="H267:J267"/>
    <mergeCell ref="C294:D295"/>
    <mergeCell ref="E294:G295"/>
    <mergeCell ref="H296:J296"/>
    <mergeCell ref="B297:C297"/>
    <mergeCell ref="H297:J297"/>
    <mergeCell ref="D378:D379"/>
    <mergeCell ref="G378:H379"/>
    <mergeCell ref="C379:C380"/>
    <mergeCell ref="G380:H381"/>
    <mergeCell ref="G315:I315"/>
    <mergeCell ref="B316:C316"/>
    <mergeCell ref="G316:I316"/>
    <mergeCell ref="B317:C317"/>
    <mergeCell ref="C373:E374"/>
    <mergeCell ref="C375:E376"/>
    <mergeCell ref="G375:H376"/>
  </mergeCells>
  <phoneticPr fontId="36"/>
  <conditionalFormatting sqref="B131:B132">
    <cfRule type="expression" dxfId="12" priority="19">
      <formula>COUNTIF($I131,"女")</formula>
    </cfRule>
  </conditionalFormatting>
  <conditionalFormatting sqref="B103:C113 G103:G113 I103:I113">
    <cfRule type="expression" dxfId="11" priority="18">
      <formula>COUNTIF($I103,"女")</formula>
    </cfRule>
  </conditionalFormatting>
  <conditionalFormatting sqref="B118:C130">
    <cfRule type="expression" dxfId="10" priority="7">
      <formula>COUNTIF($I118,"女")</formula>
    </cfRule>
  </conditionalFormatting>
  <conditionalFormatting sqref="B133:C148 B167:C186">
    <cfRule type="expression" dxfId="9" priority="5">
      <formula>COUNTIF($I133,"女")</formula>
    </cfRule>
  </conditionalFormatting>
  <conditionalFormatting sqref="B188:C190">
    <cfRule type="expression" dxfId="8" priority="4">
      <formula>COUNTIF($I188,"女")</formula>
    </cfRule>
  </conditionalFormatting>
  <conditionalFormatting sqref="G118:G190 I118:I190 B146:B147 B150:C165">
    <cfRule type="expression" dxfId="7" priority="3">
      <formula>COUNTIF($I118,"女")</formula>
    </cfRule>
  </conditionalFormatting>
  <conditionalFormatting sqref="J347 I371">
    <cfRule type="cellIs" dxfId="6" priority="13" operator="equal">
      <formula>"女"</formula>
    </cfRule>
    <cfRule type="cellIs" dxfId="5" priority="14" operator="equal">
      <formula>"女"</formula>
    </cfRule>
  </conditionalFormatting>
  <conditionalFormatting sqref="J360">
    <cfRule type="cellIs" dxfId="4" priority="11" operator="equal">
      <formula>"女"</formula>
    </cfRule>
    <cfRule type="cellIs" dxfId="3" priority="12" operator="equal">
      <formula>"女"</formula>
    </cfRule>
  </conditionalFormatting>
  <conditionalFormatting sqref="M103:M113">
    <cfRule type="expression" dxfId="2" priority="10">
      <formula>COUNTIF($M103,"東近江市")</formula>
    </cfRule>
  </conditionalFormatting>
  <conditionalFormatting sqref="M118:M190">
    <cfRule type="expression" dxfId="1" priority="1">
      <formula>COUNTIF($M118,"東近江市")</formula>
    </cfRule>
  </conditionalFormatting>
  <conditionalFormatting sqref="M371">
    <cfRule type="cellIs" dxfId="0" priority="8" operator="equal">
      <formula>"東近江市"</formula>
    </cfRule>
  </conditionalFormatting>
  <dataValidations count="6">
    <dataValidation type="list" allowBlank="1" showInputMessage="1" showErrorMessage="1" sqref="O65779:O65805 WVW983129:WVW983155 WMA983129:WMA983155 WCE983129:WCE983155 VSI983129:VSI983155 VIM983129:VIM983155 UYQ983129:UYQ983155 UOU983129:UOU983155 UEY983129:UEY983155 TVC983129:TVC983155 TLG983129:TLG983155 TBK983129:TBK983155 SRO983129:SRO983155 SHS983129:SHS983155 RXW983129:RXW983155 ROA983129:ROA983155 REE983129:REE983155 QUI983129:QUI983155 QKM983129:QKM983155 QAQ983129:QAQ983155 PQU983129:PQU983155 PGY983129:PGY983155 OXC983129:OXC983155 ONG983129:ONG983155 ODK983129:ODK983155 NTO983129:NTO983155 NJS983129:NJS983155 MZW983129:MZW983155 MQA983129:MQA983155 MGE983129:MGE983155 LWI983129:LWI983155 LMM983129:LMM983155 LCQ983129:LCQ983155 KSU983129:KSU983155 KIY983129:KIY983155 JZC983129:JZC983155 JPG983129:JPG983155 JFK983129:JFK983155 IVO983129:IVO983155 ILS983129:ILS983155 IBW983129:IBW983155 HSA983129:HSA983155 HIE983129:HIE983155 GYI983129:GYI983155 GOM983129:GOM983155 GEQ983129:GEQ983155 FUU983129:FUU983155 FKY983129:FKY983155 FBC983129:FBC983155 ERG983129:ERG983155 EHK983129:EHK983155 DXO983129:DXO983155 DNS983129:DNS983155 DDW983129:DDW983155 CUA983129:CUA983155 CKE983129:CKE983155 CAI983129:CAI983155 BQM983129:BQM983155 BGQ983129:BGQ983155 AWU983129:AWU983155 AMY983129:AMY983155 ADC983129:ADC983155 TG983129:TG983155 JK983129:JK983155 O983283:O983309 WVW917593:WVW917619 WMA917593:WMA917619 WCE917593:WCE917619 VSI917593:VSI917619 VIM917593:VIM917619 UYQ917593:UYQ917619 UOU917593:UOU917619 UEY917593:UEY917619 TVC917593:TVC917619 TLG917593:TLG917619 TBK917593:TBK917619 SRO917593:SRO917619 SHS917593:SHS917619 RXW917593:RXW917619 ROA917593:ROA917619 REE917593:REE917619 QUI917593:QUI917619 QKM917593:QKM917619 QAQ917593:QAQ917619 PQU917593:PQU917619 PGY917593:PGY917619 OXC917593:OXC917619 ONG917593:ONG917619 ODK917593:ODK917619 NTO917593:NTO917619 NJS917593:NJS917619 MZW917593:MZW917619 MQA917593:MQA917619 MGE917593:MGE917619 LWI917593:LWI917619 LMM917593:LMM917619 LCQ917593:LCQ917619 KSU917593:KSU917619 KIY917593:KIY917619 JZC917593:JZC917619 JPG917593:JPG917619 JFK917593:JFK917619 IVO917593:IVO917619 ILS917593:ILS917619 IBW917593:IBW917619 HSA917593:HSA917619 HIE917593:HIE917619 GYI917593:GYI917619 GOM917593:GOM917619 GEQ917593:GEQ917619 FUU917593:FUU917619 FKY917593:FKY917619 FBC917593:FBC917619 ERG917593:ERG917619 EHK917593:EHK917619 DXO917593:DXO917619 DNS917593:DNS917619 DDW917593:DDW917619 CUA917593:CUA917619 CKE917593:CKE917619 CAI917593:CAI917619 BQM917593:BQM917619 BGQ917593:BGQ917619 AWU917593:AWU917619 AMY917593:AMY917619 ADC917593:ADC917619 TG917593:TG917619 JK917593:JK917619 O917747:O917773 WVW852057:WVW852083 WMA852057:WMA852083 WCE852057:WCE852083 VSI852057:VSI852083 VIM852057:VIM852083 UYQ852057:UYQ852083 UOU852057:UOU852083 UEY852057:UEY852083 TVC852057:TVC852083 TLG852057:TLG852083 TBK852057:TBK852083 SRO852057:SRO852083 SHS852057:SHS852083 RXW852057:RXW852083 ROA852057:ROA852083 REE852057:REE852083 QUI852057:QUI852083 QKM852057:QKM852083 QAQ852057:QAQ852083 PQU852057:PQU852083 PGY852057:PGY852083 OXC852057:OXC852083 ONG852057:ONG852083 ODK852057:ODK852083 NTO852057:NTO852083 NJS852057:NJS852083 MZW852057:MZW852083 MQA852057:MQA852083 MGE852057:MGE852083 LWI852057:LWI852083 LMM852057:LMM852083 LCQ852057:LCQ852083 KSU852057:KSU852083 KIY852057:KIY852083 JZC852057:JZC852083 JPG852057:JPG852083 JFK852057:JFK852083 IVO852057:IVO852083 ILS852057:ILS852083 IBW852057:IBW852083 HSA852057:HSA852083 HIE852057:HIE852083 GYI852057:GYI852083 GOM852057:GOM852083 GEQ852057:GEQ852083 FUU852057:FUU852083 FKY852057:FKY852083 FBC852057:FBC852083 ERG852057:ERG852083 EHK852057:EHK852083 DXO852057:DXO852083 DNS852057:DNS852083 DDW852057:DDW852083 CUA852057:CUA852083 CKE852057:CKE852083 CAI852057:CAI852083 BQM852057:BQM852083 BGQ852057:BGQ852083 AWU852057:AWU852083 AMY852057:AMY852083 ADC852057:ADC852083 TG852057:TG852083 JK852057:JK852083 O852211:O852237 WVW786521:WVW786547 WMA786521:WMA786547 WCE786521:WCE786547 VSI786521:VSI786547 VIM786521:VIM786547 UYQ786521:UYQ786547 UOU786521:UOU786547 UEY786521:UEY786547 TVC786521:TVC786547 TLG786521:TLG786547 TBK786521:TBK786547 SRO786521:SRO786547 SHS786521:SHS786547 RXW786521:RXW786547 ROA786521:ROA786547 REE786521:REE786547 QUI786521:QUI786547 QKM786521:QKM786547 QAQ786521:QAQ786547 PQU786521:PQU786547 PGY786521:PGY786547 OXC786521:OXC786547 ONG786521:ONG786547 ODK786521:ODK786547 NTO786521:NTO786547 NJS786521:NJS786547 MZW786521:MZW786547 MQA786521:MQA786547 MGE786521:MGE786547 LWI786521:LWI786547 LMM786521:LMM786547 LCQ786521:LCQ786547 KSU786521:KSU786547 KIY786521:KIY786547 JZC786521:JZC786547 JPG786521:JPG786547 JFK786521:JFK786547 IVO786521:IVO786547 ILS786521:ILS786547 IBW786521:IBW786547 HSA786521:HSA786547 HIE786521:HIE786547 GYI786521:GYI786547 GOM786521:GOM786547 GEQ786521:GEQ786547 FUU786521:FUU786547 FKY786521:FKY786547 FBC786521:FBC786547 ERG786521:ERG786547 EHK786521:EHK786547 DXO786521:DXO786547 DNS786521:DNS786547 DDW786521:DDW786547 CUA786521:CUA786547 CKE786521:CKE786547 CAI786521:CAI786547 BQM786521:BQM786547 BGQ786521:BGQ786547 AWU786521:AWU786547 AMY786521:AMY786547 ADC786521:ADC786547 TG786521:TG786547 JK786521:JK786547 O786675:O786701 WVW720985:WVW721011 WMA720985:WMA721011 WCE720985:WCE721011 VSI720985:VSI721011 VIM720985:VIM721011 UYQ720985:UYQ721011 UOU720985:UOU721011 UEY720985:UEY721011 TVC720985:TVC721011 TLG720985:TLG721011 TBK720985:TBK721011 SRO720985:SRO721011 SHS720985:SHS721011 RXW720985:RXW721011 ROA720985:ROA721011 REE720985:REE721011 QUI720985:QUI721011 QKM720985:QKM721011 QAQ720985:QAQ721011 PQU720985:PQU721011 PGY720985:PGY721011 OXC720985:OXC721011 ONG720985:ONG721011 ODK720985:ODK721011 NTO720985:NTO721011 NJS720985:NJS721011 MZW720985:MZW721011 MQA720985:MQA721011 MGE720985:MGE721011 LWI720985:LWI721011 LMM720985:LMM721011 LCQ720985:LCQ721011 KSU720985:KSU721011 KIY720985:KIY721011 JZC720985:JZC721011 JPG720985:JPG721011 JFK720985:JFK721011 IVO720985:IVO721011 ILS720985:ILS721011 IBW720985:IBW721011 HSA720985:HSA721011 HIE720985:HIE721011 GYI720985:GYI721011 GOM720985:GOM721011 GEQ720985:GEQ721011 FUU720985:FUU721011 FKY720985:FKY721011 FBC720985:FBC721011 ERG720985:ERG721011 EHK720985:EHK721011 DXO720985:DXO721011 DNS720985:DNS721011 DDW720985:DDW721011 CUA720985:CUA721011 CKE720985:CKE721011 CAI720985:CAI721011 BQM720985:BQM721011 BGQ720985:BGQ721011 AWU720985:AWU721011 AMY720985:AMY721011 ADC720985:ADC721011 TG720985:TG721011 JK720985:JK721011 O721139:O721165 WVW655449:WVW655475 WMA655449:WMA655475 WCE655449:WCE655475 VSI655449:VSI655475 VIM655449:VIM655475 UYQ655449:UYQ655475 UOU655449:UOU655475 UEY655449:UEY655475 TVC655449:TVC655475 TLG655449:TLG655475 TBK655449:TBK655475 SRO655449:SRO655475 SHS655449:SHS655475 RXW655449:RXW655475 ROA655449:ROA655475 REE655449:REE655475 QUI655449:QUI655475 QKM655449:QKM655475 QAQ655449:QAQ655475 PQU655449:PQU655475 PGY655449:PGY655475 OXC655449:OXC655475 ONG655449:ONG655475 ODK655449:ODK655475 NTO655449:NTO655475 NJS655449:NJS655475 MZW655449:MZW655475 MQA655449:MQA655475 MGE655449:MGE655475 LWI655449:LWI655475 LMM655449:LMM655475 LCQ655449:LCQ655475 KSU655449:KSU655475 KIY655449:KIY655475 JZC655449:JZC655475 JPG655449:JPG655475 JFK655449:JFK655475 IVO655449:IVO655475 ILS655449:ILS655475 IBW655449:IBW655475 HSA655449:HSA655475 HIE655449:HIE655475 GYI655449:GYI655475 GOM655449:GOM655475 GEQ655449:GEQ655475 FUU655449:FUU655475 FKY655449:FKY655475 FBC655449:FBC655475 ERG655449:ERG655475 EHK655449:EHK655475 DXO655449:DXO655475 DNS655449:DNS655475 DDW655449:DDW655475 CUA655449:CUA655475 CKE655449:CKE655475 CAI655449:CAI655475 BQM655449:BQM655475 BGQ655449:BGQ655475 AWU655449:AWU655475 AMY655449:AMY655475 ADC655449:ADC655475 TG655449:TG655475 JK655449:JK655475 O655603:O655629 WVW589913:WVW589939 WMA589913:WMA589939 WCE589913:WCE589939 VSI589913:VSI589939 VIM589913:VIM589939 UYQ589913:UYQ589939 UOU589913:UOU589939 UEY589913:UEY589939 TVC589913:TVC589939 TLG589913:TLG589939 TBK589913:TBK589939 SRO589913:SRO589939 SHS589913:SHS589939 RXW589913:RXW589939 ROA589913:ROA589939 REE589913:REE589939 QUI589913:QUI589939 QKM589913:QKM589939 QAQ589913:QAQ589939 PQU589913:PQU589939 PGY589913:PGY589939 OXC589913:OXC589939 ONG589913:ONG589939 ODK589913:ODK589939 NTO589913:NTO589939 NJS589913:NJS589939 MZW589913:MZW589939 MQA589913:MQA589939 MGE589913:MGE589939 LWI589913:LWI589939 LMM589913:LMM589939 LCQ589913:LCQ589939 KSU589913:KSU589939 KIY589913:KIY589939 JZC589913:JZC589939 JPG589913:JPG589939 JFK589913:JFK589939 IVO589913:IVO589939 ILS589913:ILS589939 IBW589913:IBW589939 HSA589913:HSA589939 HIE589913:HIE589939 GYI589913:GYI589939 GOM589913:GOM589939 GEQ589913:GEQ589939 FUU589913:FUU589939 FKY589913:FKY589939 FBC589913:FBC589939 ERG589913:ERG589939 EHK589913:EHK589939 DXO589913:DXO589939 DNS589913:DNS589939 DDW589913:DDW589939 CUA589913:CUA589939 CKE589913:CKE589939 CAI589913:CAI589939 BQM589913:BQM589939 BGQ589913:BGQ589939 AWU589913:AWU589939 AMY589913:AMY589939 ADC589913:ADC589939 TG589913:TG589939 JK589913:JK589939 O590067:O590093 WVW524377:WVW524403 WMA524377:WMA524403 WCE524377:WCE524403 VSI524377:VSI524403 VIM524377:VIM524403 UYQ524377:UYQ524403 UOU524377:UOU524403 UEY524377:UEY524403 TVC524377:TVC524403 TLG524377:TLG524403 TBK524377:TBK524403 SRO524377:SRO524403 SHS524377:SHS524403 RXW524377:RXW524403 ROA524377:ROA524403 REE524377:REE524403 QUI524377:QUI524403 QKM524377:QKM524403 QAQ524377:QAQ524403 PQU524377:PQU524403 PGY524377:PGY524403 OXC524377:OXC524403 ONG524377:ONG524403 ODK524377:ODK524403 NTO524377:NTO524403 NJS524377:NJS524403 MZW524377:MZW524403 MQA524377:MQA524403 MGE524377:MGE524403 LWI524377:LWI524403 LMM524377:LMM524403 LCQ524377:LCQ524403 KSU524377:KSU524403 KIY524377:KIY524403 JZC524377:JZC524403 JPG524377:JPG524403 JFK524377:JFK524403 IVO524377:IVO524403 ILS524377:ILS524403 IBW524377:IBW524403 HSA524377:HSA524403 HIE524377:HIE524403 GYI524377:GYI524403 GOM524377:GOM524403 GEQ524377:GEQ524403 FUU524377:FUU524403 FKY524377:FKY524403 FBC524377:FBC524403 ERG524377:ERG524403 EHK524377:EHK524403 DXO524377:DXO524403 DNS524377:DNS524403 DDW524377:DDW524403 CUA524377:CUA524403 CKE524377:CKE524403 CAI524377:CAI524403 BQM524377:BQM524403 BGQ524377:BGQ524403 AWU524377:AWU524403 AMY524377:AMY524403 ADC524377:ADC524403 TG524377:TG524403 JK524377:JK524403 O524531:O524557 WVW458841:WVW458867 WMA458841:WMA458867 WCE458841:WCE458867 VSI458841:VSI458867 VIM458841:VIM458867 UYQ458841:UYQ458867 UOU458841:UOU458867 UEY458841:UEY458867 TVC458841:TVC458867 TLG458841:TLG458867 TBK458841:TBK458867 SRO458841:SRO458867 SHS458841:SHS458867 RXW458841:RXW458867 ROA458841:ROA458867 REE458841:REE458867 QUI458841:QUI458867 QKM458841:QKM458867 QAQ458841:QAQ458867 PQU458841:PQU458867 PGY458841:PGY458867 OXC458841:OXC458867 ONG458841:ONG458867 ODK458841:ODK458867 NTO458841:NTO458867 NJS458841:NJS458867 MZW458841:MZW458867 MQA458841:MQA458867 MGE458841:MGE458867 LWI458841:LWI458867 LMM458841:LMM458867 LCQ458841:LCQ458867 KSU458841:KSU458867 KIY458841:KIY458867 JZC458841:JZC458867 JPG458841:JPG458867 JFK458841:JFK458867 IVO458841:IVO458867 ILS458841:ILS458867 IBW458841:IBW458867 HSA458841:HSA458867 HIE458841:HIE458867 GYI458841:GYI458867 GOM458841:GOM458867 GEQ458841:GEQ458867 FUU458841:FUU458867 FKY458841:FKY458867 FBC458841:FBC458867 ERG458841:ERG458867 EHK458841:EHK458867 DXO458841:DXO458867 DNS458841:DNS458867 DDW458841:DDW458867 CUA458841:CUA458867 CKE458841:CKE458867 CAI458841:CAI458867 BQM458841:BQM458867 BGQ458841:BGQ458867 AWU458841:AWU458867 AMY458841:AMY458867 ADC458841:ADC458867 TG458841:TG458867 JK458841:JK458867 O458995:O459021 WVW393305:WVW393331 WMA393305:WMA393331 WCE393305:WCE393331 VSI393305:VSI393331 VIM393305:VIM393331 UYQ393305:UYQ393331 UOU393305:UOU393331 UEY393305:UEY393331 TVC393305:TVC393331 TLG393305:TLG393331 TBK393305:TBK393331 SRO393305:SRO393331 SHS393305:SHS393331 RXW393305:RXW393331 ROA393305:ROA393331 REE393305:REE393331 QUI393305:QUI393331 QKM393305:QKM393331 QAQ393305:QAQ393331 PQU393305:PQU393331 PGY393305:PGY393331 OXC393305:OXC393331 ONG393305:ONG393331 ODK393305:ODK393331 NTO393305:NTO393331 NJS393305:NJS393331 MZW393305:MZW393331 MQA393305:MQA393331 MGE393305:MGE393331 LWI393305:LWI393331 LMM393305:LMM393331 LCQ393305:LCQ393331 KSU393305:KSU393331 KIY393305:KIY393331 JZC393305:JZC393331 JPG393305:JPG393331 JFK393305:JFK393331 IVO393305:IVO393331 ILS393305:ILS393331 IBW393305:IBW393331 HSA393305:HSA393331 HIE393305:HIE393331 GYI393305:GYI393331 GOM393305:GOM393331 GEQ393305:GEQ393331 FUU393305:FUU393331 FKY393305:FKY393331 FBC393305:FBC393331 ERG393305:ERG393331 EHK393305:EHK393331 DXO393305:DXO393331 DNS393305:DNS393331 DDW393305:DDW393331 CUA393305:CUA393331 CKE393305:CKE393331 CAI393305:CAI393331 BQM393305:BQM393331 BGQ393305:BGQ393331 AWU393305:AWU393331 AMY393305:AMY393331 ADC393305:ADC393331 TG393305:TG393331 JK393305:JK393331 O393459:O393485 WVW327769:WVW327795 WMA327769:WMA327795 WCE327769:WCE327795 VSI327769:VSI327795 VIM327769:VIM327795 UYQ327769:UYQ327795 UOU327769:UOU327795 UEY327769:UEY327795 TVC327769:TVC327795 TLG327769:TLG327795 TBK327769:TBK327795 SRO327769:SRO327795 SHS327769:SHS327795 RXW327769:RXW327795 ROA327769:ROA327795 REE327769:REE327795 QUI327769:QUI327795 QKM327769:QKM327795 QAQ327769:QAQ327795 PQU327769:PQU327795 PGY327769:PGY327795 OXC327769:OXC327795 ONG327769:ONG327795 ODK327769:ODK327795 NTO327769:NTO327795 NJS327769:NJS327795 MZW327769:MZW327795 MQA327769:MQA327795 MGE327769:MGE327795 LWI327769:LWI327795 LMM327769:LMM327795 LCQ327769:LCQ327795 KSU327769:KSU327795 KIY327769:KIY327795 JZC327769:JZC327795 JPG327769:JPG327795 JFK327769:JFK327795 IVO327769:IVO327795 ILS327769:ILS327795 IBW327769:IBW327795 HSA327769:HSA327795 HIE327769:HIE327795 GYI327769:GYI327795 GOM327769:GOM327795 GEQ327769:GEQ327795 FUU327769:FUU327795 FKY327769:FKY327795 FBC327769:FBC327795 ERG327769:ERG327795 EHK327769:EHK327795 DXO327769:DXO327795 DNS327769:DNS327795 DDW327769:DDW327795 CUA327769:CUA327795 CKE327769:CKE327795 CAI327769:CAI327795 BQM327769:BQM327795 BGQ327769:BGQ327795 AWU327769:AWU327795 AMY327769:AMY327795 ADC327769:ADC327795 TG327769:TG327795 JK327769:JK327795 O327923:O327949 WVW262233:WVW262259 WMA262233:WMA262259 WCE262233:WCE262259 VSI262233:VSI262259 VIM262233:VIM262259 UYQ262233:UYQ262259 UOU262233:UOU262259 UEY262233:UEY262259 TVC262233:TVC262259 TLG262233:TLG262259 TBK262233:TBK262259 SRO262233:SRO262259 SHS262233:SHS262259 RXW262233:RXW262259 ROA262233:ROA262259 REE262233:REE262259 QUI262233:QUI262259 QKM262233:QKM262259 QAQ262233:QAQ262259 PQU262233:PQU262259 PGY262233:PGY262259 OXC262233:OXC262259 ONG262233:ONG262259 ODK262233:ODK262259 NTO262233:NTO262259 NJS262233:NJS262259 MZW262233:MZW262259 MQA262233:MQA262259 MGE262233:MGE262259 LWI262233:LWI262259 LMM262233:LMM262259 LCQ262233:LCQ262259 KSU262233:KSU262259 KIY262233:KIY262259 JZC262233:JZC262259 JPG262233:JPG262259 JFK262233:JFK262259 IVO262233:IVO262259 ILS262233:ILS262259 IBW262233:IBW262259 HSA262233:HSA262259 HIE262233:HIE262259 GYI262233:GYI262259 GOM262233:GOM262259 GEQ262233:GEQ262259 FUU262233:FUU262259 FKY262233:FKY262259 FBC262233:FBC262259 ERG262233:ERG262259 EHK262233:EHK262259 DXO262233:DXO262259 DNS262233:DNS262259 DDW262233:DDW262259 CUA262233:CUA262259 CKE262233:CKE262259 CAI262233:CAI262259 BQM262233:BQM262259 BGQ262233:BGQ262259 AWU262233:AWU262259 AMY262233:AMY262259 ADC262233:ADC262259 TG262233:TG262259 JK262233:JK262259 O262387:O262413 WVW196697:WVW196723 WMA196697:WMA196723 WCE196697:WCE196723 VSI196697:VSI196723 VIM196697:VIM196723 UYQ196697:UYQ196723 UOU196697:UOU196723 UEY196697:UEY196723 TVC196697:TVC196723 TLG196697:TLG196723 TBK196697:TBK196723 SRO196697:SRO196723 SHS196697:SHS196723 RXW196697:RXW196723 ROA196697:ROA196723 REE196697:REE196723 QUI196697:QUI196723 QKM196697:QKM196723 QAQ196697:QAQ196723 PQU196697:PQU196723 PGY196697:PGY196723 OXC196697:OXC196723 ONG196697:ONG196723 ODK196697:ODK196723 NTO196697:NTO196723 NJS196697:NJS196723 MZW196697:MZW196723 MQA196697:MQA196723 MGE196697:MGE196723 LWI196697:LWI196723 LMM196697:LMM196723 LCQ196697:LCQ196723 KSU196697:KSU196723 KIY196697:KIY196723 JZC196697:JZC196723 JPG196697:JPG196723 JFK196697:JFK196723 IVO196697:IVO196723 ILS196697:ILS196723 IBW196697:IBW196723 HSA196697:HSA196723 HIE196697:HIE196723 GYI196697:GYI196723 GOM196697:GOM196723 GEQ196697:GEQ196723 FUU196697:FUU196723 FKY196697:FKY196723 FBC196697:FBC196723 ERG196697:ERG196723 EHK196697:EHK196723 DXO196697:DXO196723 DNS196697:DNS196723 DDW196697:DDW196723 CUA196697:CUA196723 CKE196697:CKE196723 CAI196697:CAI196723 BQM196697:BQM196723 BGQ196697:BGQ196723 AWU196697:AWU196723 AMY196697:AMY196723 ADC196697:ADC196723 TG196697:TG196723 JK196697:JK196723 O196851:O196877 WVW131161:WVW131187 WMA131161:WMA131187 WCE131161:WCE131187 VSI131161:VSI131187 VIM131161:VIM131187 UYQ131161:UYQ131187 UOU131161:UOU131187 UEY131161:UEY131187 TVC131161:TVC131187 TLG131161:TLG131187 TBK131161:TBK131187 SRO131161:SRO131187 SHS131161:SHS131187 RXW131161:RXW131187 ROA131161:ROA131187 REE131161:REE131187 QUI131161:QUI131187 QKM131161:QKM131187 QAQ131161:QAQ131187 PQU131161:PQU131187 PGY131161:PGY131187 OXC131161:OXC131187 ONG131161:ONG131187 ODK131161:ODK131187 NTO131161:NTO131187 NJS131161:NJS131187 MZW131161:MZW131187 MQA131161:MQA131187 MGE131161:MGE131187 LWI131161:LWI131187 LMM131161:LMM131187 LCQ131161:LCQ131187 KSU131161:KSU131187 KIY131161:KIY131187 JZC131161:JZC131187 JPG131161:JPG131187 JFK131161:JFK131187 IVO131161:IVO131187 ILS131161:ILS131187 IBW131161:IBW131187 HSA131161:HSA131187 HIE131161:HIE131187 GYI131161:GYI131187 GOM131161:GOM131187 GEQ131161:GEQ131187 FUU131161:FUU131187 FKY131161:FKY131187 FBC131161:FBC131187 ERG131161:ERG131187 EHK131161:EHK131187 DXO131161:DXO131187 DNS131161:DNS131187 DDW131161:DDW131187 CUA131161:CUA131187 CKE131161:CKE131187 CAI131161:CAI131187 BQM131161:BQM131187 BGQ131161:BGQ131187 AWU131161:AWU131187 AMY131161:AMY131187 ADC131161:ADC131187 TG131161:TG131187 JK131161:JK131187 O131315:O131341 WVW65625:WVW65651 WMA65625:WMA65651 WCE65625:WCE65651 VSI65625:VSI65651 VIM65625:VIM65651 UYQ65625:UYQ65651 UOU65625:UOU65651 UEY65625:UEY65651 TVC65625:TVC65651 TLG65625:TLG65651 TBK65625:TBK65651 SRO65625:SRO65651 SHS65625:SHS65651 RXW65625:RXW65651 ROA65625:ROA65651 REE65625:REE65651 QUI65625:QUI65651 QKM65625:QKM65651 QAQ65625:QAQ65651 PQU65625:PQU65651 PGY65625:PGY65651 OXC65625:OXC65651 ONG65625:ONG65651 ODK65625:ODK65651 NTO65625:NTO65651 NJS65625:NJS65651 MZW65625:MZW65651 MQA65625:MQA65651 MGE65625:MGE65651 LWI65625:LWI65651 LMM65625:LMM65651 LCQ65625:LCQ65651 KSU65625:KSU65651 KIY65625:KIY65651 JZC65625:JZC65651 JPG65625:JPG65651 JFK65625:JFK65651 IVO65625:IVO65651 ILS65625:ILS65651 IBW65625:IBW65651 HSA65625:HSA65651 HIE65625:HIE65651 GYI65625:GYI65651 GOM65625:GOM65651 GEQ65625:GEQ65651 FUU65625:FUU65651 FKY65625:FKY65651 FBC65625:FBC65651 ERG65625:ERG65651 EHK65625:EHK65651 DXO65625:DXO65651 DNS65625:DNS65651 DDW65625:DDW65651 CUA65625:CUA65651 CKE65625:CKE65651 CAI65625:CAI65651 BQM65625:BQM65651 BGQ65625:BGQ65651 AWU65625:AWU65651 AMY65625:AMY65651 ADC65625:ADC65651 TG65625:TG65651 JK65625:JK65651" xr:uid="{00000000-0002-0000-0700-000000000000}">
      <formula1>$P$3:$P$4</formula1>
    </dataValidation>
    <dataValidation type="list" allowBlank="1" showInputMessage="1" showErrorMessage="1" sqref="P65779:P65805 WVX983129:WVX983155 WMB983129:WMB983155 WCF983129:WCF983155 VSJ983129:VSJ983155 VIN983129:VIN983155 UYR983129:UYR983155 UOV983129:UOV983155 UEZ983129:UEZ983155 TVD983129:TVD983155 TLH983129:TLH983155 TBL983129:TBL983155 SRP983129:SRP983155 SHT983129:SHT983155 RXX983129:RXX983155 ROB983129:ROB983155 REF983129:REF983155 QUJ983129:QUJ983155 QKN983129:QKN983155 QAR983129:QAR983155 PQV983129:PQV983155 PGZ983129:PGZ983155 OXD983129:OXD983155 ONH983129:ONH983155 ODL983129:ODL983155 NTP983129:NTP983155 NJT983129:NJT983155 MZX983129:MZX983155 MQB983129:MQB983155 MGF983129:MGF983155 LWJ983129:LWJ983155 LMN983129:LMN983155 LCR983129:LCR983155 KSV983129:KSV983155 KIZ983129:KIZ983155 JZD983129:JZD983155 JPH983129:JPH983155 JFL983129:JFL983155 IVP983129:IVP983155 ILT983129:ILT983155 IBX983129:IBX983155 HSB983129:HSB983155 HIF983129:HIF983155 GYJ983129:GYJ983155 GON983129:GON983155 GER983129:GER983155 FUV983129:FUV983155 FKZ983129:FKZ983155 FBD983129:FBD983155 ERH983129:ERH983155 EHL983129:EHL983155 DXP983129:DXP983155 DNT983129:DNT983155 DDX983129:DDX983155 CUB983129:CUB983155 CKF983129:CKF983155 CAJ983129:CAJ983155 BQN983129:BQN983155 BGR983129:BGR983155 AWV983129:AWV983155 AMZ983129:AMZ983155 ADD983129:ADD983155 TH983129:TH983155 JL983129:JL983155 P983283:P983309 WVX917593:WVX917619 WMB917593:WMB917619 WCF917593:WCF917619 VSJ917593:VSJ917619 VIN917593:VIN917619 UYR917593:UYR917619 UOV917593:UOV917619 UEZ917593:UEZ917619 TVD917593:TVD917619 TLH917593:TLH917619 TBL917593:TBL917619 SRP917593:SRP917619 SHT917593:SHT917619 RXX917593:RXX917619 ROB917593:ROB917619 REF917593:REF917619 QUJ917593:QUJ917619 QKN917593:QKN917619 QAR917593:QAR917619 PQV917593:PQV917619 PGZ917593:PGZ917619 OXD917593:OXD917619 ONH917593:ONH917619 ODL917593:ODL917619 NTP917593:NTP917619 NJT917593:NJT917619 MZX917593:MZX917619 MQB917593:MQB917619 MGF917593:MGF917619 LWJ917593:LWJ917619 LMN917593:LMN917619 LCR917593:LCR917619 KSV917593:KSV917619 KIZ917593:KIZ917619 JZD917593:JZD917619 JPH917593:JPH917619 JFL917593:JFL917619 IVP917593:IVP917619 ILT917593:ILT917619 IBX917593:IBX917619 HSB917593:HSB917619 HIF917593:HIF917619 GYJ917593:GYJ917619 GON917593:GON917619 GER917593:GER917619 FUV917593:FUV917619 FKZ917593:FKZ917619 FBD917593:FBD917619 ERH917593:ERH917619 EHL917593:EHL917619 DXP917593:DXP917619 DNT917593:DNT917619 DDX917593:DDX917619 CUB917593:CUB917619 CKF917593:CKF917619 CAJ917593:CAJ917619 BQN917593:BQN917619 BGR917593:BGR917619 AWV917593:AWV917619 AMZ917593:AMZ917619 ADD917593:ADD917619 TH917593:TH917619 JL917593:JL917619 P917747:P917773 WVX852057:WVX852083 WMB852057:WMB852083 WCF852057:WCF852083 VSJ852057:VSJ852083 VIN852057:VIN852083 UYR852057:UYR852083 UOV852057:UOV852083 UEZ852057:UEZ852083 TVD852057:TVD852083 TLH852057:TLH852083 TBL852057:TBL852083 SRP852057:SRP852083 SHT852057:SHT852083 RXX852057:RXX852083 ROB852057:ROB852083 REF852057:REF852083 QUJ852057:QUJ852083 QKN852057:QKN852083 QAR852057:QAR852083 PQV852057:PQV852083 PGZ852057:PGZ852083 OXD852057:OXD852083 ONH852057:ONH852083 ODL852057:ODL852083 NTP852057:NTP852083 NJT852057:NJT852083 MZX852057:MZX852083 MQB852057:MQB852083 MGF852057:MGF852083 LWJ852057:LWJ852083 LMN852057:LMN852083 LCR852057:LCR852083 KSV852057:KSV852083 KIZ852057:KIZ852083 JZD852057:JZD852083 JPH852057:JPH852083 JFL852057:JFL852083 IVP852057:IVP852083 ILT852057:ILT852083 IBX852057:IBX852083 HSB852057:HSB852083 HIF852057:HIF852083 GYJ852057:GYJ852083 GON852057:GON852083 GER852057:GER852083 FUV852057:FUV852083 FKZ852057:FKZ852083 FBD852057:FBD852083 ERH852057:ERH852083 EHL852057:EHL852083 DXP852057:DXP852083 DNT852057:DNT852083 DDX852057:DDX852083 CUB852057:CUB852083 CKF852057:CKF852083 CAJ852057:CAJ852083 BQN852057:BQN852083 BGR852057:BGR852083 AWV852057:AWV852083 AMZ852057:AMZ852083 ADD852057:ADD852083 TH852057:TH852083 JL852057:JL852083 P852211:P852237 WVX786521:WVX786547 WMB786521:WMB786547 WCF786521:WCF786547 VSJ786521:VSJ786547 VIN786521:VIN786547 UYR786521:UYR786547 UOV786521:UOV786547 UEZ786521:UEZ786547 TVD786521:TVD786547 TLH786521:TLH786547 TBL786521:TBL786547 SRP786521:SRP786547 SHT786521:SHT786547 RXX786521:RXX786547 ROB786521:ROB786547 REF786521:REF786547 QUJ786521:QUJ786547 QKN786521:QKN786547 QAR786521:QAR786547 PQV786521:PQV786547 PGZ786521:PGZ786547 OXD786521:OXD786547 ONH786521:ONH786547 ODL786521:ODL786547 NTP786521:NTP786547 NJT786521:NJT786547 MZX786521:MZX786547 MQB786521:MQB786547 MGF786521:MGF786547 LWJ786521:LWJ786547 LMN786521:LMN786547 LCR786521:LCR786547 KSV786521:KSV786547 KIZ786521:KIZ786547 JZD786521:JZD786547 JPH786521:JPH786547 JFL786521:JFL786547 IVP786521:IVP786547 ILT786521:ILT786547 IBX786521:IBX786547 HSB786521:HSB786547 HIF786521:HIF786547 GYJ786521:GYJ786547 GON786521:GON786547 GER786521:GER786547 FUV786521:FUV786547 FKZ786521:FKZ786547 FBD786521:FBD786547 ERH786521:ERH786547 EHL786521:EHL786547 DXP786521:DXP786547 DNT786521:DNT786547 DDX786521:DDX786547 CUB786521:CUB786547 CKF786521:CKF786547 CAJ786521:CAJ786547 BQN786521:BQN786547 BGR786521:BGR786547 AWV786521:AWV786547 AMZ786521:AMZ786547 ADD786521:ADD786547 TH786521:TH786547 JL786521:JL786547 P786675:P786701 WVX720985:WVX721011 WMB720985:WMB721011 WCF720985:WCF721011 VSJ720985:VSJ721011 VIN720985:VIN721011 UYR720985:UYR721011 UOV720985:UOV721011 UEZ720985:UEZ721011 TVD720985:TVD721011 TLH720985:TLH721011 TBL720985:TBL721011 SRP720985:SRP721011 SHT720985:SHT721011 RXX720985:RXX721011 ROB720985:ROB721011 REF720985:REF721011 QUJ720985:QUJ721011 QKN720985:QKN721011 QAR720985:QAR721011 PQV720985:PQV721011 PGZ720985:PGZ721011 OXD720985:OXD721011 ONH720985:ONH721011 ODL720985:ODL721011 NTP720985:NTP721011 NJT720985:NJT721011 MZX720985:MZX721011 MQB720985:MQB721011 MGF720985:MGF721011 LWJ720985:LWJ721011 LMN720985:LMN721011 LCR720985:LCR721011 KSV720985:KSV721011 KIZ720985:KIZ721011 JZD720985:JZD721011 JPH720985:JPH721011 JFL720985:JFL721011 IVP720985:IVP721011 ILT720985:ILT721011 IBX720985:IBX721011 HSB720985:HSB721011 HIF720985:HIF721011 GYJ720985:GYJ721011 GON720985:GON721011 GER720985:GER721011 FUV720985:FUV721011 FKZ720985:FKZ721011 FBD720985:FBD721011 ERH720985:ERH721011 EHL720985:EHL721011 DXP720985:DXP721011 DNT720985:DNT721011 DDX720985:DDX721011 CUB720985:CUB721011 CKF720985:CKF721011 CAJ720985:CAJ721011 BQN720985:BQN721011 BGR720985:BGR721011 AWV720985:AWV721011 AMZ720985:AMZ721011 ADD720985:ADD721011 TH720985:TH721011 JL720985:JL721011 P721139:P721165 WVX655449:WVX655475 WMB655449:WMB655475 WCF655449:WCF655475 VSJ655449:VSJ655475 VIN655449:VIN655475 UYR655449:UYR655475 UOV655449:UOV655475 UEZ655449:UEZ655475 TVD655449:TVD655475 TLH655449:TLH655475 TBL655449:TBL655475 SRP655449:SRP655475 SHT655449:SHT655475 RXX655449:RXX655475 ROB655449:ROB655475 REF655449:REF655475 QUJ655449:QUJ655475 QKN655449:QKN655475 QAR655449:QAR655475 PQV655449:PQV655475 PGZ655449:PGZ655475 OXD655449:OXD655475 ONH655449:ONH655475 ODL655449:ODL655475 NTP655449:NTP655475 NJT655449:NJT655475 MZX655449:MZX655475 MQB655449:MQB655475 MGF655449:MGF655475 LWJ655449:LWJ655475 LMN655449:LMN655475 LCR655449:LCR655475 KSV655449:KSV655475 KIZ655449:KIZ655475 JZD655449:JZD655475 JPH655449:JPH655475 JFL655449:JFL655475 IVP655449:IVP655475 ILT655449:ILT655475 IBX655449:IBX655475 HSB655449:HSB655475 HIF655449:HIF655475 GYJ655449:GYJ655475 GON655449:GON655475 GER655449:GER655475 FUV655449:FUV655475 FKZ655449:FKZ655475 FBD655449:FBD655475 ERH655449:ERH655475 EHL655449:EHL655475 DXP655449:DXP655475 DNT655449:DNT655475 DDX655449:DDX655475 CUB655449:CUB655475 CKF655449:CKF655475 CAJ655449:CAJ655475 BQN655449:BQN655475 BGR655449:BGR655475 AWV655449:AWV655475 AMZ655449:AMZ655475 ADD655449:ADD655475 TH655449:TH655475 JL655449:JL655475 P655603:P655629 WVX589913:WVX589939 WMB589913:WMB589939 WCF589913:WCF589939 VSJ589913:VSJ589939 VIN589913:VIN589939 UYR589913:UYR589939 UOV589913:UOV589939 UEZ589913:UEZ589939 TVD589913:TVD589939 TLH589913:TLH589939 TBL589913:TBL589939 SRP589913:SRP589939 SHT589913:SHT589939 RXX589913:RXX589939 ROB589913:ROB589939 REF589913:REF589939 QUJ589913:QUJ589939 QKN589913:QKN589939 QAR589913:QAR589939 PQV589913:PQV589939 PGZ589913:PGZ589939 OXD589913:OXD589939 ONH589913:ONH589939 ODL589913:ODL589939 NTP589913:NTP589939 NJT589913:NJT589939 MZX589913:MZX589939 MQB589913:MQB589939 MGF589913:MGF589939 LWJ589913:LWJ589939 LMN589913:LMN589939 LCR589913:LCR589939 KSV589913:KSV589939 KIZ589913:KIZ589939 JZD589913:JZD589939 JPH589913:JPH589939 JFL589913:JFL589939 IVP589913:IVP589939 ILT589913:ILT589939 IBX589913:IBX589939 HSB589913:HSB589939 HIF589913:HIF589939 GYJ589913:GYJ589939 GON589913:GON589939 GER589913:GER589939 FUV589913:FUV589939 FKZ589913:FKZ589939 FBD589913:FBD589939 ERH589913:ERH589939 EHL589913:EHL589939 DXP589913:DXP589939 DNT589913:DNT589939 DDX589913:DDX589939 CUB589913:CUB589939 CKF589913:CKF589939 CAJ589913:CAJ589939 BQN589913:BQN589939 BGR589913:BGR589939 AWV589913:AWV589939 AMZ589913:AMZ589939 ADD589913:ADD589939 TH589913:TH589939 JL589913:JL589939 P590067:P590093 WVX524377:WVX524403 WMB524377:WMB524403 WCF524377:WCF524403 VSJ524377:VSJ524403 VIN524377:VIN524403 UYR524377:UYR524403 UOV524377:UOV524403 UEZ524377:UEZ524403 TVD524377:TVD524403 TLH524377:TLH524403 TBL524377:TBL524403 SRP524377:SRP524403 SHT524377:SHT524403 RXX524377:RXX524403 ROB524377:ROB524403 REF524377:REF524403 QUJ524377:QUJ524403 QKN524377:QKN524403 QAR524377:QAR524403 PQV524377:PQV524403 PGZ524377:PGZ524403 OXD524377:OXD524403 ONH524377:ONH524403 ODL524377:ODL524403 NTP524377:NTP524403 NJT524377:NJT524403 MZX524377:MZX524403 MQB524377:MQB524403 MGF524377:MGF524403 LWJ524377:LWJ524403 LMN524377:LMN524403 LCR524377:LCR524403 KSV524377:KSV524403 KIZ524377:KIZ524403 JZD524377:JZD524403 JPH524377:JPH524403 JFL524377:JFL524403 IVP524377:IVP524403 ILT524377:ILT524403 IBX524377:IBX524403 HSB524377:HSB524403 HIF524377:HIF524403 GYJ524377:GYJ524403 GON524377:GON524403 GER524377:GER524403 FUV524377:FUV524403 FKZ524377:FKZ524403 FBD524377:FBD524403 ERH524377:ERH524403 EHL524377:EHL524403 DXP524377:DXP524403 DNT524377:DNT524403 DDX524377:DDX524403 CUB524377:CUB524403 CKF524377:CKF524403 CAJ524377:CAJ524403 BQN524377:BQN524403 BGR524377:BGR524403 AWV524377:AWV524403 AMZ524377:AMZ524403 ADD524377:ADD524403 TH524377:TH524403 JL524377:JL524403 P524531:P524557 WVX458841:WVX458867 WMB458841:WMB458867 WCF458841:WCF458867 VSJ458841:VSJ458867 VIN458841:VIN458867 UYR458841:UYR458867 UOV458841:UOV458867 UEZ458841:UEZ458867 TVD458841:TVD458867 TLH458841:TLH458867 TBL458841:TBL458867 SRP458841:SRP458867 SHT458841:SHT458867 RXX458841:RXX458867 ROB458841:ROB458867 REF458841:REF458867 QUJ458841:QUJ458867 QKN458841:QKN458867 QAR458841:QAR458867 PQV458841:PQV458867 PGZ458841:PGZ458867 OXD458841:OXD458867 ONH458841:ONH458867 ODL458841:ODL458867 NTP458841:NTP458867 NJT458841:NJT458867 MZX458841:MZX458867 MQB458841:MQB458867 MGF458841:MGF458867 LWJ458841:LWJ458867 LMN458841:LMN458867 LCR458841:LCR458867 KSV458841:KSV458867 KIZ458841:KIZ458867 JZD458841:JZD458867 JPH458841:JPH458867 JFL458841:JFL458867 IVP458841:IVP458867 ILT458841:ILT458867 IBX458841:IBX458867 HSB458841:HSB458867 HIF458841:HIF458867 GYJ458841:GYJ458867 GON458841:GON458867 GER458841:GER458867 FUV458841:FUV458867 FKZ458841:FKZ458867 FBD458841:FBD458867 ERH458841:ERH458867 EHL458841:EHL458867 DXP458841:DXP458867 DNT458841:DNT458867 DDX458841:DDX458867 CUB458841:CUB458867 CKF458841:CKF458867 CAJ458841:CAJ458867 BQN458841:BQN458867 BGR458841:BGR458867 AWV458841:AWV458867 AMZ458841:AMZ458867 ADD458841:ADD458867 TH458841:TH458867 JL458841:JL458867 P458995:P459021 WVX393305:WVX393331 WMB393305:WMB393331 WCF393305:WCF393331 VSJ393305:VSJ393331 VIN393305:VIN393331 UYR393305:UYR393331 UOV393305:UOV393331 UEZ393305:UEZ393331 TVD393305:TVD393331 TLH393305:TLH393331 TBL393305:TBL393331 SRP393305:SRP393331 SHT393305:SHT393331 RXX393305:RXX393331 ROB393305:ROB393331 REF393305:REF393331 QUJ393305:QUJ393331 QKN393305:QKN393331 QAR393305:QAR393331 PQV393305:PQV393331 PGZ393305:PGZ393331 OXD393305:OXD393331 ONH393305:ONH393331 ODL393305:ODL393331 NTP393305:NTP393331 NJT393305:NJT393331 MZX393305:MZX393331 MQB393305:MQB393331 MGF393305:MGF393331 LWJ393305:LWJ393331 LMN393305:LMN393331 LCR393305:LCR393331 KSV393305:KSV393331 KIZ393305:KIZ393331 JZD393305:JZD393331 JPH393305:JPH393331 JFL393305:JFL393331 IVP393305:IVP393331 ILT393305:ILT393331 IBX393305:IBX393331 HSB393305:HSB393331 HIF393305:HIF393331 GYJ393305:GYJ393331 GON393305:GON393331 GER393305:GER393331 FUV393305:FUV393331 FKZ393305:FKZ393331 FBD393305:FBD393331 ERH393305:ERH393331 EHL393305:EHL393331 DXP393305:DXP393331 DNT393305:DNT393331 DDX393305:DDX393331 CUB393305:CUB393331 CKF393305:CKF393331 CAJ393305:CAJ393331 BQN393305:BQN393331 BGR393305:BGR393331 AWV393305:AWV393331 AMZ393305:AMZ393331 ADD393305:ADD393331 TH393305:TH393331 JL393305:JL393331 P393459:P393485 WVX327769:WVX327795 WMB327769:WMB327795 WCF327769:WCF327795 VSJ327769:VSJ327795 VIN327769:VIN327795 UYR327769:UYR327795 UOV327769:UOV327795 UEZ327769:UEZ327795 TVD327769:TVD327795 TLH327769:TLH327795 TBL327769:TBL327795 SRP327769:SRP327795 SHT327769:SHT327795 RXX327769:RXX327795 ROB327769:ROB327795 REF327769:REF327795 QUJ327769:QUJ327795 QKN327769:QKN327795 QAR327769:QAR327795 PQV327769:PQV327795 PGZ327769:PGZ327795 OXD327769:OXD327795 ONH327769:ONH327795 ODL327769:ODL327795 NTP327769:NTP327795 NJT327769:NJT327795 MZX327769:MZX327795 MQB327769:MQB327795 MGF327769:MGF327795 LWJ327769:LWJ327795 LMN327769:LMN327795 LCR327769:LCR327795 KSV327769:KSV327795 KIZ327769:KIZ327795 JZD327769:JZD327795 JPH327769:JPH327795 JFL327769:JFL327795 IVP327769:IVP327795 ILT327769:ILT327795 IBX327769:IBX327795 HSB327769:HSB327795 HIF327769:HIF327795 GYJ327769:GYJ327795 GON327769:GON327795 GER327769:GER327795 FUV327769:FUV327795 FKZ327769:FKZ327795 FBD327769:FBD327795 ERH327769:ERH327795 EHL327769:EHL327795 DXP327769:DXP327795 DNT327769:DNT327795 DDX327769:DDX327795 CUB327769:CUB327795 CKF327769:CKF327795 CAJ327769:CAJ327795 BQN327769:BQN327795 BGR327769:BGR327795 AWV327769:AWV327795 AMZ327769:AMZ327795 ADD327769:ADD327795 TH327769:TH327795 JL327769:JL327795 P327923:P327949 WVX262233:WVX262259 WMB262233:WMB262259 WCF262233:WCF262259 VSJ262233:VSJ262259 VIN262233:VIN262259 UYR262233:UYR262259 UOV262233:UOV262259 UEZ262233:UEZ262259 TVD262233:TVD262259 TLH262233:TLH262259 TBL262233:TBL262259 SRP262233:SRP262259 SHT262233:SHT262259 RXX262233:RXX262259 ROB262233:ROB262259 REF262233:REF262259 QUJ262233:QUJ262259 QKN262233:QKN262259 QAR262233:QAR262259 PQV262233:PQV262259 PGZ262233:PGZ262259 OXD262233:OXD262259 ONH262233:ONH262259 ODL262233:ODL262259 NTP262233:NTP262259 NJT262233:NJT262259 MZX262233:MZX262259 MQB262233:MQB262259 MGF262233:MGF262259 LWJ262233:LWJ262259 LMN262233:LMN262259 LCR262233:LCR262259 KSV262233:KSV262259 KIZ262233:KIZ262259 JZD262233:JZD262259 JPH262233:JPH262259 JFL262233:JFL262259 IVP262233:IVP262259 ILT262233:ILT262259 IBX262233:IBX262259 HSB262233:HSB262259 HIF262233:HIF262259 GYJ262233:GYJ262259 GON262233:GON262259 GER262233:GER262259 FUV262233:FUV262259 FKZ262233:FKZ262259 FBD262233:FBD262259 ERH262233:ERH262259 EHL262233:EHL262259 DXP262233:DXP262259 DNT262233:DNT262259 DDX262233:DDX262259 CUB262233:CUB262259 CKF262233:CKF262259 CAJ262233:CAJ262259 BQN262233:BQN262259 BGR262233:BGR262259 AWV262233:AWV262259 AMZ262233:AMZ262259 ADD262233:ADD262259 TH262233:TH262259 JL262233:JL262259 P262387:P262413 WVX196697:WVX196723 WMB196697:WMB196723 WCF196697:WCF196723 VSJ196697:VSJ196723 VIN196697:VIN196723 UYR196697:UYR196723 UOV196697:UOV196723 UEZ196697:UEZ196723 TVD196697:TVD196723 TLH196697:TLH196723 TBL196697:TBL196723 SRP196697:SRP196723 SHT196697:SHT196723 RXX196697:RXX196723 ROB196697:ROB196723 REF196697:REF196723 QUJ196697:QUJ196723 QKN196697:QKN196723 QAR196697:QAR196723 PQV196697:PQV196723 PGZ196697:PGZ196723 OXD196697:OXD196723 ONH196697:ONH196723 ODL196697:ODL196723 NTP196697:NTP196723 NJT196697:NJT196723 MZX196697:MZX196723 MQB196697:MQB196723 MGF196697:MGF196723 LWJ196697:LWJ196723 LMN196697:LMN196723 LCR196697:LCR196723 KSV196697:KSV196723 KIZ196697:KIZ196723 JZD196697:JZD196723 JPH196697:JPH196723 JFL196697:JFL196723 IVP196697:IVP196723 ILT196697:ILT196723 IBX196697:IBX196723 HSB196697:HSB196723 HIF196697:HIF196723 GYJ196697:GYJ196723 GON196697:GON196723 GER196697:GER196723 FUV196697:FUV196723 FKZ196697:FKZ196723 FBD196697:FBD196723 ERH196697:ERH196723 EHL196697:EHL196723 DXP196697:DXP196723 DNT196697:DNT196723 DDX196697:DDX196723 CUB196697:CUB196723 CKF196697:CKF196723 CAJ196697:CAJ196723 BQN196697:BQN196723 BGR196697:BGR196723 AWV196697:AWV196723 AMZ196697:AMZ196723 ADD196697:ADD196723 TH196697:TH196723 JL196697:JL196723 P196851:P196877 WVX131161:WVX131187 WMB131161:WMB131187 WCF131161:WCF131187 VSJ131161:VSJ131187 VIN131161:VIN131187 UYR131161:UYR131187 UOV131161:UOV131187 UEZ131161:UEZ131187 TVD131161:TVD131187 TLH131161:TLH131187 TBL131161:TBL131187 SRP131161:SRP131187 SHT131161:SHT131187 RXX131161:RXX131187 ROB131161:ROB131187 REF131161:REF131187 QUJ131161:QUJ131187 QKN131161:QKN131187 QAR131161:QAR131187 PQV131161:PQV131187 PGZ131161:PGZ131187 OXD131161:OXD131187 ONH131161:ONH131187 ODL131161:ODL131187 NTP131161:NTP131187 NJT131161:NJT131187 MZX131161:MZX131187 MQB131161:MQB131187 MGF131161:MGF131187 LWJ131161:LWJ131187 LMN131161:LMN131187 LCR131161:LCR131187 KSV131161:KSV131187 KIZ131161:KIZ131187 JZD131161:JZD131187 JPH131161:JPH131187 JFL131161:JFL131187 IVP131161:IVP131187 ILT131161:ILT131187 IBX131161:IBX131187 HSB131161:HSB131187 HIF131161:HIF131187 GYJ131161:GYJ131187 GON131161:GON131187 GER131161:GER131187 FUV131161:FUV131187 FKZ131161:FKZ131187 FBD131161:FBD131187 ERH131161:ERH131187 EHL131161:EHL131187 DXP131161:DXP131187 DNT131161:DNT131187 DDX131161:DDX131187 CUB131161:CUB131187 CKF131161:CKF131187 CAJ131161:CAJ131187 BQN131161:BQN131187 BGR131161:BGR131187 AWV131161:AWV131187 AMZ131161:AMZ131187 ADD131161:ADD131187 TH131161:TH131187 JL131161:JL131187 P131315:P131341 WVX65625:WVX65651 WMB65625:WMB65651 WCF65625:WCF65651 VSJ65625:VSJ65651 VIN65625:VIN65651 UYR65625:UYR65651 UOV65625:UOV65651 UEZ65625:UEZ65651 TVD65625:TVD65651 TLH65625:TLH65651 TBL65625:TBL65651 SRP65625:SRP65651 SHT65625:SHT65651 RXX65625:RXX65651 ROB65625:ROB65651 REF65625:REF65651 QUJ65625:QUJ65651 QKN65625:QKN65651 QAR65625:QAR65651 PQV65625:PQV65651 PGZ65625:PGZ65651 OXD65625:OXD65651 ONH65625:ONH65651 ODL65625:ODL65651 NTP65625:NTP65651 NJT65625:NJT65651 MZX65625:MZX65651 MQB65625:MQB65651 MGF65625:MGF65651 LWJ65625:LWJ65651 LMN65625:LMN65651 LCR65625:LCR65651 KSV65625:KSV65651 KIZ65625:KIZ65651 JZD65625:JZD65651 JPH65625:JPH65651 JFL65625:JFL65651 IVP65625:IVP65651 ILT65625:ILT65651 IBX65625:IBX65651 HSB65625:HSB65651 HIF65625:HIF65651 GYJ65625:GYJ65651 GON65625:GON65651 GER65625:GER65651 FUV65625:FUV65651 FKZ65625:FKZ65651 FBD65625:FBD65651 ERH65625:ERH65651 EHL65625:EHL65651 DXP65625:DXP65651 DNT65625:DNT65651 DDX65625:DDX65651 CUB65625:CUB65651 CKF65625:CKF65651 CAJ65625:CAJ65651 BQN65625:BQN65651 BGR65625:BGR65651 AWV65625:AWV65651 AMZ65625:AMZ65651 ADD65625:ADD65651 TH65625:TH65651 JL65625:JL65651" xr:uid="{00000000-0002-0000-0700-000001000000}">
      <formula1>$P$3:$P$5</formula1>
    </dataValidation>
    <dataValidation type="list" allowBlank="1" showInputMessage="1" showErrorMessage="1" sqref="O60:O88 O90:O91" xr:uid="{00000000-0002-0000-0700-000002000000}">
      <formula1>$M$2:$N$2</formula1>
    </dataValidation>
    <dataValidation type="list" allowBlank="1" showInputMessage="1" showErrorMessage="1" sqref="M371 WVU983263 WLY983263 WCC983263 VSG983263 VIK983263 UYO983263 UOS983263 UEW983263 TVA983263 TLE983263 TBI983263 SRM983263 SHQ983263 RXU983263 RNY983263 REC983263 QUG983263 QKK983263 QAO983263 PQS983263 PGW983263 OXA983263 ONE983263 ODI983263 NTM983263 NJQ983263 MZU983263 MPY983263 MGC983263 LWG983263 LMK983263 LCO983263 KSS983263 KIW983263 JZA983263 JPE983263 JFI983263 IVM983263 ILQ983263 IBU983263 HRY983263 HIC983263 GYG983263 GOK983263 GEO983263 FUS983263 FKW983263 FBA983263 ERE983263 EHI983263 DXM983263 DNQ983263 DDU983263 CTY983263 CKC983263 CAG983263 BQK983263 BGO983263 AWS983263 AMW983263 ADA983263 TE983263 JI983263 M983411 WVU917727 WLY917727 WCC917727 VSG917727 VIK917727 UYO917727 UOS917727 UEW917727 TVA917727 TLE917727 TBI917727 SRM917727 SHQ917727 RXU917727 RNY917727 REC917727 QUG917727 QKK917727 QAO917727 PQS917727 PGW917727 OXA917727 ONE917727 ODI917727 NTM917727 NJQ917727 MZU917727 MPY917727 MGC917727 LWG917727 LMK917727 LCO917727 KSS917727 KIW917727 JZA917727 JPE917727 JFI917727 IVM917727 ILQ917727 IBU917727 HRY917727 HIC917727 GYG917727 GOK917727 GEO917727 FUS917727 FKW917727 FBA917727 ERE917727 EHI917727 DXM917727 DNQ917727 DDU917727 CTY917727 CKC917727 CAG917727 BQK917727 BGO917727 AWS917727 AMW917727 ADA917727 TE917727 JI917727 M917875 WVU852191 WLY852191 WCC852191 VSG852191 VIK852191 UYO852191 UOS852191 UEW852191 TVA852191 TLE852191 TBI852191 SRM852191 SHQ852191 RXU852191 RNY852191 REC852191 QUG852191 QKK852191 QAO852191 PQS852191 PGW852191 OXA852191 ONE852191 ODI852191 NTM852191 NJQ852191 MZU852191 MPY852191 MGC852191 LWG852191 LMK852191 LCO852191 KSS852191 KIW852191 JZA852191 JPE852191 JFI852191 IVM852191 ILQ852191 IBU852191 HRY852191 HIC852191 GYG852191 GOK852191 GEO852191 FUS852191 FKW852191 FBA852191 ERE852191 EHI852191 DXM852191 DNQ852191 DDU852191 CTY852191 CKC852191 CAG852191 BQK852191 BGO852191 AWS852191 AMW852191 ADA852191 TE852191 JI852191 M852339 WVU786655 WLY786655 WCC786655 VSG786655 VIK786655 UYO786655 UOS786655 UEW786655 TVA786655 TLE786655 TBI786655 SRM786655 SHQ786655 RXU786655 RNY786655 REC786655 QUG786655 QKK786655 QAO786655 PQS786655 PGW786655 OXA786655 ONE786655 ODI786655 NTM786655 NJQ786655 MZU786655 MPY786655 MGC786655 LWG786655 LMK786655 LCO786655 KSS786655 KIW786655 JZA786655 JPE786655 JFI786655 IVM786655 ILQ786655 IBU786655 HRY786655 HIC786655 GYG786655 GOK786655 GEO786655 FUS786655 FKW786655 FBA786655 ERE786655 EHI786655 DXM786655 DNQ786655 DDU786655 CTY786655 CKC786655 CAG786655 BQK786655 BGO786655 AWS786655 AMW786655 ADA786655 TE786655 JI786655 M786803 WVU721119 WLY721119 WCC721119 VSG721119 VIK721119 UYO721119 UOS721119 UEW721119 TVA721119 TLE721119 TBI721119 SRM721119 SHQ721119 RXU721119 RNY721119 REC721119 QUG721119 QKK721119 QAO721119 PQS721119 PGW721119 OXA721119 ONE721119 ODI721119 NTM721119 NJQ721119 MZU721119 MPY721119 MGC721119 LWG721119 LMK721119 LCO721119 KSS721119 KIW721119 JZA721119 JPE721119 JFI721119 IVM721119 ILQ721119 IBU721119 HRY721119 HIC721119 GYG721119 GOK721119 GEO721119 FUS721119 FKW721119 FBA721119 ERE721119 EHI721119 DXM721119 DNQ721119 DDU721119 CTY721119 CKC721119 CAG721119 BQK721119 BGO721119 AWS721119 AMW721119 ADA721119 TE721119 JI721119 M721267 WVU655583 WLY655583 WCC655583 VSG655583 VIK655583 UYO655583 UOS655583 UEW655583 TVA655583 TLE655583 TBI655583 SRM655583 SHQ655583 RXU655583 RNY655583 REC655583 QUG655583 QKK655583 QAO655583 PQS655583 PGW655583 OXA655583 ONE655583 ODI655583 NTM655583 NJQ655583 MZU655583 MPY655583 MGC655583 LWG655583 LMK655583 LCO655583 KSS655583 KIW655583 JZA655583 JPE655583 JFI655583 IVM655583 ILQ655583 IBU655583 HRY655583 HIC655583 GYG655583 GOK655583 GEO655583 FUS655583 FKW655583 FBA655583 ERE655583 EHI655583 DXM655583 DNQ655583 DDU655583 CTY655583 CKC655583 CAG655583 BQK655583 BGO655583 AWS655583 AMW655583 ADA655583 TE655583 JI655583 M655731 WVU590047 WLY590047 WCC590047 VSG590047 VIK590047 UYO590047 UOS590047 UEW590047 TVA590047 TLE590047 TBI590047 SRM590047 SHQ590047 RXU590047 RNY590047 REC590047 QUG590047 QKK590047 QAO590047 PQS590047 PGW590047 OXA590047 ONE590047 ODI590047 NTM590047 NJQ590047 MZU590047 MPY590047 MGC590047 LWG590047 LMK590047 LCO590047 KSS590047 KIW590047 JZA590047 JPE590047 JFI590047 IVM590047 ILQ590047 IBU590047 HRY590047 HIC590047 GYG590047 GOK590047 GEO590047 FUS590047 FKW590047 FBA590047 ERE590047 EHI590047 DXM590047 DNQ590047 DDU590047 CTY590047 CKC590047 CAG590047 BQK590047 BGO590047 AWS590047 AMW590047 ADA590047 TE590047 JI590047 M590195 WVU524511 WLY524511 WCC524511 VSG524511 VIK524511 UYO524511 UOS524511 UEW524511 TVA524511 TLE524511 TBI524511 SRM524511 SHQ524511 RXU524511 RNY524511 REC524511 QUG524511 QKK524511 QAO524511 PQS524511 PGW524511 OXA524511 ONE524511 ODI524511 NTM524511 NJQ524511 MZU524511 MPY524511 MGC524511 LWG524511 LMK524511 LCO524511 KSS524511 KIW524511 JZA524511 JPE524511 JFI524511 IVM524511 ILQ524511 IBU524511 HRY524511 HIC524511 GYG524511 GOK524511 GEO524511 FUS524511 FKW524511 FBA524511 ERE524511 EHI524511 DXM524511 DNQ524511 DDU524511 CTY524511 CKC524511 CAG524511 BQK524511 BGO524511 AWS524511 AMW524511 ADA524511 TE524511 JI524511 M524659 WVU458975 WLY458975 WCC458975 VSG458975 VIK458975 UYO458975 UOS458975 UEW458975 TVA458975 TLE458975 TBI458975 SRM458975 SHQ458975 RXU458975 RNY458975 REC458975 QUG458975 QKK458975 QAO458975 PQS458975 PGW458975 OXA458975 ONE458975 ODI458975 NTM458975 NJQ458975 MZU458975 MPY458975 MGC458975 LWG458975 LMK458975 LCO458975 KSS458975 KIW458975 JZA458975 JPE458975 JFI458975 IVM458975 ILQ458975 IBU458975 HRY458975 HIC458975 GYG458975 GOK458975 GEO458975 FUS458975 FKW458975 FBA458975 ERE458975 EHI458975 DXM458975 DNQ458975 DDU458975 CTY458975 CKC458975 CAG458975 BQK458975 BGO458975 AWS458975 AMW458975 ADA458975 TE458975 JI458975 M459123 WVU393439 WLY393439 WCC393439 VSG393439 VIK393439 UYO393439 UOS393439 UEW393439 TVA393439 TLE393439 TBI393439 SRM393439 SHQ393439 RXU393439 RNY393439 REC393439 QUG393439 QKK393439 QAO393439 PQS393439 PGW393439 OXA393439 ONE393439 ODI393439 NTM393439 NJQ393439 MZU393439 MPY393439 MGC393439 LWG393439 LMK393439 LCO393439 KSS393439 KIW393439 JZA393439 JPE393439 JFI393439 IVM393439 ILQ393439 IBU393439 HRY393439 HIC393439 GYG393439 GOK393439 GEO393439 FUS393439 FKW393439 FBA393439 ERE393439 EHI393439 DXM393439 DNQ393439 DDU393439 CTY393439 CKC393439 CAG393439 BQK393439 BGO393439 AWS393439 AMW393439 ADA393439 TE393439 JI393439 M393587 WVU327903 WLY327903 WCC327903 VSG327903 VIK327903 UYO327903 UOS327903 UEW327903 TVA327903 TLE327903 TBI327903 SRM327903 SHQ327903 RXU327903 RNY327903 REC327903 QUG327903 QKK327903 QAO327903 PQS327903 PGW327903 OXA327903 ONE327903 ODI327903 NTM327903 NJQ327903 MZU327903 MPY327903 MGC327903 LWG327903 LMK327903 LCO327903 KSS327903 KIW327903 JZA327903 JPE327903 JFI327903 IVM327903 ILQ327903 IBU327903 HRY327903 HIC327903 GYG327903 GOK327903 GEO327903 FUS327903 FKW327903 FBA327903 ERE327903 EHI327903 DXM327903 DNQ327903 DDU327903 CTY327903 CKC327903 CAG327903 BQK327903 BGO327903 AWS327903 AMW327903 ADA327903 TE327903 JI327903 M328051 WVU262367 WLY262367 WCC262367 VSG262367 VIK262367 UYO262367 UOS262367 UEW262367 TVA262367 TLE262367 TBI262367 SRM262367 SHQ262367 RXU262367 RNY262367 REC262367 QUG262367 QKK262367 QAO262367 PQS262367 PGW262367 OXA262367 ONE262367 ODI262367 NTM262367 NJQ262367 MZU262367 MPY262367 MGC262367 LWG262367 LMK262367 LCO262367 KSS262367 KIW262367 JZA262367 JPE262367 JFI262367 IVM262367 ILQ262367 IBU262367 HRY262367 HIC262367 GYG262367 GOK262367 GEO262367 FUS262367 FKW262367 FBA262367 ERE262367 EHI262367 DXM262367 DNQ262367 DDU262367 CTY262367 CKC262367 CAG262367 BQK262367 BGO262367 AWS262367 AMW262367 ADA262367 TE262367 JI262367 M262515 WVU196831 WLY196831 WCC196831 VSG196831 VIK196831 UYO196831 UOS196831 UEW196831 TVA196831 TLE196831 TBI196831 SRM196831 SHQ196831 RXU196831 RNY196831 REC196831 QUG196831 QKK196831 QAO196831 PQS196831 PGW196831 OXA196831 ONE196831 ODI196831 NTM196831 NJQ196831 MZU196831 MPY196831 MGC196831 LWG196831 LMK196831 LCO196831 KSS196831 KIW196831 JZA196831 JPE196831 JFI196831 IVM196831 ILQ196831 IBU196831 HRY196831 HIC196831 GYG196831 GOK196831 GEO196831 FUS196831 FKW196831 FBA196831 ERE196831 EHI196831 DXM196831 DNQ196831 DDU196831 CTY196831 CKC196831 CAG196831 BQK196831 BGO196831 AWS196831 AMW196831 ADA196831 TE196831 JI196831 M196979 WVU131295 WLY131295 WCC131295 VSG131295 VIK131295 UYO131295 UOS131295 UEW131295 TVA131295 TLE131295 TBI131295 SRM131295 SHQ131295 RXU131295 RNY131295 REC131295 QUG131295 QKK131295 QAO131295 PQS131295 PGW131295 OXA131295 ONE131295 ODI131295 NTM131295 NJQ131295 MZU131295 MPY131295 MGC131295 LWG131295 LMK131295 LCO131295 KSS131295 KIW131295 JZA131295 JPE131295 JFI131295 IVM131295 ILQ131295 IBU131295 HRY131295 HIC131295 GYG131295 GOK131295 GEO131295 FUS131295 FKW131295 FBA131295 ERE131295 EHI131295 DXM131295 DNQ131295 DDU131295 CTY131295 CKC131295 CAG131295 BQK131295 BGO131295 AWS131295 AMW131295 ADA131295 TE131295 JI131295 M131443 WVU65759 WLY65759 WCC65759 VSG65759 VIK65759 UYO65759 UOS65759 UEW65759 TVA65759 TLE65759 TBI65759 SRM65759 SHQ65759 RXU65759 RNY65759 REC65759 QUG65759 QKK65759 QAO65759 PQS65759 PGW65759 OXA65759 ONE65759 ODI65759 NTM65759 NJQ65759 MZU65759 MPY65759 MGC65759 LWG65759 LMK65759 LCO65759 KSS65759 KIW65759 JZA65759 JPE65759 JFI65759 IVM65759 ILQ65759 IBU65759 HRY65759 HIC65759 GYG65759 GOK65759 GEO65759 FUS65759 FKW65759 FBA65759 ERE65759 EHI65759 DXM65759 DNQ65759 DDU65759 CTY65759 CKC65759 CAG65759 BQK65759 BGO65759 AWS65759 AMW65759 ADA65759 TE65759 JI65759 M65907 WVU232 WLY232 WCC232 VSG232 VIK232 UYO232 UOS232 UEW232 TVA232 TLE232 TBI232 SRM232 SHQ232 RXU232 RNY232 REC232 QUG232 QKK232 QAO232 PQS232 PGW232 OXA232 ONE232 ODI232 NTM232 NJQ232 MZU232 MPY232 MGC232 LWG232 LMK232 LCO232 KSS232 KIW232 JZA232 JPE232 JFI232 IVM232 ILQ232 IBU232 HRY232 HIC232 GYG232 GOK232 GEO232 FUS232 FKW232 FBA232 ERE232 EHI232 DXM232 DNQ232 DDU232 CTY232 CKC232 CAG232 BQK232 BGO232 AWS232 AMW232 ADA232 TE232 JI232" xr:uid="{00000000-0002-0000-0700-000003000000}">
      <formula1>"東近江市,彦根市,愛荘町,長浜市,多賀町,"</formula1>
    </dataValidation>
    <dataValidation type="list" allowBlank="1" showInputMessage="1" showErrorMessage="1" sqref="I371 WVQ983263 WLU983263 WBY983263 VSC983263 VIG983263 UYK983263 UOO983263 UES983263 TUW983263 TLA983263 TBE983263 SRI983263 SHM983263 RXQ983263 RNU983263 RDY983263 QUC983263 QKG983263 QAK983263 PQO983263 PGS983263 OWW983263 ONA983263 ODE983263 NTI983263 NJM983263 MZQ983263 MPU983263 MFY983263 LWC983263 LMG983263 LCK983263 KSO983263 KIS983263 JYW983263 JPA983263 JFE983263 IVI983263 ILM983263 IBQ983263 HRU983263 HHY983263 GYC983263 GOG983263 GEK983263 FUO983263 FKS983263 FAW983263 ERA983263 EHE983263 DXI983263 DNM983263 DDQ983263 CTU983263 CJY983263 CAC983263 BQG983263 BGK983263 AWO983263 AMS983263 ACW983263 TA983263 JE983263 I983411 WVQ917727 WLU917727 WBY917727 VSC917727 VIG917727 UYK917727 UOO917727 UES917727 TUW917727 TLA917727 TBE917727 SRI917727 SHM917727 RXQ917727 RNU917727 RDY917727 QUC917727 QKG917727 QAK917727 PQO917727 PGS917727 OWW917727 ONA917727 ODE917727 NTI917727 NJM917727 MZQ917727 MPU917727 MFY917727 LWC917727 LMG917727 LCK917727 KSO917727 KIS917727 JYW917727 JPA917727 JFE917727 IVI917727 ILM917727 IBQ917727 HRU917727 HHY917727 GYC917727 GOG917727 GEK917727 FUO917727 FKS917727 FAW917727 ERA917727 EHE917727 DXI917727 DNM917727 DDQ917727 CTU917727 CJY917727 CAC917727 BQG917727 BGK917727 AWO917727 AMS917727 ACW917727 TA917727 JE917727 I917875 WVQ852191 WLU852191 WBY852191 VSC852191 VIG852191 UYK852191 UOO852191 UES852191 TUW852191 TLA852191 TBE852191 SRI852191 SHM852191 RXQ852191 RNU852191 RDY852191 QUC852191 QKG852191 QAK852191 PQO852191 PGS852191 OWW852191 ONA852191 ODE852191 NTI852191 NJM852191 MZQ852191 MPU852191 MFY852191 LWC852191 LMG852191 LCK852191 KSO852191 KIS852191 JYW852191 JPA852191 JFE852191 IVI852191 ILM852191 IBQ852191 HRU852191 HHY852191 GYC852191 GOG852191 GEK852191 FUO852191 FKS852191 FAW852191 ERA852191 EHE852191 DXI852191 DNM852191 DDQ852191 CTU852191 CJY852191 CAC852191 BQG852191 BGK852191 AWO852191 AMS852191 ACW852191 TA852191 JE852191 I852339 WVQ786655 WLU786655 WBY786655 VSC786655 VIG786655 UYK786655 UOO786655 UES786655 TUW786655 TLA786655 TBE786655 SRI786655 SHM786655 RXQ786655 RNU786655 RDY786655 QUC786655 QKG786655 QAK786655 PQO786655 PGS786655 OWW786655 ONA786655 ODE786655 NTI786655 NJM786655 MZQ786655 MPU786655 MFY786655 LWC786655 LMG786655 LCK786655 KSO786655 KIS786655 JYW786655 JPA786655 JFE786655 IVI786655 ILM786655 IBQ786655 HRU786655 HHY786655 GYC786655 GOG786655 GEK786655 FUO786655 FKS786655 FAW786655 ERA786655 EHE786655 DXI786655 DNM786655 DDQ786655 CTU786655 CJY786655 CAC786655 BQG786655 BGK786655 AWO786655 AMS786655 ACW786655 TA786655 JE786655 I786803 WVQ721119 WLU721119 WBY721119 VSC721119 VIG721119 UYK721119 UOO721119 UES721119 TUW721119 TLA721119 TBE721119 SRI721119 SHM721119 RXQ721119 RNU721119 RDY721119 QUC721119 QKG721119 QAK721119 PQO721119 PGS721119 OWW721119 ONA721119 ODE721119 NTI721119 NJM721119 MZQ721119 MPU721119 MFY721119 LWC721119 LMG721119 LCK721119 KSO721119 KIS721119 JYW721119 JPA721119 JFE721119 IVI721119 ILM721119 IBQ721119 HRU721119 HHY721119 GYC721119 GOG721119 GEK721119 FUO721119 FKS721119 FAW721119 ERA721119 EHE721119 DXI721119 DNM721119 DDQ721119 CTU721119 CJY721119 CAC721119 BQG721119 BGK721119 AWO721119 AMS721119 ACW721119 TA721119 JE721119 I721267 WVQ655583 WLU655583 WBY655583 VSC655583 VIG655583 UYK655583 UOO655583 UES655583 TUW655583 TLA655583 TBE655583 SRI655583 SHM655583 RXQ655583 RNU655583 RDY655583 QUC655583 QKG655583 QAK655583 PQO655583 PGS655583 OWW655583 ONA655583 ODE655583 NTI655583 NJM655583 MZQ655583 MPU655583 MFY655583 LWC655583 LMG655583 LCK655583 KSO655583 KIS655583 JYW655583 JPA655583 JFE655583 IVI655583 ILM655583 IBQ655583 HRU655583 HHY655583 GYC655583 GOG655583 GEK655583 FUO655583 FKS655583 FAW655583 ERA655583 EHE655583 DXI655583 DNM655583 DDQ655583 CTU655583 CJY655583 CAC655583 BQG655583 BGK655583 AWO655583 AMS655583 ACW655583 TA655583 JE655583 I655731 WVQ590047 WLU590047 WBY590047 VSC590047 VIG590047 UYK590047 UOO590047 UES590047 TUW590047 TLA590047 TBE590047 SRI590047 SHM590047 RXQ590047 RNU590047 RDY590047 QUC590047 QKG590047 QAK590047 PQO590047 PGS590047 OWW590047 ONA590047 ODE590047 NTI590047 NJM590047 MZQ590047 MPU590047 MFY590047 LWC590047 LMG590047 LCK590047 KSO590047 KIS590047 JYW590047 JPA590047 JFE590047 IVI590047 ILM590047 IBQ590047 HRU590047 HHY590047 GYC590047 GOG590047 GEK590047 FUO590047 FKS590047 FAW590047 ERA590047 EHE590047 DXI590047 DNM590047 DDQ590047 CTU590047 CJY590047 CAC590047 BQG590047 BGK590047 AWO590047 AMS590047 ACW590047 TA590047 JE590047 I590195 WVQ524511 WLU524511 WBY524511 VSC524511 VIG524511 UYK524511 UOO524511 UES524511 TUW524511 TLA524511 TBE524511 SRI524511 SHM524511 RXQ524511 RNU524511 RDY524511 QUC524511 QKG524511 QAK524511 PQO524511 PGS524511 OWW524511 ONA524511 ODE524511 NTI524511 NJM524511 MZQ524511 MPU524511 MFY524511 LWC524511 LMG524511 LCK524511 KSO524511 KIS524511 JYW524511 JPA524511 JFE524511 IVI524511 ILM524511 IBQ524511 HRU524511 HHY524511 GYC524511 GOG524511 GEK524511 FUO524511 FKS524511 FAW524511 ERA524511 EHE524511 DXI524511 DNM524511 DDQ524511 CTU524511 CJY524511 CAC524511 BQG524511 BGK524511 AWO524511 AMS524511 ACW524511 TA524511 JE524511 I524659 WVQ458975 WLU458975 WBY458975 VSC458975 VIG458975 UYK458975 UOO458975 UES458975 TUW458975 TLA458975 TBE458975 SRI458975 SHM458975 RXQ458975 RNU458975 RDY458975 QUC458975 QKG458975 QAK458975 PQO458975 PGS458975 OWW458975 ONA458975 ODE458975 NTI458975 NJM458975 MZQ458975 MPU458975 MFY458975 LWC458975 LMG458975 LCK458975 KSO458975 KIS458975 JYW458975 JPA458975 JFE458975 IVI458975 ILM458975 IBQ458975 HRU458975 HHY458975 GYC458975 GOG458975 GEK458975 FUO458975 FKS458975 FAW458975 ERA458975 EHE458975 DXI458975 DNM458975 DDQ458975 CTU458975 CJY458975 CAC458975 BQG458975 BGK458975 AWO458975 AMS458975 ACW458975 TA458975 JE458975 I459123 WVQ393439 WLU393439 WBY393439 VSC393439 VIG393439 UYK393439 UOO393439 UES393439 TUW393439 TLA393439 TBE393439 SRI393439 SHM393439 RXQ393439 RNU393439 RDY393439 QUC393439 QKG393439 QAK393439 PQO393439 PGS393439 OWW393439 ONA393439 ODE393439 NTI393439 NJM393439 MZQ393439 MPU393439 MFY393439 LWC393439 LMG393439 LCK393439 KSO393439 KIS393439 JYW393439 JPA393439 JFE393439 IVI393439 ILM393439 IBQ393439 HRU393439 HHY393439 GYC393439 GOG393439 GEK393439 FUO393439 FKS393439 FAW393439 ERA393439 EHE393439 DXI393439 DNM393439 DDQ393439 CTU393439 CJY393439 CAC393439 BQG393439 BGK393439 AWO393439 AMS393439 ACW393439 TA393439 JE393439 I393587 WVQ327903 WLU327903 WBY327903 VSC327903 VIG327903 UYK327903 UOO327903 UES327903 TUW327903 TLA327903 TBE327903 SRI327903 SHM327903 RXQ327903 RNU327903 RDY327903 QUC327903 QKG327903 QAK327903 PQO327903 PGS327903 OWW327903 ONA327903 ODE327903 NTI327903 NJM327903 MZQ327903 MPU327903 MFY327903 LWC327903 LMG327903 LCK327903 KSO327903 KIS327903 JYW327903 JPA327903 JFE327903 IVI327903 ILM327903 IBQ327903 HRU327903 HHY327903 GYC327903 GOG327903 GEK327903 FUO327903 FKS327903 FAW327903 ERA327903 EHE327903 DXI327903 DNM327903 DDQ327903 CTU327903 CJY327903 CAC327903 BQG327903 BGK327903 AWO327903 AMS327903 ACW327903 TA327903 JE327903 I328051 WVQ262367 WLU262367 WBY262367 VSC262367 VIG262367 UYK262367 UOO262367 UES262367 TUW262367 TLA262367 TBE262367 SRI262367 SHM262367 RXQ262367 RNU262367 RDY262367 QUC262367 QKG262367 QAK262367 PQO262367 PGS262367 OWW262367 ONA262367 ODE262367 NTI262367 NJM262367 MZQ262367 MPU262367 MFY262367 LWC262367 LMG262367 LCK262367 KSO262367 KIS262367 JYW262367 JPA262367 JFE262367 IVI262367 ILM262367 IBQ262367 HRU262367 HHY262367 GYC262367 GOG262367 GEK262367 FUO262367 FKS262367 FAW262367 ERA262367 EHE262367 DXI262367 DNM262367 DDQ262367 CTU262367 CJY262367 CAC262367 BQG262367 BGK262367 AWO262367 AMS262367 ACW262367 TA262367 JE262367 I262515 WVQ196831 WLU196831 WBY196831 VSC196831 VIG196831 UYK196831 UOO196831 UES196831 TUW196831 TLA196831 TBE196831 SRI196831 SHM196831 RXQ196831 RNU196831 RDY196831 QUC196831 QKG196831 QAK196831 PQO196831 PGS196831 OWW196831 ONA196831 ODE196831 NTI196831 NJM196831 MZQ196831 MPU196831 MFY196831 LWC196831 LMG196831 LCK196831 KSO196831 KIS196831 JYW196831 JPA196831 JFE196831 IVI196831 ILM196831 IBQ196831 HRU196831 HHY196831 GYC196831 GOG196831 GEK196831 FUO196831 FKS196831 FAW196831 ERA196831 EHE196831 DXI196831 DNM196831 DDQ196831 CTU196831 CJY196831 CAC196831 BQG196831 BGK196831 AWO196831 AMS196831 ACW196831 TA196831 JE196831 I196979 WVQ131295 WLU131295 WBY131295 VSC131295 VIG131295 UYK131295 UOO131295 UES131295 TUW131295 TLA131295 TBE131295 SRI131295 SHM131295 RXQ131295 RNU131295 RDY131295 QUC131295 QKG131295 QAK131295 PQO131295 PGS131295 OWW131295 ONA131295 ODE131295 NTI131295 NJM131295 MZQ131295 MPU131295 MFY131295 LWC131295 LMG131295 LCK131295 KSO131295 KIS131295 JYW131295 JPA131295 JFE131295 IVI131295 ILM131295 IBQ131295 HRU131295 HHY131295 GYC131295 GOG131295 GEK131295 FUO131295 FKS131295 FAW131295 ERA131295 EHE131295 DXI131295 DNM131295 DDQ131295 CTU131295 CJY131295 CAC131295 BQG131295 BGK131295 AWO131295 AMS131295 ACW131295 TA131295 JE131295 I131443 WVQ65759 WLU65759 WBY65759 VSC65759 VIG65759 UYK65759 UOO65759 UES65759 TUW65759 TLA65759 TBE65759 SRI65759 SHM65759 RXQ65759 RNU65759 RDY65759 QUC65759 QKG65759 QAK65759 PQO65759 PGS65759 OWW65759 ONA65759 ODE65759 NTI65759 NJM65759 MZQ65759 MPU65759 MFY65759 LWC65759 LMG65759 LCK65759 KSO65759 KIS65759 JYW65759 JPA65759 JFE65759 IVI65759 ILM65759 IBQ65759 HRU65759 HHY65759 GYC65759 GOG65759 GEK65759 FUO65759 FKS65759 FAW65759 ERA65759 EHE65759 DXI65759 DNM65759 DDQ65759 CTU65759 CJY65759 CAC65759 BQG65759 BGK65759 AWO65759 AMS65759 ACW65759 TA65759 JE65759 I65907 WVQ232 WLU232 WBY232 VSC232 VIG232 UYK232 UOO232 UES232 TUW232 TLA232 TBE232 SRI232 SHM232 RXQ232 RNU232 RDY232 QUC232 QKG232 QAK232 PQO232 PGS232 OWW232 ONA232 ODE232 NTI232 NJM232 MZQ232 MPU232 MFY232 LWC232 LMG232 LCK232 KSO232 KIS232 JYW232 JPA232 JFE232 IVI232 ILM232 IBQ232 HRU232 HHY232 GYC232 GOG232 GEK232 FUO232 FKS232 FAW232 ERA232 EHE232 DXI232 DNM232 DDQ232 CTU232 CJY232 CAC232 BQG232 BGK232 AWO232 AMS232 ACW232 TA232 JE232" xr:uid="{00000000-0002-0000-0700-000004000000}">
      <formula1>"男,女,"</formula1>
    </dataValidation>
    <dataValidation type="list" allowBlank="1" showInputMessage="1" showErrorMessage="1" sqref="JB227:JB228 E369:E372 WLQ983261:WLQ983266 WBU983261:WBU983266 VRY983261:VRY983266 VIC983261:VIC983266 UYG983261:UYG983266 UOK983261:UOK983266 UEO983261:UEO983266 TUS983261:TUS983266 TKW983261:TKW983266 TBA983261:TBA983266 SRE983261:SRE983266 SHI983261:SHI983266 RXM983261:RXM983266 RNQ983261:RNQ983266 RDU983261:RDU983266 QTY983261:QTY983266 QKC983261:QKC983266 QAG983261:QAG983266 PQK983261:PQK983266 PGO983261:PGO983266 OWS983261:OWS983266 OMW983261:OMW983266 ODA983261:ODA983266 NTE983261:NTE983266 NJI983261:NJI983266 MZM983261:MZM983266 MPQ983261:MPQ983266 MFU983261:MFU983266 LVY983261:LVY983266 LMC983261:LMC983266 LCG983261:LCG983266 KSK983261:KSK983266 KIO983261:KIO983266 JYS983261:JYS983266 JOW983261:JOW983266 JFA983261:JFA983266 IVE983261:IVE983266 ILI983261:ILI983266 IBM983261:IBM983266 HRQ983261:HRQ983266 HHU983261:HHU983266 GXY983261:GXY983266 GOC983261:GOC983266 GEG983261:GEG983266 FUK983261:FUK983266 FKO983261:FKO983266 FAS983261:FAS983266 EQW983261:EQW983266 EHA983261:EHA983266 DXE983261:DXE983266 DNI983261:DNI983266 DDM983261:DDM983266 CTQ983261:CTQ983266 CJU983261:CJU983266 BZY983261:BZY983266 BQC983261:BQC983266 BGG983261:BGG983266 AWK983261:AWK983266 AMO983261:AMO983266 ACS983261:ACS983266 SW983261:SW983266 JA983261:JA983266 E983409:E983414 WVM917725:WVM917730 WLQ917725:WLQ917730 WBU917725:WBU917730 VRY917725:VRY917730 VIC917725:VIC917730 UYG917725:UYG917730 UOK917725:UOK917730 UEO917725:UEO917730 TUS917725:TUS917730 TKW917725:TKW917730 TBA917725:TBA917730 SRE917725:SRE917730 SHI917725:SHI917730 RXM917725:RXM917730 RNQ917725:RNQ917730 RDU917725:RDU917730 QTY917725:QTY917730 QKC917725:QKC917730 QAG917725:QAG917730 PQK917725:PQK917730 PGO917725:PGO917730 OWS917725:OWS917730 OMW917725:OMW917730 ODA917725:ODA917730 NTE917725:NTE917730 NJI917725:NJI917730 MZM917725:MZM917730 MPQ917725:MPQ917730 MFU917725:MFU917730 LVY917725:LVY917730 LMC917725:LMC917730 LCG917725:LCG917730 KSK917725:KSK917730 KIO917725:KIO917730 JYS917725:JYS917730 JOW917725:JOW917730 JFA917725:JFA917730 IVE917725:IVE917730 ILI917725:ILI917730 IBM917725:IBM917730 HRQ917725:HRQ917730 HHU917725:HHU917730 GXY917725:GXY917730 GOC917725:GOC917730 GEG917725:GEG917730 FUK917725:FUK917730 FKO917725:FKO917730 FAS917725:FAS917730 EQW917725:EQW917730 EHA917725:EHA917730 DXE917725:DXE917730 DNI917725:DNI917730 DDM917725:DDM917730 CTQ917725:CTQ917730 CJU917725:CJU917730 BZY917725:BZY917730 BQC917725:BQC917730 BGG917725:BGG917730 AWK917725:AWK917730 AMO917725:AMO917730 ACS917725:ACS917730 SW917725:SW917730 JA917725:JA917730 E917873:E917878 WVM852189:WVM852194 WLQ852189:WLQ852194 WBU852189:WBU852194 VRY852189:VRY852194 VIC852189:VIC852194 UYG852189:UYG852194 UOK852189:UOK852194 UEO852189:UEO852194 TUS852189:TUS852194 TKW852189:TKW852194 TBA852189:TBA852194 SRE852189:SRE852194 SHI852189:SHI852194 RXM852189:RXM852194 RNQ852189:RNQ852194 RDU852189:RDU852194 QTY852189:QTY852194 QKC852189:QKC852194 QAG852189:QAG852194 PQK852189:PQK852194 PGO852189:PGO852194 OWS852189:OWS852194 OMW852189:OMW852194 ODA852189:ODA852194 NTE852189:NTE852194 NJI852189:NJI852194 MZM852189:MZM852194 MPQ852189:MPQ852194 MFU852189:MFU852194 LVY852189:LVY852194 LMC852189:LMC852194 LCG852189:LCG852194 KSK852189:KSK852194 KIO852189:KIO852194 JYS852189:JYS852194 JOW852189:JOW852194 JFA852189:JFA852194 IVE852189:IVE852194 ILI852189:ILI852194 IBM852189:IBM852194 HRQ852189:HRQ852194 HHU852189:HHU852194 GXY852189:GXY852194 GOC852189:GOC852194 GEG852189:GEG852194 FUK852189:FUK852194 FKO852189:FKO852194 FAS852189:FAS852194 EQW852189:EQW852194 EHA852189:EHA852194 DXE852189:DXE852194 DNI852189:DNI852194 DDM852189:DDM852194 CTQ852189:CTQ852194 CJU852189:CJU852194 BZY852189:BZY852194 BQC852189:BQC852194 BGG852189:BGG852194 AWK852189:AWK852194 AMO852189:AMO852194 ACS852189:ACS852194 SW852189:SW852194 JA852189:JA852194 E852337:E852342 WVM786653:WVM786658 WLQ786653:WLQ786658 WBU786653:WBU786658 VRY786653:VRY786658 VIC786653:VIC786658 UYG786653:UYG786658 UOK786653:UOK786658 UEO786653:UEO786658 TUS786653:TUS786658 TKW786653:TKW786658 TBA786653:TBA786658 SRE786653:SRE786658 SHI786653:SHI786658 RXM786653:RXM786658 RNQ786653:RNQ786658 RDU786653:RDU786658 QTY786653:QTY786658 QKC786653:QKC786658 QAG786653:QAG786658 PQK786653:PQK786658 PGO786653:PGO786658 OWS786653:OWS786658 OMW786653:OMW786658 ODA786653:ODA786658 NTE786653:NTE786658 NJI786653:NJI786658 MZM786653:MZM786658 MPQ786653:MPQ786658 MFU786653:MFU786658 LVY786653:LVY786658 LMC786653:LMC786658 LCG786653:LCG786658 KSK786653:KSK786658 KIO786653:KIO786658 JYS786653:JYS786658 JOW786653:JOW786658 JFA786653:JFA786658 IVE786653:IVE786658 ILI786653:ILI786658 IBM786653:IBM786658 HRQ786653:HRQ786658 HHU786653:HHU786658 GXY786653:GXY786658 GOC786653:GOC786658 GEG786653:GEG786658 FUK786653:FUK786658 FKO786653:FKO786658 FAS786653:FAS786658 EQW786653:EQW786658 EHA786653:EHA786658 DXE786653:DXE786658 DNI786653:DNI786658 DDM786653:DDM786658 CTQ786653:CTQ786658 CJU786653:CJU786658 BZY786653:BZY786658 BQC786653:BQC786658 BGG786653:BGG786658 AWK786653:AWK786658 AMO786653:AMO786658 ACS786653:ACS786658 SW786653:SW786658 JA786653:JA786658 E786801:E786806 WVM721117:WVM721122 WLQ721117:WLQ721122 WBU721117:WBU721122 VRY721117:VRY721122 VIC721117:VIC721122 UYG721117:UYG721122 UOK721117:UOK721122 UEO721117:UEO721122 TUS721117:TUS721122 TKW721117:TKW721122 TBA721117:TBA721122 SRE721117:SRE721122 SHI721117:SHI721122 RXM721117:RXM721122 RNQ721117:RNQ721122 RDU721117:RDU721122 QTY721117:QTY721122 QKC721117:QKC721122 QAG721117:QAG721122 PQK721117:PQK721122 PGO721117:PGO721122 OWS721117:OWS721122 OMW721117:OMW721122 ODA721117:ODA721122 NTE721117:NTE721122 NJI721117:NJI721122 MZM721117:MZM721122 MPQ721117:MPQ721122 MFU721117:MFU721122 LVY721117:LVY721122 LMC721117:LMC721122 LCG721117:LCG721122 KSK721117:KSK721122 KIO721117:KIO721122 JYS721117:JYS721122 JOW721117:JOW721122 JFA721117:JFA721122 IVE721117:IVE721122 ILI721117:ILI721122 IBM721117:IBM721122 HRQ721117:HRQ721122 HHU721117:HHU721122 GXY721117:GXY721122 GOC721117:GOC721122 GEG721117:GEG721122 FUK721117:FUK721122 FKO721117:FKO721122 FAS721117:FAS721122 EQW721117:EQW721122 EHA721117:EHA721122 DXE721117:DXE721122 DNI721117:DNI721122 DDM721117:DDM721122 CTQ721117:CTQ721122 CJU721117:CJU721122 BZY721117:BZY721122 BQC721117:BQC721122 BGG721117:BGG721122 AWK721117:AWK721122 AMO721117:AMO721122 ACS721117:ACS721122 SW721117:SW721122 JA721117:JA721122 E721265:E721270 WVM655581:WVM655586 WLQ655581:WLQ655586 WBU655581:WBU655586 VRY655581:VRY655586 VIC655581:VIC655586 UYG655581:UYG655586 UOK655581:UOK655586 UEO655581:UEO655586 TUS655581:TUS655586 TKW655581:TKW655586 TBA655581:TBA655586 SRE655581:SRE655586 SHI655581:SHI655586 RXM655581:RXM655586 RNQ655581:RNQ655586 RDU655581:RDU655586 QTY655581:QTY655586 QKC655581:QKC655586 QAG655581:QAG655586 PQK655581:PQK655586 PGO655581:PGO655586 OWS655581:OWS655586 OMW655581:OMW655586 ODA655581:ODA655586 NTE655581:NTE655586 NJI655581:NJI655586 MZM655581:MZM655586 MPQ655581:MPQ655586 MFU655581:MFU655586 LVY655581:LVY655586 LMC655581:LMC655586 LCG655581:LCG655586 KSK655581:KSK655586 KIO655581:KIO655586 JYS655581:JYS655586 JOW655581:JOW655586 JFA655581:JFA655586 IVE655581:IVE655586 ILI655581:ILI655586 IBM655581:IBM655586 HRQ655581:HRQ655586 HHU655581:HHU655586 GXY655581:GXY655586 GOC655581:GOC655586 GEG655581:GEG655586 FUK655581:FUK655586 FKO655581:FKO655586 FAS655581:FAS655586 EQW655581:EQW655586 EHA655581:EHA655586 DXE655581:DXE655586 DNI655581:DNI655586 DDM655581:DDM655586 CTQ655581:CTQ655586 CJU655581:CJU655586 BZY655581:BZY655586 BQC655581:BQC655586 BGG655581:BGG655586 AWK655581:AWK655586 AMO655581:AMO655586 ACS655581:ACS655586 SW655581:SW655586 JA655581:JA655586 E655729:E655734 WVM590045:WVM590050 WLQ590045:WLQ590050 WBU590045:WBU590050 VRY590045:VRY590050 VIC590045:VIC590050 UYG590045:UYG590050 UOK590045:UOK590050 UEO590045:UEO590050 TUS590045:TUS590050 TKW590045:TKW590050 TBA590045:TBA590050 SRE590045:SRE590050 SHI590045:SHI590050 RXM590045:RXM590050 RNQ590045:RNQ590050 RDU590045:RDU590050 QTY590045:QTY590050 QKC590045:QKC590050 QAG590045:QAG590050 PQK590045:PQK590050 PGO590045:PGO590050 OWS590045:OWS590050 OMW590045:OMW590050 ODA590045:ODA590050 NTE590045:NTE590050 NJI590045:NJI590050 MZM590045:MZM590050 MPQ590045:MPQ590050 MFU590045:MFU590050 LVY590045:LVY590050 LMC590045:LMC590050 LCG590045:LCG590050 KSK590045:KSK590050 KIO590045:KIO590050 JYS590045:JYS590050 JOW590045:JOW590050 JFA590045:JFA590050 IVE590045:IVE590050 ILI590045:ILI590050 IBM590045:IBM590050 HRQ590045:HRQ590050 HHU590045:HHU590050 GXY590045:GXY590050 GOC590045:GOC590050 GEG590045:GEG590050 FUK590045:FUK590050 FKO590045:FKO590050 FAS590045:FAS590050 EQW590045:EQW590050 EHA590045:EHA590050 DXE590045:DXE590050 DNI590045:DNI590050 DDM590045:DDM590050 CTQ590045:CTQ590050 CJU590045:CJU590050 BZY590045:BZY590050 BQC590045:BQC590050 BGG590045:BGG590050 AWK590045:AWK590050 AMO590045:AMO590050 ACS590045:ACS590050 SW590045:SW590050 JA590045:JA590050 E590193:E590198 WVM524509:WVM524514 WLQ524509:WLQ524514 WBU524509:WBU524514 VRY524509:VRY524514 VIC524509:VIC524514 UYG524509:UYG524514 UOK524509:UOK524514 UEO524509:UEO524514 TUS524509:TUS524514 TKW524509:TKW524514 TBA524509:TBA524514 SRE524509:SRE524514 SHI524509:SHI524514 RXM524509:RXM524514 RNQ524509:RNQ524514 RDU524509:RDU524514 QTY524509:QTY524514 QKC524509:QKC524514 QAG524509:QAG524514 PQK524509:PQK524514 PGO524509:PGO524514 OWS524509:OWS524514 OMW524509:OMW524514 ODA524509:ODA524514 NTE524509:NTE524514 NJI524509:NJI524514 MZM524509:MZM524514 MPQ524509:MPQ524514 MFU524509:MFU524514 LVY524509:LVY524514 LMC524509:LMC524514 LCG524509:LCG524514 KSK524509:KSK524514 KIO524509:KIO524514 JYS524509:JYS524514 JOW524509:JOW524514 JFA524509:JFA524514 IVE524509:IVE524514 ILI524509:ILI524514 IBM524509:IBM524514 HRQ524509:HRQ524514 HHU524509:HHU524514 GXY524509:GXY524514 GOC524509:GOC524514 GEG524509:GEG524514 FUK524509:FUK524514 FKO524509:FKO524514 FAS524509:FAS524514 EQW524509:EQW524514 EHA524509:EHA524514 DXE524509:DXE524514 DNI524509:DNI524514 DDM524509:DDM524514 CTQ524509:CTQ524514 CJU524509:CJU524514 BZY524509:BZY524514 BQC524509:BQC524514 BGG524509:BGG524514 AWK524509:AWK524514 AMO524509:AMO524514 ACS524509:ACS524514 SW524509:SW524514 JA524509:JA524514 E524657:E524662 WVM458973:WVM458978 WLQ458973:WLQ458978 WBU458973:WBU458978 VRY458973:VRY458978 VIC458973:VIC458978 UYG458973:UYG458978 UOK458973:UOK458978 UEO458973:UEO458978 TUS458973:TUS458978 TKW458973:TKW458978 TBA458973:TBA458978 SRE458973:SRE458978 SHI458973:SHI458978 RXM458973:RXM458978 RNQ458973:RNQ458978 RDU458973:RDU458978 QTY458973:QTY458978 QKC458973:QKC458978 QAG458973:QAG458978 PQK458973:PQK458978 PGO458973:PGO458978 OWS458973:OWS458978 OMW458973:OMW458978 ODA458973:ODA458978 NTE458973:NTE458978 NJI458973:NJI458978 MZM458973:MZM458978 MPQ458973:MPQ458978 MFU458973:MFU458978 LVY458973:LVY458978 LMC458973:LMC458978 LCG458973:LCG458978 KSK458973:KSK458978 KIO458973:KIO458978 JYS458973:JYS458978 JOW458973:JOW458978 JFA458973:JFA458978 IVE458973:IVE458978 ILI458973:ILI458978 IBM458973:IBM458978 HRQ458973:HRQ458978 HHU458973:HHU458978 GXY458973:GXY458978 GOC458973:GOC458978 GEG458973:GEG458978 FUK458973:FUK458978 FKO458973:FKO458978 FAS458973:FAS458978 EQW458973:EQW458978 EHA458973:EHA458978 DXE458973:DXE458978 DNI458973:DNI458978 DDM458973:DDM458978 CTQ458973:CTQ458978 CJU458973:CJU458978 BZY458973:BZY458978 BQC458973:BQC458978 BGG458973:BGG458978 AWK458973:AWK458978 AMO458973:AMO458978 ACS458973:ACS458978 SW458973:SW458978 JA458973:JA458978 E459121:E459126 WVM393437:WVM393442 WLQ393437:WLQ393442 WBU393437:WBU393442 VRY393437:VRY393442 VIC393437:VIC393442 UYG393437:UYG393442 UOK393437:UOK393442 UEO393437:UEO393442 TUS393437:TUS393442 TKW393437:TKW393442 TBA393437:TBA393442 SRE393437:SRE393442 SHI393437:SHI393442 RXM393437:RXM393442 RNQ393437:RNQ393442 RDU393437:RDU393442 QTY393437:QTY393442 QKC393437:QKC393442 QAG393437:QAG393442 PQK393437:PQK393442 PGO393437:PGO393442 OWS393437:OWS393442 OMW393437:OMW393442 ODA393437:ODA393442 NTE393437:NTE393442 NJI393437:NJI393442 MZM393437:MZM393442 MPQ393437:MPQ393442 MFU393437:MFU393442 LVY393437:LVY393442 LMC393437:LMC393442 LCG393437:LCG393442 KSK393437:KSK393442 KIO393437:KIO393442 JYS393437:JYS393442 JOW393437:JOW393442 JFA393437:JFA393442 IVE393437:IVE393442 ILI393437:ILI393442 IBM393437:IBM393442 HRQ393437:HRQ393442 HHU393437:HHU393442 GXY393437:GXY393442 GOC393437:GOC393442 GEG393437:GEG393442 FUK393437:FUK393442 FKO393437:FKO393442 FAS393437:FAS393442 EQW393437:EQW393442 EHA393437:EHA393442 DXE393437:DXE393442 DNI393437:DNI393442 DDM393437:DDM393442 CTQ393437:CTQ393442 CJU393437:CJU393442 BZY393437:BZY393442 BQC393437:BQC393442 BGG393437:BGG393442 AWK393437:AWK393442 AMO393437:AMO393442 ACS393437:ACS393442 SW393437:SW393442 JA393437:JA393442 E393585:E393590 WVM327901:WVM327906 WLQ327901:WLQ327906 WBU327901:WBU327906 VRY327901:VRY327906 VIC327901:VIC327906 UYG327901:UYG327906 UOK327901:UOK327906 UEO327901:UEO327906 TUS327901:TUS327906 TKW327901:TKW327906 TBA327901:TBA327906 SRE327901:SRE327906 SHI327901:SHI327906 RXM327901:RXM327906 RNQ327901:RNQ327906 RDU327901:RDU327906 QTY327901:QTY327906 QKC327901:QKC327906 QAG327901:QAG327906 PQK327901:PQK327906 PGO327901:PGO327906 OWS327901:OWS327906 OMW327901:OMW327906 ODA327901:ODA327906 NTE327901:NTE327906 NJI327901:NJI327906 MZM327901:MZM327906 MPQ327901:MPQ327906 MFU327901:MFU327906 LVY327901:LVY327906 LMC327901:LMC327906 LCG327901:LCG327906 KSK327901:KSK327906 KIO327901:KIO327906 JYS327901:JYS327906 JOW327901:JOW327906 JFA327901:JFA327906 IVE327901:IVE327906 ILI327901:ILI327906 IBM327901:IBM327906 HRQ327901:HRQ327906 HHU327901:HHU327906 GXY327901:GXY327906 GOC327901:GOC327906 GEG327901:GEG327906 FUK327901:FUK327906 FKO327901:FKO327906 FAS327901:FAS327906 EQW327901:EQW327906 EHA327901:EHA327906 DXE327901:DXE327906 DNI327901:DNI327906 DDM327901:DDM327906 CTQ327901:CTQ327906 CJU327901:CJU327906 BZY327901:BZY327906 BQC327901:BQC327906 BGG327901:BGG327906 AWK327901:AWK327906 AMO327901:AMO327906 ACS327901:ACS327906 SW327901:SW327906 JA327901:JA327906 E328049:E328054 WVM262365:WVM262370 WLQ262365:WLQ262370 WBU262365:WBU262370 VRY262365:VRY262370 VIC262365:VIC262370 UYG262365:UYG262370 UOK262365:UOK262370 UEO262365:UEO262370 TUS262365:TUS262370 TKW262365:TKW262370 TBA262365:TBA262370 SRE262365:SRE262370 SHI262365:SHI262370 RXM262365:RXM262370 RNQ262365:RNQ262370 RDU262365:RDU262370 QTY262365:QTY262370 QKC262365:QKC262370 QAG262365:QAG262370 PQK262365:PQK262370 PGO262365:PGO262370 OWS262365:OWS262370 OMW262365:OMW262370 ODA262365:ODA262370 NTE262365:NTE262370 NJI262365:NJI262370 MZM262365:MZM262370 MPQ262365:MPQ262370 MFU262365:MFU262370 LVY262365:LVY262370 LMC262365:LMC262370 LCG262365:LCG262370 KSK262365:KSK262370 KIO262365:KIO262370 JYS262365:JYS262370 JOW262365:JOW262370 JFA262365:JFA262370 IVE262365:IVE262370 ILI262365:ILI262370 IBM262365:IBM262370 HRQ262365:HRQ262370 HHU262365:HHU262370 GXY262365:GXY262370 GOC262365:GOC262370 GEG262365:GEG262370 FUK262365:FUK262370 FKO262365:FKO262370 FAS262365:FAS262370 EQW262365:EQW262370 EHA262365:EHA262370 DXE262365:DXE262370 DNI262365:DNI262370 DDM262365:DDM262370 CTQ262365:CTQ262370 CJU262365:CJU262370 BZY262365:BZY262370 BQC262365:BQC262370 BGG262365:BGG262370 AWK262365:AWK262370 AMO262365:AMO262370 ACS262365:ACS262370 SW262365:SW262370 JA262365:JA262370 E262513:E262518 WVM196829:WVM196834 WLQ196829:WLQ196834 WBU196829:WBU196834 VRY196829:VRY196834 VIC196829:VIC196834 UYG196829:UYG196834 UOK196829:UOK196834 UEO196829:UEO196834 TUS196829:TUS196834 TKW196829:TKW196834 TBA196829:TBA196834 SRE196829:SRE196834 SHI196829:SHI196834 RXM196829:RXM196834 RNQ196829:RNQ196834 RDU196829:RDU196834 QTY196829:QTY196834 QKC196829:QKC196834 QAG196829:QAG196834 PQK196829:PQK196834 PGO196829:PGO196834 OWS196829:OWS196834 OMW196829:OMW196834 ODA196829:ODA196834 NTE196829:NTE196834 NJI196829:NJI196834 MZM196829:MZM196834 MPQ196829:MPQ196834 MFU196829:MFU196834 LVY196829:LVY196834 LMC196829:LMC196834 LCG196829:LCG196834 KSK196829:KSK196834 KIO196829:KIO196834 JYS196829:JYS196834 JOW196829:JOW196834 JFA196829:JFA196834 IVE196829:IVE196834 ILI196829:ILI196834 IBM196829:IBM196834 HRQ196829:HRQ196834 HHU196829:HHU196834 GXY196829:GXY196834 GOC196829:GOC196834 GEG196829:GEG196834 FUK196829:FUK196834 FKO196829:FKO196834 FAS196829:FAS196834 EQW196829:EQW196834 EHA196829:EHA196834 DXE196829:DXE196834 DNI196829:DNI196834 DDM196829:DDM196834 CTQ196829:CTQ196834 CJU196829:CJU196834 BZY196829:BZY196834 BQC196829:BQC196834 BGG196829:BGG196834 AWK196829:AWK196834 AMO196829:AMO196834 ACS196829:ACS196834 SW196829:SW196834 JA196829:JA196834 E196977:E196982 WVM131293:WVM131298 WLQ131293:WLQ131298 WBU131293:WBU131298 VRY131293:VRY131298 VIC131293:VIC131298 UYG131293:UYG131298 UOK131293:UOK131298 UEO131293:UEO131298 TUS131293:TUS131298 TKW131293:TKW131298 TBA131293:TBA131298 SRE131293:SRE131298 SHI131293:SHI131298 RXM131293:RXM131298 RNQ131293:RNQ131298 RDU131293:RDU131298 QTY131293:QTY131298 QKC131293:QKC131298 QAG131293:QAG131298 PQK131293:PQK131298 PGO131293:PGO131298 OWS131293:OWS131298 OMW131293:OMW131298 ODA131293:ODA131298 NTE131293:NTE131298 NJI131293:NJI131298 MZM131293:MZM131298 MPQ131293:MPQ131298 MFU131293:MFU131298 LVY131293:LVY131298 LMC131293:LMC131298 LCG131293:LCG131298 KSK131293:KSK131298 KIO131293:KIO131298 JYS131293:JYS131298 JOW131293:JOW131298 JFA131293:JFA131298 IVE131293:IVE131298 ILI131293:ILI131298 IBM131293:IBM131298 HRQ131293:HRQ131298 HHU131293:HHU131298 GXY131293:GXY131298 GOC131293:GOC131298 GEG131293:GEG131298 FUK131293:FUK131298 FKO131293:FKO131298 FAS131293:FAS131298 EQW131293:EQW131298 EHA131293:EHA131298 DXE131293:DXE131298 DNI131293:DNI131298 DDM131293:DDM131298 CTQ131293:CTQ131298 CJU131293:CJU131298 BZY131293:BZY131298 BQC131293:BQC131298 BGG131293:BGG131298 AWK131293:AWK131298 AMO131293:AMO131298 ACS131293:ACS131298 SW131293:SW131298 JA131293:JA131298 E131441:E131446 WVM65757:WVM65762 WLQ65757:WLQ65762 WBU65757:WBU65762 VRY65757:VRY65762 VIC65757:VIC65762 UYG65757:UYG65762 UOK65757:UOK65762 UEO65757:UEO65762 TUS65757:TUS65762 TKW65757:TKW65762 TBA65757:TBA65762 SRE65757:SRE65762 SHI65757:SHI65762 RXM65757:RXM65762 RNQ65757:RNQ65762 RDU65757:RDU65762 QTY65757:QTY65762 QKC65757:QKC65762 QAG65757:QAG65762 PQK65757:PQK65762 PGO65757:PGO65762 OWS65757:OWS65762 OMW65757:OMW65762 ODA65757:ODA65762 NTE65757:NTE65762 NJI65757:NJI65762 MZM65757:MZM65762 MPQ65757:MPQ65762 MFU65757:MFU65762 LVY65757:LVY65762 LMC65757:LMC65762 LCG65757:LCG65762 KSK65757:KSK65762 KIO65757:KIO65762 JYS65757:JYS65762 JOW65757:JOW65762 JFA65757:JFA65762 IVE65757:IVE65762 ILI65757:ILI65762 IBM65757:IBM65762 HRQ65757:HRQ65762 HHU65757:HHU65762 GXY65757:GXY65762 GOC65757:GOC65762 GEG65757:GEG65762 FUK65757:FUK65762 FKO65757:FKO65762 FAS65757:FAS65762 EQW65757:EQW65762 EHA65757:EHA65762 DXE65757:DXE65762 DNI65757:DNI65762 DDM65757:DDM65762 CTQ65757:CTQ65762 CJU65757:CJU65762 BZY65757:BZY65762 BQC65757:BQC65762 BGG65757:BGG65762 AWK65757:AWK65762 AMO65757:AMO65762 ACS65757:ACS65762 SW65757:SW65762 JA65757:JA65762 E65905:E65910 WVM230:WVM235 WLQ230:WLQ235 WBU230:WBU235 VRY230:VRY235 VIC230:VIC235 UYG230:UYG235 UOK230:UOK235 UEO230:UEO235 TUS230:TUS235 TKW230:TKW235 TBA230:TBA235 SRE230:SRE235 SHI230:SHI235 RXM230:RXM235 RNQ230:RNQ235 RDU230:RDU235 QTY230:QTY235 QKC230:QKC235 QAG230:QAG235 PQK230:PQK235 PGO230:PGO235 OWS230:OWS235 OMW230:OMW235 ODA230:ODA235 NTE230:NTE235 NJI230:NJI235 MZM230:MZM235 MPQ230:MPQ235 MFU230:MFU235 LVY230:LVY235 LMC230:LMC235 LCG230:LCG235 KSK230:KSK235 KIO230:KIO235 JYS230:JYS235 JOW230:JOW235 JFA230:JFA235 IVE230:IVE235 ILI230:ILI235 IBM230:IBM235 HRQ230:HRQ235 HHU230:HHU235 GXY230:GXY235 GOC230:GOC235 GEG230:GEG235 FUK230:FUK235 FKO230:FKO235 FAS230:FAS235 EQW230:EQW235 EHA230:EHA235 DXE230:DXE235 DNI230:DNI235 DDM230:DDM235 CTQ230:CTQ235 CJU230:CJU235 BZY230:BZY235 BQC230:BQC235 BGG230:BGG235 AWK230:AWK235 AMO230:AMO235 ACS230:ACS235 SW230:SW235 JA230:JA235 WVM983261:WVM983266 WVM983258:WVM983259 WLQ983258:WLQ983259 WBU983258:WBU983259 VRY983258:VRY983259 VIC983258:VIC983259 UYG983258:UYG983259 UOK983258:UOK983259 UEO983258:UEO983259 TUS983258:TUS983259 TKW983258:TKW983259 TBA983258:TBA983259 SRE983258:SRE983259 SHI983258:SHI983259 RXM983258:RXM983259 RNQ983258:RNQ983259 RDU983258:RDU983259 QTY983258:QTY983259 QKC983258:QKC983259 QAG983258:QAG983259 PQK983258:PQK983259 PGO983258:PGO983259 OWS983258:OWS983259 OMW983258:OMW983259 ODA983258:ODA983259 NTE983258:NTE983259 NJI983258:NJI983259 MZM983258:MZM983259 MPQ983258:MPQ983259 MFU983258:MFU983259 LVY983258:LVY983259 LMC983258:LMC983259 LCG983258:LCG983259 KSK983258:KSK983259 KIO983258:KIO983259 JYS983258:JYS983259 JOW983258:JOW983259 JFA983258:JFA983259 IVE983258:IVE983259 ILI983258:ILI983259 IBM983258:IBM983259 HRQ983258:HRQ983259 HHU983258:HHU983259 GXY983258:GXY983259 GOC983258:GOC983259 GEG983258:GEG983259 FUK983258:FUK983259 FKO983258:FKO983259 FAS983258:FAS983259 EQW983258:EQW983259 EHA983258:EHA983259 DXE983258:DXE983259 DNI983258:DNI983259 DDM983258:DDM983259 CTQ983258:CTQ983259 CJU983258:CJU983259 BZY983258:BZY983259 BQC983258:BQC983259 BGG983258:BGG983259 AWK983258:AWK983259 AMO983258:AMO983259 ACS983258:ACS983259 SW983258:SW983259 JA983258:JA983259 E983406:E983407 WVM917722:WVM917723 WLQ917722:WLQ917723 WBU917722:WBU917723 VRY917722:VRY917723 VIC917722:VIC917723 UYG917722:UYG917723 UOK917722:UOK917723 UEO917722:UEO917723 TUS917722:TUS917723 TKW917722:TKW917723 TBA917722:TBA917723 SRE917722:SRE917723 SHI917722:SHI917723 RXM917722:RXM917723 RNQ917722:RNQ917723 RDU917722:RDU917723 QTY917722:QTY917723 QKC917722:QKC917723 QAG917722:QAG917723 PQK917722:PQK917723 PGO917722:PGO917723 OWS917722:OWS917723 OMW917722:OMW917723 ODA917722:ODA917723 NTE917722:NTE917723 NJI917722:NJI917723 MZM917722:MZM917723 MPQ917722:MPQ917723 MFU917722:MFU917723 LVY917722:LVY917723 LMC917722:LMC917723 LCG917722:LCG917723 KSK917722:KSK917723 KIO917722:KIO917723 JYS917722:JYS917723 JOW917722:JOW917723 JFA917722:JFA917723 IVE917722:IVE917723 ILI917722:ILI917723 IBM917722:IBM917723 HRQ917722:HRQ917723 HHU917722:HHU917723 GXY917722:GXY917723 GOC917722:GOC917723 GEG917722:GEG917723 FUK917722:FUK917723 FKO917722:FKO917723 FAS917722:FAS917723 EQW917722:EQW917723 EHA917722:EHA917723 DXE917722:DXE917723 DNI917722:DNI917723 DDM917722:DDM917723 CTQ917722:CTQ917723 CJU917722:CJU917723 BZY917722:BZY917723 BQC917722:BQC917723 BGG917722:BGG917723 AWK917722:AWK917723 AMO917722:AMO917723 ACS917722:ACS917723 SW917722:SW917723 JA917722:JA917723 E917870:E917871 WVM852186:WVM852187 WLQ852186:WLQ852187 WBU852186:WBU852187 VRY852186:VRY852187 VIC852186:VIC852187 UYG852186:UYG852187 UOK852186:UOK852187 UEO852186:UEO852187 TUS852186:TUS852187 TKW852186:TKW852187 TBA852186:TBA852187 SRE852186:SRE852187 SHI852186:SHI852187 RXM852186:RXM852187 RNQ852186:RNQ852187 RDU852186:RDU852187 QTY852186:QTY852187 QKC852186:QKC852187 QAG852186:QAG852187 PQK852186:PQK852187 PGO852186:PGO852187 OWS852186:OWS852187 OMW852186:OMW852187 ODA852186:ODA852187 NTE852186:NTE852187 NJI852186:NJI852187 MZM852186:MZM852187 MPQ852186:MPQ852187 MFU852186:MFU852187 LVY852186:LVY852187 LMC852186:LMC852187 LCG852186:LCG852187 KSK852186:KSK852187 KIO852186:KIO852187 JYS852186:JYS852187 JOW852186:JOW852187 JFA852186:JFA852187 IVE852186:IVE852187 ILI852186:ILI852187 IBM852186:IBM852187 HRQ852186:HRQ852187 HHU852186:HHU852187 GXY852186:GXY852187 GOC852186:GOC852187 GEG852186:GEG852187 FUK852186:FUK852187 FKO852186:FKO852187 FAS852186:FAS852187 EQW852186:EQW852187 EHA852186:EHA852187 DXE852186:DXE852187 DNI852186:DNI852187 DDM852186:DDM852187 CTQ852186:CTQ852187 CJU852186:CJU852187 BZY852186:BZY852187 BQC852186:BQC852187 BGG852186:BGG852187 AWK852186:AWK852187 AMO852186:AMO852187 ACS852186:ACS852187 SW852186:SW852187 JA852186:JA852187 E852334:E852335 WVM786650:WVM786651 WLQ786650:WLQ786651 WBU786650:WBU786651 VRY786650:VRY786651 VIC786650:VIC786651 UYG786650:UYG786651 UOK786650:UOK786651 UEO786650:UEO786651 TUS786650:TUS786651 TKW786650:TKW786651 TBA786650:TBA786651 SRE786650:SRE786651 SHI786650:SHI786651 RXM786650:RXM786651 RNQ786650:RNQ786651 RDU786650:RDU786651 QTY786650:QTY786651 QKC786650:QKC786651 QAG786650:QAG786651 PQK786650:PQK786651 PGO786650:PGO786651 OWS786650:OWS786651 OMW786650:OMW786651 ODA786650:ODA786651 NTE786650:NTE786651 NJI786650:NJI786651 MZM786650:MZM786651 MPQ786650:MPQ786651 MFU786650:MFU786651 LVY786650:LVY786651 LMC786650:LMC786651 LCG786650:LCG786651 KSK786650:KSK786651 KIO786650:KIO786651 JYS786650:JYS786651 JOW786650:JOW786651 JFA786650:JFA786651 IVE786650:IVE786651 ILI786650:ILI786651 IBM786650:IBM786651 HRQ786650:HRQ786651 HHU786650:HHU786651 GXY786650:GXY786651 GOC786650:GOC786651 GEG786650:GEG786651 FUK786650:FUK786651 FKO786650:FKO786651 FAS786650:FAS786651 EQW786650:EQW786651 EHA786650:EHA786651 DXE786650:DXE786651 DNI786650:DNI786651 DDM786650:DDM786651 CTQ786650:CTQ786651 CJU786650:CJU786651 BZY786650:BZY786651 BQC786650:BQC786651 BGG786650:BGG786651 AWK786650:AWK786651 AMO786650:AMO786651 ACS786650:ACS786651 SW786650:SW786651 JA786650:JA786651 E786798:E786799 WVM721114:WVM721115 WLQ721114:WLQ721115 WBU721114:WBU721115 VRY721114:VRY721115 VIC721114:VIC721115 UYG721114:UYG721115 UOK721114:UOK721115 UEO721114:UEO721115 TUS721114:TUS721115 TKW721114:TKW721115 TBA721114:TBA721115 SRE721114:SRE721115 SHI721114:SHI721115 RXM721114:RXM721115 RNQ721114:RNQ721115 RDU721114:RDU721115 QTY721114:QTY721115 QKC721114:QKC721115 QAG721114:QAG721115 PQK721114:PQK721115 PGO721114:PGO721115 OWS721114:OWS721115 OMW721114:OMW721115 ODA721114:ODA721115 NTE721114:NTE721115 NJI721114:NJI721115 MZM721114:MZM721115 MPQ721114:MPQ721115 MFU721114:MFU721115 LVY721114:LVY721115 LMC721114:LMC721115 LCG721114:LCG721115 KSK721114:KSK721115 KIO721114:KIO721115 JYS721114:JYS721115 JOW721114:JOW721115 JFA721114:JFA721115 IVE721114:IVE721115 ILI721114:ILI721115 IBM721114:IBM721115 HRQ721114:HRQ721115 HHU721114:HHU721115 GXY721114:GXY721115 GOC721114:GOC721115 GEG721114:GEG721115 FUK721114:FUK721115 FKO721114:FKO721115 FAS721114:FAS721115 EQW721114:EQW721115 EHA721114:EHA721115 DXE721114:DXE721115 DNI721114:DNI721115 DDM721114:DDM721115 CTQ721114:CTQ721115 CJU721114:CJU721115 BZY721114:BZY721115 BQC721114:BQC721115 BGG721114:BGG721115 AWK721114:AWK721115 AMO721114:AMO721115 ACS721114:ACS721115 SW721114:SW721115 JA721114:JA721115 E721262:E721263 WVM655578:WVM655579 WLQ655578:WLQ655579 WBU655578:WBU655579 VRY655578:VRY655579 VIC655578:VIC655579 UYG655578:UYG655579 UOK655578:UOK655579 UEO655578:UEO655579 TUS655578:TUS655579 TKW655578:TKW655579 TBA655578:TBA655579 SRE655578:SRE655579 SHI655578:SHI655579 RXM655578:RXM655579 RNQ655578:RNQ655579 RDU655578:RDU655579 QTY655578:QTY655579 QKC655578:QKC655579 QAG655578:QAG655579 PQK655578:PQK655579 PGO655578:PGO655579 OWS655578:OWS655579 OMW655578:OMW655579 ODA655578:ODA655579 NTE655578:NTE655579 NJI655578:NJI655579 MZM655578:MZM655579 MPQ655578:MPQ655579 MFU655578:MFU655579 LVY655578:LVY655579 LMC655578:LMC655579 LCG655578:LCG655579 KSK655578:KSK655579 KIO655578:KIO655579 JYS655578:JYS655579 JOW655578:JOW655579 JFA655578:JFA655579 IVE655578:IVE655579 ILI655578:ILI655579 IBM655578:IBM655579 HRQ655578:HRQ655579 HHU655578:HHU655579 GXY655578:GXY655579 GOC655578:GOC655579 GEG655578:GEG655579 FUK655578:FUK655579 FKO655578:FKO655579 FAS655578:FAS655579 EQW655578:EQW655579 EHA655578:EHA655579 DXE655578:DXE655579 DNI655578:DNI655579 DDM655578:DDM655579 CTQ655578:CTQ655579 CJU655578:CJU655579 BZY655578:BZY655579 BQC655578:BQC655579 BGG655578:BGG655579 AWK655578:AWK655579 AMO655578:AMO655579 ACS655578:ACS655579 SW655578:SW655579 JA655578:JA655579 E655726:E655727 WVM590042:WVM590043 WLQ590042:WLQ590043 WBU590042:WBU590043 VRY590042:VRY590043 VIC590042:VIC590043 UYG590042:UYG590043 UOK590042:UOK590043 UEO590042:UEO590043 TUS590042:TUS590043 TKW590042:TKW590043 TBA590042:TBA590043 SRE590042:SRE590043 SHI590042:SHI590043 RXM590042:RXM590043 RNQ590042:RNQ590043 RDU590042:RDU590043 QTY590042:QTY590043 QKC590042:QKC590043 QAG590042:QAG590043 PQK590042:PQK590043 PGO590042:PGO590043 OWS590042:OWS590043 OMW590042:OMW590043 ODA590042:ODA590043 NTE590042:NTE590043 NJI590042:NJI590043 MZM590042:MZM590043 MPQ590042:MPQ590043 MFU590042:MFU590043 LVY590042:LVY590043 LMC590042:LMC590043 LCG590042:LCG590043 KSK590042:KSK590043 KIO590042:KIO590043 JYS590042:JYS590043 JOW590042:JOW590043 JFA590042:JFA590043 IVE590042:IVE590043 ILI590042:ILI590043 IBM590042:IBM590043 HRQ590042:HRQ590043 HHU590042:HHU590043 GXY590042:GXY590043 GOC590042:GOC590043 GEG590042:GEG590043 FUK590042:FUK590043 FKO590042:FKO590043 FAS590042:FAS590043 EQW590042:EQW590043 EHA590042:EHA590043 DXE590042:DXE590043 DNI590042:DNI590043 DDM590042:DDM590043 CTQ590042:CTQ590043 CJU590042:CJU590043 BZY590042:BZY590043 BQC590042:BQC590043 BGG590042:BGG590043 AWK590042:AWK590043 AMO590042:AMO590043 ACS590042:ACS590043 SW590042:SW590043 JA590042:JA590043 E590190:E590191 WVM524506:WVM524507 WLQ524506:WLQ524507 WBU524506:WBU524507 VRY524506:VRY524507 VIC524506:VIC524507 UYG524506:UYG524507 UOK524506:UOK524507 UEO524506:UEO524507 TUS524506:TUS524507 TKW524506:TKW524507 TBA524506:TBA524507 SRE524506:SRE524507 SHI524506:SHI524507 RXM524506:RXM524507 RNQ524506:RNQ524507 RDU524506:RDU524507 QTY524506:QTY524507 QKC524506:QKC524507 QAG524506:QAG524507 PQK524506:PQK524507 PGO524506:PGO524507 OWS524506:OWS524507 OMW524506:OMW524507 ODA524506:ODA524507 NTE524506:NTE524507 NJI524506:NJI524507 MZM524506:MZM524507 MPQ524506:MPQ524507 MFU524506:MFU524507 LVY524506:LVY524507 LMC524506:LMC524507 LCG524506:LCG524507 KSK524506:KSK524507 KIO524506:KIO524507 JYS524506:JYS524507 JOW524506:JOW524507 JFA524506:JFA524507 IVE524506:IVE524507 ILI524506:ILI524507 IBM524506:IBM524507 HRQ524506:HRQ524507 HHU524506:HHU524507 GXY524506:GXY524507 GOC524506:GOC524507 GEG524506:GEG524507 FUK524506:FUK524507 FKO524506:FKO524507 FAS524506:FAS524507 EQW524506:EQW524507 EHA524506:EHA524507 DXE524506:DXE524507 DNI524506:DNI524507 DDM524506:DDM524507 CTQ524506:CTQ524507 CJU524506:CJU524507 BZY524506:BZY524507 BQC524506:BQC524507 BGG524506:BGG524507 AWK524506:AWK524507 AMO524506:AMO524507 ACS524506:ACS524507 SW524506:SW524507 JA524506:JA524507 E524654:E524655 WVM458970:WVM458971 WLQ458970:WLQ458971 WBU458970:WBU458971 VRY458970:VRY458971 VIC458970:VIC458971 UYG458970:UYG458971 UOK458970:UOK458971 UEO458970:UEO458971 TUS458970:TUS458971 TKW458970:TKW458971 TBA458970:TBA458971 SRE458970:SRE458971 SHI458970:SHI458971 RXM458970:RXM458971 RNQ458970:RNQ458971 RDU458970:RDU458971 QTY458970:QTY458971 QKC458970:QKC458971 QAG458970:QAG458971 PQK458970:PQK458971 PGO458970:PGO458971 OWS458970:OWS458971 OMW458970:OMW458971 ODA458970:ODA458971 NTE458970:NTE458971 NJI458970:NJI458971 MZM458970:MZM458971 MPQ458970:MPQ458971 MFU458970:MFU458971 LVY458970:LVY458971 LMC458970:LMC458971 LCG458970:LCG458971 KSK458970:KSK458971 KIO458970:KIO458971 JYS458970:JYS458971 JOW458970:JOW458971 JFA458970:JFA458971 IVE458970:IVE458971 ILI458970:ILI458971 IBM458970:IBM458971 HRQ458970:HRQ458971 HHU458970:HHU458971 GXY458970:GXY458971 GOC458970:GOC458971 GEG458970:GEG458971 FUK458970:FUK458971 FKO458970:FKO458971 FAS458970:FAS458971 EQW458970:EQW458971 EHA458970:EHA458971 DXE458970:DXE458971 DNI458970:DNI458971 DDM458970:DDM458971 CTQ458970:CTQ458971 CJU458970:CJU458971 BZY458970:BZY458971 BQC458970:BQC458971 BGG458970:BGG458971 AWK458970:AWK458971 AMO458970:AMO458971 ACS458970:ACS458971 SW458970:SW458971 JA458970:JA458971 E459118:E459119 WVM393434:WVM393435 WLQ393434:WLQ393435 WBU393434:WBU393435 VRY393434:VRY393435 VIC393434:VIC393435 UYG393434:UYG393435 UOK393434:UOK393435 UEO393434:UEO393435 TUS393434:TUS393435 TKW393434:TKW393435 TBA393434:TBA393435 SRE393434:SRE393435 SHI393434:SHI393435 RXM393434:RXM393435 RNQ393434:RNQ393435 RDU393434:RDU393435 QTY393434:QTY393435 QKC393434:QKC393435 QAG393434:QAG393435 PQK393434:PQK393435 PGO393434:PGO393435 OWS393434:OWS393435 OMW393434:OMW393435 ODA393434:ODA393435 NTE393434:NTE393435 NJI393434:NJI393435 MZM393434:MZM393435 MPQ393434:MPQ393435 MFU393434:MFU393435 LVY393434:LVY393435 LMC393434:LMC393435 LCG393434:LCG393435 KSK393434:KSK393435 KIO393434:KIO393435 JYS393434:JYS393435 JOW393434:JOW393435 JFA393434:JFA393435 IVE393434:IVE393435 ILI393434:ILI393435 IBM393434:IBM393435 HRQ393434:HRQ393435 HHU393434:HHU393435 GXY393434:GXY393435 GOC393434:GOC393435 GEG393434:GEG393435 FUK393434:FUK393435 FKO393434:FKO393435 FAS393434:FAS393435 EQW393434:EQW393435 EHA393434:EHA393435 DXE393434:DXE393435 DNI393434:DNI393435 DDM393434:DDM393435 CTQ393434:CTQ393435 CJU393434:CJU393435 BZY393434:BZY393435 BQC393434:BQC393435 BGG393434:BGG393435 AWK393434:AWK393435 AMO393434:AMO393435 ACS393434:ACS393435 SW393434:SW393435 JA393434:JA393435 E393582:E393583 WVM327898:WVM327899 WLQ327898:WLQ327899 WBU327898:WBU327899 VRY327898:VRY327899 VIC327898:VIC327899 UYG327898:UYG327899 UOK327898:UOK327899 UEO327898:UEO327899 TUS327898:TUS327899 TKW327898:TKW327899 TBA327898:TBA327899 SRE327898:SRE327899 SHI327898:SHI327899 RXM327898:RXM327899 RNQ327898:RNQ327899 RDU327898:RDU327899 QTY327898:QTY327899 QKC327898:QKC327899 QAG327898:QAG327899 PQK327898:PQK327899 PGO327898:PGO327899 OWS327898:OWS327899 OMW327898:OMW327899 ODA327898:ODA327899 NTE327898:NTE327899 NJI327898:NJI327899 MZM327898:MZM327899 MPQ327898:MPQ327899 MFU327898:MFU327899 LVY327898:LVY327899 LMC327898:LMC327899 LCG327898:LCG327899 KSK327898:KSK327899 KIO327898:KIO327899 JYS327898:JYS327899 JOW327898:JOW327899 JFA327898:JFA327899 IVE327898:IVE327899 ILI327898:ILI327899 IBM327898:IBM327899 HRQ327898:HRQ327899 HHU327898:HHU327899 GXY327898:GXY327899 GOC327898:GOC327899 GEG327898:GEG327899 FUK327898:FUK327899 FKO327898:FKO327899 FAS327898:FAS327899 EQW327898:EQW327899 EHA327898:EHA327899 DXE327898:DXE327899 DNI327898:DNI327899 DDM327898:DDM327899 CTQ327898:CTQ327899 CJU327898:CJU327899 BZY327898:BZY327899 BQC327898:BQC327899 BGG327898:BGG327899 AWK327898:AWK327899 AMO327898:AMO327899 ACS327898:ACS327899 SW327898:SW327899 JA327898:JA327899 E328046:E328047 WVM262362:WVM262363 WLQ262362:WLQ262363 WBU262362:WBU262363 VRY262362:VRY262363 VIC262362:VIC262363 UYG262362:UYG262363 UOK262362:UOK262363 UEO262362:UEO262363 TUS262362:TUS262363 TKW262362:TKW262363 TBA262362:TBA262363 SRE262362:SRE262363 SHI262362:SHI262363 RXM262362:RXM262363 RNQ262362:RNQ262363 RDU262362:RDU262363 QTY262362:QTY262363 QKC262362:QKC262363 QAG262362:QAG262363 PQK262362:PQK262363 PGO262362:PGO262363 OWS262362:OWS262363 OMW262362:OMW262363 ODA262362:ODA262363 NTE262362:NTE262363 NJI262362:NJI262363 MZM262362:MZM262363 MPQ262362:MPQ262363 MFU262362:MFU262363 LVY262362:LVY262363 LMC262362:LMC262363 LCG262362:LCG262363 KSK262362:KSK262363 KIO262362:KIO262363 JYS262362:JYS262363 JOW262362:JOW262363 JFA262362:JFA262363 IVE262362:IVE262363 ILI262362:ILI262363 IBM262362:IBM262363 HRQ262362:HRQ262363 HHU262362:HHU262363 GXY262362:GXY262363 GOC262362:GOC262363 GEG262362:GEG262363 FUK262362:FUK262363 FKO262362:FKO262363 FAS262362:FAS262363 EQW262362:EQW262363 EHA262362:EHA262363 DXE262362:DXE262363 DNI262362:DNI262363 DDM262362:DDM262363 CTQ262362:CTQ262363 CJU262362:CJU262363 BZY262362:BZY262363 BQC262362:BQC262363 BGG262362:BGG262363 AWK262362:AWK262363 AMO262362:AMO262363 ACS262362:ACS262363 SW262362:SW262363 JA262362:JA262363 E262510:E262511 WVM196826:WVM196827 WLQ196826:WLQ196827 WBU196826:WBU196827 VRY196826:VRY196827 VIC196826:VIC196827 UYG196826:UYG196827 UOK196826:UOK196827 UEO196826:UEO196827 TUS196826:TUS196827 TKW196826:TKW196827 TBA196826:TBA196827 SRE196826:SRE196827 SHI196826:SHI196827 RXM196826:RXM196827 RNQ196826:RNQ196827 RDU196826:RDU196827 QTY196826:QTY196827 QKC196826:QKC196827 QAG196826:QAG196827 PQK196826:PQK196827 PGO196826:PGO196827 OWS196826:OWS196827 OMW196826:OMW196827 ODA196826:ODA196827 NTE196826:NTE196827 NJI196826:NJI196827 MZM196826:MZM196827 MPQ196826:MPQ196827 MFU196826:MFU196827 LVY196826:LVY196827 LMC196826:LMC196827 LCG196826:LCG196827 KSK196826:KSK196827 KIO196826:KIO196827 JYS196826:JYS196827 JOW196826:JOW196827 JFA196826:JFA196827 IVE196826:IVE196827 ILI196826:ILI196827 IBM196826:IBM196827 HRQ196826:HRQ196827 HHU196826:HHU196827 GXY196826:GXY196827 GOC196826:GOC196827 GEG196826:GEG196827 FUK196826:FUK196827 FKO196826:FKO196827 FAS196826:FAS196827 EQW196826:EQW196827 EHA196826:EHA196827 DXE196826:DXE196827 DNI196826:DNI196827 DDM196826:DDM196827 CTQ196826:CTQ196827 CJU196826:CJU196827 BZY196826:BZY196827 BQC196826:BQC196827 BGG196826:BGG196827 AWK196826:AWK196827 AMO196826:AMO196827 ACS196826:ACS196827 SW196826:SW196827 JA196826:JA196827 E196974:E196975 WVM131290:WVM131291 WLQ131290:WLQ131291 WBU131290:WBU131291 VRY131290:VRY131291 VIC131290:VIC131291 UYG131290:UYG131291 UOK131290:UOK131291 UEO131290:UEO131291 TUS131290:TUS131291 TKW131290:TKW131291 TBA131290:TBA131291 SRE131290:SRE131291 SHI131290:SHI131291 RXM131290:RXM131291 RNQ131290:RNQ131291 RDU131290:RDU131291 QTY131290:QTY131291 QKC131290:QKC131291 QAG131290:QAG131291 PQK131290:PQK131291 PGO131290:PGO131291 OWS131290:OWS131291 OMW131290:OMW131291 ODA131290:ODA131291 NTE131290:NTE131291 NJI131290:NJI131291 MZM131290:MZM131291 MPQ131290:MPQ131291 MFU131290:MFU131291 LVY131290:LVY131291 LMC131290:LMC131291 LCG131290:LCG131291 KSK131290:KSK131291 KIO131290:KIO131291 JYS131290:JYS131291 JOW131290:JOW131291 JFA131290:JFA131291 IVE131290:IVE131291 ILI131290:ILI131291 IBM131290:IBM131291 HRQ131290:HRQ131291 HHU131290:HHU131291 GXY131290:GXY131291 GOC131290:GOC131291 GEG131290:GEG131291 FUK131290:FUK131291 FKO131290:FKO131291 FAS131290:FAS131291 EQW131290:EQW131291 EHA131290:EHA131291 DXE131290:DXE131291 DNI131290:DNI131291 DDM131290:DDM131291 CTQ131290:CTQ131291 CJU131290:CJU131291 BZY131290:BZY131291 BQC131290:BQC131291 BGG131290:BGG131291 AWK131290:AWK131291 AMO131290:AMO131291 ACS131290:ACS131291 SW131290:SW131291 JA131290:JA131291 E131438:E131439 WVM65754:WVM65755 WLQ65754:WLQ65755 WBU65754:WBU65755 VRY65754:VRY65755 VIC65754:VIC65755 UYG65754:UYG65755 UOK65754:UOK65755 UEO65754:UEO65755 TUS65754:TUS65755 TKW65754:TKW65755 TBA65754:TBA65755 SRE65754:SRE65755 SHI65754:SHI65755 RXM65754:RXM65755 RNQ65754:RNQ65755 RDU65754:RDU65755 QTY65754:QTY65755 QKC65754:QKC65755 QAG65754:QAG65755 PQK65754:PQK65755 PGO65754:PGO65755 OWS65754:OWS65755 OMW65754:OMW65755 ODA65754:ODA65755 NTE65754:NTE65755 NJI65754:NJI65755 MZM65754:MZM65755 MPQ65754:MPQ65755 MFU65754:MFU65755 LVY65754:LVY65755 LMC65754:LMC65755 LCG65754:LCG65755 KSK65754:KSK65755 KIO65754:KIO65755 JYS65754:JYS65755 JOW65754:JOW65755 JFA65754:JFA65755 IVE65754:IVE65755 ILI65754:ILI65755 IBM65754:IBM65755 HRQ65754:HRQ65755 HHU65754:HHU65755 GXY65754:GXY65755 GOC65754:GOC65755 GEG65754:GEG65755 FUK65754:FUK65755 FKO65754:FKO65755 FAS65754:FAS65755 EQW65754:EQW65755 EHA65754:EHA65755 DXE65754:DXE65755 DNI65754:DNI65755 DDM65754:DDM65755 CTQ65754:CTQ65755 CJU65754:CJU65755 BZY65754:BZY65755 BQC65754:BQC65755 BGG65754:BGG65755 AWK65754:AWK65755 AMO65754:AMO65755 ACS65754:ACS65755 SW65754:SW65755 JA65754:JA65755 E65902:E65903 WVN227:WVN228 WLR227:WLR228 WBV227:WBV228 VRZ227:VRZ228 VID227:VID228 UYH227:UYH228 UOL227:UOL228 UEP227:UEP228 TUT227:TUT228 TKX227:TKX228 TBB227:TBB228 SRF227:SRF228 SHJ227:SHJ228 RXN227:RXN228 RNR227:RNR228 RDV227:RDV228 QTZ227:QTZ228 QKD227:QKD228 QAH227:QAH228 PQL227:PQL228 PGP227:PGP228 OWT227:OWT228 OMX227:OMX228 ODB227:ODB228 NTF227:NTF228 NJJ227:NJJ228 MZN227:MZN228 MPR227:MPR228 MFV227:MFV228 LVZ227:LVZ228 LMD227:LMD228 LCH227:LCH228 KSL227:KSL228 KIP227:KIP228 JYT227:JYT228 JOX227:JOX228 JFB227:JFB228 IVF227:IVF228 ILJ227:ILJ228 IBN227:IBN228 HRR227:HRR228 HHV227:HHV228 GXZ227:GXZ228 GOD227:GOD228 GEH227:GEH228 FUL227:FUL228 FKP227:FKP228 FAT227:FAT228 EQX227:EQX228 EHB227:EHB228 DXF227:DXF228 DNJ227:DNJ228 DDN227:DDN228 CTR227:CTR228 CJV227:CJV228 BZZ227:BZZ228 BQD227:BQD228 BGH227:BGH228 AWL227:AWL228 AMP227:AMP228 ACT227:ACT228 SX227:SX228" xr:uid="{00000000-0002-0000-0700-000005000000}">
      <formula1>"jr, ,"</formula1>
    </dataValidation>
  </dataValidations>
  <hyperlinks>
    <hyperlink ref="E294" r:id="rId1" xr:uid="{00000000-0004-0000-0700-000000000000}"/>
    <hyperlink ref="E264" r:id="rId2" xr:uid="{00000000-0004-0000-0700-000001000000}"/>
    <hyperlink ref="D223" r:id="rId3" xr:uid="{00000000-0004-0000-0700-000002000000}"/>
    <hyperlink ref="D173" r:id="rId4" xr:uid="{00000000-0004-0000-0700-000003000000}"/>
    <hyperlink ref="D193" r:id="rId5" xr:uid="{00000000-0004-0000-0700-000004000000}"/>
    <hyperlink ref="D56" r:id="rId6" xr:uid="{00000000-0004-0000-0700-000005000000}"/>
    <hyperlink ref="D130" r:id="rId7" xr:uid="{00000000-0004-0000-0700-000006000000}"/>
    <hyperlink ref="D313" r:id="rId8" display="ptkq67180@yahoo.co.jp" xr:uid="{00000000-0004-0000-0700-000007000000}"/>
  </hyperlinks>
  <pageMargins left="0.7" right="0.7" top="0.75" bottom="0.75" header="0.3" footer="0.3"/>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8"/>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ht="17.25">
      <c r="B1" s="56"/>
    </row>
    <row r="3" spans="1:18">
      <c r="B3" s="57"/>
    </row>
    <row r="4" spans="1:18">
      <c r="B4" s="57"/>
    </row>
    <row r="5" spans="1:18">
      <c r="B5" s="57" t="s">
        <v>2369</v>
      </c>
    </row>
    <row r="6" spans="1:18">
      <c r="B6" s="57"/>
    </row>
    <row r="7" spans="1:18">
      <c r="B7" s="57" t="s">
        <v>2370</v>
      </c>
    </row>
    <row r="8" spans="1:18" ht="14.25" thickBot="1"/>
    <row r="9" spans="1:18" ht="25.5" customHeight="1">
      <c r="C9" s="58"/>
      <c r="D9" s="59"/>
      <c r="E9" s="59"/>
      <c r="F9" s="60"/>
    </row>
    <row r="10" spans="1:18" ht="211.5" customHeight="1">
      <c r="A10" s="61" t="s">
        <v>2371</v>
      </c>
      <c r="C10" s="62"/>
      <c r="D10" s="327" t="s">
        <v>2372</v>
      </c>
      <c r="E10" s="328" t="s">
        <v>2373</v>
      </c>
      <c r="F10" s="63" t="s">
        <v>2416</v>
      </c>
      <c r="G10" s="64"/>
      <c r="H10" s="57"/>
    </row>
    <row r="11" spans="1:18" ht="37.5" customHeight="1">
      <c r="C11" s="62"/>
      <c r="F11" s="65"/>
      <c r="H11" s="57"/>
    </row>
    <row r="12" spans="1:18">
      <c r="C12" s="62"/>
      <c r="F12" s="65"/>
    </row>
    <row r="13" spans="1:18" ht="123">
      <c r="C13" s="62"/>
      <c r="D13" s="66" t="s">
        <v>2374</v>
      </c>
      <c r="F13" s="65"/>
      <c r="G13" s="57"/>
      <c r="I13" s="57"/>
      <c r="J13" s="57"/>
      <c r="K13" s="57"/>
    </row>
    <row r="14" spans="1:18" ht="14.25" thickBot="1">
      <c r="C14" s="67"/>
      <c r="D14" s="68"/>
      <c r="E14" s="68"/>
      <c r="F14" s="69"/>
      <c r="H14" s="57"/>
      <c r="I14" s="57"/>
      <c r="J14" s="57"/>
      <c r="K14" s="57"/>
      <c r="N14" s="329"/>
      <c r="O14" s="329"/>
      <c r="P14" s="330"/>
      <c r="Q14" s="330"/>
      <c r="R14" s="331"/>
    </row>
    <row r="15" spans="1:18">
      <c r="H15" s="57"/>
      <c r="I15" s="57"/>
      <c r="J15" s="57"/>
      <c r="K15" s="57"/>
      <c r="N15" s="329"/>
      <c r="O15" s="329"/>
      <c r="P15" s="329"/>
      <c r="Q15" s="329"/>
      <c r="R15" s="329"/>
    </row>
    <row r="16" spans="1:18">
      <c r="N16" s="329"/>
      <c r="O16" s="329"/>
      <c r="P16" s="329"/>
      <c r="Q16" s="329"/>
      <c r="R16" s="329"/>
    </row>
    <row r="17" spans="2:18" ht="14.25">
      <c r="B17" s="70" t="s">
        <v>2375</v>
      </c>
      <c r="C17" s="71" t="s">
        <v>2376</v>
      </c>
      <c r="D17" s="71" t="s">
        <v>2377</v>
      </c>
      <c r="E17" s="72" t="s">
        <v>2414</v>
      </c>
      <c r="F17" s="72" t="s">
        <v>2378</v>
      </c>
      <c r="G17" s="73">
        <v>6000</v>
      </c>
      <c r="H17" s="71" t="s">
        <v>2379</v>
      </c>
      <c r="I17" s="55" t="s">
        <v>2411</v>
      </c>
      <c r="N17" s="329"/>
      <c r="O17" s="329"/>
      <c r="P17" s="329"/>
      <c r="Q17" s="329"/>
      <c r="R17" s="329"/>
    </row>
    <row r="18" spans="2:18" ht="14.25">
      <c r="B18" s="70" t="s">
        <v>2375</v>
      </c>
      <c r="C18" s="71" t="s">
        <v>2376</v>
      </c>
      <c r="D18" s="71" t="s">
        <v>2381</v>
      </c>
      <c r="E18" s="72" t="s">
        <v>2410</v>
      </c>
      <c r="F18" s="72" t="s">
        <v>2378</v>
      </c>
      <c r="G18" s="73">
        <v>3000</v>
      </c>
      <c r="H18" s="71" t="s">
        <v>2379</v>
      </c>
      <c r="N18" s="329"/>
      <c r="O18" s="329"/>
      <c r="P18" s="329"/>
      <c r="Q18" s="329"/>
      <c r="R18" s="329"/>
    </row>
    <row r="19" spans="2:18" ht="14.25">
      <c r="B19" s="70" t="s">
        <v>2375</v>
      </c>
      <c r="C19" s="71" t="s">
        <v>2376</v>
      </c>
      <c r="D19" s="71" t="s">
        <v>2383</v>
      </c>
      <c r="E19" s="72" t="s">
        <v>2382</v>
      </c>
      <c r="F19" s="72" t="s">
        <v>2378</v>
      </c>
      <c r="G19" s="73">
        <v>2000</v>
      </c>
      <c r="H19" s="71" t="s">
        <v>2379</v>
      </c>
      <c r="I19" s="72"/>
      <c r="N19" s="329"/>
      <c r="O19" s="329"/>
      <c r="P19" s="329"/>
      <c r="Q19" s="329"/>
      <c r="R19" s="329"/>
    </row>
    <row r="20" spans="2:18" ht="14.25">
      <c r="B20" s="70" t="s">
        <v>2384</v>
      </c>
      <c r="C20" s="71" t="s">
        <v>2376</v>
      </c>
      <c r="D20" s="71" t="s">
        <v>2377</v>
      </c>
      <c r="E20" s="72" t="s">
        <v>2412</v>
      </c>
      <c r="F20" s="72" t="s">
        <v>2378</v>
      </c>
      <c r="G20" s="73">
        <v>6000</v>
      </c>
      <c r="H20" s="71" t="s">
        <v>2379</v>
      </c>
      <c r="I20" s="55" t="s">
        <v>2411</v>
      </c>
      <c r="N20" s="329"/>
      <c r="O20" s="329"/>
      <c r="P20" s="329"/>
      <c r="Q20" s="329"/>
      <c r="R20" s="329"/>
    </row>
    <row r="21" spans="2:18" ht="14.25">
      <c r="B21" s="70" t="s">
        <v>2386</v>
      </c>
      <c r="C21" s="71" t="s">
        <v>2376</v>
      </c>
      <c r="D21" s="71" t="s">
        <v>2377</v>
      </c>
      <c r="E21" s="72" t="s">
        <v>2415</v>
      </c>
      <c r="F21" s="72" t="s">
        <v>2378</v>
      </c>
      <c r="G21" s="73">
        <v>6000</v>
      </c>
      <c r="H21" s="71" t="s">
        <v>2379</v>
      </c>
      <c r="I21" s="55" t="s">
        <v>2411</v>
      </c>
      <c r="N21" s="329"/>
      <c r="O21" s="329"/>
      <c r="P21" s="329"/>
      <c r="Q21" s="329"/>
      <c r="R21" s="329"/>
    </row>
    <row r="22" spans="2:18" ht="14.25">
      <c r="B22" s="70" t="s">
        <v>2387</v>
      </c>
      <c r="C22" s="71" t="s">
        <v>2376</v>
      </c>
      <c r="D22" s="71" t="s">
        <v>2377</v>
      </c>
      <c r="E22" s="72" t="s">
        <v>2398</v>
      </c>
      <c r="F22" s="72" t="s">
        <v>2378</v>
      </c>
      <c r="G22" s="73">
        <v>5000</v>
      </c>
      <c r="H22" s="71" t="s">
        <v>2379</v>
      </c>
      <c r="I22" s="55" t="s">
        <v>2411</v>
      </c>
      <c r="N22" s="329"/>
      <c r="O22" s="329"/>
      <c r="P22" s="329"/>
      <c r="Q22" s="329"/>
      <c r="R22" s="329"/>
    </row>
    <row r="23" spans="2:18" ht="14.25">
      <c r="B23" s="70" t="s">
        <v>2388</v>
      </c>
      <c r="C23" s="71" t="s">
        <v>2376</v>
      </c>
      <c r="D23" s="71" t="s">
        <v>2377</v>
      </c>
      <c r="E23" s="72" t="s">
        <v>2417</v>
      </c>
      <c r="F23" s="72" t="s">
        <v>2378</v>
      </c>
      <c r="G23" s="73">
        <v>5000</v>
      </c>
      <c r="H23" s="71" t="s">
        <v>2379</v>
      </c>
      <c r="I23" s="55" t="s">
        <v>2411</v>
      </c>
      <c r="N23" s="329"/>
      <c r="O23" s="329"/>
      <c r="P23" s="329"/>
      <c r="Q23" s="329"/>
      <c r="R23" s="329"/>
    </row>
    <row r="24" spans="2:18" ht="14.25">
      <c r="B24" s="70" t="s">
        <v>2389</v>
      </c>
      <c r="C24" s="71" t="s">
        <v>2376</v>
      </c>
      <c r="D24" s="71" t="s">
        <v>2377</v>
      </c>
      <c r="E24" s="72" t="s">
        <v>2413</v>
      </c>
      <c r="F24" s="72" t="s">
        <v>2378</v>
      </c>
      <c r="G24" s="73">
        <v>5000</v>
      </c>
      <c r="H24" s="71" t="s">
        <v>2379</v>
      </c>
      <c r="I24" s="55" t="s">
        <v>2411</v>
      </c>
      <c r="N24" s="329"/>
      <c r="O24" s="329"/>
      <c r="P24" s="329"/>
      <c r="Q24" s="329"/>
      <c r="R24" s="329"/>
    </row>
    <row r="25" spans="2:18" ht="14.25">
      <c r="B25" s="70" t="s">
        <v>2391</v>
      </c>
      <c r="C25" s="71" t="s">
        <v>2376</v>
      </c>
      <c r="D25" s="71" t="s">
        <v>2377</v>
      </c>
      <c r="E25" s="72"/>
      <c r="F25" s="72" t="s">
        <v>2378</v>
      </c>
      <c r="G25" s="73"/>
      <c r="H25" s="71" t="s">
        <v>2379</v>
      </c>
      <c r="N25" s="329"/>
      <c r="O25" s="329"/>
      <c r="P25" s="329"/>
      <c r="Q25" s="329"/>
      <c r="R25" s="329"/>
    </row>
    <row r="26" spans="2:18" ht="14.25">
      <c r="B26" s="70" t="s">
        <v>2392</v>
      </c>
      <c r="C26" s="71" t="s">
        <v>2376</v>
      </c>
      <c r="D26" s="71" t="s">
        <v>2377</v>
      </c>
      <c r="E26" s="72"/>
      <c r="F26" s="72" t="s">
        <v>2378</v>
      </c>
      <c r="G26" s="74"/>
      <c r="H26" s="71" t="s">
        <v>2379</v>
      </c>
      <c r="N26" s="329"/>
      <c r="O26" s="329"/>
      <c r="P26" s="329"/>
      <c r="Q26" s="329"/>
      <c r="R26" s="329"/>
    </row>
    <row r="27" spans="2:18">
      <c r="N27" s="329"/>
      <c r="O27" s="329"/>
      <c r="P27" s="329"/>
      <c r="Q27" s="329"/>
      <c r="R27" s="329"/>
    </row>
    <row r="28" spans="2:18">
      <c r="F28" s="75" t="s">
        <v>2393</v>
      </c>
      <c r="G28" s="76">
        <f>SUM(G17:G27)</f>
        <v>38000</v>
      </c>
      <c r="H28" s="57" t="s">
        <v>2379</v>
      </c>
      <c r="N28" s="329"/>
      <c r="O28" s="329"/>
      <c r="P28" s="329"/>
      <c r="Q28" s="329"/>
      <c r="R28" s="329"/>
    </row>
  </sheetData>
  <phoneticPr fontId="36"/>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要項</vt:lpstr>
      <vt:lpstr>1部～３部 </vt:lpstr>
      <vt:lpstr>4部</vt:lpstr>
      <vt:lpstr>女子OV40</vt:lpstr>
      <vt:lpstr>次回エントリー方法</vt:lpstr>
      <vt:lpstr>結果報告方法について</vt:lpstr>
      <vt:lpstr>歴代入賞者</vt:lpstr>
      <vt:lpstr>登録ナンバー</vt:lpstr>
      <vt:lpstr>Sheet1 (2)</vt:lpstr>
      <vt:lpstr>Sheet2 (2)</vt:lpstr>
      <vt:lpstr>1</vt:lpstr>
      <vt:lpstr>賞品</vt:lpstr>
      <vt:lpstr>賞品 (2)</vt:lpstr>
      <vt:lpstr>0</vt:lpstr>
      <vt:lpstr>メンバー</vt:lpstr>
      <vt:lpstr>互換性レポート</vt:lpstr>
      <vt:lpstr>歴代入賞者!ExternalData_8</vt:lpstr>
      <vt:lpstr>'0'!Print_Area</vt:lpstr>
      <vt:lpstr>'1部～３部 '!Print_Area</vt:lpstr>
      <vt:lpstr>'4部'!Print_Area</vt:lpstr>
      <vt:lpstr>要項!Print_Area</vt:lpstr>
      <vt:lpstr>歴代入賞者!Print_Area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sugiyama</dc:creator>
  <cp:lastModifiedBy>和之 川並</cp:lastModifiedBy>
  <cp:revision>1</cp:revision>
  <cp:lastPrinted>2024-11-04T06:29:00Z</cp:lastPrinted>
  <dcterms:created xsi:type="dcterms:W3CDTF">2014-09-30T22:12:11Z</dcterms:created>
  <dcterms:modified xsi:type="dcterms:W3CDTF">2025-02-23T23:43:27Z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1041-10.2.0.5820</vt:lpwstr>
  </property>
</Properties>
</file>