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User\OneDrive\ドキュメント\"/>
    </mc:Choice>
  </mc:AlternateContent>
  <xr:revisionPtr revIDLastSave="0" documentId="8_{F3114853-6A52-4EDD-AD37-5ED16DD25E17}" xr6:coauthVersionLast="47" xr6:coauthVersionMax="47" xr10:uidLastSave="{00000000-0000-0000-0000-000000000000}"/>
  <workbookProtection workbookAlgorithmName="SHA-512" workbookHashValue="j2NcAOd78b/BbH07GNzCQHRi2kNgBdj+0jHBDfiIA0QZViLAWqeJJLOGWbTNd9s6OybsrazWSnv/+QSd3W5nvg==" workbookSaltValue="c6ibtt6JDp84owhb3HLQkQ==" workbookSpinCount="100000" lockStructure="1"/>
  <bookViews>
    <workbookView xWindow="-120" yWindow="-120" windowWidth="29040" windowHeight="15720" xr2:uid="{00000000-000D-0000-FFFF-FFFF00000000}"/>
  </bookViews>
  <sheets>
    <sheet name="要項" sheetId="1" r:id="rId1"/>
    <sheet name="申込書" sheetId="2" r:id="rId2"/>
    <sheet name="歴代入賞者" sheetId="6" r:id="rId3"/>
    <sheet name="登録ナンバー" sheetId="4" r:id="rId4"/>
  </sheets>
  <definedNames>
    <definedName name="_xlnm.Print_Area" localSheetId="3">登録ナンバー!$A$450:$C$524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 i="4" l="1"/>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4" i="4"/>
  <c r="N67" i="2" l="1"/>
  <c r="M67" i="2"/>
  <c r="K67" i="2"/>
  <c r="L67" i="2" s="1"/>
  <c r="O67" i="2" s="1"/>
  <c r="G67" i="2"/>
  <c r="F67" i="2"/>
  <c r="H67" i="2" s="1"/>
  <c r="D67" i="2"/>
  <c r="N66" i="2"/>
  <c r="M66" i="2"/>
  <c r="K66" i="2"/>
  <c r="L66" i="2" s="1"/>
  <c r="O66" i="2" s="1"/>
  <c r="P67" i="2" s="1"/>
  <c r="G66" i="2"/>
  <c r="F66" i="2"/>
  <c r="H66" i="2" s="1"/>
  <c r="D66" i="2"/>
  <c r="N65" i="2"/>
  <c r="M65" i="2"/>
  <c r="K65" i="2"/>
  <c r="L65" i="2" s="1"/>
  <c r="O65" i="2" s="1"/>
  <c r="G65" i="2"/>
  <c r="F65" i="2"/>
  <c r="H65" i="2" s="1"/>
  <c r="D65" i="2"/>
  <c r="N64" i="2"/>
  <c r="M64" i="2"/>
  <c r="K64" i="2"/>
  <c r="L64" i="2" s="1"/>
  <c r="O64" i="2" s="1"/>
  <c r="P65" i="2" s="1"/>
  <c r="G64" i="2"/>
  <c r="F64" i="2"/>
  <c r="H64" i="2" s="1"/>
  <c r="D64" i="2"/>
  <c r="N63" i="2"/>
  <c r="M63" i="2"/>
  <c r="K63" i="2"/>
  <c r="L63" i="2" s="1"/>
  <c r="O63" i="2" s="1"/>
  <c r="G63" i="2"/>
  <c r="F63" i="2"/>
  <c r="H63" i="2" s="1"/>
  <c r="D63" i="2"/>
  <c r="N62" i="2"/>
  <c r="M62" i="2"/>
  <c r="K62" i="2"/>
  <c r="L62" i="2" s="1"/>
  <c r="O62" i="2" s="1"/>
  <c r="P63" i="2" s="1"/>
  <c r="P58" i="2" s="1"/>
  <c r="G62" i="2"/>
  <c r="F62" i="2"/>
  <c r="H62" i="2" s="1"/>
  <c r="D62" i="2"/>
  <c r="N55" i="2"/>
  <c r="M55" i="2"/>
  <c r="K55" i="2"/>
  <c r="L55" i="2" s="1"/>
  <c r="O55" i="2" s="1"/>
  <c r="G55" i="2"/>
  <c r="F55" i="2"/>
  <c r="H55" i="2" s="1"/>
  <c r="D55" i="2"/>
  <c r="N54" i="2"/>
  <c r="M54" i="2"/>
  <c r="K54" i="2"/>
  <c r="L54" i="2" s="1"/>
  <c r="O54" i="2" s="1"/>
  <c r="P55" i="2" s="1"/>
  <c r="G54" i="2"/>
  <c r="F54" i="2"/>
  <c r="H54" i="2" s="1"/>
  <c r="D54" i="2"/>
  <c r="N53" i="2"/>
  <c r="M53" i="2"/>
  <c r="K53" i="2"/>
  <c r="L53" i="2" s="1"/>
  <c r="O53" i="2" s="1"/>
  <c r="G53" i="2"/>
  <c r="F53" i="2"/>
  <c r="H53" i="2" s="1"/>
  <c r="D53" i="2"/>
  <c r="N52" i="2"/>
  <c r="M52" i="2"/>
  <c r="K52" i="2"/>
  <c r="L52" i="2" s="1"/>
  <c r="O52" i="2" s="1"/>
  <c r="P53" i="2" s="1"/>
  <c r="G52" i="2"/>
  <c r="F52" i="2"/>
  <c r="H52" i="2" s="1"/>
  <c r="D52" i="2"/>
  <c r="N51" i="2"/>
  <c r="M51" i="2"/>
  <c r="K51" i="2"/>
  <c r="L51" i="2" s="1"/>
  <c r="O51" i="2" s="1"/>
  <c r="G51" i="2"/>
  <c r="F51" i="2"/>
  <c r="H51" i="2" s="1"/>
  <c r="D51" i="2"/>
  <c r="N50" i="2"/>
  <c r="M50" i="2"/>
  <c r="K50" i="2"/>
  <c r="L50" i="2" s="1"/>
  <c r="O50" i="2" s="1"/>
  <c r="P51" i="2" s="1"/>
  <c r="P46" i="2" s="1"/>
  <c r="G50" i="2"/>
  <c r="F50" i="2"/>
  <c r="H50" i="2" s="1"/>
  <c r="D50" i="2"/>
  <c r="N43" i="2"/>
  <c r="M43" i="2"/>
  <c r="K43" i="2"/>
  <c r="L43" i="2" s="1"/>
  <c r="O43" i="2" s="1"/>
  <c r="G43" i="2"/>
  <c r="F43" i="2"/>
  <c r="H43" i="2" s="1"/>
  <c r="D43" i="2"/>
  <c r="N42" i="2"/>
  <c r="M42" i="2"/>
  <c r="K42" i="2"/>
  <c r="L42" i="2" s="1"/>
  <c r="O42" i="2" s="1"/>
  <c r="P43" i="2" s="1"/>
  <c r="G42" i="2"/>
  <c r="F42" i="2"/>
  <c r="H42" i="2" s="1"/>
  <c r="D42" i="2"/>
  <c r="N41" i="2"/>
  <c r="M41" i="2"/>
  <c r="K41" i="2"/>
  <c r="L41" i="2" s="1"/>
  <c r="O41" i="2" s="1"/>
  <c r="G41" i="2"/>
  <c r="F41" i="2"/>
  <c r="H41" i="2" s="1"/>
  <c r="D41" i="2"/>
  <c r="N40" i="2"/>
  <c r="M40" i="2"/>
  <c r="K40" i="2"/>
  <c r="L40" i="2" s="1"/>
  <c r="O40" i="2" s="1"/>
  <c r="P41" i="2" s="1"/>
  <c r="G40" i="2"/>
  <c r="F40" i="2"/>
  <c r="H40" i="2" s="1"/>
  <c r="D40" i="2"/>
  <c r="N39" i="2"/>
  <c r="M39" i="2"/>
  <c r="K39" i="2"/>
  <c r="L39" i="2" s="1"/>
  <c r="O39" i="2" s="1"/>
  <c r="G39" i="2"/>
  <c r="F39" i="2"/>
  <c r="H39" i="2" s="1"/>
  <c r="D39" i="2"/>
  <c r="N38" i="2"/>
  <c r="M38" i="2"/>
  <c r="K38" i="2"/>
  <c r="L38" i="2" s="1"/>
  <c r="O38" i="2" s="1"/>
  <c r="P39" i="2" s="1"/>
  <c r="P34" i="2" s="1"/>
  <c r="G38" i="2"/>
  <c r="F38" i="2"/>
  <c r="H38" i="2" s="1"/>
  <c r="D38" i="2"/>
  <c r="N19" i="2"/>
  <c r="M19" i="2"/>
  <c r="K19" i="2"/>
  <c r="L19" i="2" s="1"/>
  <c r="O19" i="2" s="1"/>
  <c r="G19" i="2"/>
  <c r="F19" i="2"/>
  <c r="H19" i="2" s="1"/>
  <c r="D19" i="2"/>
  <c r="N18" i="2"/>
  <c r="M18" i="2"/>
  <c r="K18" i="2"/>
  <c r="L18" i="2" s="1"/>
  <c r="O18" i="2" s="1"/>
  <c r="P19" i="2" s="1"/>
  <c r="G18" i="2"/>
  <c r="F18" i="2"/>
  <c r="H18" i="2" s="1"/>
  <c r="D18" i="2"/>
  <c r="N17" i="2"/>
  <c r="M17" i="2"/>
  <c r="K17" i="2"/>
  <c r="L17" i="2" s="1"/>
  <c r="O17" i="2" s="1"/>
  <c r="G17" i="2"/>
  <c r="F17" i="2"/>
  <c r="H17" i="2" s="1"/>
  <c r="D17" i="2"/>
  <c r="N16" i="2"/>
  <c r="M16" i="2"/>
  <c r="K16" i="2"/>
  <c r="L16" i="2" s="1"/>
  <c r="O16" i="2" s="1"/>
  <c r="P17" i="2" s="1"/>
  <c r="G16" i="2"/>
  <c r="F16" i="2"/>
  <c r="H16" i="2" s="1"/>
  <c r="D16" i="2"/>
  <c r="N15" i="2"/>
  <c r="M15" i="2"/>
  <c r="K15" i="2"/>
  <c r="L15" i="2" s="1"/>
  <c r="O15" i="2" s="1"/>
  <c r="G15" i="2"/>
  <c r="F15" i="2"/>
  <c r="H15" i="2" s="1"/>
  <c r="D15" i="2"/>
  <c r="N14" i="2"/>
  <c r="M14" i="2"/>
  <c r="K14" i="2"/>
  <c r="L14" i="2" s="1"/>
  <c r="O14" i="2" s="1"/>
  <c r="P15" i="2" s="1"/>
  <c r="P10" i="2" s="1"/>
  <c r="G14" i="2"/>
  <c r="F14" i="2"/>
  <c r="H14" i="2" s="1"/>
  <c r="D14" i="2"/>
  <c r="N31" i="2"/>
  <c r="M31" i="2"/>
  <c r="K31" i="2"/>
  <c r="L31" i="2" s="1"/>
  <c r="O31" i="2" s="1"/>
  <c r="G31" i="2"/>
  <c r="F31" i="2"/>
  <c r="H31" i="2" s="1"/>
  <c r="D31" i="2"/>
  <c r="N30" i="2"/>
  <c r="M30" i="2"/>
  <c r="K30" i="2"/>
  <c r="L30" i="2" s="1"/>
  <c r="O30" i="2" s="1"/>
  <c r="P31" i="2" s="1"/>
  <c r="G30" i="2"/>
  <c r="F30" i="2"/>
  <c r="H30" i="2" s="1"/>
  <c r="D30" i="2"/>
  <c r="N29" i="2"/>
  <c r="M29" i="2"/>
  <c r="K29" i="2"/>
  <c r="L29" i="2" s="1"/>
  <c r="O29" i="2" s="1"/>
  <c r="G29" i="2"/>
  <c r="F29" i="2"/>
  <c r="H29" i="2" s="1"/>
  <c r="D29" i="2"/>
  <c r="N28" i="2"/>
  <c r="M28" i="2"/>
  <c r="K28" i="2"/>
  <c r="L28" i="2" s="1"/>
  <c r="O28" i="2" s="1"/>
  <c r="P29" i="2" s="1"/>
  <c r="G28" i="2"/>
  <c r="F28" i="2"/>
  <c r="H28" i="2" s="1"/>
  <c r="D28" i="2"/>
  <c r="N27" i="2"/>
  <c r="M27" i="2"/>
  <c r="K27" i="2"/>
  <c r="L27" i="2" s="1"/>
  <c r="O27" i="2" s="1"/>
  <c r="G27" i="2"/>
  <c r="F27" i="2"/>
  <c r="H27" i="2" s="1"/>
  <c r="D27" i="2"/>
  <c r="N26" i="2"/>
  <c r="M26" i="2"/>
  <c r="K26" i="2"/>
  <c r="L26" i="2" s="1"/>
  <c r="O26" i="2" s="1"/>
  <c r="P27" i="2" s="1"/>
  <c r="P22" i="2" s="1"/>
  <c r="G26" i="2"/>
  <c r="F26" i="2"/>
  <c r="H26" i="2" s="1"/>
  <c r="D26" i="2"/>
  <c r="F332" i="4"/>
  <c r="F331" i="4"/>
  <c r="G330" i="4"/>
  <c r="F330" i="4"/>
  <c r="G328" i="4"/>
  <c r="F328" i="4"/>
  <c r="G327" i="4"/>
  <c r="F327" i="4"/>
  <c r="G326" i="4"/>
  <c r="F326" i="4"/>
  <c r="G325" i="4"/>
  <c r="F325" i="4"/>
  <c r="G324" i="4"/>
  <c r="F324" i="4"/>
  <c r="G323" i="4"/>
  <c r="F323" i="4"/>
  <c r="G322" i="4"/>
  <c r="F322" i="4"/>
  <c r="G321" i="4"/>
  <c r="F321" i="4"/>
  <c r="G320" i="4"/>
  <c r="F320" i="4"/>
  <c r="G319" i="4"/>
  <c r="F319" i="4"/>
  <c r="G318" i="4"/>
  <c r="F318" i="4"/>
  <c r="G317" i="4"/>
  <c r="F317" i="4"/>
  <c r="G316" i="4"/>
  <c r="F316" i="4"/>
  <c r="G315" i="4"/>
  <c r="F315" i="4"/>
  <c r="G314" i="4"/>
  <c r="F314" i="4"/>
  <c r="G313" i="4"/>
  <c r="F313" i="4"/>
  <c r="G312" i="4"/>
  <c r="F312" i="4"/>
  <c r="G311" i="4"/>
  <c r="F311" i="4"/>
  <c r="G310" i="4"/>
  <c r="F310" i="4"/>
  <c r="G309" i="4"/>
  <c r="F309" i="4"/>
  <c r="G307" i="4"/>
  <c r="F307" i="4"/>
  <c r="G306" i="4"/>
  <c r="F306" i="4"/>
  <c r="G305" i="4"/>
  <c r="F305" i="4"/>
  <c r="G304" i="4"/>
  <c r="F304" i="4"/>
  <c r="G303" i="4"/>
  <c r="F303" i="4"/>
  <c r="G302" i="4"/>
  <c r="F302" i="4"/>
  <c r="G301" i="4"/>
  <c r="F301" i="4"/>
  <c r="G300" i="4"/>
  <c r="F300" i="4"/>
  <c r="G299" i="4"/>
  <c r="F299" i="4"/>
  <c r="G298" i="4"/>
  <c r="F298" i="4"/>
  <c r="G297" i="4"/>
  <c r="F297" i="4"/>
  <c r="G296" i="4"/>
  <c r="F296" i="4"/>
  <c r="G295" i="4"/>
  <c r="F295" i="4"/>
  <c r="G294" i="4"/>
  <c r="F294" i="4"/>
  <c r="G293" i="4"/>
  <c r="F293" i="4"/>
  <c r="G292" i="4"/>
  <c r="F292" i="4"/>
  <c r="G291" i="4"/>
  <c r="F291" i="4"/>
  <c r="G290" i="4"/>
  <c r="F290" i="4"/>
  <c r="G289" i="4"/>
  <c r="F289" i="4"/>
  <c r="G288" i="4"/>
  <c r="F288" i="4"/>
  <c r="G287" i="4"/>
  <c r="F287" i="4"/>
  <c r="G286" i="4"/>
  <c r="F286" i="4"/>
  <c r="G285" i="4"/>
  <c r="F285" i="4"/>
  <c r="G284" i="4"/>
  <c r="F284" i="4"/>
  <c r="G283" i="4"/>
  <c r="F283" i="4"/>
  <c r="G282" i="4"/>
  <c r="F282" i="4"/>
  <c r="G281" i="4"/>
  <c r="L281" i="4" s="1"/>
  <c r="F281" i="4"/>
  <c r="G280" i="4"/>
  <c r="L280" i="4" s="1"/>
  <c r="F280" i="4"/>
  <c r="G279" i="4"/>
  <c r="F279" i="4"/>
  <c r="G278" i="4"/>
  <c r="F278" i="4"/>
  <c r="G277" i="4"/>
  <c r="F277" i="4"/>
  <c r="G276" i="4"/>
  <c r="F276" i="4"/>
  <c r="G275" i="4"/>
  <c r="F275" i="4"/>
  <c r="G274" i="4"/>
  <c r="F274" i="4"/>
  <c r="G273" i="4"/>
  <c r="F273" i="4"/>
  <c r="G272" i="4"/>
  <c r="F272" i="4"/>
  <c r="G271" i="4"/>
  <c r="F271" i="4"/>
  <c r="G270" i="4"/>
  <c r="F270" i="4"/>
  <c r="G269" i="4"/>
  <c r="F269" i="4"/>
  <c r="G268" i="4"/>
  <c r="F268" i="4"/>
  <c r="G267" i="4"/>
  <c r="F267" i="4"/>
  <c r="G266" i="4"/>
  <c r="F266" i="4"/>
  <c r="G265" i="4"/>
  <c r="F265" i="4"/>
  <c r="G264" i="4"/>
  <c r="F264" i="4"/>
  <c r="G263" i="4"/>
  <c r="F263" i="4"/>
  <c r="G262" i="4"/>
  <c r="F262" i="4"/>
  <c r="G261" i="4"/>
  <c r="F261" i="4"/>
  <c r="G260" i="4"/>
  <c r="F260" i="4"/>
  <c r="G259" i="4"/>
  <c r="F259" i="4"/>
  <c r="G258" i="4"/>
  <c r="F258" i="4"/>
  <c r="G257" i="4"/>
  <c r="F257" i="4"/>
  <c r="G256" i="4"/>
  <c r="F256" i="4"/>
  <c r="G255" i="4"/>
  <c r="F255" i="4"/>
  <c r="G254" i="4"/>
  <c r="F254" i="4"/>
  <c r="G253" i="4"/>
  <c r="F253" i="4"/>
  <c r="G252" i="4"/>
  <c r="F252" i="4"/>
  <c r="G251" i="4"/>
  <c r="F251" i="4"/>
  <c r="G250" i="4"/>
  <c r="F250" i="4"/>
  <c r="G249" i="4"/>
  <c r="F249" i="4"/>
  <c r="G248" i="4"/>
  <c r="F248" i="4"/>
  <c r="G247" i="4"/>
  <c r="F247" i="4"/>
  <c r="G246" i="4"/>
  <c r="F246" i="4"/>
  <c r="G245" i="4"/>
  <c r="F245" i="4"/>
  <c r="G244" i="4"/>
  <c r="F244" i="4"/>
  <c r="G243" i="4"/>
  <c r="F243" i="4"/>
  <c r="F241" i="4"/>
  <c r="G240" i="4"/>
  <c r="F240" i="4"/>
  <c r="G239" i="4"/>
  <c r="F239" i="4"/>
  <c r="F238" i="4"/>
  <c r="F237" i="4"/>
  <c r="F236" i="4"/>
  <c r="G235" i="4"/>
  <c r="F235" i="4"/>
  <c r="G234" i="4"/>
  <c r="F234" i="4"/>
  <c r="F233" i="4"/>
  <c r="F232" i="4"/>
  <c r="F231" i="4"/>
  <c r="G230" i="4"/>
  <c r="F230" i="4"/>
  <c r="G229" i="4"/>
  <c r="F229" i="4"/>
  <c r="G228" i="4"/>
  <c r="F228" i="4"/>
  <c r="G227" i="4"/>
  <c r="F227" i="4"/>
  <c r="G226" i="4"/>
  <c r="F226" i="4"/>
  <c r="G225" i="4"/>
  <c r="F225" i="4"/>
  <c r="G224" i="4"/>
  <c r="F224" i="4"/>
  <c r="G223" i="4"/>
  <c r="F223" i="4"/>
  <c r="G222" i="4"/>
  <c r="F222" i="4"/>
  <c r="G221" i="4"/>
  <c r="F221" i="4"/>
  <c r="F219" i="4"/>
  <c r="F218" i="4"/>
  <c r="F217" i="4"/>
  <c r="F216" i="4"/>
  <c r="G215" i="4"/>
  <c r="F215" i="4"/>
  <c r="G214" i="4"/>
  <c r="F214" i="4"/>
  <c r="G213" i="4"/>
  <c r="F213" i="4"/>
  <c r="F212" i="4"/>
  <c r="G211" i="4"/>
  <c r="F211"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G6" i="4"/>
  <c r="F6" i="4"/>
  <c r="G5" i="4"/>
  <c r="F5" i="4"/>
  <c r="G4" i="4"/>
  <c r="F4" i="4"/>
  <c r="N3" i="2" l="1"/>
  <c r="I62" i="2"/>
  <c r="I64" i="2"/>
  <c r="I66" i="2"/>
  <c r="I50" i="2"/>
  <c r="I52" i="2"/>
  <c r="I54" i="2"/>
  <c r="I38" i="2"/>
  <c r="I40" i="2"/>
  <c r="I42" i="2"/>
  <c r="I14" i="2"/>
  <c r="I16" i="2"/>
  <c r="I18" i="2"/>
  <c r="I26" i="2"/>
  <c r="I28" i="2"/>
  <c r="I30" i="2"/>
  <c r="L241" i="4"/>
  <c r="L238" i="4"/>
  <c r="L144" i="4"/>
  <c r="L143" i="4"/>
  <c r="L142" i="4"/>
  <c r="L141" i="4"/>
  <c r="L140" i="4"/>
  <c r="L138" i="4"/>
  <c r="L137" i="4"/>
  <c r="L136" i="4"/>
  <c r="L135" i="4"/>
  <c r="L134" i="4"/>
  <c r="L133" i="4"/>
  <c r="L132" i="4"/>
  <c r="L131" i="4"/>
  <c r="L130" i="4"/>
  <c r="L129" i="4"/>
  <c r="L128" i="4"/>
  <c r="L127" i="4"/>
  <c r="L126" i="4"/>
  <c r="L125" i="4"/>
  <c r="L124" i="4"/>
  <c r="L123" i="4"/>
  <c r="L122" i="4"/>
  <c r="L121" i="4"/>
  <c r="L120" i="4"/>
  <c r="L119" i="4"/>
  <c r="L118" i="4"/>
  <c r="L4" i="4"/>
  <c r="L219" i="4"/>
  <c r="L218" i="4"/>
  <c r="L217" i="4"/>
  <c r="L216" i="4"/>
  <c r="L212"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1" i="4"/>
  <c r="L213" i="4"/>
  <c r="L214" i="4"/>
  <c r="L215" i="4"/>
  <c r="L221" i="4"/>
  <c r="L222" i="4"/>
  <c r="L223" i="4"/>
  <c r="L224" i="4"/>
  <c r="L225" i="4"/>
  <c r="L226" i="4"/>
  <c r="L227" i="4"/>
  <c r="L228" i="4"/>
  <c r="L229" i="4"/>
  <c r="L230" i="4"/>
  <c r="L234" i="4"/>
  <c r="L235" i="4"/>
  <c r="L239" i="4"/>
  <c r="L240"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9" i="4"/>
  <c r="L310" i="4"/>
  <c r="L311" i="4"/>
  <c r="L312" i="4"/>
  <c r="L313" i="4"/>
  <c r="L314" i="4"/>
  <c r="L315" i="4"/>
  <c r="L316" i="4"/>
  <c r="L317" i="4"/>
  <c r="L318" i="4"/>
  <c r="L319" i="4"/>
  <c r="L320" i="4"/>
  <c r="L321" i="4"/>
  <c r="L322" i="4"/>
  <c r="L323" i="4"/>
  <c r="L324" i="4"/>
  <c r="L325" i="4"/>
  <c r="L326" i="4"/>
  <c r="L327" i="4"/>
  <c r="L328" i="4"/>
</calcChain>
</file>

<file path=xl/sharedStrings.xml><?xml version="1.0" encoding="utf-8"?>
<sst xmlns="http://schemas.openxmlformats.org/spreadsheetml/2006/main" count="3036" uniqueCount="1491">
  <si>
    <t>　東近江市テニス協会</t>
    <rPh sb="8" eb="10">
      <t>キョウカイ</t>
    </rPh>
    <phoneticPr fontId="27"/>
  </si>
  <si>
    <t>期　　日 ： ２０２６年３月２２日（日）　9：00～</t>
  </si>
  <si>
    <t>※小雨決行　</t>
    <rPh sb="1" eb="3">
      <t>コサメ</t>
    </rPh>
    <phoneticPr fontId="3"/>
  </si>
  <si>
    <t>主　　催  ： 東近江市テニス協会</t>
  </si>
  <si>
    <t xml:space="preserve">会　　場  ： 東近江市ひばり公園テニスコート６面　すこやかの杜コート２面　 </t>
    <rPh sb="15" eb="17">
      <t>コウエン</t>
    </rPh>
    <rPh sb="24" eb="25">
      <t>メン</t>
    </rPh>
    <rPh sb="31" eb="32">
      <t>モリ</t>
    </rPh>
    <rPh sb="36" eb="37">
      <t>メン</t>
    </rPh>
    <phoneticPr fontId="27"/>
  </si>
  <si>
    <t>種　　目  ： 80歳以上・100歳以上・120歳以上・130歳以上・140歳以上・150歳以上ダブルス</t>
    <rPh sb="10" eb="11">
      <t>サイ</t>
    </rPh>
    <rPh sb="11" eb="13">
      <t>イジョウ</t>
    </rPh>
    <rPh sb="17" eb="18">
      <t>サイ</t>
    </rPh>
    <rPh sb="18" eb="20">
      <t>イジョウ</t>
    </rPh>
    <rPh sb="24" eb="25">
      <t>サイ</t>
    </rPh>
    <rPh sb="25" eb="27">
      <t>イジョウ</t>
    </rPh>
    <rPh sb="31" eb="32">
      <t>サイ</t>
    </rPh>
    <rPh sb="32" eb="34">
      <t>イジョウ</t>
    </rPh>
    <rPh sb="38" eb="39">
      <t>サイ</t>
    </rPh>
    <rPh sb="39" eb="41">
      <t>イジョウ</t>
    </rPh>
    <phoneticPr fontId="27"/>
  </si>
  <si>
    <t>(女子・男子・ミックスを問わない）</t>
    <phoneticPr fontId="3"/>
  </si>
  <si>
    <t>　　　　　（種目はペアの年齢を足した合計です。女性は自分の年齢に20歳加える）</t>
    <rPh sb="6" eb="8">
      <t>シュモク</t>
    </rPh>
    <rPh sb="12" eb="14">
      <t>ネンレイ</t>
    </rPh>
    <rPh sb="15" eb="16">
      <t>タ</t>
    </rPh>
    <rPh sb="18" eb="20">
      <t>ゴウケイ</t>
    </rPh>
    <rPh sb="23" eb="25">
      <t>ジョセイ</t>
    </rPh>
    <rPh sb="26" eb="28">
      <t>ジブン</t>
    </rPh>
    <rPh sb="29" eb="31">
      <t>ネンレイ</t>
    </rPh>
    <rPh sb="34" eb="35">
      <t>サイ</t>
    </rPh>
    <rPh sb="35" eb="36">
      <t>クワ</t>
    </rPh>
    <phoneticPr fontId="27"/>
  </si>
  <si>
    <t>3組に満たないカテゴリーは下の年齢に組み入れます。</t>
    <rPh sb="1" eb="2">
      <t>クミ</t>
    </rPh>
    <rPh sb="3" eb="4">
      <t>ミ</t>
    </rPh>
    <rPh sb="13" eb="14">
      <t>シタ</t>
    </rPh>
    <rPh sb="15" eb="17">
      <t>ネンレイ</t>
    </rPh>
    <rPh sb="18" eb="19">
      <t>ク</t>
    </rPh>
    <rPh sb="20" eb="21">
      <t>イ</t>
    </rPh>
    <phoneticPr fontId="3"/>
  </si>
  <si>
    <t>担当クラブ：アビックBB</t>
    <rPh sb="0" eb="2">
      <t>タントウ</t>
    </rPh>
    <phoneticPr fontId="3"/>
  </si>
  <si>
    <t>[注意事項]</t>
    <rPh sb="1" eb="3">
      <t>チュウイ</t>
    </rPh>
    <rPh sb="3" eb="5">
      <t>ジコウ</t>
    </rPh>
    <phoneticPr fontId="3"/>
  </si>
  <si>
    <t>1、</t>
  </si>
  <si>
    <t>試合審判は、セルフジャッジ。</t>
  </si>
  <si>
    <t>２、</t>
  </si>
  <si>
    <t>試合球は、ダンロップフォート。</t>
  </si>
  <si>
    <t>3、</t>
  </si>
  <si>
    <t>試合前の練習は、各自サーブ４球厳守。スムーズな試合運営に、ご協力ください。</t>
  </si>
  <si>
    <t>4、</t>
  </si>
  <si>
    <t>試合中の事故に関して東近江市テニス協会は一切責任を負いません。</t>
  </si>
  <si>
    <t>5、</t>
  </si>
  <si>
    <t>コートチェンジは９０秒以内に行う。フットフォルトは許されません。試合中の怪我、</t>
  </si>
  <si>
    <t>けいれん等で９０秒以上試合を中断した場合、プレイヤーは失格になります。</t>
  </si>
  <si>
    <t>6、</t>
  </si>
  <si>
    <t>試合会場に持ち込んだごみは、各自持ち帰るようお願いします。</t>
  </si>
  <si>
    <t>７、</t>
  </si>
  <si>
    <t>前の試合終了後（握手した時点から）5分以内にコートに入らないとトスの敗者に</t>
  </si>
  <si>
    <t>なり、サーブ練習が無しになります。10分以内に入らないと上記プラス1ゲーム</t>
  </si>
  <si>
    <t>失い、15分以内に入らないと失格になりますので、注意してください。</t>
  </si>
  <si>
    <t>[試合方法]</t>
    <rPh sb="1" eb="3">
      <t>シアイ</t>
    </rPh>
    <rPh sb="3" eb="5">
      <t>ホウホウ</t>
    </rPh>
    <phoneticPr fontId="3"/>
  </si>
  <si>
    <t>１セットマッチ６－６タイブレークノーアドバンテージスコアリング</t>
    <phoneticPr fontId="3"/>
  </si>
  <si>
    <t>※参加人数によって、変更になる場合があります。</t>
    <rPh sb="1" eb="3">
      <t>サンカ</t>
    </rPh>
    <rPh sb="3" eb="5">
      <t>ニンズウ</t>
    </rPh>
    <rPh sb="10" eb="12">
      <t>ヘンコウ</t>
    </rPh>
    <rPh sb="15" eb="17">
      <t>バアイ</t>
    </rPh>
    <phoneticPr fontId="3"/>
  </si>
  <si>
    <t>[エントリー代]</t>
    <rPh sb="6" eb="7">
      <t>ダイ</t>
    </rPh>
    <phoneticPr fontId="3"/>
  </si>
  <si>
    <t>１名 1000円（非協会員2000円）学生 500円</t>
    <rPh sb="1" eb="2">
      <t>メイ</t>
    </rPh>
    <rPh sb="7" eb="8">
      <t>エン</t>
    </rPh>
    <rPh sb="9" eb="10">
      <t>ヒ</t>
    </rPh>
    <rPh sb="10" eb="13">
      <t>キョウカイイン</t>
    </rPh>
    <rPh sb="17" eb="18">
      <t>エン</t>
    </rPh>
    <rPh sb="19" eb="21">
      <t>ガクセイ</t>
    </rPh>
    <rPh sb="25" eb="26">
      <t>エン</t>
    </rPh>
    <phoneticPr fontId="3"/>
  </si>
  <si>
    <t>※当日払いプラス５００円</t>
    <rPh sb="1" eb="3">
      <t>トウジツ</t>
    </rPh>
    <rPh sb="3" eb="4">
      <t>バラ</t>
    </rPh>
    <rPh sb="11" eb="12">
      <t>エン</t>
    </rPh>
    <phoneticPr fontId="3"/>
  </si>
  <si>
    <t>[申し込み期日]</t>
    <rPh sb="1" eb="2">
      <t>モウ</t>
    </rPh>
    <rPh sb="3" eb="4">
      <t>コ</t>
    </rPh>
    <rPh sb="5" eb="7">
      <t>キジツ</t>
    </rPh>
    <phoneticPr fontId="3"/>
  </si>
  <si>
    <t>[ドロー会議]</t>
    <rPh sb="4" eb="6">
      <t>カイギ</t>
    </rPh>
    <phoneticPr fontId="3"/>
  </si>
  <si>
    <t>[申し込み方法]</t>
    <rPh sb="1" eb="2">
      <t>モウ</t>
    </rPh>
    <rPh sb="3" eb="4">
      <t>コ</t>
    </rPh>
    <rPh sb="5" eb="7">
      <t>ホウホウ</t>
    </rPh>
    <phoneticPr fontId="3"/>
  </si>
  <si>
    <t>①各協会登録クラブ代表者が申込書に記入し、ドロー会議にエント</t>
    <rPh sb="1" eb="2">
      <t>カク</t>
    </rPh>
    <rPh sb="2" eb="4">
      <t>キョウカイ</t>
    </rPh>
    <rPh sb="4" eb="6">
      <t>トウロク</t>
    </rPh>
    <rPh sb="9" eb="12">
      <t>ダイヒョウシャ</t>
    </rPh>
    <rPh sb="13" eb="16">
      <t>モウシコミショ</t>
    </rPh>
    <rPh sb="17" eb="19">
      <t>キニュウ</t>
    </rPh>
    <rPh sb="24" eb="26">
      <t>カイギ</t>
    </rPh>
    <phoneticPr fontId="3"/>
  </si>
  <si>
    <t>リー代を添えて持参してください。</t>
    <rPh sb="2" eb="3">
      <t>ダイ</t>
    </rPh>
    <rPh sb="4" eb="5">
      <t>ソ</t>
    </rPh>
    <rPh sb="7" eb="9">
      <t>ジサン</t>
    </rPh>
    <phoneticPr fontId="3"/>
  </si>
  <si>
    <t>②一般の方、個人登録の方は申込書に記入の上、下記の宛先メールで申込した　</t>
    <rPh sb="13" eb="14">
      <t>モウ</t>
    </rPh>
    <rPh sb="14" eb="15">
      <t>コ</t>
    </rPh>
    <rPh sb="15" eb="16">
      <t>ショ</t>
    </rPh>
    <rPh sb="17" eb="19">
      <t>キニュウ</t>
    </rPh>
    <rPh sb="20" eb="21">
      <t>ウエ</t>
    </rPh>
    <rPh sb="22" eb="24">
      <t>カキ</t>
    </rPh>
    <rPh sb="25" eb="27">
      <t>アテサキ</t>
    </rPh>
    <rPh sb="31" eb="32">
      <t>モウ</t>
    </rPh>
    <rPh sb="32" eb="33">
      <t>コ</t>
    </rPh>
    <phoneticPr fontId="3"/>
  </si>
  <si>
    <t>後に参加料を振込み下さい。</t>
    <rPh sb="0" eb="1">
      <t>アト</t>
    </rPh>
    <rPh sb="2" eb="4">
      <t>サンカ</t>
    </rPh>
    <rPh sb="4" eb="5">
      <t>リョウ</t>
    </rPh>
    <rPh sb="6" eb="7">
      <t>フ</t>
    </rPh>
    <rPh sb="7" eb="8">
      <t>コ</t>
    </rPh>
    <rPh sb="9" eb="10">
      <t>クダ</t>
    </rPh>
    <phoneticPr fontId="3"/>
  </si>
  <si>
    <t>[お問い合わせ]</t>
    <rPh sb="2" eb="3">
      <t>ト</t>
    </rPh>
    <rPh sb="4" eb="5">
      <t>ア</t>
    </rPh>
    <phoneticPr fontId="3"/>
  </si>
  <si>
    <t>青木重之</t>
    <rPh sb="0" eb="4">
      <t>アオキシゲユキ</t>
    </rPh>
    <phoneticPr fontId="3"/>
  </si>
  <si>
    <t>080-2452-5105</t>
    <phoneticPr fontId="3"/>
  </si>
  <si>
    <t>Eメール　　</t>
    <phoneticPr fontId="3"/>
  </si>
  <si>
    <t>pocky23pocky@yahoo.co.jp</t>
    <phoneticPr fontId="3"/>
  </si>
  <si>
    <t>[振込先]</t>
    <rPh sb="1" eb="2">
      <t>フ</t>
    </rPh>
    <rPh sb="2" eb="3">
      <t>コ</t>
    </rPh>
    <rPh sb="3" eb="4">
      <t>サキ</t>
    </rPh>
    <phoneticPr fontId="3"/>
  </si>
  <si>
    <t>ゆうちょ銀行</t>
    <rPh sb="4" eb="6">
      <t>ギンコウ</t>
    </rPh>
    <phoneticPr fontId="3"/>
  </si>
  <si>
    <t>記号番号　１４６９０-１３９４２６１</t>
    <rPh sb="0" eb="2">
      <t>キゴウ</t>
    </rPh>
    <rPh sb="2" eb="4">
      <t>バンゴウ</t>
    </rPh>
    <phoneticPr fontId="3"/>
  </si>
  <si>
    <t>アオキ　シゲユキ</t>
    <phoneticPr fontId="3"/>
  </si>
  <si>
    <t>登録ナンバーのない方は、登録No.欄に「一般」または「一般Jr」、「Jr]と入力してください</t>
    <phoneticPr fontId="3"/>
  </si>
  <si>
    <t>エクセルで入力すると、登録ナンバーを入れれば、氏名以降すべて、自動的に入ります</t>
    <phoneticPr fontId="3"/>
  </si>
  <si>
    <t>年齢は　今年何歳になるか　という　年齢です。</t>
    <rPh sb="0" eb="2">
      <t>ネンレイ</t>
    </rPh>
    <rPh sb="4" eb="6">
      <t>コトシ</t>
    </rPh>
    <rPh sb="6" eb="8">
      <t>ナンサイ</t>
    </rPh>
    <rPh sb="17" eb="19">
      <t>ネンレイ</t>
    </rPh>
    <phoneticPr fontId="3"/>
  </si>
  <si>
    <t>一般の方以外は　手書き禁止　必ず登録ナンバーを入れてください</t>
    <rPh sb="0" eb="2">
      <t>イッパン</t>
    </rPh>
    <rPh sb="3" eb="4">
      <t>カタ</t>
    </rPh>
    <rPh sb="4" eb="6">
      <t>イガイ</t>
    </rPh>
    <rPh sb="8" eb="10">
      <t>テガ</t>
    </rPh>
    <rPh sb="11" eb="13">
      <t>キンシ</t>
    </rPh>
    <rPh sb="14" eb="15">
      <t>カナラ</t>
    </rPh>
    <rPh sb="16" eb="18">
      <t>トウロク</t>
    </rPh>
    <rPh sb="23" eb="24">
      <t>イ</t>
    </rPh>
    <phoneticPr fontId="3"/>
  </si>
  <si>
    <t>NEW MIX参加申込書（クラスごとに）</t>
    <rPh sb="7" eb="9">
      <t>サンカ</t>
    </rPh>
    <rPh sb="9" eb="12">
      <t>モウシコミショ</t>
    </rPh>
    <phoneticPr fontId="3"/>
  </si>
  <si>
    <t>クラブ名：</t>
    <rPh sb="3" eb="4">
      <t>メイ</t>
    </rPh>
    <phoneticPr fontId="3"/>
  </si>
  <si>
    <t>合計</t>
    <phoneticPr fontId="3"/>
  </si>
  <si>
    <t>　　参加希望クラス</t>
    <phoneticPr fontId="3"/>
  </si>
  <si>
    <t>歳以上ダブルス</t>
    <phoneticPr fontId="3"/>
  </si>
  <si>
    <t>←80・100・120・130・140・150のいずれかを半角数字で記入</t>
    <phoneticPr fontId="3"/>
  </si>
  <si>
    <t>クラスごとに記入して下さい。</t>
    <rPh sb="6" eb="8">
      <t>キニュウ</t>
    </rPh>
    <rPh sb="10" eb="11">
      <t>クダ</t>
    </rPh>
    <phoneticPr fontId="3"/>
  </si>
  <si>
    <t>登録Ｎｏ</t>
    <rPh sb="0" eb="2">
      <t>トウロク</t>
    </rPh>
    <phoneticPr fontId="3"/>
  </si>
  <si>
    <t>氏名</t>
    <rPh sb="0" eb="2">
      <t>シメイ</t>
    </rPh>
    <phoneticPr fontId="3"/>
  </si>
  <si>
    <t>性別</t>
    <phoneticPr fontId="3"/>
  </si>
  <si>
    <t>年齢</t>
    <phoneticPr fontId="3"/>
  </si>
  <si>
    <t>ハンディ</t>
    <phoneticPr fontId="3"/>
  </si>
  <si>
    <t>合計年齢</t>
    <phoneticPr fontId="3"/>
  </si>
  <si>
    <t>参加可否</t>
    <phoneticPr fontId="3"/>
  </si>
  <si>
    <t>クラブ名</t>
    <rPh sb="3" eb="4">
      <t>メイ</t>
    </rPh>
    <phoneticPr fontId="3"/>
  </si>
  <si>
    <t>協会員</t>
    <rPh sb="0" eb="3">
      <t>キョウカイイン</t>
    </rPh>
    <phoneticPr fontId="3"/>
  </si>
  <si>
    <t>非協会員</t>
    <rPh sb="0" eb="1">
      <t>ヒ</t>
    </rPh>
    <rPh sb="1" eb="4">
      <t>キョウカイイン</t>
    </rPh>
    <phoneticPr fontId="3"/>
  </si>
  <si>
    <t>学生</t>
    <rPh sb="0" eb="2">
      <t>ガクセイ</t>
    </rPh>
    <phoneticPr fontId="3"/>
  </si>
  <si>
    <t>金額</t>
    <rPh sb="0" eb="2">
      <t>キンガク</t>
    </rPh>
    <phoneticPr fontId="3"/>
  </si>
  <si>
    <t>ＮＥＷ ＭＩＸ大会歴代成績</t>
  </si>
  <si>
    <t>大会</t>
  </si>
  <si>
    <t>開催日</t>
  </si>
  <si>
    <t>種目</t>
  </si>
  <si>
    <t>優勝</t>
  </si>
  <si>
    <t>２位</t>
  </si>
  <si>
    <t>３位</t>
  </si>
  <si>
    <t>第１回</t>
  </si>
  <si>
    <t>80歳ダブルス</t>
  </si>
  <si>
    <r>
      <t xml:space="preserve">川上　英二・川端　一彦
</t>
    </r>
    <r>
      <rPr>
        <sz val="7"/>
        <rFont val="Lr oSVbN"/>
        <family val="3"/>
        <charset val="128"/>
      </rPr>
      <t>（村田製作所・個人登録）</t>
    </r>
  </si>
  <si>
    <t>高瀬　英彦・稲泉　聡
（Kテニス・村田製作所）</t>
  </si>
  <si>
    <t>川並　和之・田中　和枝
（Ｋテニス）</t>
  </si>
  <si>
    <t>100歳ダブルス</t>
  </si>
  <si>
    <t>岡田　孝夫・吉岡　京子
（Ｋテニス）</t>
  </si>
  <si>
    <t>中村　裕治・中村　晃代
（一　般）</t>
  </si>
  <si>
    <t>野口　正和・福永　裕美
（Ｋテニス）</t>
  </si>
  <si>
    <t>120歳ダブルス</t>
  </si>
  <si>
    <t>羽田　昭夫・原内　敏夫
（ＪＡＣＫ・一般）</t>
  </si>
  <si>
    <t>鷹野　泰・片岡　春巳
（ＪＡＣＫ・京セラ）</t>
  </si>
  <si>
    <t>西村　國太郎・伊崎　明
（ＪＡＣＫ）</t>
  </si>
  <si>
    <t>第2回</t>
  </si>
  <si>
    <t>川上　英二・水本　淳史
（村田製作所・Pin　TC）</t>
  </si>
  <si>
    <t>川並　和之・児玉　
（Ｋﾃﾆｽ）</t>
  </si>
  <si>
    <r>
      <rPr>
        <sz val="9"/>
        <rFont val="Lr oSVbN"/>
        <family val="3"/>
        <charset val="128"/>
      </rPr>
      <t>湯本・柴谷</t>
    </r>
    <r>
      <rPr>
        <sz val="8"/>
        <rFont val="Lr oSVbN"/>
        <family val="3"/>
        <charset val="128"/>
      </rPr>
      <t xml:space="preserve">
（京セラ）</t>
    </r>
  </si>
  <si>
    <r>
      <rPr>
        <sz val="9"/>
        <rFont val="Lr oSVbN"/>
        <family val="3"/>
        <charset val="128"/>
      </rPr>
      <t>萬宮・村井</t>
    </r>
    <r>
      <rPr>
        <sz val="8"/>
        <rFont val="Lr oSVbN"/>
        <family val="3"/>
        <charset val="128"/>
      </rPr>
      <t xml:space="preserve">
（Ｐｉｎ）</t>
    </r>
  </si>
  <si>
    <r>
      <rPr>
        <sz val="9"/>
        <rFont val="Lr oSVbN"/>
        <family val="3"/>
        <charset val="128"/>
      </rPr>
      <t>宮村・溝川</t>
    </r>
    <r>
      <rPr>
        <sz val="8"/>
        <rFont val="Lr oSVbN"/>
        <family val="3"/>
        <charset val="128"/>
      </rPr>
      <t xml:space="preserve">
（Ｋﾃﾆｽ）</t>
    </r>
  </si>
  <si>
    <r>
      <rPr>
        <sz val="9"/>
        <rFont val="Lr oSVbN"/>
        <family val="3"/>
        <charset val="128"/>
      </rPr>
      <t>永沼・片岡</t>
    </r>
    <r>
      <rPr>
        <sz val="8"/>
        <rFont val="Lr oSVbN"/>
        <family val="3"/>
        <charset val="128"/>
      </rPr>
      <t xml:space="preserve">
（Jack）</t>
    </r>
  </si>
  <si>
    <r>
      <rPr>
        <sz val="9"/>
        <rFont val="Lr oSVbN"/>
        <family val="3"/>
        <charset val="128"/>
      </rPr>
      <t>稲毛・堀江</t>
    </r>
    <r>
      <rPr>
        <sz val="8"/>
        <rFont val="Lr oSVbN"/>
        <family val="3"/>
        <charset val="128"/>
      </rPr>
      <t xml:space="preserve">
（一般）</t>
    </r>
  </si>
  <si>
    <r>
      <rPr>
        <sz val="9"/>
        <rFont val="Lr oSVbN"/>
        <family val="3"/>
        <charset val="128"/>
      </rPr>
      <t>石原・村田</t>
    </r>
    <r>
      <rPr>
        <sz val="8"/>
        <rFont val="Lr oSVbN"/>
        <family val="3"/>
        <charset val="128"/>
      </rPr>
      <t xml:space="preserve">
（Ｋﾃﾆｽ）</t>
    </r>
  </si>
  <si>
    <t>140歳ダブルス</t>
  </si>
  <si>
    <r>
      <t xml:space="preserve">田浦・宇野
</t>
    </r>
    <r>
      <rPr>
        <sz val="8"/>
        <rFont val="Lr oSVbN"/>
        <family val="3"/>
        <charset val="128"/>
      </rPr>
      <t>（一　般）</t>
    </r>
  </si>
  <si>
    <r>
      <t xml:space="preserve">達川・福永
</t>
    </r>
    <r>
      <rPr>
        <sz val="8"/>
        <rFont val="Lr oSVbN"/>
        <family val="3"/>
        <charset val="128"/>
      </rPr>
      <t>（Ｋﾃﾆｽ）</t>
    </r>
  </si>
  <si>
    <t>第３回</t>
  </si>
  <si>
    <r>
      <t xml:space="preserve">稲泉・川上　
</t>
    </r>
    <r>
      <rPr>
        <sz val="8"/>
        <rFont val="Lr oSVbN"/>
        <family val="3"/>
        <charset val="128"/>
      </rPr>
      <t>（村田製作所）</t>
    </r>
  </si>
  <si>
    <r>
      <t xml:space="preserve">田中・川並　
</t>
    </r>
    <r>
      <rPr>
        <sz val="8"/>
        <rFont val="Lr oSVbN"/>
        <family val="3"/>
        <charset val="128"/>
      </rPr>
      <t>（Ｋﾃﾆｽ）</t>
    </r>
  </si>
  <si>
    <r>
      <t xml:space="preserve">坂口・梅田　
</t>
    </r>
    <r>
      <rPr>
        <sz val="8"/>
        <rFont val="Lr oSVbN"/>
        <family val="3"/>
        <charset val="128"/>
      </rPr>
      <t>（個人登録・一般）</t>
    </r>
  </si>
  <si>
    <r>
      <t xml:space="preserve">清水・高瀬
</t>
    </r>
    <r>
      <rPr>
        <sz val="8"/>
        <rFont val="Lr oSVbN"/>
        <family val="3"/>
        <charset val="128"/>
      </rPr>
      <t>（Ｐｉｎ・個人登録）</t>
    </r>
  </si>
  <si>
    <r>
      <t xml:space="preserve">羽田・原内
</t>
    </r>
    <r>
      <rPr>
        <sz val="8"/>
        <rFont val="Lr oSVbN"/>
        <family val="3"/>
        <charset val="128"/>
      </rPr>
      <t>（ＪＡＣＫ・一般）</t>
    </r>
  </si>
  <si>
    <r>
      <t xml:space="preserve">杉山・片岡
</t>
    </r>
    <r>
      <rPr>
        <sz val="8"/>
        <rFont val="Lr oSVbN"/>
        <family val="3"/>
        <charset val="128"/>
      </rPr>
      <t>（村田製作所・京セラ）</t>
    </r>
  </si>
  <si>
    <r>
      <t xml:space="preserve">関塚・関塚
</t>
    </r>
    <r>
      <rPr>
        <sz val="8"/>
        <rFont val="Lr oSVbN"/>
        <family val="3"/>
        <charset val="128"/>
      </rPr>
      <t>（プラチナ）</t>
    </r>
  </si>
  <si>
    <r>
      <t xml:space="preserve">田浦・宇野
</t>
    </r>
    <r>
      <rPr>
        <sz val="8"/>
        <rFont val="Lr oSVbN"/>
        <family val="3"/>
        <charset val="128"/>
      </rPr>
      <t>（個人登録）</t>
    </r>
  </si>
  <si>
    <r>
      <t xml:space="preserve">福永・西里　
</t>
    </r>
    <r>
      <rPr>
        <sz val="8"/>
        <rFont val="Lr oSVbN"/>
        <family val="3"/>
        <charset val="128"/>
      </rPr>
      <t>（Ｋテニスカレッジ）</t>
    </r>
  </si>
  <si>
    <t>第４回</t>
  </si>
  <si>
    <r>
      <t xml:space="preserve">川上・岡川　
</t>
    </r>
    <r>
      <rPr>
        <sz val="8"/>
        <rFont val="Lr oSVbN"/>
        <family val="3"/>
        <charset val="128"/>
      </rPr>
      <t>（村田製作所）</t>
    </r>
  </si>
  <si>
    <r>
      <t xml:space="preserve">坪田・石原
</t>
    </r>
    <r>
      <rPr>
        <sz val="8"/>
        <rFont val="Lr oSVbN"/>
        <family val="3"/>
        <charset val="128"/>
      </rPr>
      <t>（Ｋﾃﾆｽ）</t>
    </r>
  </si>
  <si>
    <r>
      <t xml:space="preserve">村地・福永　
</t>
    </r>
    <r>
      <rPr>
        <sz val="8"/>
        <rFont val="Lr oSVbN"/>
        <family val="3"/>
        <charset val="128"/>
      </rPr>
      <t>（Ｋテニス）</t>
    </r>
  </si>
  <si>
    <r>
      <t xml:space="preserve">川並・田中
</t>
    </r>
    <r>
      <rPr>
        <sz val="8"/>
        <rFont val="Lr oSVbN"/>
        <family val="3"/>
        <charset val="128"/>
      </rPr>
      <t>（Ｋテニス）</t>
    </r>
  </si>
  <si>
    <r>
      <t xml:space="preserve">原内・羽田
</t>
    </r>
    <r>
      <rPr>
        <sz val="8"/>
        <rFont val="Lr oSVbN"/>
        <family val="3"/>
        <charset val="128"/>
      </rPr>
      <t>（湖東プラチナ）</t>
    </r>
  </si>
  <si>
    <r>
      <t xml:space="preserve">堤内・堤内
</t>
    </r>
    <r>
      <rPr>
        <sz val="8"/>
        <rFont val="Lr oSVbN"/>
        <family val="3"/>
        <charset val="128"/>
      </rPr>
      <t>（湖東プラチナ）</t>
    </r>
  </si>
  <si>
    <r>
      <t xml:space="preserve">高田・安田　
</t>
    </r>
    <r>
      <rPr>
        <sz val="8"/>
        <rFont val="Lr oSVbN"/>
        <family val="3"/>
        <charset val="128"/>
      </rPr>
      <t>（湖東プラチナ）</t>
    </r>
  </si>
  <si>
    <r>
      <t xml:space="preserve">鈴木・川端　
</t>
    </r>
    <r>
      <rPr>
        <sz val="8"/>
        <rFont val="Lr oSVbN"/>
        <family val="3"/>
        <charset val="128"/>
      </rPr>
      <t>（ぽんぽこ）</t>
    </r>
  </si>
  <si>
    <r>
      <t xml:space="preserve">平野・大林　
</t>
    </r>
    <r>
      <rPr>
        <sz val="8"/>
        <rFont val="Lr oSVbN"/>
        <family val="3"/>
        <charset val="128"/>
      </rPr>
      <t>（Ｂａｍｂｉ）</t>
    </r>
  </si>
  <si>
    <r>
      <t>田中・前田</t>
    </r>
    <r>
      <rPr>
        <sz val="8"/>
        <rFont val="Lr oSVbN"/>
        <family val="3"/>
        <charset val="128"/>
      </rPr>
      <t xml:space="preserve">
（湖東プラチナ）</t>
    </r>
  </si>
  <si>
    <r>
      <t xml:space="preserve">北村・佐竹　
</t>
    </r>
    <r>
      <rPr>
        <sz val="8"/>
        <rFont val="Lr oSVbN"/>
        <family val="3"/>
        <charset val="128"/>
      </rPr>
      <t>（一般・ふれんず）</t>
    </r>
  </si>
  <si>
    <t>第５回</t>
  </si>
  <si>
    <t>川上・稲泉</t>
  </si>
  <si>
    <t>高瀬・水本</t>
  </si>
  <si>
    <t>坂口・梅田　</t>
  </si>
  <si>
    <t>（村田製作所）</t>
  </si>
  <si>
    <r>
      <t>（</t>
    </r>
    <r>
      <rPr>
        <sz val="8"/>
        <rFont val="Century"/>
        <family val="1"/>
      </rPr>
      <t>Pin</t>
    </r>
    <r>
      <rPr>
        <sz val="8"/>
        <rFont val="Lr"/>
        <family val="1"/>
        <charset val="128"/>
      </rPr>
      <t>　</t>
    </r>
    <r>
      <rPr>
        <sz val="8"/>
        <rFont val="Century"/>
        <family val="1"/>
      </rPr>
      <t>TC</t>
    </r>
    <r>
      <rPr>
        <sz val="8"/>
        <rFont val="Lr"/>
        <family val="1"/>
        <charset val="128"/>
      </rPr>
      <t>）</t>
    </r>
  </si>
  <si>
    <r>
      <t>（</t>
    </r>
    <r>
      <rPr>
        <sz val="8"/>
        <rFont val="Century"/>
        <family val="1"/>
      </rPr>
      <t>Dragon</t>
    </r>
    <r>
      <rPr>
        <sz val="8"/>
        <rFont val="Lr"/>
        <family val="1"/>
        <charset val="128"/>
      </rPr>
      <t>　</t>
    </r>
    <r>
      <rPr>
        <sz val="8"/>
        <rFont val="Century"/>
        <family val="1"/>
      </rPr>
      <t>one</t>
    </r>
    <r>
      <rPr>
        <sz val="8"/>
        <rFont val="Lr"/>
        <family val="1"/>
        <charset val="128"/>
      </rPr>
      <t>）</t>
    </r>
  </si>
  <si>
    <t>　田中・川並　</t>
  </si>
  <si>
    <t>坪田・梶木</t>
  </si>
  <si>
    <t>関・片岡</t>
  </si>
  <si>
    <t>（Ｋﾃﾆｽ）</t>
  </si>
  <si>
    <r>
      <t>（</t>
    </r>
    <r>
      <rPr>
        <sz val="8"/>
        <rFont val="Century"/>
        <family val="1"/>
      </rPr>
      <t>K</t>
    </r>
    <r>
      <rPr>
        <sz val="8"/>
        <rFont val="Lr"/>
        <family val="1"/>
        <charset val="128"/>
      </rPr>
      <t>テニス）</t>
    </r>
  </si>
  <si>
    <t>（ﾋﾟｰｽ・京ｾﾗ）</t>
  </si>
  <si>
    <t>北村・北村</t>
  </si>
  <si>
    <t>中村・佐竹</t>
  </si>
  <si>
    <t>伊吹・吉岡</t>
  </si>
  <si>
    <t>（個人・ﾘﾗｯｸﾏ）</t>
  </si>
  <si>
    <t>（ﾌﾚﾝｽﾞ）</t>
  </si>
  <si>
    <t>第６回</t>
  </si>
  <si>
    <t>山本・亀井</t>
  </si>
  <si>
    <t>坂口・清水　</t>
  </si>
  <si>
    <r>
      <rPr>
        <sz val="8"/>
        <rFont val="Lr"/>
        <family val="1"/>
        <charset val="128"/>
      </rPr>
      <t>（一般・</t>
    </r>
    <r>
      <rPr>
        <sz val="8"/>
        <rFont val="Century"/>
        <family val="1"/>
      </rPr>
      <t>Pin</t>
    </r>
    <r>
      <rPr>
        <sz val="8"/>
        <rFont val="Lr"/>
        <family val="1"/>
        <charset val="128"/>
      </rPr>
      <t>　</t>
    </r>
    <r>
      <rPr>
        <sz val="8"/>
        <rFont val="Century"/>
        <family val="1"/>
      </rPr>
      <t>TC</t>
    </r>
    <r>
      <rPr>
        <sz val="8"/>
        <rFont val="Lr"/>
        <family val="1"/>
        <charset val="128"/>
      </rPr>
      <t>）</t>
    </r>
  </si>
  <si>
    <r>
      <t>（</t>
    </r>
    <r>
      <rPr>
        <sz val="8"/>
        <rFont val="Century"/>
        <family val="1"/>
      </rPr>
      <t>Dragon</t>
    </r>
    <r>
      <rPr>
        <sz val="8"/>
        <rFont val="Lr"/>
        <family val="1"/>
        <charset val="128"/>
      </rPr>
      <t>　</t>
    </r>
    <r>
      <rPr>
        <sz val="8"/>
        <rFont val="Century"/>
        <family val="1"/>
      </rPr>
      <t>one</t>
    </r>
    <r>
      <rPr>
        <sz val="8"/>
        <rFont val="Lr"/>
        <family val="1"/>
        <charset val="128"/>
      </rPr>
      <t>・ピース）</t>
    </r>
  </si>
  <si>
    <t>潤井・西野</t>
  </si>
  <si>
    <t>大倉・潤井</t>
  </si>
  <si>
    <r>
      <t>（Dragon　one</t>
    </r>
    <r>
      <rPr>
        <sz val="8"/>
        <rFont val="Lr"/>
        <family val="1"/>
        <charset val="128"/>
      </rPr>
      <t>）</t>
    </r>
  </si>
  <si>
    <t>（Dragon　one）</t>
  </si>
  <si>
    <t>皆川・大林</t>
  </si>
  <si>
    <t>浅野・石原</t>
  </si>
  <si>
    <t>高田・羽田</t>
  </si>
  <si>
    <t>（ﾌﾚﾝｽﾞ・Ｋﾃﾆｽ）</t>
  </si>
  <si>
    <t>（湖東プラチナ）</t>
  </si>
  <si>
    <t>佐竹・中村</t>
  </si>
  <si>
    <t>吉岡・酒井</t>
  </si>
  <si>
    <t>藤居・水谷</t>
  </si>
  <si>
    <t>（ぼんズ）</t>
  </si>
  <si>
    <t>第７回</t>
  </si>
  <si>
    <t>坂口・田中</t>
  </si>
  <si>
    <t>中塚・池上　</t>
  </si>
  <si>
    <t>（うさかめ）</t>
  </si>
  <si>
    <t>（Doragon one）</t>
  </si>
  <si>
    <r>
      <t>（うさかめ</t>
    </r>
    <r>
      <rPr>
        <sz val="8"/>
        <rFont val="Lr"/>
        <family val="1"/>
        <charset val="128"/>
      </rPr>
      <t>）</t>
    </r>
  </si>
  <si>
    <t>坪田・石原　</t>
  </si>
  <si>
    <t>土肥・鈴木</t>
  </si>
  <si>
    <t>宮嶋・永松</t>
  </si>
  <si>
    <t>杉山・梶木</t>
  </si>
  <si>
    <t>鈴木・川端　</t>
  </si>
  <si>
    <t>（村田八日市・Ｋﾃﾆｽ）</t>
  </si>
  <si>
    <t>（あげぽん）</t>
  </si>
  <si>
    <t>羽田・堀部</t>
  </si>
  <si>
    <t>大林・今井</t>
  </si>
  <si>
    <t>高田・前田</t>
  </si>
  <si>
    <t>第8回</t>
  </si>
  <si>
    <t>清水・北村</t>
  </si>
  <si>
    <t>坂口・佐藤　</t>
  </si>
  <si>
    <t>（Ｄ－1・グリフィンズ）</t>
  </si>
  <si>
    <t>田中・川並　</t>
  </si>
  <si>
    <t>福永・小澤</t>
  </si>
  <si>
    <t>石原・浅野</t>
  </si>
  <si>
    <t>永松・宮嶋</t>
  </si>
  <si>
    <t>杉山・片岡　</t>
  </si>
  <si>
    <t>（村田八日市・京セラ）</t>
  </si>
  <si>
    <t>第9回</t>
    <phoneticPr fontId="3"/>
  </si>
  <si>
    <t>石井・山本</t>
    <phoneticPr fontId="3"/>
  </si>
  <si>
    <t>稲場・秦泉寺</t>
    <phoneticPr fontId="3"/>
  </si>
  <si>
    <t>岡・福島</t>
    <phoneticPr fontId="3"/>
  </si>
  <si>
    <t>（うさかめ）</t>
    <phoneticPr fontId="3"/>
  </si>
  <si>
    <t>（グリフィンズ・一般）</t>
    <phoneticPr fontId="3"/>
  </si>
  <si>
    <t>（グリフィンズ）</t>
    <phoneticPr fontId="3"/>
  </si>
  <si>
    <t>池端・土肥</t>
    <rPh sb="0" eb="2">
      <t>イケハタ</t>
    </rPh>
    <rPh sb="3" eb="5">
      <t>ドイ</t>
    </rPh>
    <phoneticPr fontId="3"/>
  </si>
  <si>
    <t>小菅・川崎</t>
    <rPh sb="0" eb="2">
      <t>コスガ</t>
    </rPh>
    <rPh sb="3" eb="5">
      <t>カワサキ</t>
    </rPh>
    <phoneticPr fontId="3"/>
  </si>
  <si>
    <t>森本・松井</t>
    <rPh sb="0" eb="2">
      <t>モリモト</t>
    </rPh>
    <rPh sb="3" eb="5">
      <t>マツイ</t>
    </rPh>
    <phoneticPr fontId="3"/>
  </si>
  <si>
    <t>（ぼんズ・フレンズ）</t>
    <phoneticPr fontId="3"/>
  </si>
  <si>
    <t>（ぼんズ・うさかめ）</t>
    <phoneticPr fontId="3"/>
  </si>
  <si>
    <t>（フレンズ）</t>
    <phoneticPr fontId="3"/>
  </si>
  <si>
    <t>川並・田中
（Ｋテニス）</t>
    <rPh sb="0" eb="2">
      <t>カワナミ</t>
    </rPh>
    <phoneticPr fontId="3"/>
  </si>
  <si>
    <t>杉山・米倉</t>
    <rPh sb="3" eb="5">
      <t>ヨネクラ</t>
    </rPh>
    <phoneticPr fontId="3"/>
  </si>
  <si>
    <t>浅野・安田</t>
    <rPh sb="0" eb="2">
      <t>アサノ</t>
    </rPh>
    <rPh sb="3" eb="5">
      <t>ヤスダ</t>
    </rPh>
    <phoneticPr fontId="3"/>
  </si>
  <si>
    <t>（村田八日市）</t>
    <rPh sb="1" eb="3">
      <t>ムラタ</t>
    </rPh>
    <rPh sb="3" eb="6">
      <t>ヨウカイチ</t>
    </rPh>
    <phoneticPr fontId="3"/>
  </si>
  <si>
    <t>（湖東プラチナ）</t>
    <rPh sb="1" eb="3">
      <t>コトウ</t>
    </rPh>
    <phoneticPr fontId="3"/>
  </si>
  <si>
    <t>木村・近藤</t>
    <rPh sb="0" eb="2">
      <t>キムラ</t>
    </rPh>
    <rPh sb="3" eb="5">
      <t>コンドウ</t>
    </rPh>
    <phoneticPr fontId="3"/>
  </si>
  <si>
    <t>羽田・高田</t>
    <rPh sb="0" eb="2">
      <t>ハネダ</t>
    </rPh>
    <rPh sb="3" eb="5">
      <t>タカダ</t>
    </rPh>
    <phoneticPr fontId="3"/>
  </si>
  <si>
    <t>中野・堀部</t>
    <rPh sb="0" eb="2">
      <t>ナカノ</t>
    </rPh>
    <rPh sb="3" eb="5">
      <t>ホリベ</t>
    </rPh>
    <phoneticPr fontId="3"/>
  </si>
  <si>
    <t>（ぼんズ）</t>
    <phoneticPr fontId="3"/>
  </si>
  <si>
    <t>（湖東プラチナ）</t>
    <phoneticPr fontId="3"/>
  </si>
  <si>
    <t>第10回</t>
    <phoneticPr fontId="3"/>
  </si>
  <si>
    <t>清水・北村</t>
    <rPh sb="0" eb="2">
      <t>シミズ</t>
    </rPh>
    <phoneticPr fontId="3"/>
  </si>
  <si>
    <t>中田・山口</t>
    <rPh sb="0" eb="2">
      <t>ナカタ</t>
    </rPh>
    <rPh sb="3" eb="5">
      <t>ヤマグチ</t>
    </rPh>
    <phoneticPr fontId="3"/>
  </si>
  <si>
    <t>石井・山田</t>
    <rPh sb="0" eb="2">
      <t>イシイ</t>
    </rPh>
    <rPh sb="3" eb="5">
      <t>ヤマダ</t>
    </rPh>
    <phoneticPr fontId="3"/>
  </si>
  <si>
    <t>（フレンズ・グリフィンズ）</t>
    <phoneticPr fontId="3"/>
  </si>
  <si>
    <t>（グリフィンズ・Kﾃﾆｽ）</t>
    <phoneticPr fontId="3"/>
  </si>
  <si>
    <t>土肥・鈴木</t>
    <rPh sb="0" eb="2">
      <t>ドヒ</t>
    </rPh>
    <rPh sb="3" eb="5">
      <t>スズキ</t>
    </rPh>
    <phoneticPr fontId="3"/>
  </si>
  <si>
    <t>川並・永松
（Ｋテニス）</t>
    <rPh sb="0" eb="2">
      <t>カワナミ</t>
    </rPh>
    <rPh sb="3" eb="5">
      <t>ナガマツ</t>
    </rPh>
    <phoneticPr fontId="3"/>
  </si>
  <si>
    <t>片岡・今井</t>
    <rPh sb="0" eb="2">
      <t>カタオカ</t>
    </rPh>
    <rPh sb="3" eb="5">
      <t>イマイ</t>
    </rPh>
    <phoneticPr fontId="3"/>
  </si>
  <si>
    <t>140歳ダブルス</t>
    <phoneticPr fontId="3"/>
  </si>
  <si>
    <t>日高・佐竹</t>
    <rPh sb="0" eb="2">
      <t>ヒダカ</t>
    </rPh>
    <rPh sb="3" eb="5">
      <t>サタケ</t>
    </rPh>
    <phoneticPr fontId="3"/>
  </si>
  <si>
    <t>150歳ダブルス</t>
    <phoneticPr fontId="3"/>
  </si>
  <si>
    <t>羽田・堀部</t>
    <rPh sb="0" eb="2">
      <t>ハネダ</t>
    </rPh>
    <phoneticPr fontId="3"/>
  </si>
  <si>
    <t>梶木・酒井</t>
    <rPh sb="0" eb="2">
      <t>カジキ</t>
    </rPh>
    <rPh sb="3" eb="5">
      <t>サカイ</t>
    </rPh>
    <phoneticPr fontId="3"/>
  </si>
  <si>
    <t>田仲・広瀬</t>
    <rPh sb="0" eb="2">
      <t>タナカ</t>
    </rPh>
    <rPh sb="3" eb="5">
      <t>ヒロセ</t>
    </rPh>
    <phoneticPr fontId="3"/>
  </si>
  <si>
    <t>（Kﾃﾆｽ・フレンズ）</t>
    <phoneticPr fontId="3"/>
  </si>
  <si>
    <t>（一般）</t>
    <rPh sb="1" eb="3">
      <t>イッパン</t>
    </rPh>
    <phoneticPr fontId="3"/>
  </si>
  <si>
    <t>第11回</t>
    <phoneticPr fontId="3"/>
  </si>
  <si>
    <t>石井・山崎</t>
    <rPh sb="0" eb="2">
      <t>イシイ</t>
    </rPh>
    <rPh sb="3" eb="5">
      <t>ヤマザキ</t>
    </rPh>
    <phoneticPr fontId="3"/>
  </si>
  <si>
    <t>宮嶋・平塚</t>
    <rPh sb="0" eb="2">
      <t>ミヤジマ</t>
    </rPh>
    <rPh sb="3" eb="5">
      <t>ヒラツカ</t>
    </rPh>
    <phoneticPr fontId="3"/>
  </si>
  <si>
    <t>（うさかめ</t>
    <phoneticPr fontId="3"/>
  </si>
  <si>
    <t>（Kテニス・ぼんズ）</t>
    <phoneticPr fontId="3"/>
  </si>
  <si>
    <t>成宮・筒井</t>
    <rPh sb="0" eb="2">
      <t>ナルミヤ</t>
    </rPh>
    <rPh sb="3" eb="5">
      <t>ツツイ</t>
    </rPh>
    <phoneticPr fontId="3"/>
  </si>
  <si>
    <t>川上・長谷出</t>
    <rPh sb="0" eb="2">
      <t>カワカミ</t>
    </rPh>
    <rPh sb="3" eb="5">
      <t>ハセ</t>
    </rPh>
    <rPh sb="5" eb="6">
      <t>デ</t>
    </rPh>
    <phoneticPr fontId="3"/>
  </si>
  <si>
    <t>（村田・フレンズ）</t>
    <rPh sb="1" eb="3">
      <t>ムラタ</t>
    </rPh>
    <phoneticPr fontId="3"/>
  </si>
  <si>
    <t>川並・田中
（Ｋテニスカレッジ）</t>
    <rPh sb="0" eb="2">
      <t>カワナミ</t>
    </rPh>
    <rPh sb="3" eb="5">
      <t>タナカ</t>
    </rPh>
    <phoneticPr fontId="3"/>
  </si>
  <si>
    <t>森・林</t>
    <rPh sb="0" eb="1">
      <t>モリ</t>
    </rPh>
    <rPh sb="2" eb="3">
      <t>ハヤシ</t>
    </rPh>
    <phoneticPr fontId="3"/>
  </si>
  <si>
    <t>北野・更家</t>
    <rPh sb="0" eb="2">
      <t>キタノ</t>
    </rPh>
    <rPh sb="3" eb="4">
      <t>サラ</t>
    </rPh>
    <rPh sb="4" eb="5">
      <t>イエ</t>
    </rPh>
    <phoneticPr fontId="3"/>
  </si>
  <si>
    <t>（サプライズ）</t>
    <phoneticPr fontId="3"/>
  </si>
  <si>
    <t>永松・石原</t>
    <rPh sb="0" eb="2">
      <t>ナガマツ</t>
    </rPh>
    <rPh sb="3" eb="5">
      <t>イシハラ</t>
    </rPh>
    <phoneticPr fontId="3"/>
  </si>
  <si>
    <t>杉山・吉岡</t>
    <rPh sb="0" eb="2">
      <t>スギヤマ</t>
    </rPh>
    <rPh sb="3" eb="5">
      <t>ヨシオカ</t>
    </rPh>
    <phoneticPr fontId="3"/>
  </si>
  <si>
    <t>木下・小塩</t>
    <rPh sb="0" eb="2">
      <t>キノシタ</t>
    </rPh>
    <rPh sb="3" eb="5">
      <t>コシオ</t>
    </rPh>
    <phoneticPr fontId="3"/>
  </si>
  <si>
    <t>（Ｋﾃﾆｽカレッジ）</t>
    <phoneticPr fontId="3"/>
  </si>
  <si>
    <t>（うさかめ・一般）</t>
    <rPh sb="6" eb="8">
      <t>イッパン</t>
    </rPh>
    <phoneticPr fontId="3"/>
  </si>
  <si>
    <t>梶木・酒居</t>
    <rPh sb="0" eb="2">
      <t>カジキ</t>
    </rPh>
    <rPh sb="3" eb="4">
      <t>サケ</t>
    </rPh>
    <rPh sb="4" eb="5">
      <t>キョ</t>
    </rPh>
    <phoneticPr fontId="3"/>
  </si>
  <si>
    <t>中村・佐竹</t>
    <phoneticPr fontId="3"/>
  </si>
  <si>
    <t>第12回</t>
    <phoneticPr fontId="3"/>
  </si>
  <si>
    <t>山口・中田</t>
    <phoneticPr fontId="3"/>
  </si>
  <si>
    <t>宮嶋・平塚</t>
    <phoneticPr fontId="3"/>
  </si>
  <si>
    <t>北村・山本</t>
    <phoneticPr fontId="3"/>
  </si>
  <si>
    <t>（Kﾃﾆｽ・グリフィンズ）</t>
    <phoneticPr fontId="3"/>
  </si>
  <si>
    <t>（Ｋテニス・ぼんズ）</t>
    <phoneticPr fontId="3"/>
  </si>
  <si>
    <t>川上・水本</t>
    <phoneticPr fontId="3"/>
  </si>
  <si>
    <t>池端・土肥</t>
    <phoneticPr fontId="3"/>
  </si>
  <si>
    <t>（村田・フレンズ）</t>
    <phoneticPr fontId="3"/>
  </si>
  <si>
    <t>川並・田中</t>
    <phoneticPr fontId="3"/>
  </si>
  <si>
    <t>小倉・別宮</t>
    <phoneticPr fontId="3"/>
  </si>
  <si>
    <t>（Ｋテニスカレッジ）</t>
    <phoneticPr fontId="3"/>
  </si>
  <si>
    <t>永松・石原</t>
    <phoneticPr fontId="3"/>
  </si>
  <si>
    <t>藤原・近藤</t>
    <phoneticPr fontId="3"/>
  </si>
  <si>
    <t>杉山・吉岡</t>
    <phoneticPr fontId="3"/>
  </si>
  <si>
    <t>第13回</t>
    <phoneticPr fontId="3"/>
  </si>
  <si>
    <t>野村・片桐</t>
    <rPh sb="0" eb="2">
      <t>ノムラ</t>
    </rPh>
    <rPh sb="3" eb="5">
      <t>カタギリ</t>
    </rPh>
    <phoneticPr fontId="3"/>
  </si>
  <si>
    <t>（TDC）</t>
    <phoneticPr fontId="3"/>
  </si>
  <si>
    <t>川上・岡川　</t>
    <phoneticPr fontId="3"/>
  </si>
  <si>
    <t>辰巳・川上</t>
    <rPh sb="0" eb="2">
      <t>タツミ</t>
    </rPh>
    <rPh sb="3" eb="5">
      <t>カワカミ</t>
    </rPh>
    <phoneticPr fontId="3"/>
  </si>
  <si>
    <t>（村田・Kテニス）</t>
    <rPh sb="1" eb="3">
      <t>ムラタ</t>
    </rPh>
    <phoneticPr fontId="3"/>
  </si>
  <si>
    <t>川並・永松</t>
    <rPh sb="3" eb="5">
      <t>ナガマツ</t>
    </rPh>
    <phoneticPr fontId="3"/>
  </si>
  <si>
    <t>小倉・別宮</t>
    <rPh sb="0" eb="2">
      <t>オグラ</t>
    </rPh>
    <rPh sb="3" eb="5">
      <t>ベック</t>
    </rPh>
    <phoneticPr fontId="3"/>
  </si>
  <si>
    <t>今井・佐藤</t>
    <rPh sb="0" eb="2">
      <t>イマイ</t>
    </rPh>
    <rPh sb="3" eb="5">
      <t>サトウ</t>
    </rPh>
    <phoneticPr fontId="3"/>
  </si>
  <si>
    <t>近藤・日高</t>
    <rPh sb="3" eb="5">
      <t>ヒダカ</t>
    </rPh>
    <phoneticPr fontId="3"/>
  </si>
  <si>
    <t>大林・津田</t>
    <rPh sb="3" eb="5">
      <t>ツダ</t>
    </rPh>
    <phoneticPr fontId="3"/>
  </si>
  <si>
    <t>谷・長谷川</t>
    <rPh sb="0" eb="1">
      <t>タニ</t>
    </rPh>
    <rPh sb="2" eb="5">
      <t>ハセガワ</t>
    </rPh>
    <phoneticPr fontId="3"/>
  </si>
  <si>
    <t>（プラチナ・フレンズ）</t>
    <phoneticPr fontId="3"/>
  </si>
  <si>
    <t>第14回</t>
    <phoneticPr fontId="3"/>
  </si>
  <si>
    <t>朝日・朝日</t>
    <rPh sb="0" eb="2">
      <t>アサヒ</t>
    </rPh>
    <rPh sb="3" eb="5">
      <t>アサヒ</t>
    </rPh>
    <phoneticPr fontId="3"/>
  </si>
  <si>
    <t>片岡・吉村</t>
    <rPh sb="0" eb="2">
      <t>カタオカ</t>
    </rPh>
    <rPh sb="3" eb="5">
      <t>ヨシムラ</t>
    </rPh>
    <phoneticPr fontId="3"/>
  </si>
  <si>
    <t>川上・山本</t>
    <rPh sb="3" eb="5">
      <t>ヤマモト</t>
    </rPh>
    <phoneticPr fontId="3"/>
  </si>
  <si>
    <t>坪田・出縄</t>
    <rPh sb="0" eb="2">
      <t>ツボタ</t>
    </rPh>
    <rPh sb="3" eb="5">
      <t>イデナワ</t>
    </rPh>
    <phoneticPr fontId="3"/>
  </si>
  <si>
    <t>竹村・木澤</t>
    <rPh sb="0" eb="2">
      <t>タケムラ</t>
    </rPh>
    <rPh sb="3" eb="5">
      <t>キザワ</t>
    </rPh>
    <phoneticPr fontId="3"/>
  </si>
  <si>
    <t>（村田・うさかめ）</t>
    <phoneticPr fontId="3"/>
  </si>
  <si>
    <t>（Kテニスカレッジ）</t>
    <phoneticPr fontId="3"/>
  </si>
  <si>
    <t>木村・福永</t>
    <rPh sb="0" eb="2">
      <t>キムラ</t>
    </rPh>
    <rPh sb="3" eb="5">
      <t>フクナガ</t>
    </rPh>
    <phoneticPr fontId="3"/>
  </si>
  <si>
    <t>杉山・梶木</t>
    <rPh sb="0" eb="2">
      <t>スギヤマ</t>
    </rPh>
    <rPh sb="3" eb="5">
      <t>カジキ</t>
    </rPh>
    <phoneticPr fontId="3"/>
  </si>
  <si>
    <t>鈴木・今井</t>
    <rPh sb="0" eb="2">
      <t>スズキ</t>
    </rPh>
    <rPh sb="3" eb="5">
      <t>イマイ</t>
    </rPh>
    <phoneticPr fontId="3"/>
  </si>
  <si>
    <t>（村田・Ｋテニス）</t>
    <rPh sb="1" eb="3">
      <t>ムラタ</t>
    </rPh>
    <phoneticPr fontId="3"/>
  </si>
  <si>
    <t>（フレンズ・うさかめ）</t>
    <phoneticPr fontId="3"/>
  </si>
  <si>
    <t>佐竹・木村</t>
    <rPh sb="0" eb="2">
      <t>サタケ</t>
    </rPh>
    <rPh sb="3" eb="5">
      <t>キムラ</t>
    </rPh>
    <phoneticPr fontId="3"/>
  </si>
  <si>
    <t>（Ｋテニスカレッジ））</t>
    <phoneticPr fontId="3"/>
  </si>
  <si>
    <t>第15回</t>
    <phoneticPr fontId="3"/>
  </si>
  <si>
    <t>西口・吉田</t>
    <rPh sb="0" eb="2">
      <t>ニシグチ</t>
    </rPh>
    <rPh sb="3" eb="5">
      <t>ヨシダ</t>
    </rPh>
    <phoneticPr fontId="3"/>
  </si>
  <si>
    <t>竹村・西和田</t>
    <rPh sb="0" eb="2">
      <t>タケムラ</t>
    </rPh>
    <rPh sb="3" eb="4">
      <t>ニシ</t>
    </rPh>
    <rPh sb="4" eb="6">
      <t>ワダ</t>
    </rPh>
    <phoneticPr fontId="3"/>
  </si>
  <si>
    <t>一般</t>
    <rPh sb="0" eb="2">
      <t>イッパン</t>
    </rPh>
    <phoneticPr fontId="3"/>
  </si>
  <si>
    <t>（Kﾃﾆｽ・うさかめ）</t>
    <phoneticPr fontId="3"/>
  </si>
  <si>
    <t>川上・辰巳</t>
    <rPh sb="0" eb="2">
      <t>カワカミ</t>
    </rPh>
    <rPh sb="3" eb="5">
      <t>タツミ</t>
    </rPh>
    <phoneticPr fontId="3"/>
  </si>
  <si>
    <t>出縄・小口</t>
    <rPh sb="0" eb="2">
      <t>イデナワ</t>
    </rPh>
    <rPh sb="3" eb="5">
      <t>コグチ</t>
    </rPh>
    <phoneticPr fontId="3"/>
  </si>
  <si>
    <t>（村田八日市TC）</t>
    <rPh sb="1" eb="6">
      <t>ムラタヨウカイチ</t>
    </rPh>
    <phoneticPr fontId="3"/>
  </si>
  <si>
    <t>（Kテニス・一般）</t>
    <rPh sb="6" eb="8">
      <t>イッパン</t>
    </rPh>
    <phoneticPr fontId="3"/>
  </si>
  <si>
    <t>川並・田中</t>
    <rPh sb="0" eb="2">
      <t>カワナミ</t>
    </rPh>
    <rPh sb="3" eb="5">
      <t>タナカ</t>
    </rPh>
    <phoneticPr fontId="3"/>
  </si>
  <si>
    <t>竹下・辻</t>
    <rPh sb="0" eb="2">
      <t>タケシタ</t>
    </rPh>
    <rPh sb="3" eb="4">
      <t>ツジ</t>
    </rPh>
    <phoneticPr fontId="3"/>
  </si>
  <si>
    <t>130歳ダブルス</t>
    <phoneticPr fontId="3"/>
  </si>
  <si>
    <t>伊吹・松井</t>
    <rPh sb="0" eb="2">
      <t>イブキ</t>
    </rPh>
    <rPh sb="3" eb="5">
      <t>マツイ</t>
    </rPh>
    <phoneticPr fontId="3"/>
  </si>
  <si>
    <t>鈴木・吉岡</t>
    <rPh sb="0" eb="2">
      <t>スズキ</t>
    </rPh>
    <rPh sb="3" eb="5">
      <t>ヨシオカ</t>
    </rPh>
    <phoneticPr fontId="3"/>
  </si>
  <si>
    <t>（村田・Ｋテニス）</t>
    <phoneticPr fontId="3"/>
  </si>
  <si>
    <t>藤本・谷口</t>
    <rPh sb="0" eb="2">
      <t>フジモト</t>
    </rPh>
    <rPh sb="3" eb="5">
      <t>タニグチ</t>
    </rPh>
    <phoneticPr fontId="3"/>
  </si>
  <si>
    <t>不成立</t>
    <rPh sb="0" eb="3">
      <t>フセイリツ</t>
    </rPh>
    <phoneticPr fontId="3"/>
  </si>
  <si>
    <t>第16回</t>
    <phoneticPr fontId="3"/>
  </si>
  <si>
    <t>峰・山本</t>
    <rPh sb="0" eb="1">
      <t>ミネ</t>
    </rPh>
    <rPh sb="2" eb="4">
      <t>ヤマモト</t>
    </rPh>
    <phoneticPr fontId="3"/>
  </si>
  <si>
    <t>藤井・岡本</t>
    <rPh sb="0" eb="2">
      <t>フジイ</t>
    </rPh>
    <rPh sb="3" eb="5">
      <t>オカモト</t>
    </rPh>
    <phoneticPr fontId="3"/>
  </si>
  <si>
    <t>（グリフィンズ・一般）</t>
    <rPh sb="8" eb="10">
      <t>イッパン</t>
    </rPh>
    <phoneticPr fontId="3"/>
  </si>
  <si>
    <t>中田・山本</t>
    <rPh sb="0" eb="2">
      <t>ナカタ</t>
    </rPh>
    <rPh sb="3" eb="5">
      <t>ヤマモト</t>
    </rPh>
    <phoneticPr fontId="3"/>
  </si>
  <si>
    <t>古市・土肥</t>
    <rPh sb="0" eb="2">
      <t>フルイチ</t>
    </rPh>
    <rPh sb="3" eb="5">
      <t>ドイ</t>
    </rPh>
    <phoneticPr fontId="3"/>
  </si>
  <si>
    <t>（グリフィンズ・フレンズ）</t>
    <phoneticPr fontId="3"/>
  </si>
  <si>
    <t>川並・永松　</t>
    <rPh sb="0" eb="2">
      <t>カワナミ</t>
    </rPh>
    <rPh sb="3" eb="5">
      <t>ナガマツ</t>
    </rPh>
    <phoneticPr fontId="3"/>
  </si>
  <si>
    <t>小澤・梅田</t>
    <rPh sb="0" eb="2">
      <t>オザワ</t>
    </rPh>
    <rPh sb="3" eb="5">
      <t>ウメダ</t>
    </rPh>
    <phoneticPr fontId="3"/>
  </si>
  <si>
    <t>第17回</t>
    <phoneticPr fontId="3"/>
  </si>
  <si>
    <t>降雨の為、開催中止</t>
    <rPh sb="0" eb="2">
      <t>コウウ</t>
    </rPh>
    <rPh sb="3" eb="4">
      <t>タメ</t>
    </rPh>
    <rPh sb="5" eb="7">
      <t>カイサイ</t>
    </rPh>
    <rPh sb="7" eb="9">
      <t>チュウシ</t>
    </rPh>
    <phoneticPr fontId="3"/>
  </si>
  <si>
    <t>永松・木村</t>
    <rPh sb="0" eb="2">
      <t>ナガマツ</t>
    </rPh>
    <rPh sb="3" eb="5">
      <t>キムラ</t>
    </rPh>
    <phoneticPr fontId="3"/>
  </si>
  <si>
    <t>梅田・小澤</t>
    <rPh sb="0" eb="2">
      <t>ウメダ</t>
    </rPh>
    <rPh sb="3" eb="5">
      <t>コザワ</t>
    </rPh>
    <phoneticPr fontId="3"/>
  </si>
  <si>
    <t>村川・姫井</t>
    <rPh sb="0" eb="2">
      <t>ムラカワ</t>
    </rPh>
    <rPh sb="3" eb="5">
      <t>ヒメイ</t>
    </rPh>
    <phoneticPr fontId="3"/>
  </si>
  <si>
    <t>Ｋテニス</t>
    <phoneticPr fontId="3"/>
  </si>
  <si>
    <t>うさかめ</t>
    <phoneticPr fontId="3"/>
  </si>
  <si>
    <t>川上・杉山</t>
    <rPh sb="0" eb="2">
      <t>カワカミ</t>
    </rPh>
    <rPh sb="3" eb="5">
      <t>スギヤマ</t>
    </rPh>
    <phoneticPr fontId="3"/>
  </si>
  <si>
    <t>福永・川並</t>
    <rPh sb="0" eb="2">
      <t>フクナガ</t>
    </rPh>
    <rPh sb="3" eb="5">
      <t>カワナミ</t>
    </rPh>
    <phoneticPr fontId="3"/>
  </si>
  <si>
    <t>村田ＴＣ</t>
    <rPh sb="0" eb="2">
      <t>ムラタ</t>
    </rPh>
    <phoneticPr fontId="3"/>
  </si>
  <si>
    <t>今井・伊吹</t>
    <rPh sb="0" eb="2">
      <t>イマイ</t>
    </rPh>
    <rPh sb="3" eb="5">
      <t>イブキ</t>
    </rPh>
    <phoneticPr fontId="3"/>
  </si>
  <si>
    <t>梶木・我孫子</t>
    <rPh sb="0" eb="2">
      <t>カジキ</t>
    </rPh>
    <rPh sb="3" eb="4">
      <t>ガ</t>
    </rPh>
    <rPh sb="4" eb="5">
      <t>ソン</t>
    </rPh>
    <rPh sb="5" eb="6">
      <t>コ</t>
    </rPh>
    <phoneticPr fontId="3"/>
  </si>
  <si>
    <t>うさかめ　フレンズ</t>
    <phoneticPr fontId="3"/>
  </si>
  <si>
    <t>第18回</t>
    <phoneticPr fontId="3"/>
  </si>
  <si>
    <t>松本・竹田</t>
    <rPh sb="0" eb="2">
      <t>マツモト</t>
    </rPh>
    <rPh sb="3" eb="5">
      <t>タケダ</t>
    </rPh>
    <phoneticPr fontId="3"/>
  </si>
  <si>
    <t>野村・日高</t>
    <rPh sb="0" eb="2">
      <t>ノムラ</t>
    </rPh>
    <rPh sb="3" eb="5">
      <t>ヒダカ</t>
    </rPh>
    <phoneticPr fontId="3"/>
  </si>
  <si>
    <t>川上・平塚</t>
    <rPh sb="0" eb="2">
      <t>カワカミ</t>
    </rPh>
    <rPh sb="3" eb="5">
      <t>ヒラツカ</t>
    </rPh>
    <phoneticPr fontId="3"/>
  </si>
  <si>
    <t>青木・西川</t>
    <rPh sb="0" eb="2">
      <t>アオキ</t>
    </rPh>
    <rPh sb="3" eb="5">
      <t>ニシカワ</t>
    </rPh>
    <phoneticPr fontId="3"/>
  </si>
  <si>
    <t>（村田）</t>
    <rPh sb="1" eb="3">
      <t>ムラタ</t>
    </rPh>
    <phoneticPr fontId="3"/>
  </si>
  <si>
    <t>（アビックBB）</t>
    <phoneticPr fontId="3"/>
  </si>
  <si>
    <t>牛道・牛道</t>
    <rPh sb="0" eb="2">
      <t>ウシミチ</t>
    </rPh>
    <rPh sb="3" eb="5">
      <t>ウシミチ</t>
    </rPh>
    <phoneticPr fontId="3"/>
  </si>
  <si>
    <t>木村・永松</t>
    <rPh sb="0" eb="2">
      <t>キムラ</t>
    </rPh>
    <rPh sb="3" eb="5">
      <t>ナガマツ</t>
    </rPh>
    <phoneticPr fontId="3"/>
  </si>
  <si>
    <t>植垣・岩花</t>
    <rPh sb="0" eb="2">
      <t>ウエガキ</t>
    </rPh>
    <rPh sb="3" eb="5">
      <t>イワハナ</t>
    </rPh>
    <phoneticPr fontId="3"/>
  </si>
  <si>
    <t>三代・筒井</t>
    <rPh sb="0" eb="2">
      <t>ミシロ</t>
    </rPh>
    <rPh sb="3" eb="5">
      <t>ツツイ</t>
    </rPh>
    <phoneticPr fontId="3"/>
  </si>
  <si>
    <t>本池・吉岡</t>
    <rPh sb="0" eb="2">
      <t>モトイケ</t>
    </rPh>
    <rPh sb="3" eb="5">
      <t>ヨシオカ</t>
    </rPh>
    <phoneticPr fontId="3"/>
  </si>
  <si>
    <t>*時間切れ両チ－ム優勝</t>
    <rPh sb="1" eb="3">
      <t>ジカン</t>
    </rPh>
    <rPh sb="3" eb="4">
      <t>キ</t>
    </rPh>
    <rPh sb="5" eb="6">
      <t>リョウ</t>
    </rPh>
    <rPh sb="9" eb="11">
      <t>ユウショウ</t>
    </rPh>
    <phoneticPr fontId="3"/>
  </si>
  <si>
    <t>梶木・木村</t>
    <rPh sb="0" eb="2">
      <t>カジキ</t>
    </rPh>
    <rPh sb="3" eb="5">
      <t>キムラ</t>
    </rPh>
    <phoneticPr fontId="3"/>
  </si>
  <si>
    <t>（村田TC）</t>
    <rPh sb="1" eb="3">
      <t>ムラタ</t>
    </rPh>
    <phoneticPr fontId="3"/>
  </si>
  <si>
    <t>第19回</t>
    <phoneticPr fontId="3"/>
  </si>
  <si>
    <t>大野・峰</t>
    <rPh sb="0" eb="2">
      <t>オオノ</t>
    </rPh>
    <rPh sb="3" eb="4">
      <t>ミネ</t>
    </rPh>
    <phoneticPr fontId="3"/>
  </si>
  <si>
    <t>片岡・野村</t>
    <rPh sb="0" eb="2">
      <t>カタオカ</t>
    </rPh>
    <rPh sb="3" eb="5">
      <t>ノムラ</t>
    </rPh>
    <phoneticPr fontId="3"/>
  </si>
  <si>
    <t>寺村・福嶋</t>
    <rPh sb="0" eb="2">
      <t>テラムラ</t>
    </rPh>
    <rPh sb="3" eb="5">
      <t>フクシマ</t>
    </rPh>
    <phoneticPr fontId="3"/>
  </si>
  <si>
    <t>松本・姫田</t>
    <rPh sb="0" eb="2">
      <t>マツモト</t>
    </rPh>
    <rPh sb="3" eb="5">
      <t>ヒメダ</t>
    </rPh>
    <phoneticPr fontId="3"/>
  </si>
  <si>
    <t>（村田・一般）</t>
    <rPh sb="1" eb="3">
      <t>ムラタ</t>
    </rPh>
    <rPh sb="4" eb="6">
      <t>イッパン</t>
    </rPh>
    <phoneticPr fontId="3"/>
  </si>
  <si>
    <t>土肥・池端</t>
    <rPh sb="0" eb="2">
      <t>ドヒ</t>
    </rPh>
    <rPh sb="3" eb="5">
      <t>イケハタ</t>
    </rPh>
    <phoneticPr fontId="3"/>
  </si>
  <si>
    <t>（村田TC)</t>
    <rPh sb="1" eb="3">
      <t>ムラタ</t>
    </rPh>
    <phoneticPr fontId="3"/>
  </si>
  <si>
    <t>谷口・佐治</t>
    <rPh sb="0" eb="2">
      <t>タニグチ</t>
    </rPh>
    <rPh sb="3" eb="5">
      <t>サジ</t>
    </rPh>
    <phoneticPr fontId="3"/>
  </si>
  <si>
    <t>（うさかめ・Kテニス）</t>
    <phoneticPr fontId="3"/>
  </si>
  <si>
    <t>（一般・京セラ）</t>
    <rPh sb="1" eb="3">
      <t>イッパン</t>
    </rPh>
    <rPh sb="4" eb="5">
      <t>キョウ</t>
    </rPh>
    <phoneticPr fontId="3"/>
  </si>
  <si>
    <t>永松・木村</t>
    <rPh sb="3" eb="5">
      <t>キムラ</t>
    </rPh>
    <phoneticPr fontId="3"/>
  </si>
  <si>
    <t>今井・由利</t>
    <rPh sb="0" eb="2">
      <t>イマイ</t>
    </rPh>
    <rPh sb="3" eb="5">
      <t>ユリ</t>
    </rPh>
    <phoneticPr fontId="3"/>
  </si>
  <si>
    <t>中野・村田</t>
    <rPh sb="0" eb="2">
      <t>ナカノ</t>
    </rPh>
    <rPh sb="3" eb="5">
      <t>ムラタ</t>
    </rPh>
    <phoneticPr fontId="3"/>
  </si>
  <si>
    <t>（一般・プラチナ）</t>
    <rPh sb="1" eb="3">
      <t>イッパン</t>
    </rPh>
    <phoneticPr fontId="3"/>
  </si>
  <si>
    <t>（村田・一般）</t>
    <rPh sb="4" eb="6">
      <t>イッパン</t>
    </rPh>
    <phoneticPr fontId="3"/>
  </si>
  <si>
    <t>第20回</t>
  </si>
  <si>
    <t>村上・吉野</t>
  </si>
  <si>
    <t>吉田・吉田</t>
  </si>
  <si>
    <t>中山・中川</t>
  </si>
  <si>
    <t>（Kテニス・グリフィンズ）</t>
  </si>
  <si>
    <t>（一般）</t>
  </si>
  <si>
    <t>（グリフィンズ・一般）</t>
  </si>
  <si>
    <t>岩花・脇野</t>
  </si>
  <si>
    <t>朝日・朝日</t>
  </si>
  <si>
    <t>成宮・三代</t>
  </si>
  <si>
    <t>（Kテニス）</t>
  </si>
  <si>
    <t>（フレンズ）</t>
  </si>
  <si>
    <t>三崎・山本</t>
  </si>
  <si>
    <t>藤本・木村</t>
  </si>
  <si>
    <t>（うさかめ)</t>
  </si>
  <si>
    <t>福元・福元</t>
  </si>
  <si>
    <t>永松・日高</t>
  </si>
  <si>
    <t>吉岡・清水</t>
  </si>
  <si>
    <t>（うさかめ・アプスト）</t>
  </si>
  <si>
    <t>第21回</t>
  </si>
  <si>
    <t>堅田・久保村</t>
  </si>
  <si>
    <t>片岡・野村</t>
  </si>
  <si>
    <t>（アビック・グリフィンズ）</t>
  </si>
  <si>
    <t>成宮・辻</t>
  </si>
  <si>
    <t>平塚・東</t>
  </si>
  <si>
    <t>青木・吉村</t>
  </si>
  <si>
    <t>（フレンズ・一般）</t>
  </si>
  <si>
    <t>（フレンズ・アプスト）</t>
  </si>
  <si>
    <t>（アビック・うさかめ）</t>
  </si>
  <si>
    <t>山本・中田</t>
  </si>
  <si>
    <t>川上・辰巳</t>
  </si>
  <si>
    <t>宇野・中澤</t>
  </si>
  <si>
    <t>（アプスト）</t>
  </si>
  <si>
    <t>（アビック）</t>
  </si>
  <si>
    <t>叶丸・冨岡</t>
  </si>
  <si>
    <t>梅田・小澤</t>
  </si>
  <si>
    <t>（うさかめ・Kテニス）</t>
  </si>
  <si>
    <t>日高・木村</t>
  </si>
  <si>
    <t>（アプスト・一般）</t>
  </si>
  <si>
    <t>（アンヴァース）</t>
  </si>
  <si>
    <t>永松・藤原</t>
  </si>
  <si>
    <t>今井・佐藤</t>
  </si>
  <si>
    <t>（うさかめ・一般）</t>
  </si>
  <si>
    <t>男</t>
  </si>
  <si>
    <t>彦根市</t>
    <rPh sb="0" eb="3">
      <t>ヒコネシ</t>
    </rPh>
    <phoneticPr fontId="3"/>
  </si>
  <si>
    <t>草津市</t>
    <rPh sb="0" eb="3">
      <t>クサツシ</t>
    </rPh>
    <phoneticPr fontId="3"/>
  </si>
  <si>
    <t>愛荘町</t>
    <rPh sb="0" eb="3">
      <t>アイショウチョウ</t>
    </rPh>
    <phoneticPr fontId="3"/>
  </si>
  <si>
    <t>廣瀬</t>
    <rPh sb="0" eb="2">
      <t>ヒロセ</t>
    </rPh>
    <phoneticPr fontId="3"/>
  </si>
  <si>
    <t>女</t>
    <rPh sb="0" eb="1">
      <t>オンナ</t>
    </rPh>
    <phoneticPr fontId="3"/>
  </si>
  <si>
    <t>長浜市</t>
    <rPh sb="0" eb="3">
      <t>ナガハマシ</t>
    </rPh>
    <phoneticPr fontId="3"/>
  </si>
  <si>
    <t>大津市</t>
    <rPh sb="0" eb="3">
      <t>オオツシ</t>
    </rPh>
    <phoneticPr fontId="3"/>
  </si>
  <si>
    <t>西山</t>
    <rPh sb="0" eb="2">
      <t>ニシヤマ</t>
    </rPh>
    <phoneticPr fontId="3"/>
  </si>
  <si>
    <t>米原市</t>
    <rPh sb="0" eb="3">
      <t>マイバラシ</t>
    </rPh>
    <phoneticPr fontId="3"/>
  </si>
  <si>
    <t xml:space="preserve">傳樹 </t>
  </si>
  <si>
    <t>男</t>
    <phoneticPr fontId="3"/>
  </si>
  <si>
    <t>守山市</t>
    <rPh sb="0" eb="3">
      <t>モリヤマシ</t>
    </rPh>
    <phoneticPr fontId="3"/>
  </si>
  <si>
    <t>あ２０</t>
  </si>
  <si>
    <t>松本</t>
    <rPh sb="0" eb="2">
      <t>マツモト</t>
    </rPh>
    <phoneticPr fontId="3"/>
  </si>
  <si>
    <t>あ２３</t>
  </si>
  <si>
    <t>あ２４</t>
  </si>
  <si>
    <t>あ２５</t>
  </si>
  <si>
    <t>あ２６</t>
  </si>
  <si>
    <t>あ２７</t>
  </si>
  <si>
    <t>あ２８</t>
  </si>
  <si>
    <t>あ２９</t>
  </si>
  <si>
    <t>大脇</t>
    <rPh sb="0" eb="2">
      <t>オオワキ</t>
    </rPh>
    <phoneticPr fontId="3"/>
  </si>
  <si>
    <t>和世</t>
    <rPh sb="0" eb="2">
      <t>カズヨ</t>
    </rPh>
    <phoneticPr fontId="3"/>
  </si>
  <si>
    <t>あ３０</t>
  </si>
  <si>
    <t>栗東市</t>
    <rPh sb="0" eb="3">
      <t>リットウシ</t>
    </rPh>
    <phoneticPr fontId="3"/>
  </si>
  <si>
    <t>あ３１</t>
  </si>
  <si>
    <t>明子</t>
    <rPh sb="0" eb="2">
      <t>アキコ</t>
    </rPh>
    <phoneticPr fontId="3"/>
  </si>
  <si>
    <t>あ３２</t>
  </si>
  <si>
    <t>杉山</t>
  </si>
  <si>
    <t>邦夫</t>
  </si>
  <si>
    <t>犬上郡</t>
  </si>
  <si>
    <t>川上</t>
  </si>
  <si>
    <t>英二</t>
  </si>
  <si>
    <t>東近江市</t>
  </si>
  <si>
    <t>あぷ０３</t>
  </si>
  <si>
    <t>純也</t>
  </si>
  <si>
    <t>あぷ０４</t>
  </si>
  <si>
    <t>浅田</t>
  </si>
  <si>
    <t>隆昭</t>
  </si>
  <si>
    <t>守山市</t>
  </si>
  <si>
    <t>あぷ０５</t>
  </si>
  <si>
    <t>森永</t>
  </si>
  <si>
    <t>洋介</t>
  </si>
  <si>
    <t>近江八幡市</t>
  </si>
  <si>
    <t>あぷ０６</t>
  </si>
  <si>
    <t>辰巳</t>
  </si>
  <si>
    <t>悟朗</t>
  </si>
  <si>
    <t>あぷ０７</t>
  </si>
  <si>
    <t>女</t>
  </si>
  <si>
    <t>あぷ０８</t>
  </si>
  <si>
    <t>あぷ０９</t>
  </si>
  <si>
    <t>山内</t>
    <rPh sb="0" eb="2">
      <t>ヤマウチ</t>
    </rPh>
    <phoneticPr fontId="3"/>
  </si>
  <si>
    <t>東近江市</t>
    <rPh sb="0" eb="1">
      <t>ヒガシ</t>
    </rPh>
    <rPh sb="1" eb="3">
      <t>オウミ</t>
    </rPh>
    <rPh sb="3" eb="4">
      <t>シ</t>
    </rPh>
    <phoneticPr fontId="3"/>
  </si>
  <si>
    <t>あぷ１０</t>
  </si>
  <si>
    <t>春澄</t>
    <rPh sb="0" eb="1">
      <t>ハル</t>
    </rPh>
    <rPh sb="1" eb="2">
      <t>スミ</t>
    </rPh>
    <phoneticPr fontId="3"/>
  </si>
  <si>
    <t>あぷ１１</t>
  </si>
  <si>
    <t>あぷ１２</t>
  </si>
  <si>
    <t>あぷ１３</t>
  </si>
  <si>
    <t>眞規子</t>
  </si>
  <si>
    <t>あぷ１４</t>
  </si>
  <si>
    <t>浩</t>
    <rPh sb="0" eb="1">
      <t>ヒロシ</t>
    </rPh>
    <phoneticPr fontId="3"/>
  </si>
  <si>
    <t>あぷ１５</t>
  </si>
  <si>
    <t>あぷ１６</t>
  </si>
  <si>
    <t>あぷ１７</t>
  </si>
  <si>
    <t>あぷ１８</t>
  </si>
  <si>
    <t>村田</t>
  </si>
  <si>
    <t>理恵子</t>
  </si>
  <si>
    <t>あぷ１９</t>
  </si>
  <si>
    <t>あぷ２０</t>
  </si>
  <si>
    <t>あぷ２１</t>
  </si>
  <si>
    <t>あぷ２２</t>
  </si>
  <si>
    <t>あぷ２３</t>
  </si>
  <si>
    <t>あぷ２４</t>
  </si>
  <si>
    <t>あぷ２５</t>
  </si>
  <si>
    <t>あぷ２７</t>
  </si>
  <si>
    <t>あぷ２８</t>
  </si>
  <si>
    <t>豊</t>
    <rPh sb="0" eb="1">
      <t>ユタカ</t>
    </rPh>
    <phoneticPr fontId="3"/>
  </si>
  <si>
    <t>あん０１</t>
    <phoneticPr fontId="3"/>
  </si>
  <si>
    <t>あん０３</t>
  </si>
  <si>
    <t>あん０４</t>
  </si>
  <si>
    <t>あん０５</t>
  </si>
  <si>
    <t>西野</t>
    <rPh sb="0" eb="2">
      <t>ニシノ</t>
    </rPh>
    <phoneticPr fontId="3"/>
  </si>
  <si>
    <t>美恵</t>
    <rPh sb="0" eb="2">
      <t>ミエ</t>
    </rPh>
    <phoneticPr fontId="3"/>
  </si>
  <si>
    <t>あん０６</t>
  </si>
  <si>
    <t>あん０７</t>
  </si>
  <si>
    <t>あん０８</t>
  </si>
  <si>
    <t>野洲市</t>
    <rPh sb="0" eb="3">
      <t>ヤスシ</t>
    </rPh>
    <phoneticPr fontId="3"/>
  </si>
  <si>
    <t>あん０９</t>
  </si>
  <si>
    <t>あん１０</t>
  </si>
  <si>
    <t>あん１１</t>
  </si>
  <si>
    <t>あん１２</t>
  </si>
  <si>
    <t>男</t>
    <rPh sb="0" eb="1">
      <t>オトコ</t>
    </rPh>
    <phoneticPr fontId="3"/>
  </si>
  <si>
    <t>あん１３</t>
  </si>
  <si>
    <t>あん１４</t>
  </si>
  <si>
    <t>あん１５</t>
  </si>
  <si>
    <t>あん１６</t>
  </si>
  <si>
    <t>あん１７</t>
  </si>
  <si>
    <t>あん１８</t>
  </si>
  <si>
    <t>鈴木</t>
    <rPh sb="0" eb="2">
      <t>スズキ</t>
    </rPh>
    <phoneticPr fontId="3"/>
  </si>
  <si>
    <t>あん１９</t>
  </si>
  <si>
    <t>あん２０</t>
  </si>
  <si>
    <t>あん２１</t>
  </si>
  <si>
    <t>あん２２</t>
  </si>
  <si>
    <t>森</t>
    <rPh sb="0" eb="1">
      <t>モリ</t>
    </rPh>
    <phoneticPr fontId="3"/>
  </si>
  <si>
    <t>あん２３</t>
  </si>
  <si>
    <t>あん２４</t>
  </si>
  <si>
    <t>あん２５</t>
  </si>
  <si>
    <t>あん２６</t>
  </si>
  <si>
    <t>寺元</t>
  </si>
  <si>
    <t>翔太</t>
  </si>
  <si>
    <t>長浜市</t>
  </si>
  <si>
    <t>あん２７</t>
  </si>
  <si>
    <t>あん２８</t>
  </si>
  <si>
    <t>あん２９</t>
  </si>
  <si>
    <t>久美子</t>
  </si>
  <si>
    <t>京セラTC</t>
  </si>
  <si>
    <t>近江八幡市</t>
    <rPh sb="0" eb="5">
      <t>オウミハチマンシ</t>
    </rPh>
    <phoneticPr fontId="3"/>
  </si>
  <si>
    <t>き０２</t>
  </si>
  <si>
    <t>井澤　</t>
  </si>
  <si>
    <t>き０３</t>
  </si>
  <si>
    <t>き０４</t>
  </si>
  <si>
    <t>き０５</t>
  </si>
  <si>
    <t>石田</t>
    <rPh sb="0" eb="2">
      <t>イシダ</t>
    </rPh>
    <phoneticPr fontId="3"/>
  </si>
  <si>
    <t>き０６</t>
  </si>
  <si>
    <t>き０７</t>
  </si>
  <si>
    <t>東近江市</t>
    <rPh sb="0" eb="4">
      <t>ヒガシオウミシ</t>
    </rPh>
    <phoneticPr fontId="3"/>
  </si>
  <si>
    <t>き０８</t>
  </si>
  <si>
    <t>き０９</t>
  </si>
  <si>
    <t>牛尾</t>
  </si>
  <si>
    <t>紳之介</t>
  </si>
  <si>
    <t>き１０</t>
  </si>
  <si>
    <t>太田</t>
  </si>
  <si>
    <t>圭亮</t>
  </si>
  <si>
    <t>き１１</t>
  </si>
  <si>
    <t>岡本</t>
  </si>
  <si>
    <t>き１２</t>
  </si>
  <si>
    <t>き１３</t>
  </si>
  <si>
    <t>き１４</t>
  </si>
  <si>
    <t>き１５</t>
  </si>
  <si>
    <t>き１６</t>
  </si>
  <si>
    <t>き１７</t>
  </si>
  <si>
    <t>き１８</t>
  </si>
  <si>
    <t>き１９</t>
  </si>
  <si>
    <t>き２０</t>
  </si>
  <si>
    <t>き２１</t>
  </si>
  <si>
    <t>曽我</t>
  </si>
  <si>
    <t>卓矢</t>
  </si>
  <si>
    <t>き２２</t>
  </si>
  <si>
    <t>き２３</t>
  </si>
  <si>
    <t>き２４</t>
  </si>
  <si>
    <t>き２５</t>
  </si>
  <si>
    <t>き２６</t>
  </si>
  <si>
    <t>馬場</t>
  </si>
  <si>
    <t>英年</t>
  </si>
  <si>
    <t>き２７</t>
  </si>
  <si>
    <t>湖南市</t>
    <rPh sb="0" eb="3">
      <t>コナンシ</t>
    </rPh>
    <phoneticPr fontId="3"/>
  </si>
  <si>
    <t>き２８</t>
  </si>
  <si>
    <t>廣瀬</t>
  </si>
  <si>
    <t>智也</t>
  </si>
  <si>
    <t>き２９</t>
  </si>
  <si>
    <t>福島</t>
    <rPh sb="0" eb="2">
      <t>フクシマ</t>
    </rPh>
    <phoneticPr fontId="3"/>
  </si>
  <si>
    <t>き３０</t>
  </si>
  <si>
    <t>理和</t>
  </si>
  <si>
    <t>き３１</t>
  </si>
  <si>
    <t>宮道</t>
  </si>
  <si>
    <t>祐介</t>
  </si>
  <si>
    <t>き３２</t>
  </si>
  <si>
    <t>村尾</t>
  </si>
  <si>
    <t>彰了</t>
  </si>
  <si>
    <t>き３３</t>
  </si>
  <si>
    <t>き３４</t>
  </si>
  <si>
    <t>き３５</t>
  </si>
  <si>
    <t>吉本</t>
  </si>
  <si>
    <t>泰二</t>
  </si>
  <si>
    <t>ふ０１</t>
  </si>
  <si>
    <t>水本</t>
  </si>
  <si>
    <t>淳史</t>
  </si>
  <si>
    <t>フレンズ</t>
  </si>
  <si>
    <t>彦根市</t>
  </si>
  <si>
    <t>ふ０２</t>
  </si>
  <si>
    <t>清水</t>
  </si>
  <si>
    <t>善弘</t>
  </si>
  <si>
    <t>ふ０３</t>
  </si>
  <si>
    <t>大樹</t>
  </si>
  <si>
    <t>大津市</t>
  </si>
  <si>
    <t>ふ０４</t>
  </si>
  <si>
    <t>ふ０５</t>
  </si>
  <si>
    <t>成宮</t>
  </si>
  <si>
    <t>康弘</t>
  </si>
  <si>
    <t>ふ０６</t>
  </si>
  <si>
    <t>ふ０７</t>
  </si>
  <si>
    <t>平塚</t>
  </si>
  <si>
    <t>ふ０８</t>
  </si>
  <si>
    <t>池端</t>
  </si>
  <si>
    <t>誠治</t>
  </si>
  <si>
    <t>ふ０９</t>
  </si>
  <si>
    <t>三代</t>
  </si>
  <si>
    <t>康成</t>
  </si>
  <si>
    <t>ふ１０</t>
  </si>
  <si>
    <t>古市</t>
  </si>
  <si>
    <t>卓志</t>
  </si>
  <si>
    <t>ふ１１</t>
  </si>
  <si>
    <t>ふ１２</t>
  </si>
  <si>
    <t>筒井</t>
  </si>
  <si>
    <t>珠世</t>
  </si>
  <si>
    <t>米原市</t>
  </si>
  <si>
    <t>ふ１３</t>
  </si>
  <si>
    <t>松井</t>
  </si>
  <si>
    <t>ふ１４</t>
  </si>
  <si>
    <t>梨絵</t>
  </si>
  <si>
    <t>ふ１５</t>
  </si>
  <si>
    <t>土肥</t>
  </si>
  <si>
    <t>ふ１６</t>
  </si>
  <si>
    <t>ふ１７</t>
  </si>
  <si>
    <t>松村</t>
  </si>
  <si>
    <t>ふ１８</t>
  </si>
  <si>
    <t>ふ１９</t>
  </si>
  <si>
    <t>吉岡</t>
  </si>
  <si>
    <t>京子</t>
  </si>
  <si>
    <t>愛荘町</t>
  </si>
  <si>
    <t>ふ２０</t>
  </si>
  <si>
    <t>出縄</t>
  </si>
  <si>
    <t>久子</t>
  </si>
  <si>
    <t>甲賀市</t>
  </si>
  <si>
    <t>大野</t>
  </si>
  <si>
    <t>美南</t>
  </si>
  <si>
    <t>大野美南</t>
  </si>
  <si>
    <t>湖南市</t>
  </si>
  <si>
    <t>OK</t>
    <phoneticPr fontId="3"/>
  </si>
  <si>
    <t>ぐ０１</t>
    <phoneticPr fontId="3"/>
  </si>
  <si>
    <t>鍵谷</t>
    <rPh sb="0" eb="2">
      <t>カギタニ</t>
    </rPh>
    <phoneticPr fontId="3"/>
  </si>
  <si>
    <t>浩太</t>
    <rPh sb="0" eb="2">
      <t>コウタ</t>
    </rPh>
    <phoneticPr fontId="3"/>
  </si>
  <si>
    <t>グリフィンズ</t>
    <phoneticPr fontId="3"/>
  </si>
  <si>
    <t>東近江グリフィンズ</t>
    <rPh sb="0" eb="3">
      <t>ヒガシオウミ</t>
    </rPh>
    <phoneticPr fontId="3"/>
  </si>
  <si>
    <t>ぐ０２</t>
    <phoneticPr fontId="3"/>
  </si>
  <si>
    <t>浅田</t>
    <rPh sb="0" eb="2">
      <t>アサダ</t>
    </rPh>
    <phoneticPr fontId="3"/>
  </si>
  <si>
    <t>恵亮</t>
    <rPh sb="0" eb="2">
      <t>ケイスケ</t>
    </rPh>
    <phoneticPr fontId="3"/>
  </si>
  <si>
    <t>ぐ０３</t>
    <phoneticPr fontId="3"/>
  </si>
  <si>
    <t>中西</t>
    <rPh sb="0" eb="2">
      <t>ナカニシ</t>
    </rPh>
    <phoneticPr fontId="3"/>
  </si>
  <si>
    <t>泰輝</t>
    <rPh sb="0" eb="2">
      <t>タイキ</t>
    </rPh>
    <phoneticPr fontId="3"/>
  </si>
  <si>
    <t>井ノ口</t>
    <rPh sb="0" eb="1">
      <t>イ</t>
    </rPh>
    <rPh sb="2" eb="3">
      <t>グチ</t>
    </rPh>
    <phoneticPr fontId="3"/>
  </si>
  <si>
    <t>幹也</t>
    <rPh sb="0" eb="2">
      <t>ミキヤ</t>
    </rPh>
    <phoneticPr fontId="3"/>
  </si>
  <si>
    <t>漆原</t>
    <rPh sb="0" eb="2">
      <t>ウルシハラ</t>
    </rPh>
    <phoneticPr fontId="3"/>
  </si>
  <si>
    <t>大介</t>
    <rPh sb="0" eb="2">
      <t>ダイスケ</t>
    </rPh>
    <phoneticPr fontId="3"/>
  </si>
  <si>
    <t>土田</t>
    <rPh sb="0" eb="2">
      <t>ツチダ</t>
    </rPh>
    <phoneticPr fontId="3"/>
  </si>
  <si>
    <t>哲也</t>
    <rPh sb="0" eb="2">
      <t>テツヤ</t>
    </rPh>
    <phoneticPr fontId="3"/>
  </si>
  <si>
    <t>金谷</t>
    <rPh sb="0" eb="2">
      <t>カナタニ</t>
    </rPh>
    <phoneticPr fontId="3"/>
  </si>
  <si>
    <t>太郎</t>
    <rPh sb="0" eb="2">
      <t>タロウ</t>
    </rPh>
    <phoneticPr fontId="3"/>
  </si>
  <si>
    <t>吉野</t>
    <rPh sb="0" eb="2">
      <t>ヨシノ</t>
    </rPh>
    <phoneticPr fontId="3"/>
  </si>
  <si>
    <t>淳也</t>
    <rPh sb="0" eb="2">
      <t>ジュンヤ</t>
    </rPh>
    <phoneticPr fontId="3"/>
  </si>
  <si>
    <t>南</t>
    <rPh sb="0" eb="1">
      <t>ミナミ</t>
    </rPh>
    <phoneticPr fontId="3"/>
  </si>
  <si>
    <t>寺本</t>
    <rPh sb="0" eb="2">
      <t>テラモト</t>
    </rPh>
    <phoneticPr fontId="3"/>
  </si>
  <si>
    <t>将吾</t>
    <rPh sb="0" eb="2">
      <t>ショウゴ</t>
    </rPh>
    <phoneticPr fontId="3"/>
  </si>
  <si>
    <t>山本</t>
    <rPh sb="0" eb="2">
      <t>ヤマモト</t>
    </rPh>
    <phoneticPr fontId="3"/>
  </si>
  <si>
    <t>将義</t>
    <rPh sb="0" eb="2">
      <t>マサヨシ</t>
    </rPh>
    <phoneticPr fontId="3"/>
  </si>
  <si>
    <t>藤井</t>
    <rPh sb="0" eb="2">
      <t>フジイ</t>
    </rPh>
    <phoneticPr fontId="3"/>
  </si>
  <si>
    <t>正和</t>
    <rPh sb="0" eb="2">
      <t>マサカズ</t>
    </rPh>
    <phoneticPr fontId="3"/>
  </si>
  <si>
    <t>京都府</t>
    <rPh sb="0" eb="3">
      <t>キョウトフ</t>
    </rPh>
    <phoneticPr fontId="3"/>
  </si>
  <si>
    <t>澁谷</t>
    <rPh sb="0" eb="1">
      <t>シブ</t>
    </rPh>
    <rPh sb="1" eb="2">
      <t>タニ</t>
    </rPh>
    <phoneticPr fontId="3"/>
  </si>
  <si>
    <t>晃大</t>
    <rPh sb="0" eb="2">
      <t>コウダイ</t>
    </rPh>
    <phoneticPr fontId="3"/>
  </si>
  <si>
    <t>浜田</t>
    <rPh sb="0" eb="2">
      <t>ハマダ</t>
    </rPh>
    <phoneticPr fontId="3"/>
  </si>
  <si>
    <t>平野</t>
    <rPh sb="0" eb="2">
      <t>ヒラノ</t>
    </rPh>
    <phoneticPr fontId="3"/>
  </si>
  <si>
    <t>優也</t>
    <rPh sb="0" eb="2">
      <t>ユウヤ</t>
    </rPh>
    <phoneticPr fontId="3"/>
  </si>
  <si>
    <t>三重県</t>
    <rPh sb="0" eb="3">
      <t>ミエケン</t>
    </rPh>
    <phoneticPr fontId="3"/>
  </si>
  <si>
    <t>大橋</t>
    <rPh sb="0" eb="2">
      <t>オオハシ</t>
    </rPh>
    <phoneticPr fontId="3"/>
  </si>
  <si>
    <t>久保村</t>
    <rPh sb="0" eb="3">
      <t>クボムラ</t>
    </rPh>
    <phoneticPr fontId="3"/>
  </si>
  <si>
    <t>悠史</t>
    <rPh sb="0" eb="2">
      <t>ユウシ</t>
    </rPh>
    <phoneticPr fontId="3"/>
  </si>
  <si>
    <t>友里</t>
    <rPh sb="0" eb="2">
      <t>ユリ</t>
    </rPh>
    <phoneticPr fontId="3"/>
  </si>
  <si>
    <t>武田</t>
    <rPh sb="0" eb="2">
      <t>タケダ</t>
    </rPh>
    <phoneticPr fontId="3"/>
  </si>
  <si>
    <t>け０１</t>
  </si>
  <si>
    <t>稲岡</t>
  </si>
  <si>
    <t>和紀</t>
  </si>
  <si>
    <t>Kテニス</t>
  </si>
  <si>
    <t>Ｋテニスカレッジ</t>
  </si>
  <si>
    <t>け０２</t>
    <phoneticPr fontId="3"/>
  </si>
  <si>
    <t>け０３</t>
  </si>
  <si>
    <t>上村</t>
  </si>
  <si>
    <t>　武</t>
  </si>
  <si>
    <t>け０４</t>
  </si>
  <si>
    <t>悠作</t>
  </si>
  <si>
    <t>け０５</t>
  </si>
  <si>
    <t>川並</t>
  </si>
  <si>
    <t>和之</t>
  </si>
  <si>
    <t>け０７</t>
  </si>
  <si>
    <t>坪田</t>
  </si>
  <si>
    <t>真嘉</t>
  </si>
  <si>
    <t>け０８</t>
  </si>
  <si>
    <t>永里</t>
  </si>
  <si>
    <t>裕次</t>
  </si>
  <si>
    <t>三重県</t>
  </si>
  <si>
    <t>け０９</t>
  </si>
  <si>
    <t>山口</t>
  </si>
  <si>
    <t>直彦</t>
  </si>
  <si>
    <t>け１０</t>
  </si>
  <si>
    <t>け１１</t>
  </si>
  <si>
    <t>福永</t>
  </si>
  <si>
    <t>裕美</t>
  </si>
  <si>
    <t>け１２</t>
  </si>
  <si>
    <t>け１３</t>
  </si>
  <si>
    <t>福永</t>
    <phoneticPr fontId="3"/>
  </si>
  <si>
    <t>一典</t>
    <rPh sb="0" eb="2">
      <t>カズノリ</t>
    </rPh>
    <phoneticPr fontId="3"/>
  </si>
  <si>
    <t>け１４</t>
  </si>
  <si>
    <t>小澤</t>
    <rPh sb="0" eb="2">
      <t>コザワ</t>
    </rPh>
    <phoneticPr fontId="3"/>
  </si>
  <si>
    <t>藤信</t>
    <rPh sb="0" eb="2">
      <t>フジノブ</t>
    </rPh>
    <phoneticPr fontId="3"/>
  </si>
  <si>
    <t>け１５</t>
  </si>
  <si>
    <t>疋田</t>
    <rPh sb="0" eb="2">
      <t>ヒキダ</t>
    </rPh>
    <phoneticPr fontId="3"/>
  </si>
  <si>
    <t>之宏</t>
    <rPh sb="0" eb="1">
      <t>コレ</t>
    </rPh>
    <rPh sb="1" eb="2">
      <t>ヒロシ</t>
    </rPh>
    <phoneticPr fontId="3"/>
  </si>
  <si>
    <t>東近江市</t>
    <phoneticPr fontId="3"/>
  </si>
  <si>
    <t>け１６</t>
  </si>
  <si>
    <t>朝日</t>
    <rPh sb="0" eb="2">
      <t>アサヒ</t>
    </rPh>
    <phoneticPr fontId="3"/>
  </si>
  <si>
    <t>尚紀</t>
    <rPh sb="0" eb="1">
      <t>ナオ</t>
    </rPh>
    <rPh sb="1" eb="2">
      <t>キ</t>
    </rPh>
    <phoneticPr fontId="3"/>
  </si>
  <si>
    <t>三重県</t>
    <phoneticPr fontId="3"/>
  </si>
  <si>
    <t>け１７</t>
  </si>
  <si>
    <t>智美</t>
    <rPh sb="0" eb="2">
      <t>トモミ</t>
    </rPh>
    <phoneticPr fontId="3"/>
  </si>
  <si>
    <t>け１８</t>
  </si>
  <si>
    <t>け１９</t>
  </si>
  <si>
    <t>本多</t>
    <rPh sb="0" eb="2">
      <t>ホンダ</t>
    </rPh>
    <phoneticPr fontId="3"/>
  </si>
  <si>
    <t>勇輝</t>
    <rPh sb="0" eb="2">
      <t>ユウキ</t>
    </rPh>
    <phoneticPr fontId="3"/>
  </si>
  <si>
    <t>け２０</t>
  </si>
  <si>
    <t>堤</t>
    <rPh sb="0" eb="1">
      <t>ツツミ</t>
    </rPh>
    <phoneticPr fontId="3"/>
  </si>
  <si>
    <t>泰彦</t>
    <rPh sb="0" eb="2">
      <t>ヤスヒコ</t>
    </rPh>
    <phoneticPr fontId="3"/>
  </si>
  <si>
    <t>け２１</t>
  </si>
  <si>
    <t>新谷</t>
    <rPh sb="0" eb="2">
      <t>シンヤ</t>
    </rPh>
    <phoneticPr fontId="3"/>
  </si>
  <si>
    <t>良</t>
    <rPh sb="0" eb="1">
      <t>リョウ</t>
    </rPh>
    <phoneticPr fontId="3"/>
  </si>
  <si>
    <t>け２２</t>
  </si>
  <si>
    <t>谷</t>
    <rPh sb="0" eb="1">
      <t>タニ</t>
    </rPh>
    <phoneticPr fontId="3"/>
  </si>
  <si>
    <t>近江八幡市</t>
    <phoneticPr fontId="3"/>
  </si>
  <si>
    <t>苗村</t>
    <rPh sb="0" eb="2">
      <t>ナエムラ</t>
    </rPh>
    <phoneticPr fontId="3"/>
  </si>
  <si>
    <t>ぷ０１</t>
    <phoneticPr fontId="3"/>
  </si>
  <si>
    <t>ぷ０３</t>
  </si>
  <si>
    <t>ぷ０４</t>
  </si>
  <si>
    <t>ぷ０５</t>
  </si>
  <si>
    <t>竹中</t>
    <rPh sb="0" eb="2">
      <t>タケナカ</t>
    </rPh>
    <phoneticPr fontId="3"/>
  </si>
  <si>
    <t>徳司</t>
    <rPh sb="0" eb="2">
      <t>トクジ</t>
    </rPh>
    <phoneticPr fontId="3"/>
  </si>
  <si>
    <t>ぷ０６</t>
  </si>
  <si>
    <t>平岩</t>
    <rPh sb="0" eb="2">
      <t>ヒライワ</t>
    </rPh>
    <phoneticPr fontId="3"/>
  </si>
  <si>
    <t>ぷ０７</t>
  </si>
  <si>
    <t>直樹</t>
    <rPh sb="0" eb="2">
      <t>ナオキ</t>
    </rPh>
    <phoneticPr fontId="3"/>
  </si>
  <si>
    <t>ぷ０８</t>
  </si>
  <si>
    <t>今村</t>
    <rPh sb="0" eb="2">
      <t>イマムラ</t>
    </rPh>
    <phoneticPr fontId="3"/>
  </si>
  <si>
    <t>ぷ０９</t>
  </si>
  <si>
    <t>弘之</t>
    <rPh sb="0" eb="2">
      <t>ヒロユキ</t>
    </rPh>
    <phoneticPr fontId="3"/>
  </si>
  <si>
    <t>ぷ１０</t>
  </si>
  <si>
    <t>前田</t>
    <rPh sb="0" eb="2">
      <t>マエダ</t>
    </rPh>
    <phoneticPr fontId="3"/>
  </si>
  <si>
    <t>喜久子</t>
    <rPh sb="0" eb="3">
      <t>キクコ</t>
    </rPh>
    <phoneticPr fontId="3"/>
  </si>
  <si>
    <t>ぷ１１</t>
  </si>
  <si>
    <t>井田</t>
    <rPh sb="0" eb="2">
      <t>イダ</t>
    </rPh>
    <phoneticPr fontId="3"/>
  </si>
  <si>
    <t>圭子</t>
    <rPh sb="0" eb="2">
      <t>ケイコ</t>
    </rPh>
    <phoneticPr fontId="3"/>
  </si>
  <si>
    <t>ぷ１２</t>
  </si>
  <si>
    <t>小林</t>
    <rPh sb="0" eb="2">
      <t>コバヤシ</t>
    </rPh>
    <phoneticPr fontId="3"/>
  </si>
  <si>
    <t>ぷ１３</t>
  </si>
  <si>
    <t>西村</t>
    <rPh sb="0" eb="2">
      <t>ニシムラ</t>
    </rPh>
    <phoneticPr fontId="3"/>
  </si>
  <si>
    <t>ぷ１４</t>
  </si>
  <si>
    <t>今井</t>
    <rPh sb="0" eb="2">
      <t>イマイ</t>
    </rPh>
    <phoneticPr fontId="3"/>
  </si>
  <si>
    <t>ぷ１５</t>
  </si>
  <si>
    <t>岩花</t>
    <rPh sb="0" eb="1">
      <t>イワ</t>
    </rPh>
    <rPh sb="1" eb="2">
      <t>ハナ</t>
    </rPh>
    <phoneticPr fontId="3"/>
  </si>
  <si>
    <t>功</t>
    <rPh sb="0" eb="1">
      <t>イサオ</t>
    </rPh>
    <phoneticPr fontId="3"/>
  </si>
  <si>
    <t>うさかめ</t>
  </si>
  <si>
    <t>うさぎとかめの集い</t>
    <rPh sb="7" eb="8">
      <t>ツド</t>
    </rPh>
    <phoneticPr fontId="3"/>
  </si>
  <si>
    <t>牛道</t>
    <rPh sb="0" eb="1">
      <t>ウシ</t>
    </rPh>
    <rPh sb="1" eb="2">
      <t>ミチ</t>
    </rPh>
    <phoneticPr fontId="3"/>
  </si>
  <si>
    <t>雄介</t>
    <rPh sb="0" eb="2">
      <t>ユウスケ</t>
    </rPh>
    <phoneticPr fontId="3"/>
  </si>
  <si>
    <t>う０３</t>
  </si>
  <si>
    <t>小倉</t>
    <rPh sb="0" eb="2">
      <t>オグラ</t>
    </rPh>
    <phoneticPr fontId="3"/>
  </si>
  <si>
    <t>俊郎</t>
    <rPh sb="0" eb="1">
      <t>トシ</t>
    </rPh>
    <rPh sb="1" eb="2">
      <t>ロウ</t>
    </rPh>
    <phoneticPr fontId="3"/>
  </si>
  <si>
    <t>う０４</t>
  </si>
  <si>
    <t>う０５</t>
  </si>
  <si>
    <t>片岡</t>
    <rPh sb="0" eb="2">
      <t>カタオカ</t>
    </rPh>
    <phoneticPr fontId="3"/>
  </si>
  <si>
    <t>一寿</t>
    <rPh sb="0" eb="2">
      <t>カズトシ</t>
    </rPh>
    <phoneticPr fontId="3"/>
  </si>
  <si>
    <t>う０６</t>
  </si>
  <si>
    <t>う０７</t>
  </si>
  <si>
    <t>亀井</t>
    <rPh sb="0" eb="2">
      <t>カメイ</t>
    </rPh>
    <phoneticPr fontId="3"/>
  </si>
  <si>
    <t>皓太</t>
    <rPh sb="0" eb="2">
      <t>コウタ</t>
    </rPh>
    <phoneticPr fontId="3"/>
  </si>
  <si>
    <t>う０８</t>
  </si>
  <si>
    <t>う０９</t>
  </si>
  <si>
    <t>う１０</t>
  </si>
  <si>
    <t>う１１</t>
  </si>
  <si>
    <t>う１２</t>
  </si>
  <si>
    <t>土肥</t>
    <rPh sb="0" eb="2">
      <t>ドイ</t>
    </rPh>
    <phoneticPr fontId="3"/>
  </si>
  <si>
    <t>将博</t>
    <rPh sb="0" eb="2">
      <t>マサヒロ</t>
    </rPh>
    <phoneticPr fontId="3"/>
  </si>
  <si>
    <t>う１３</t>
  </si>
  <si>
    <t>う１４</t>
  </si>
  <si>
    <t>深田</t>
    <rPh sb="0" eb="2">
      <t>フカダ</t>
    </rPh>
    <phoneticPr fontId="3"/>
  </si>
  <si>
    <t>健太郎</t>
    <rPh sb="0" eb="3">
      <t>ケンタロウ</t>
    </rPh>
    <phoneticPr fontId="3"/>
  </si>
  <si>
    <t>う１５</t>
  </si>
  <si>
    <t>啓吾</t>
    <rPh sb="0" eb="2">
      <t>ケイゴ</t>
    </rPh>
    <phoneticPr fontId="3"/>
  </si>
  <si>
    <t>う１６</t>
  </si>
  <si>
    <t>昌紀</t>
    <rPh sb="0" eb="2">
      <t>マサノリ</t>
    </rPh>
    <phoneticPr fontId="3"/>
  </si>
  <si>
    <t>う１７</t>
  </si>
  <si>
    <t>浩之</t>
    <rPh sb="0" eb="2">
      <t>ヒロユキ</t>
    </rPh>
    <phoneticPr fontId="3"/>
  </si>
  <si>
    <t>う１８</t>
  </si>
  <si>
    <t>吉村</t>
    <rPh sb="0" eb="2">
      <t>ヨシムラ</t>
    </rPh>
    <phoneticPr fontId="3"/>
  </si>
  <si>
    <t>淳</t>
  </si>
  <si>
    <t>う１９</t>
  </si>
  <si>
    <t>脇野</t>
    <rPh sb="0" eb="2">
      <t>ワキノ</t>
    </rPh>
    <phoneticPr fontId="3"/>
  </si>
  <si>
    <t>佳邦</t>
    <rPh sb="0" eb="1">
      <t>ヨシ</t>
    </rPh>
    <rPh sb="1" eb="2">
      <t>クニ</t>
    </rPh>
    <phoneticPr fontId="3"/>
  </si>
  <si>
    <t>う２０</t>
  </si>
  <si>
    <t>う２１</t>
  </si>
  <si>
    <t>野村</t>
  </si>
  <si>
    <t>良平</t>
  </si>
  <si>
    <t>う２２</t>
  </si>
  <si>
    <t>う２３</t>
  </si>
  <si>
    <t>う２４</t>
  </si>
  <si>
    <t>伊吹</t>
    <rPh sb="0" eb="2">
      <t>イブキ</t>
    </rPh>
    <phoneticPr fontId="3"/>
  </si>
  <si>
    <t>う２５</t>
  </si>
  <si>
    <t>植垣</t>
    <rPh sb="0" eb="2">
      <t>ウエガキ</t>
    </rPh>
    <phoneticPr fontId="3"/>
  </si>
  <si>
    <t>貴美子</t>
    <rPh sb="0" eb="3">
      <t>キミコ</t>
    </rPh>
    <phoneticPr fontId="3"/>
  </si>
  <si>
    <t>う２６</t>
  </si>
  <si>
    <t>う２７</t>
  </si>
  <si>
    <t>梅田</t>
    <rPh sb="0" eb="2">
      <t>ウメダ</t>
    </rPh>
    <phoneticPr fontId="3"/>
  </si>
  <si>
    <t>う２８</t>
  </si>
  <si>
    <t>う２９</t>
  </si>
  <si>
    <t>う３０</t>
  </si>
  <si>
    <t>辻</t>
    <rPh sb="0" eb="1">
      <t>ツジ</t>
    </rPh>
    <phoneticPr fontId="3"/>
  </si>
  <si>
    <t>う３１</t>
  </si>
  <si>
    <t>う３２</t>
  </si>
  <si>
    <t>う３３</t>
  </si>
  <si>
    <t>う３４</t>
  </si>
  <si>
    <t>う３５</t>
  </si>
  <si>
    <t>う３６</t>
  </si>
  <si>
    <t>う３７</t>
  </si>
  <si>
    <t>う３８</t>
  </si>
  <si>
    <t>竹下</t>
  </si>
  <si>
    <t>う３９</t>
  </si>
  <si>
    <t>う４０</t>
  </si>
  <si>
    <t>う４１</t>
  </si>
  <si>
    <t>姫井</t>
  </si>
  <si>
    <t>う４２</t>
  </si>
  <si>
    <t>う４３</t>
  </si>
  <si>
    <t>う４４</t>
  </si>
  <si>
    <t>う４５</t>
  </si>
  <si>
    <t>中島</t>
    <rPh sb="0" eb="2">
      <t>ナカジマ</t>
    </rPh>
    <phoneticPr fontId="3"/>
  </si>
  <si>
    <t>こ０１</t>
    <phoneticPr fontId="3"/>
  </si>
  <si>
    <t>個人登録</t>
    <rPh sb="0" eb="2">
      <t>コジン</t>
    </rPh>
    <rPh sb="2" eb="4">
      <t>トウロク</t>
    </rPh>
    <phoneticPr fontId="3"/>
  </si>
  <si>
    <t>こ０２</t>
  </si>
  <si>
    <t>３月１４日(土）１７時３０分ドロー会議まで、メール及び振込申込期限は３月１２日（木）</t>
    <phoneticPr fontId="3"/>
  </si>
  <si>
    <t>３月１４日(土)１７時３０分～　布引グリーンスタジアム内会議室</t>
    <rPh sb="28" eb="31">
      <t>カイギシツ</t>
    </rPh>
    <phoneticPr fontId="3"/>
  </si>
  <si>
    <t>２０２５年度東近江市テニス協会登録ナンバー</t>
    <rPh sb="4" eb="6">
      <t>ネンド</t>
    </rPh>
    <rPh sb="6" eb="10">
      <t>ヒガシオウミシ</t>
    </rPh>
    <rPh sb="13" eb="15">
      <t>キョウカイ</t>
    </rPh>
    <rPh sb="15" eb="17">
      <t>トウロク</t>
    </rPh>
    <phoneticPr fontId="3"/>
  </si>
  <si>
    <t>2025.9.30</t>
    <phoneticPr fontId="3"/>
  </si>
  <si>
    <t>あ０１</t>
  </si>
  <si>
    <t>青木</t>
  </si>
  <si>
    <t>重之</t>
  </si>
  <si>
    <t>アビック</t>
    <phoneticPr fontId="3"/>
  </si>
  <si>
    <t>アビックBB</t>
    <phoneticPr fontId="3"/>
  </si>
  <si>
    <t>草津市</t>
  </si>
  <si>
    <t>あ０２</t>
  </si>
  <si>
    <t>西川</t>
  </si>
  <si>
    <t>昌一</t>
  </si>
  <si>
    <t>あ０３</t>
  </si>
  <si>
    <t>安達</t>
    <rPh sb="0" eb="2">
      <t>アダチ</t>
    </rPh>
    <phoneticPr fontId="13"/>
  </si>
  <si>
    <t>隆一</t>
    <rPh sb="0" eb="2">
      <t>リュウイチ</t>
    </rPh>
    <phoneticPr fontId="13"/>
  </si>
  <si>
    <t>甲賀市</t>
    <rPh sb="0" eb="2">
      <t>コウカ</t>
    </rPh>
    <rPh sb="2" eb="3">
      <t>シ</t>
    </rPh>
    <phoneticPr fontId="13"/>
  </si>
  <si>
    <t>あ０４</t>
  </si>
  <si>
    <t>上原</t>
    <rPh sb="0" eb="2">
      <t>ウエハラ</t>
    </rPh>
    <phoneticPr fontId="13"/>
  </si>
  <si>
    <t>義弘</t>
    <rPh sb="0" eb="2">
      <t>ヨシヒロ</t>
    </rPh>
    <phoneticPr fontId="13"/>
  </si>
  <si>
    <t>彦根市</t>
    <rPh sb="0" eb="3">
      <t>ヒコネシ</t>
    </rPh>
    <phoneticPr fontId="13"/>
  </si>
  <si>
    <t>あ０５</t>
  </si>
  <si>
    <t>寺村</t>
    <rPh sb="0" eb="2">
      <t>テラムラ</t>
    </rPh>
    <phoneticPr fontId="13"/>
  </si>
  <si>
    <t>浩一</t>
    <rPh sb="0" eb="2">
      <t>コウイチ</t>
    </rPh>
    <phoneticPr fontId="13"/>
  </si>
  <si>
    <t>愛荘町</t>
    <rPh sb="0" eb="3">
      <t>アイショウチョウ</t>
    </rPh>
    <phoneticPr fontId="13"/>
  </si>
  <si>
    <t>あ０６</t>
  </si>
  <si>
    <t>谷崎</t>
    <rPh sb="0" eb="2">
      <t>タニザキ</t>
    </rPh>
    <phoneticPr fontId="13"/>
  </si>
  <si>
    <t>真也</t>
    <rPh sb="0" eb="2">
      <t>シンヤ</t>
    </rPh>
    <phoneticPr fontId="13"/>
  </si>
  <si>
    <t>あ０７</t>
  </si>
  <si>
    <t>齋田</t>
    <rPh sb="0" eb="2">
      <t>サイダ</t>
    </rPh>
    <phoneticPr fontId="13"/>
  </si>
  <si>
    <t>優子</t>
    <rPh sb="0" eb="2">
      <t>ユウコ</t>
    </rPh>
    <phoneticPr fontId="13"/>
  </si>
  <si>
    <t>女</t>
    <rPh sb="0" eb="1">
      <t>オンナ</t>
    </rPh>
    <phoneticPr fontId="13"/>
  </si>
  <si>
    <t>あ０８</t>
  </si>
  <si>
    <t>平居</t>
    <rPh sb="0" eb="2">
      <t>ヒライ</t>
    </rPh>
    <phoneticPr fontId="13"/>
  </si>
  <si>
    <t>崇</t>
    <rPh sb="0" eb="1">
      <t>タカシ</t>
    </rPh>
    <phoneticPr fontId="13"/>
  </si>
  <si>
    <t>多賀町</t>
    <rPh sb="0" eb="3">
      <t>タガチョウ</t>
    </rPh>
    <phoneticPr fontId="13"/>
  </si>
  <si>
    <t>あ０９</t>
  </si>
  <si>
    <t>大林</t>
    <rPh sb="0" eb="2">
      <t>オオバヤシ</t>
    </rPh>
    <phoneticPr fontId="13"/>
  </si>
  <si>
    <t>弘典</t>
    <rPh sb="0" eb="2">
      <t>ヒロノリ</t>
    </rPh>
    <phoneticPr fontId="13"/>
  </si>
  <si>
    <t>長浜市</t>
    <rPh sb="0" eb="3">
      <t>ナガハマシ</t>
    </rPh>
    <phoneticPr fontId="13"/>
  </si>
  <si>
    <t>あ１０</t>
  </si>
  <si>
    <t>福嶋</t>
    <rPh sb="0" eb="2">
      <t>フクシマ</t>
    </rPh>
    <phoneticPr fontId="13"/>
  </si>
  <si>
    <t>亮</t>
    <rPh sb="0" eb="1">
      <t>アキラ</t>
    </rPh>
    <phoneticPr fontId="13"/>
  </si>
  <si>
    <t>養老町</t>
  </si>
  <si>
    <t>あ１１</t>
  </si>
  <si>
    <t>三原</t>
    <rPh sb="0" eb="2">
      <t>ミハラ</t>
    </rPh>
    <phoneticPr fontId="13"/>
  </si>
  <si>
    <t>啓子</t>
    <rPh sb="0" eb="2">
      <t>ケイコ</t>
    </rPh>
    <phoneticPr fontId="13"/>
  </si>
  <si>
    <t>あ１２</t>
  </si>
  <si>
    <t>落合</t>
    <rPh sb="0" eb="2">
      <t>オチアイ</t>
    </rPh>
    <phoneticPr fontId="13"/>
  </si>
  <si>
    <t>良弘</t>
    <rPh sb="0" eb="2">
      <t>ヨシヒロ</t>
    </rPh>
    <phoneticPr fontId="13"/>
  </si>
  <si>
    <t>あ１３</t>
  </si>
  <si>
    <t>松井</t>
    <rPh sb="0" eb="2">
      <t>マツイ</t>
    </rPh>
    <phoneticPr fontId="13"/>
  </si>
  <si>
    <t>男</t>
    <phoneticPr fontId="13"/>
  </si>
  <si>
    <t>あ１４</t>
  </si>
  <si>
    <t>中村</t>
    <rPh sb="0" eb="2">
      <t>ナカムラ</t>
    </rPh>
    <phoneticPr fontId="13"/>
  </si>
  <si>
    <t>紗映子</t>
    <rPh sb="0" eb="1">
      <t>サ</t>
    </rPh>
    <rPh sb="1" eb="3">
      <t>エイコ</t>
    </rPh>
    <phoneticPr fontId="13"/>
  </si>
  <si>
    <t>長浜市</t>
    <rPh sb="0" eb="2">
      <t>ナガハマ</t>
    </rPh>
    <rPh sb="2" eb="3">
      <t>シ</t>
    </rPh>
    <phoneticPr fontId="13"/>
  </si>
  <si>
    <t>あ１５</t>
  </si>
  <si>
    <t>長谷川</t>
    <rPh sb="0" eb="3">
      <t>ハセガワ</t>
    </rPh>
    <phoneticPr fontId="13"/>
  </si>
  <si>
    <t>優</t>
    <rPh sb="0" eb="1">
      <t>マサ</t>
    </rPh>
    <phoneticPr fontId="13"/>
  </si>
  <si>
    <t>あ１６</t>
  </si>
  <si>
    <t>成宮</t>
    <rPh sb="0" eb="2">
      <t>ナルミヤ</t>
    </rPh>
    <phoneticPr fontId="13"/>
  </si>
  <si>
    <t>まき</t>
    <phoneticPr fontId="13"/>
  </si>
  <si>
    <t>あ１７</t>
  </si>
  <si>
    <t>松本</t>
    <rPh sb="0" eb="2">
      <t>マツモト</t>
    </rPh>
    <phoneticPr fontId="13"/>
  </si>
  <si>
    <t>光美</t>
    <rPh sb="0" eb="2">
      <t>テルミ</t>
    </rPh>
    <phoneticPr fontId="13"/>
  </si>
  <si>
    <t>草津市</t>
    <rPh sb="0" eb="3">
      <t>クサツシ</t>
    </rPh>
    <phoneticPr fontId="13"/>
  </si>
  <si>
    <t>あ１８</t>
  </si>
  <si>
    <t>草野</t>
    <rPh sb="0" eb="2">
      <t>クサノ</t>
    </rPh>
    <phoneticPr fontId="13"/>
  </si>
  <si>
    <t>活地</t>
    <rPh sb="0" eb="1">
      <t>カツ</t>
    </rPh>
    <rPh sb="1" eb="2">
      <t>チ</t>
    </rPh>
    <phoneticPr fontId="13"/>
  </si>
  <si>
    <t>あ１９</t>
  </si>
  <si>
    <t>吉川</t>
    <rPh sb="0" eb="2">
      <t>ヨシカワ</t>
    </rPh>
    <phoneticPr fontId="13"/>
  </si>
  <si>
    <t>孝次</t>
    <rPh sb="0" eb="2">
      <t>コウジ</t>
    </rPh>
    <phoneticPr fontId="13"/>
  </si>
  <si>
    <t>姫田</t>
    <rPh sb="0" eb="2">
      <t>ヒメダ</t>
    </rPh>
    <phoneticPr fontId="13"/>
  </si>
  <si>
    <t>和憲</t>
    <rPh sb="0" eb="2">
      <t>カズノリ</t>
    </rPh>
    <phoneticPr fontId="13"/>
  </si>
  <si>
    <t>京都市</t>
    <rPh sb="0" eb="3">
      <t>キョウトシ</t>
    </rPh>
    <phoneticPr fontId="13"/>
  </si>
  <si>
    <t>あ２１</t>
  </si>
  <si>
    <t>堅田</t>
    <rPh sb="0" eb="2">
      <t>カタタ</t>
    </rPh>
    <phoneticPr fontId="13"/>
  </si>
  <si>
    <t>瑞木</t>
    <rPh sb="0" eb="2">
      <t>ミズキ</t>
    </rPh>
    <phoneticPr fontId="13"/>
  </si>
  <si>
    <t>あ２２</t>
  </si>
  <si>
    <t>堀田</t>
    <rPh sb="0" eb="2">
      <t>ホッタ</t>
    </rPh>
    <phoneticPr fontId="13"/>
  </si>
  <si>
    <t>明子</t>
    <rPh sb="0" eb="2">
      <t>アキコ</t>
    </rPh>
    <phoneticPr fontId="13"/>
  </si>
  <si>
    <t>東近江市</t>
    <rPh sb="0" eb="3">
      <t>ヒガシオウミ</t>
    </rPh>
    <rPh sb="3" eb="4">
      <t>シ</t>
    </rPh>
    <phoneticPr fontId="13"/>
  </si>
  <si>
    <t>法戸</t>
    <rPh sb="0" eb="2">
      <t>ホウド</t>
    </rPh>
    <phoneticPr fontId="13"/>
  </si>
  <si>
    <t>義也</t>
    <rPh sb="0" eb="2">
      <t>ヨシナリ</t>
    </rPh>
    <phoneticPr fontId="13"/>
  </si>
  <si>
    <t>米原市</t>
    <rPh sb="0" eb="3">
      <t>マイバラシ</t>
    </rPh>
    <phoneticPr fontId="13"/>
  </si>
  <si>
    <t>佐野</t>
  </si>
  <si>
    <t>直美</t>
  </si>
  <si>
    <t>京都市</t>
  </si>
  <si>
    <t>千代</t>
  </si>
  <si>
    <t>美由紀</t>
  </si>
  <si>
    <t>栗東市</t>
    <rPh sb="0" eb="3">
      <t>リットウシ</t>
    </rPh>
    <phoneticPr fontId="13"/>
  </si>
  <si>
    <t>小西</t>
    <rPh sb="0" eb="2">
      <t>コニシ</t>
    </rPh>
    <phoneticPr fontId="13"/>
  </si>
  <si>
    <t>由美子</t>
    <rPh sb="0" eb="3">
      <t>ユミコ</t>
    </rPh>
    <phoneticPr fontId="13"/>
  </si>
  <si>
    <t>近江八幡市</t>
    <rPh sb="0" eb="5">
      <t>オウミハチマンシ</t>
    </rPh>
    <phoneticPr fontId="13"/>
  </si>
  <si>
    <t>徳田</t>
    <rPh sb="0" eb="2">
      <t>トクダ</t>
    </rPh>
    <phoneticPr fontId="13"/>
  </si>
  <si>
    <t>裕子</t>
    <rPh sb="0" eb="2">
      <t>ユウコ</t>
    </rPh>
    <phoneticPr fontId="13"/>
  </si>
  <si>
    <t>叶丸</t>
    <rPh sb="0" eb="1">
      <t>カナ</t>
    </rPh>
    <rPh sb="1" eb="2">
      <t>マル</t>
    </rPh>
    <phoneticPr fontId="13"/>
  </si>
  <si>
    <t>利恵子</t>
    <rPh sb="0" eb="3">
      <t>リエコ</t>
    </rPh>
    <phoneticPr fontId="13"/>
  </si>
  <si>
    <t>脇田</t>
    <rPh sb="0" eb="2">
      <t>ワキタ</t>
    </rPh>
    <phoneticPr fontId="13"/>
  </si>
  <si>
    <t>里加</t>
    <rPh sb="0" eb="1">
      <t>リ</t>
    </rPh>
    <rPh sb="1" eb="2">
      <t>カ</t>
    </rPh>
    <phoneticPr fontId="13"/>
  </si>
  <si>
    <t>冨岡</t>
  </si>
  <si>
    <t>浩史</t>
  </si>
  <si>
    <t>西堀</t>
  </si>
  <si>
    <t>公人</t>
    <rPh sb="0" eb="2">
      <t>キミト</t>
    </rPh>
    <phoneticPr fontId="13"/>
  </si>
  <si>
    <t>近江八幡市</t>
    <rPh sb="0" eb="4">
      <t>オウミハチマン</t>
    </rPh>
    <rPh sb="4" eb="5">
      <t>シ</t>
    </rPh>
    <phoneticPr fontId="13"/>
  </si>
  <si>
    <t>清野</t>
    <rPh sb="0" eb="1">
      <t>キヨ</t>
    </rPh>
    <rPh sb="1" eb="2">
      <t>ノ</t>
    </rPh>
    <phoneticPr fontId="13"/>
  </si>
  <si>
    <t>宏樹</t>
    <rPh sb="0" eb="2">
      <t>ヒロキ</t>
    </rPh>
    <phoneticPr fontId="13"/>
  </si>
  <si>
    <t>あ３３</t>
  </si>
  <si>
    <t>宇野</t>
  </si>
  <si>
    <t>泰三</t>
  </si>
  <si>
    <t>野洲市</t>
  </si>
  <si>
    <t>あ３４</t>
  </si>
  <si>
    <t>中澤</t>
  </si>
  <si>
    <t>由香</t>
  </si>
  <si>
    <t>あ３５</t>
  </si>
  <si>
    <t>坪井</t>
  </si>
  <si>
    <t>徳寿</t>
  </si>
  <si>
    <t>あ３６</t>
  </si>
  <si>
    <t>山中</t>
  </si>
  <si>
    <t>博子</t>
  </si>
  <si>
    <t>あ３７</t>
  </si>
  <si>
    <t>辻村</t>
    <rPh sb="0" eb="2">
      <t>ツジムラ</t>
    </rPh>
    <phoneticPr fontId="3"/>
  </si>
  <si>
    <t>惣一</t>
    <rPh sb="0" eb="2">
      <t>ソウイチ</t>
    </rPh>
    <phoneticPr fontId="3"/>
  </si>
  <si>
    <t>あ３８</t>
  </si>
  <si>
    <t>あ３９</t>
  </si>
  <si>
    <t>抄千代</t>
    <rPh sb="0" eb="1">
      <t>ショウ</t>
    </rPh>
    <rPh sb="1" eb="2">
      <t>チ</t>
    </rPh>
    <rPh sb="2" eb="3">
      <t>ヨ</t>
    </rPh>
    <phoneticPr fontId="3"/>
  </si>
  <si>
    <t>あぷ０１</t>
  </si>
  <si>
    <t>アプストTC</t>
    <phoneticPr fontId="3"/>
  </si>
  <si>
    <t>ｓｅ</t>
  </si>
  <si>
    <t>アプストTC</t>
  </si>
  <si>
    <t>あぷ０２</t>
  </si>
  <si>
    <t>美弥子</t>
    <rPh sb="0" eb="3">
      <t>ミヤコ</t>
    </rPh>
    <phoneticPr fontId="13"/>
  </si>
  <si>
    <t>山内</t>
    <rPh sb="0" eb="2">
      <t>ヤマウチ</t>
    </rPh>
    <phoneticPr fontId="13"/>
  </si>
  <si>
    <t>雄平</t>
    <rPh sb="0" eb="2">
      <t>ユウヘイ</t>
    </rPh>
    <phoneticPr fontId="13"/>
  </si>
  <si>
    <t>東近江市</t>
    <rPh sb="0" eb="1">
      <t>ヒガシ</t>
    </rPh>
    <rPh sb="1" eb="3">
      <t>オウミ</t>
    </rPh>
    <rPh sb="3" eb="4">
      <t>シ</t>
    </rPh>
    <phoneticPr fontId="13"/>
  </si>
  <si>
    <t>木村</t>
    <rPh sb="0" eb="2">
      <t>キムラ</t>
    </rPh>
    <phoneticPr fontId="13"/>
  </si>
  <si>
    <t>美香</t>
    <rPh sb="0" eb="2">
      <t>ミカ</t>
    </rPh>
    <phoneticPr fontId="13"/>
  </si>
  <si>
    <t>梶木</t>
    <rPh sb="0" eb="2">
      <t>カジキ</t>
    </rPh>
    <phoneticPr fontId="13"/>
  </si>
  <si>
    <t>和子</t>
    <rPh sb="0" eb="2">
      <t>カズコ</t>
    </rPh>
    <phoneticPr fontId="13"/>
  </si>
  <si>
    <t>日高</t>
    <rPh sb="0" eb="2">
      <t>ヒダカ</t>
    </rPh>
    <phoneticPr fontId="13"/>
  </si>
  <si>
    <t>長谷出</t>
    <rPh sb="0" eb="2">
      <t>ハセ</t>
    </rPh>
    <rPh sb="2" eb="3">
      <t>デ</t>
    </rPh>
    <phoneticPr fontId="13"/>
  </si>
  <si>
    <t>浩</t>
    <rPh sb="0" eb="1">
      <t>ヒロシ</t>
    </rPh>
    <phoneticPr fontId="13"/>
  </si>
  <si>
    <t>奥田</t>
    <rPh sb="0" eb="2">
      <t>オクダ</t>
    </rPh>
    <phoneticPr fontId="13"/>
  </si>
  <si>
    <t>村田</t>
    <rPh sb="0" eb="2">
      <t>ムラタ</t>
    </rPh>
    <phoneticPr fontId="13"/>
  </si>
  <si>
    <t>朋子</t>
    <rPh sb="0" eb="2">
      <t>トモコ</t>
    </rPh>
    <phoneticPr fontId="13"/>
  </si>
  <si>
    <t>東</t>
    <rPh sb="0" eb="1">
      <t>ヒガシ</t>
    </rPh>
    <phoneticPr fontId="13"/>
  </si>
  <si>
    <t>正隆</t>
    <rPh sb="0" eb="2">
      <t>マサタカ</t>
    </rPh>
    <phoneticPr fontId="13"/>
  </si>
  <si>
    <t>二ツ井</t>
    <rPh sb="0" eb="1">
      <t>フタ</t>
    </rPh>
    <rPh sb="2" eb="3">
      <t>イ</t>
    </rPh>
    <phoneticPr fontId="13"/>
  </si>
  <si>
    <t>裕也</t>
    <rPh sb="0" eb="2">
      <t>ユウヤ</t>
    </rPh>
    <phoneticPr fontId="13"/>
  </si>
  <si>
    <t>京都府</t>
    <rPh sb="0" eb="3">
      <t>キョウトフ</t>
    </rPh>
    <phoneticPr fontId="13"/>
  </si>
  <si>
    <t>田中　</t>
    <rPh sb="0" eb="2">
      <t>タナカ</t>
    </rPh>
    <phoneticPr fontId="13"/>
  </si>
  <si>
    <t>有紀</t>
    <rPh sb="0" eb="2">
      <t>ユキ</t>
    </rPh>
    <phoneticPr fontId="13"/>
  </si>
  <si>
    <t>蒲生郡</t>
    <rPh sb="0" eb="3">
      <t>ガモウグン</t>
    </rPh>
    <phoneticPr fontId="13"/>
  </si>
  <si>
    <t>岡川</t>
    <rPh sb="0" eb="2">
      <t>オカガワ</t>
    </rPh>
    <phoneticPr fontId="13"/>
  </si>
  <si>
    <t>謙二</t>
    <rPh sb="0" eb="2">
      <t>ケンジ</t>
    </rPh>
    <phoneticPr fontId="13"/>
  </si>
  <si>
    <t>稲泉</t>
    <rPh sb="0" eb="2">
      <t>イナイズミ</t>
    </rPh>
    <phoneticPr fontId="13"/>
  </si>
  <si>
    <t>聡</t>
    <rPh sb="0" eb="1">
      <t>サトシ</t>
    </rPh>
    <phoneticPr fontId="13"/>
  </si>
  <si>
    <t>妹川</t>
    <rPh sb="0" eb="2">
      <t>イモカワ</t>
    </rPh>
    <phoneticPr fontId="13"/>
  </si>
  <si>
    <t>寿明</t>
    <rPh sb="0" eb="2">
      <t>トシアキ</t>
    </rPh>
    <phoneticPr fontId="13"/>
  </si>
  <si>
    <t>麻佑</t>
    <rPh sb="0" eb="1">
      <t>アサ</t>
    </rPh>
    <rPh sb="1" eb="2">
      <t>ユウ</t>
    </rPh>
    <phoneticPr fontId="13"/>
  </si>
  <si>
    <t>永松</t>
    <rPh sb="0" eb="2">
      <t>ナガマツ</t>
    </rPh>
    <phoneticPr fontId="13"/>
  </si>
  <si>
    <t>貴子</t>
    <rPh sb="0" eb="2">
      <t>タカコ</t>
    </rPh>
    <phoneticPr fontId="13"/>
  </si>
  <si>
    <t>藤原</t>
    <rPh sb="0" eb="2">
      <t>フジワラ</t>
    </rPh>
    <phoneticPr fontId="13"/>
  </si>
  <si>
    <t>泰子</t>
    <rPh sb="0" eb="2">
      <t>ヤスコ</t>
    </rPh>
    <phoneticPr fontId="13"/>
  </si>
  <si>
    <t>守山市</t>
    <rPh sb="0" eb="2">
      <t>モリヤマ</t>
    </rPh>
    <rPh sb="2" eb="3">
      <t>シ</t>
    </rPh>
    <phoneticPr fontId="13"/>
  </si>
  <si>
    <t>敦賀</t>
    <rPh sb="0" eb="2">
      <t>ツルガ</t>
    </rPh>
    <phoneticPr fontId="13"/>
  </si>
  <si>
    <t>創一</t>
    <rPh sb="0" eb="2">
      <t>ソウイチ</t>
    </rPh>
    <phoneticPr fontId="13"/>
  </si>
  <si>
    <t>有吉</t>
    <rPh sb="0" eb="2">
      <t>アリヨシ</t>
    </rPh>
    <phoneticPr fontId="13"/>
  </si>
  <si>
    <t>裕喜</t>
    <rPh sb="0" eb="2">
      <t>ユウヨロコ</t>
    </rPh>
    <phoneticPr fontId="13"/>
  </si>
  <si>
    <t>湖南市</t>
    <rPh sb="0" eb="3">
      <t>コナンシ</t>
    </rPh>
    <phoneticPr fontId="13"/>
  </si>
  <si>
    <t>あぷ２６</t>
    <phoneticPr fontId="3"/>
  </si>
  <si>
    <t>松原</t>
    <rPh sb="0" eb="2">
      <t>マツバラ</t>
    </rPh>
    <phoneticPr fontId="13"/>
  </si>
  <si>
    <t>礼</t>
    <rPh sb="0" eb="1">
      <t>レイ</t>
    </rPh>
    <phoneticPr fontId="13"/>
  </si>
  <si>
    <t>福岡</t>
    <rPh sb="0" eb="2">
      <t>フクオカ</t>
    </rPh>
    <phoneticPr fontId="3"/>
  </si>
  <si>
    <t>由布加</t>
    <rPh sb="0" eb="1">
      <t>ユ</t>
    </rPh>
    <rPh sb="1" eb="2">
      <t>フ</t>
    </rPh>
    <rPh sb="2" eb="3">
      <t>カ</t>
    </rPh>
    <phoneticPr fontId="3"/>
  </si>
  <si>
    <t>知奈美</t>
    <rPh sb="0" eb="3">
      <t>チナミ</t>
    </rPh>
    <phoneticPr fontId="3"/>
  </si>
  <si>
    <t>大阪府</t>
    <rPh sb="0" eb="3">
      <t>オオサカフ</t>
    </rPh>
    <phoneticPr fontId="3"/>
  </si>
  <si>
    <t>池田</t>
  </si>
  <si>
    <t>枝里</t>
  </si>
  <si>
    <t>アンヴァース</t>
    <phoneticPr fontId="3"/>
  </si>
  <si>
    <t>あん０２</t>
  </si>
  <si>
    <t>植田</t>
  </si>
  <si>
    <t>早耶</t>
  </si>
  <si>
    <t>千恵</t>
  </si>
  <si>
    <t>心奈</t>
    <rPh sb="0" eb="1">
      <t>ココロ</t>
    </rPh>
    <rPh sb="1" eb="2">
      <t>ナ</t>
    </rPh>
    <phoneticPr fontId="3"/>
  </si>
  <si>
    <t>脇坂</t>
  </si>
  <si>
    <t>愛里</t>
  </si>
  <si>
    <t>上津</t>
  </si>
  <si>
    <t>慶和</t>
  </si>
  <si>
    <t>和樹</t>
  </si>
  <si>
    <t>小田</t>
  </si>
  <si>
    <t>紀彦</t>
  </si>
  <si>
    <t>越智</t>
  </si>
  <si>
    <t>友基</t>
  </si>
  <si>
    <t>辻本</t>
  </si>
  <si>
    <t>将士</t>
  </si>
  <si>
    <t>津曲</t>
  </si>
  <si>
    <t>崇志</t>
  </si>
  <si>
    <t>鍋内</t>
  </si>
  <si>
    <t>雄樹</t>
  </si>
  <si>
    <t>蒲生郡</t>
  </si>
  <si>
    <t>桐原</t>
    <rPh sb="0" eb="2">
      <t>キリハラ</t>
    </rPh>
    <phoneticPr fontId="3"/>
  </si>
  <si>
    <t>昇汰</t>
    <rPh sb="0" eb="1">
      <t>ノボ</t>
    </rPh>
    <rPh sb="1" eb="2">
      <t>タ</t>
    </rPh>
    <phoneticPr fontId="3"/>
  </si>
  <si>
    <t>友喜</t>
  </si>
  <si>
    <t>薮内</t>
  </si>
  <si>
    <t>豪</t>
  </si>
  <si>
    <t>森</t>
  </si>
  <si>
    <t>寿人</t>
  </si>
  <si>
    <t>栗東市</t>
  </si>
  <si>
    <t>山田</t>
  </si>
  <si>
    <t>佳明</t>
  </si>
  <si>
    <t>愛原</t>
    <rPh sb="0" eb="2">
      <t>アイハラ</t>
    </rPh>
    <phoneticPr fontId="3"/>
  </si>
  <si>
    <t>里樹</t>
    <rPh sb="0" eb="1">
      <t>サト</t>
    </rPh>
    <rPh sb="1" eb="2">
      <t>キ</t>
    </rPh>
    <phoneticPr fontId="3"/>
  </si>
  <si>
    <t>岡田</t>
  </si>
  <si>
    <t>真樹</t>
  </si>
  <si>
    <t>悠太</t>
    <rPh sb="0" eb="2">
      <t>ユウタ</t>
    </rPh>
    <phoneticPr fontId="3"/>
  </si>
  <si>
    <t>政田</t>
    <rPh sb="0" eb="2">
      <t>マサダ</t>
    </rPh>
    <phoneticPr fontId="3"/>
  </si>
  <si>
    <t>秀栄</t>
    <rPh sb="0" eb="1">
      <t>シュウ</t>
    </rPh>
    <rPh sb="1" eb="2">
      <t>サカ</t>
    </rPh>
    <phoneticPr fontId="3"/>
  </si>
  <si>
    <t>猪飼</t>
  </si>
  <si>
    <t>尚輝</t>
  </si>
  <si>
    <t>岡</t>
  </si>
  <si>
    <t>栄介</t>
  </si>
  <si>
    <t>三箇</t>
  </si>
  <si>
    <t>澤田</t>
  </si>
  <si>
    <t>純兵</t>
  </si>
  <si>
    <t>片桐</t>
  </si>
  <si>
    <t>靖之</t>
  </si>
  <si>
    <t>美里</t>
  </si>
  <si>
    <t>杉</t>
  </si>
  <si>
    <t>健次</t>
  </si>
  <si>
    <t>岐阜市</t>
  </si>
  <si>
    <t>あん３０</t>
  </si>
  <si>
    <t>太賀</t>
  </si>
  <si>
    <t>華子</t>
  </si>
  <si>
    <t>あん３１</t>
  </si>
  <si>
    <t>小野木</t>
  </si>
  <si>
    <t>萌香</t>
  </si>
  <si>
    <t>あん３２</t>
  </si>
  <si>
    <t>横井</t>
  </si>
  <si>
    <t>広渡</t>
  </si>
  <si>
    <t>瑞穂市</t>
  </si>
  <si>
    <t>あん３３</t>
  </si>
  <si>
    <t>吉峰</t>
  </si>
  <si>
    <t>一宮市</t>
  </si>
  <si>
    <t>あん３４</t>
  </si>
  <si>
    <t>砂坂</t>
  </si>
  <si>
    <t>あん３５</t>
  </si>
  <si>
    <t>小澤</t>
  </si>
  <si>
    <t>聖輝</t>
  </si>
  <si>
    <t>あん３６</t>
  </si>
  <si>
    <t>市川</t>
  </si>
  <si>
    <t>蔵</t>
  </si>
  <si>
    <t>あん３７</t>
  </si>
  <si>
    <t>千枝子</t>
  </si>
  <si>
    <t>あん３８</t>
  </si>
  <si>
    <t>杉浦</t>
  </si>
  <si>
    <t>伸明</t>
  </si>
  <si>
    <t>あん３９</t>
  </si>
  <si>
    <t>佐藤</t>
  </si>
  <si>
    <t>寛之</t>
  </si>
  <si>
    <t>名古屋市</t>
  </si>
  <si>
    <t>あん４０</t>
  </si>
  <si>
    <t>木下</t>
  </si>
  <si>
    <t>航真</t>
  </si>
  <si>
    <t>あん４１</t>
  </si>
  <si>
    <t>大脇</t>
  </si>
  <si>
    <t>颯太</t>
  </si>
  <si>
    <t>あん４２</t>
  </si>
  <si>
    <t>郁菜</t>
  </si>
  <si>
    <t>あん４３</t>
  </si>
  <si>
    <t>櫻井</t>
  </si>
  <si>
    <t>舞</t>
  </si>
  <si>
    <t>あん４４</t>
  </si>
  <si>
    <t>奈菜</t>
  </si>
  <si>
    <t>関市</t>
  </si>
  <si>
    <t>川上</t>
    <phoneticPr fontId="92"/>
  </si>
  <si>
    <t>駿亮</t>
    <rPh sb="0" eb="1">
      <t>シュン</t>
    </rPh>
    <rPh sb="1" eb="2">
      <t>リョウ</t>
    </rPh>
    <phoneticPr fontId="92"/>
  </si>
  <si>
    <t>真彦</t>
    <rPh sb="0" eb="2">
      <t>マサヒコ</t>
    </rPh>
    <phoneticPr fontId="92"/>
  </si>
  <si>
    <t>近江八幡市</t>
    <phoneticPr fontId="92"/>
  </si>
  <si>
    <t>西田</t>
    <rPh sb="0" eb="2">
      <t>ニシダ</t>
    </rPh>
    <phoneticPr fontId="92"/>
  </si>
  <si>
    <t>和教</t>
    <rPh sb="0" eb="2">
      <t>カズノリ</t>
    </rPh>
    <phoneticPr fontId="92"/>
  </si>
  <si>
    <t>悠大</t>
    <rPh sb="0" eb="2">
      <t>ユウダイ</t>
    </rPh>
    <phoneticPr fontId="92"/>
  </si>
  <si>
    <t>彩</t>
    <rPh sb="0" eb="1">
      <t>アヤ</t>
    </rPh>
    <phoneticPr fontId="3"/>
  </si>
  <si>
    <t>き０１</t>
  </si>
  <si>
    <t>赤木</t>
    <rPh sb="0" eb="2">
      <t>アカギ</t>
    </rPh>
    <phoneticPr fontId="12"/>
  </si>
  <si>
    <t>拓</t>
    <rPh sb="0" eb="1">
      <t>タク</t>
    </rPh>
    <phoneticPr fontId="12"/>
  </si>
  <si>
    <t>近江八幡市</t>
    <rPh sb="0" eb="5">
      <t>オウミハチマンシ</t>
    </rPh>
    <phoneticPr fontId="12"/>
  </si>
  <si>
    <t>荒浪</t>
    <rPh sb="0" eb="2">
      <t>アラナミ</t>
    </rPh>
    <phoneticPr fontId="12"/>
  </si>
  <si>
    <t>順次</t>
    <rPh sb="0" eb="2">
      <t>ジュンジ</t>
    </rPh>
    <phoneticPr fontId="12"/>
  </si>
  <si>
    <t>大津市</t>
    <rPh sb="0" eb="2">
      <t>オオツ</t>
    </rPh>
    <rPh sb="2" eb="3">
      <t>シ</t>
    </rPh>
    <phoneticPr fontId="12"/>
  </si>
  <si>
    <t>匡志</t>
  </si>
  <si>
    <t>東近江市</t>
    <rPh sb="0" eb="1">
      <t>ヒガシ</t>
    </rPh>
    <rPh sb="1" eb="3">
      <t>オウミ</t>
    </rPh>
    <rPh sb="3" eb="4">
      <t>シ</t>
    </rPh>
    <phoneticPr fontId="12"/>
  </si>
  <si>
    <t>石井</t>
    <rPh sb="0" eb="2">
      <t>イシイ</t>
    </rPh>
    <phoneticPr fontId="12"/>
  </si>
  <si>
    <t>耶真斗</t>
    <rPh sb="0" eb="3">
      <t>ヤマト</t>
    </rPh>
    <phoneticPr fontId="12"/>
  </si>
  <si>
    <t>石川</t>
    <rPh sb="0" eb="2">
      <t>イシカワ</t>
    </rPh>
    <phoneticPr fontId="12"/>
  </si>
  <si>
    <t>和洋</t>
    <rPh sb="0" eb="2">
      <t>カズヒロ</t>
    </rPh>
    <phoneticPr fontId="12"/>
  </si>
  <si>
    <t>竜王町</t>
    <rPh sb="0" eb="3">
      <t>リュウオウチョウ</t>
    </rPh>
    <phoneticPr fontId="12"/>
  </si>
  <si>
    <t>石田</t>
    <rPh sb="0" eb="2">
      <t>イシダ</t>
    </rPh>
    <phoneticPr fontId="12"/>
  </si>
  <si>
    <t>文彦</t>
    <rPh sb="0" eb="2">
      <t>フミヒコ</t>
    </rPh>
    <phoneticPr fontId="12"/>
  </si>
  <si>
    <t>愛捺花</t>
  </si>
  <si>
    <t>一色</t>
  </si>
  <si>
    <t>翼</t>
  </si>
  <si>
    <t>東近江市</t>
    <rPh sb="0" eb="4">
      <t>ヒガシオウミシ</t>
    </rPh>
    <phoneticPr fontId="12"/>
  </si>
  <si>
    <t>奥田</t>
    <rPh sb="0" eb="2">
      <t>オクダ</t>
    </rPh>
    <phoneticPr fontId="12"/>
  </si>
  <si>
    <t>司</t>
    <rPh sb="0" eb="1">
      <t>ツカサ</t>
    </rPh>
    <phoneticPr fontId="12"/>
  </si>
  <si>
    <t>東近江市</t>
    <rPh sb="0" eb="3">
      <t>ヒガシオウミ</t>
    </rPh>
    <rPh sb="3" eb="4">
      <t>シ</t>
    </rPh>
    <phoneticPr fontId="12"/>
  </si>
  <si>
    <t>木村</t>
    <rPh sb="0" eb="2">
      <t>キムラ</t>
    </rPh>
    <phoneticPr fontId="12"/>
  </si>
  <si>
    <t>圭</t>
    <rPh sb="0" eb="1">
      <t>ケイ</t>
    </rPh>
    <phoneticPr fontId="12"/>
  </si>
  <si>
    <t>大津市</t>
    <rPh sb="0" eb="3">
      <t>オオツシ</t>
    </rPh>
    <phoneticPr fontId="12"/>
  </si>
  <si>
    <t>栗山</t>
    <rPh sb="0" eb="2">
      <t>クリヤマ</t>
    </rPh>
    <phoneticPr fontId="12"/>
  </si>
  <si>
    <t>飛鳥</t>
    <rPh sb="0" eb="2">
      <t>アスカ</t>
    </rPh>
    <phoneticPr fontId="12"/>
  </si>
  <si>
    <t>澤田</t>
    <rPh sb="0" eb="2">
      <t>サワダ</t>
    </rPh>
    <phoneticPr fontId="12"/>
  </si>
  <si>
    <t>啓一</t>
    <rPh sb="0" eb="2">
      <t>ケイイチ</t>
    </rPh>
    <phoneticPr fontId="12"/>
  </si>
  <si>
    <t>野洲市</t>
    <rPh sb="0" eb="2">
      <t>ヤス</t>
    </rPh>
    <rPh sb="2" eb="3">
      <t>シ</t>
    </rPh>
    <phoneticPr fontId="12"/>
  </si>
  <si>
    <t>陽介</t>
  </si>
  <si>
    <t>守山市</t>
    <rPh sb="0" eb="3">
      <t>モリヤマシ</t>
    </rPh>
    <phoneticPr fontId="12"/>
  </si>
  <si>
    <t>中尾</t>
    <rPh sb="0" eb="2">
      <t>ナカオ</t>
    </rPh>
    <phoneticPr fontId="12"/>
  </si>
  <si>
    <t>慶太</t>
    <rPh sb="0" eb="2">
      <t>ケイタ</t>
    </rPh>
    <phoneticPr fontId="12"/>
  </si>
  <si>
    <t>野洲市</t>
    <rPh sb="0" eb="3">
      <t>ヤスシ</t>
    </rPh>
    <phoneticPr fontId="12"/>
  </si>
  <si>
    <t>仲田</t>
    <rPh sb="0" eb="2">
      <t>ナカタ</t>
    </rPh>
    <phoneticPr fontId="12"/>
  </si>
  <si>
    <t>慶介</t>
    <rPh sb="0" eb="2">
      <t>ケイスケ</t>
    </rPh>
    <phoneticPr fontId="12"/>
  </si>
  <si>
    <t>京都府</t>
    <rPh sb="0" eb="3">
      <t>キョウトフ</t>
    </rPh>
    <phoneticPr fontId="12"/>
  </si>
  <si>
    <t>永田</t>
    <rPh sb="0" eb="2">
      <t>ナガタ</t>
    </rPh>
    <phoneticPr fontId="12"/>
  </si>
  <si>
    <t>寛教</t>
    <rPh sb="0" eb="1">
      <t>ヒロシ</t>
    </rPh>
    <rPh sb="1" eb="2">
      <t>キョウ</t>
    </rPh>
    <phoneticPr fontId="12"/>
  </si>
  <si>
    <t>濵口</t>
    <rPh sb="0" eb="2">
      <t>ハマグチ</t>
    </rPh>
    <phoneticPr fontId="12"/>
  </si>
  <si>
    <t>里穂</t>
    <rPh sb="0" eb="2">
      <t>リホ</t>
    </rPh>
    <phoneticPr fontId="12"/>
  </si>
  <si>
    <t>女</t>
    <rPh sb="0" eb="1">
      <t>オンナ</t>
    </rPh>
    <phoneticPr fontId="12"/>
  </si>
  <si>
    <t>湖南市</t>
    <rPh sb="0" eb="3">
      <t>コナンシ</t>
    </rPh>
    <phoneticPr fontId="12"/>
  </si>
  <si>
    <t>平瀬</t>
    <rPh sb="0" eb="2">
      <t>ヒラセ</t>
    </rPh>
    <phoneticPr fontId="12"/>
  </si>
  <si>
    <t>俊介</t>
    <rPh sb="0" eb="2">
      <t>シュンスケ</t>
    </rPh>
    <phoneticPr fontId="12"/>
  </si>
  <si>
    <t>福島</t>
    <rPh sb="0" eb="2">
      <t>フクシマ</t>
    </rPh>
    <phoneticPr fontId="12"/>
  </si>
  <si>
    <t>勇輔</t>
    <rPh sb="0" eb="2">
      <t>ユウスケ</t>
    </rPh>
    <phoneticPr fontId="12"/>
  </si>
  <si>
    <t>松島</t>
    <rPh sb="0" eb="2">
      <t>マツシマ</t>
    </rPh>
    <phoneticPr fontId="12"/>
  </si>
  <si>
    <t>松本</t>
    <rPh sb="0" eb="2">
      <t>マツモト</t>
    </rPh>
    <phoneticPr fontId="12"/>
  </si>
  <si>
    <t>拓大</t>
    <rPh sb="0" eb="2">
      <t>タクダイ</t>
    </rPh>
    <phoneticPr fontId="12"/>
  </si>
  <si>
    <t>彦根市</t>
    <rPh sb="0" eb="3">
      <t>ヒコネシ</t>
    </rPh>
    <phoneticPr fontId="12"/>
  </si>
  <si>
    <t>村西</t>
  </si>
  <si>
    <t>徹</t>
  </si>
  <si>
    <t>涼花</t>
  </si>
  <si>
    <t>安武</t>
    <rPh sb="0" eb="2">
      <t>ヤスタケ</t>
    </rPh>
    <phoneticPr fontId="3"/>
  </si>
  <si>
    <t>義剛</t>
    <rPh sb="0" eb="1">
      <t>ギ</t>
    </rPh>
    <rPh sb="1" eb="2">
      <t>ツヨシ</t>
    </rPh>
    <phoneticPr fontId="3"/>
  </si>
  <si>
    <t>山田</t>
    <rPh sb="0" eb="2">
      <t>ヤマダ</t>
    </rPh>
    <phoneticPr fontId="12"/>
  </si>
  <si>
    <t>修平</t>
    <rPh sb="0" eb="2">
      <t>シュウヘイ</t>
    </rPh>
    <phoneticPr fontId="12"/>
  </si>
  <si>
    <t>山本</t>
  </si>
  <si>
    <t>滝本</t>
    <rPh sb="0" eb="2">
      <t>タキモト</t>
    </rPh>
    <phoneticPr fontId="12"/>
  </si>
  <si>
    <t>照夫</t>
    <rPh sb="0" eb="2">
      <t>テルオ</t>
    </rPh>
    <phoneticPr fontId="12"/>
  </si>
  <si>
    <t>ぐ０４</t>
  </si>
  <si>
    <t>ぐ０５</t>
  </si>
  <si>
    <t>ぐ０６</t>
  </si>
  <si>
    <t>ぐ０７</t>
  </si>
  <si>
    <t>ぐ０８</t>
  </si>
  <si>
    <t>ぐ０９</t>
  </si>
  <si>
    <t>ぐ１０</t>
  </si>
  <si>
    <t>ぐ１１</t>
  </si>
  <si>
    <t>ぐ１２</t>
  </si>
  <si>
    <t>ぐ１３</t>
  </si>
  <si>
    <t>ぐ１４</t>
  </si>
  <si>
    <t>ぐ１５</t>
  </si>
  <si>
    <t>ぐ１６</t>
  </si>
  <si>
    <t>須賀</t>
    <rPh sb="0" eb="2">
      <t>スガ</t>
    </rPh>
    <phoneticPr fontId="3"/>
  </si>
  <si>
    <t>雅雄</t>
    <rPh sb="0" eb="1">
      <t>マサ</t>
    </rPh>
    <rPh sb="1" eb="2">
      <t>ユウ</t>
    </rPh>
    <phoneticPr fontId="3"/>
  </si>
  <si>
    <t>ぐ１７</t>
  </si>
  <si>
    <t>ぐ１８</t>
  </si>
  <si>
    <t>優果</t>
    <rPh sb="0" eb="2">
      <t>ユウカ</t>
    </rPh>
    <phoneticPr fontId="3"/>
  </si>
  <si>
    <t>ぐ１９</t>
  </si>
  <si>
    <t>ぐ２０</t>
  </si>
  <si>
    <t>鍵弥</t>
    <rPh sb="0" eb="2">
      <t>カギヤ</t>
    </rPh>
    <phoneticPr fontId="3"/>
  </si>
  <si>
    <t>初美</t>
    <rPh sb="0" eb="2">
      <t>ハツミ</t>
    </rPh>
    <phoneticPr fontId="3"/>
  </si>
  <si>
    <t>ぐ２１</t>
  </si>
  <si>
    <t>竹内</t>
    <rPh sb="0" eb="2">
      <t>タケウチ</t>
    </rPh>
    <phoneticPr fontId="3"/>
  </si>
  <si>
    <t>朝飛</t>
    <rPh sb="0" eb="1">
      <t>アサ</t>
    </rPh>
    <rPh sb="1" eb="2">
      <t>ヒ</t>
    </rPh>
    <phoneticPr fontId="3"/>
  </si>
  <si>
    <t>Jr</t>
    <phoneticPr fontId="3"/>
  </si>
  <si>
    <t>ぐ２２</t>
  </si>
  <si>
    <t>原田</t>
    <rPh sb="0" eb="2">
      <t>ハラダ</t>
    </rPh>
    <phoneticPr fontId="3"/>
  </si>
  <si>
    <t>健汰</t>
    <rPh sb="0" eb="2">
      <t>ケンタ</t>
    </rPh>
    <phoneticPr fontId="3"/>
  </si>
  <si>
    <t>ぐ２３</t>
  </si>
  <si>
    <t>由汰</t>
    <rPh sb="0" eb="1">
      <t>ユ</t>
    </rPh>
    <rPh sb="1" eb="2">
      <t>タ</t>
    </rPh>
    <phoneticPr fontId="3"/>
  </si>
  <si>
    <t>ぐ２４</t>
  </si>
  <si>
    <t>日下部</t>
    <rPh sb="0" eb="1">
      <t>ヒ</t>
    </rPh>
    <rPh sb="1" eb="2">
      <t>シモ</t>
    </rPh>
    <rPh sb="2" eb="3">
      <t>ベ</t>
    </rPh>
    <phoneticPr fontId="3"/>
  </si>
  <si>
    <t>佑奈</t>
    <rPh sb="0" eb="1">
      <t>ユウ</t>
    </rPh>
    <rPh sb="1" eb="2">
      <t>ナ</t>
    </rPh>
    <phoneticPr fontId="3"/>
  </si>
  <si>
    <t>岐阜市</t>
    <rPh sb="0" eb="3">
      <t>ギフシ</t>
    </rPh>
    <phoneticPr fontId="3"/>
  </si>
  <si>
    <t>ぐ２５</t>
  </si>
  <si>
    <t>蒼一郎</t>
    <rPh sb="0" eb="1">
      <t>アオ</t>
    </rPh>
    <rPh sb="1" eb="3">
      <t>イチロウ</t>
    </rPh>
    <phoneticPr fontId="3"/>
  </si>
  <si>
    <t>ぐ２６</t>
  </si>
  <si>
    <t>杉本</t>
    <rPh sb="0" eb="2">
      <t>スギモト</t>
    </rPh>
    <phoneticPr fontId="3"/>
  </si>
  <si>
    <t>まどか</t>
    <phoneticPr fontId="3"/>
  </si>
  <si>
    <t>ぐ２７</t>
  </si>
  <si>
    <t>紗和</t>
  </si>
  <si>
    <t>ぐ２８</t>
  </si>
  <si>
    <t>大島</t>
    <rPh sb="0" eb="2">
      <t>オオシマ</t>
    </rPh>
    <phoneticPr fontId="3"/>
  </si>
  <si>
    <t>奏空</t>
    <rPh sb="0" eb="1">
      <t>ソウ</t>
    </rPh>
    <rPh sb="1" eb="2">
      <t>ソラ</t>
    </rPh>
    <phoneticPr fontId="3"/>
  </si>
  <si>
    <t>ぐ２９</t>
  </si>
  <si>
    <t>北村</t>
    <rPh sb="0" eb="2">
      <t>キタムラ</t>
    </rPh>
    <phoneticPr fontId="3"/>
  </si>
  <si>
    <t>悠晴</t>
    <rPh sb="0" eb="1">
      <t>ユウ</t>
    </rPh>
    <rPh sb="1" eb="2">
      <t>ハレ</t>
    </rPh>
    <phoneticPr fontId="3"/>
  </si>
  <si>
    <t>ぐ３０</t>
  </si>
  <si>
    <t>冨士川</t>
    <rPh sb="0" eb="3">
      <t>フジカワ</t>
    </rPh>
    <phoneticPr fontId="3"/>
  </si>
  <si>
    <t>史斗</t>
    <rPh sb="0" eb="1">
      <t>シ</t>
    </rPh>
    <rPh sb="1" eb="2">
      <t>ト</t>
    </rPh>
    <phoneticPr fontId="3"/>
  </si>
  <si>
    <t>ぐ３１</t>
  </si>
  <si>
    <t>凛斗</t>
    <rPh sb="0" eb="1">
      <t>リン</t>
    </rPh>
    <rPh sb="1" eb="2">
      <t>ト</t>
    </rPh>
    <phoneticPr fontId="3"/>
  </si>
  <si>
    <t>ぐ３２</t>
  </si>
  <si>
    <t>廉</t>
    <rPh sb="0" eb="1">
      <t>レン</t>
    </rPh>
    <phoneticPr fontId="3"/>
  </si>
  <si>
    <t>ぐ３３</t>
  </si>
  <si>
    <t>玉川</t>
    <rPh sb="0" eb="2">
      <t>タマガワ</t>
    </rPh>
    <phoneticPr fontId="3"/>
  </si>
  <si>
    <t>聡太</t>
    <rPh sb="0" eb="2">
      <t>ソウタ</t>
    </rPh>
    <phoneticPr fontId="3"/>
  </si>
  <si>
    <t>ぐ３４</t>
  </si>
  <si>
    <t>國松</t>
    <rPh sb="0" eb="2">
      <t>クニマツ</t>
    </rPh>
    <phoneticPr fontId="3"/>
  </si>
  <si>
    <t>慶人</t>
    <rPh sb="0" eb="1">
      <t>ケイ</t>
    </rPh>
    <rPh sb="1" eb="2">
      <t>ヒト</t>
    </rPh>
    <phoneticPr fontId="3"/>
  </si>
  <si>
    <t>し０１</t>
    <phoneticPr fontId="3"/>
  </si>
  <si>
    <t>杉山</t>
    <rPh sb="0" eb="2">
      <t>スギヤマ</t>
    </rPh>
    <phoneticPr fontId="3"/>
  </si>
  <si>
    <t>県立大</t>
    <rPh sb="0" eb="2">
      <t>ケンリツ</t>
    </rPh>
    <rPh sb="2" eb="3">
      <t>ダイ</t>
    </rPh>
    <phoneticPr fontId="3"/>
  </si>
  <si>
    <t>滋賀県立硬式テニス</t>
    <rPh sb="0" eb="2">
      <t>シガ</t>
    </rPh>
    <rPh sb="2" eb="4">
      <t>ケンリツ</t>
    </rPh>
    <rPh sb="4" eb="6">
      <t>コウシキ</t>
    </rPh>
    <phoneticPr fontId="3"/>
  </si>
  <si>
    <t>し０２</t>
  </si>
  <si>
    <t>吉田</t>
    <rPh sb="0" eb="2">
      <t>ヨシダ</t>
    </rPh>
    <phoneticPr fontId="3"/>
  </si>
  <si>
    <t>薫平</t>
    <rPh sb="0" eb="2">
      <t>クンペイ</t>
    </rPh>
    <phoneticPr fontId="3"/>
  </si>
  <si>
    <t>吉田薫平</t>
    <rPh sb="0" eb="2">
      <t>ヨシダ</t>
    </rPh>
    <rPh sb="2" eb="4">
      <t>クンペイ</t>
    </rPh>
    <phoneticPr fontId="3"/>
  </si>
  <si>
    <t>し０３</t>
  </si>
  <si>
    <t>瑞生</t>
    <rPh sb="0" eb="2">
      <t>ミズキ</t>
    </rPh>
    <phoneticPr fontId="3"/>
  </si>
  <si>
    <t>し０４</t>
  </si>
  <si>
    <t>岩瀧</t>
    <rPh sb="0" eb="1">
      <t>イワ</t>
    </rPh>
    <rPh sb="1" eb="2">
      <t>タキ</t>
    </rPh>
    <phoneticPr fontId="3"/>
  </si>
  <si>
    <t>虹貴</t>
    <rPh sb="0" eb="1">
      <t>ニジ</t>
    </rPh>
    <rPh sb="1" eb="2">
      <t>タカ</t>
    </rPh>
    <phoneticPr fontId="3"/>
  </si>
  <si>
    <t>し０５</t>
  </si>
  <si>
    <t>太田</t>
    <rPh sb="0" eb="2">
      <t>オオタ</t>
    </rPh>
    <phoneticPr fontId="3"/>
  </si>
  <si>
    <t>翔也</t>
    <rPh sb="0" eb="2">
      <t>ショウヤ</t>
    </rPh>
    <phoneticPr fontId="3"/>
  </si>
  <si>
    <t>し０６</t>
  </si>
  <si>
    <t>梶田</t>
    <rPh sb="0" eb="2">
      <t>カジタ</t>
    </rPh>
    <phoneticPr fontId="3"/>
  </si>
  <si>
    <t>純平</t>
    <rPh sb="0" eb="2">
      <t>ジュンペイ</t>
    </rPh>
    <phoneticPr fontId="3"/>
  </si>
  <si>
    <t>梶田純平</t>
    <rPh sb="0" eb="2">
      <t>カジタ</t>
    </rPh>
    <rPh sb="2" eb="4">
      <t>ジュンペイ</t>
    </rPh>
    <phoneticPr fontId="3"/>
  </si>
  <si>
    <t>し０７</t>
  </si>
  <si>
    <t>島田</t>
    <rPh sb="0" eb="2">
      <t>シマダ</t>
    </rPh>
    <phoneticPr fontId="3"/>
  </si>
  <si>
    <t>蒼空</t>
    <rPh sb="0" eb="2">
      <t>ソラ</t>
    </rPh>
    <phoneticPr fontId="3"/>
  </si>
  <si>
    <t>島田蒼空</t>
    <rPh sb="0" eb="2">
      <t>シマダ</t>
    </rPh>
    <rPh sb="2" eb="4">
      <t>ソラ</t>
    </rPh>
    <phoneticPr fontId="3"/>
  </si>
  <si>
    <t>し０８</t>
  </si>
  <si>
    <t>服部</t>
    <rPh sb="0" eb="2">
      <t>ハットリ</t>
    </rPh>
    <phoneticPr fontId="3"/>
  </si>
  <si>
    <t>紘樹</t>
    <rPh sb="0" eb="2">
      <t>ヒロキ</t>
    </rPh>
    <phoneticPr fontId="3"/>
  </si>
  <si>
    <t>服部紘樹</t>
    <rPh sb="0" eb="2">
      <t>ハットリ</t>
    </rPh>
    <rPh sb="2" eb="4">
      <t>ヒロキ</t>
    </rPh>
    <phoneticPr fontId="3"/>
  </si>
  <si>
    <t>し０９</t>
  </si>
  <si>
    <t>河越</t>
    <rPh sb="0" eb="2">
      <t>カワゴエ</t>
    </rPh>
    <phoneticPr fontId="3"/>
  </si>
  <si>
    <t>琢真</t>
    <rPh sb="0" eb="2">
      <t>タクマ</t>
    </rPh>
    <phoneticPr fontId="3"/>
  </si>
  <si>
    <t>河越琢真</t>
    <rPh sb="0" eb="2">
      <t>カワゴエ</t>
    </rPh>
    <rPh sb="2" eb="4">
      <t>タクマ</t>
    </rPh>
    <phoneticPr fontId="3"/>
  </si>
  <si>
    <t>甲賀市</t>
    <rPh sb="0" eb="2">
      <t>コウガ</t>
    </rPh>
    <rPh sb="2" eb="3">
      <t>シ</t>
    </rPh>
    <phoneticPr fontId="3"/>
  </si>
  <si>
    <t>増田</t>
    <rPh sb="0" eb="2">
      <t>マスダ</t>
    </rPh>
    <phoneticPr fontId="97"/>
  </si>
  <si>
    <t>剛士</t>
    <rPh sb="0" eb="2">
      <t>ツヨシ</t>
    </rPh>
    <phoneticPr fontId="97"/>
  </si>
  <si>
    <t>彦根市</t>
    <phoneticPr fontId="97"/>
  </si>
  <si>
    <t>浦嶋</t>
    <rPh sb="0" eb="2">
      <t>ウラシマ</t>
    </rPh>
    <phoneticPr fontId="97"/>
  </si>
  <si>
    <t>博邦</t>
    <rPh sb="0" eb="2">
      <t>ヒロクニ</t>
    </rPh>
    <phoneticPr fontId="97"/>
  </si>
  <si>
    <t>東近江市</t>
    <rPh sb="0" eb="4">
      <t>ヒガシオウミシ</t>
    </rPh>
    <phoneticPr fontId="97"/>
  </si>
  <si>
    <t xml:space="preserve">  聡</t>
    <phoneticPr fontId="97"/>
  </si>
  <si>
    <t>福元</t>
    <rPh sb="0" eb="2">
      <t>フクモト</t>
    </rPh>
    <phoneticPr fontId="97"/>
  </si>
  <si>
    <t>公道</t>
    <rPh sb="0" eb="2">
      <t>コウドウ</t>
    </rPh>
    <phoneticPr fontId="97"/>
  </si>
  <si>
    <t>福元公道</t>
    <rPh sb="0" eb="2">
      <t>フクモト</t>
    </rPh>
    <rPh sb="2" eb="4">
      <t>コウドウ</t>
    </rPh>
    <phoneticPr fontId="97"/>
  </si>
  <si>
    <t>男</t>
    <rPh sb="0" eb="1">
      <t>オトコ</t>
    </rPh>
    <phoneticPr fontId="97"/>
  </si>
  <si>
    <t>OK</t>
  </si>
  <si>
    <t>大津市</t>
    <rPh sb="0" eb="3">
      <t>オオツシ</t>
    </rPh>
    <phoneticPr fontId="97"/>
  </si>
  <si>
    <t>さち</t>
    <phoneticPr fontId="97"/>
  </si>
  <si>
    <t>福元さち</t>
    <rPh sb="0" eb="2">
      <t>フクモト</t>
    </rPh>
    <phoneticPr fontId="97"/>
  </si>
  <si>
    <t>女</t>
    <rPh sb="0" eb="1">
      <t>オンナ</t>
    </rPh>
    <phoneticPr fontId="97"/>
  </si>
  <si>
    <t>栗田</t>
    <rPh sb="0" eb="2">
      <t>クリタ</t>
    </rPh>
    <phoneticPr fontId="97"/>
  </si>
  <si>
    <t>智里</t>
    <rPh sb="0" eb="2">
      <t>チサト</t>
    </rPh>
    <phoneticPr fontId="97"/>
  </si>
  <si>
    <t>愛荘町</t>
    <rPh sb="0" eb="3">
      <t>アイショウチョウ</t>
    </rPh>
    <phoneticPr fontId="97"/>
  </si>
  <si>
    <t>筒井珠世</t>
  </si>
  <si>
    <t>公子</t>
    <rPh sb="0" eb="2">
      <t>キミコ</t>
    </rPh>
    <phoneticPr fontId="97"/>
  </si>
  <si>
    <t>浦嶋公子</t>
    <rPh sb="0" eb="2">
      <t>ウラシマ</t>
    </rPh>
    <rPh sb="2" eb="4">
      <t>キミコ</t>
    </rPh>
    <phoneticPr fontId="97"/>
  </si>
  <si>
    <t>柏木</t>
    <rPh sb="0" eb="2">
      <t>カシワギ</t>
    </rPh>
    <phoneticPr fontId="97"/>
  </si>
  <si>
    <t>貴子</t>
    <rPh sb="0" eb="2">
      <t>タカコ</t>
    </rPh>
    <phoneticPr fontId="97"/>
  </si>
  <si>
    <t>フレンズ</t>
    <phoneticPr fontId="97"/>
  </si>
  <si>
    <t>柏木貴子</t>
    <rPh sb="0" eb="2">
      <t>カシワギ</t>
    </rPh>
    <rPh sb="2" eb="4">
      <t>タカコ</t>
    </rPh>
    <phoneticPr fontId="97"/>
  </si>
  <si>
    <t>栗東市</t>
    <rPh sb="0" eb="3">
      <t>リットウシ</t>
    </rPh>
    <phoneticPr fontId="97"/>
  </si>
  <si>
    <t>ふ２１</t>
    <phoneticPr fontId="97"/>
  </si>
  <si>
    <t>森</t>
    <rPh sb="0" eb="1">
      <t>モリ</t>
    </rPh>
    <phoneticPr fontId="97"/>
  </si>
  <si>
    <t>千代美</t>
    <rPh sb="0" eb="3">
      <t>チヨミ</t>
    </rPh>
    <phoneticPr fontId="97"/>
  </si>
  <si>
    <t>森千代美</t>
    <rPh sb="0" eb="1">
      <t>モリ</t>
    </rPh>
    <rPh sb="1" eb="4">
      <t>チヨミ</t>
    </rPh>
    <phoneticPr fontId="97"/>
  </si>
  <si>
    <t>野洲市</t>
    <rPh sb="0" eb="3">
      <t>ヤスシ</t>
    </rPh>
    <phoneticPr fontId="97"/>
  </si>
  <si>
    <t>う０１</t>
    <phoneticPr fontId="92"/>
  </si>
  <si>
    <t>う０２</t>
    <phoneticPr fontId="92"/>
  </si>
  <si>
    <t>久保田</t>
    <rPh sb="0" eb="3">
      <t>クボタ</t>
    </rPh>
    <phoneticPr fontId="92"/>
  </si>
  <si>
    <t>勉</t>
    <rPh sb="0" eb="1">
      <t>ツトム</t>
    </rPh>
    <phoneticPr fontId="92"/>
  </si>
  <si>
    <t>甲賀市</t>
    <rPh sb="0" eb="3">
      <t>コウカシ</t>
    </rPh>
    <phoneticPr fontId="92"/>
  </si>
  <si>
    <t>垣内</t>
    <rPh sb="0" eb="2">
      <t>カキウチ</t>
    </rPh>
    <phoneticPr fontId="92"/>
  </si>
  <si>
    <t>義則</t>
    <rPh sb="0" eb="2">
      <t>ヨシノリ</t>
    </rPh>
    <phoneticPr fontId="92"/>
  </si>
  <si>
    <t>亀井</t>
    <rPh sb="0" eb="2">
      <t>カメイ</t>
    </rPh>
    <phoneticPr fontId="92"/>
  </si>
  <si>
    <t>雅嗣</t>
    <rPh sb="0" eb="1">
      <t>マサ</t>
    </rPh>
    <rPh sb="1" eb="2">
      <t>ツグ</t>
    </rPh>
    <phoneticPr fontId="92"/>
  </si>
  <si>
    <t>𡈽山</t>
    <rPh sb="2" eb="3">
      <t>ヤマ</t>
    </rPh>
    <phoneticPr fontId="3"/>
  </si>
  <si>
    <t>悠</t>
    <rPh sb="0" eb="1">
      <t>ユウ</t>
    </rPh>
    <phoneticPr fontId="3"/>
  </si>
  <si>
    <t>大津市</t>
    <rPh sb="0" eb="3">
      <t>オオツシ</t>
    </rPh>
    <phoneticPr fontId="92"/>
  </si>
  <si>
    <t>森</t>
    <rPh sb="0" eb="1">
      <t>モリ</t>
    </rPh>
    <phoneticPr fontId="92"/>
  </si>
  <si>
    <t>健一</t>
    <rPh sb="0" eb="2">
      <t>ケンイチ</t>
    </rPh>
    <phoneticPr fontId="92"/>
  </si>
  <si>
    <t>皓輝</t>
    <rPh sb="0" eb="1">
      <t>コウ</t>
    </rPh>
    <rPh sb="1" eb="2">
      <t>テル</t>
    </rPh>
    <phoneticPr fontId="92"/>
  </si>
  <si>
    <t>東近江市</t>
    <rPh sb="0" eb="4">
      <t>ヒガシオウミシ</t>
    </rPh>
    <phoneticPr fontId="92"/>
  </si>
  <si>
    <t>野洲市</t>
    <rPh sb="0" eb="3">
      <t>ヤスシ</t>
    </rPh>
    <phoneticPr fontId="92"/>
  </si>
  <si>
    <t>栗東市</t>
    <rPh sb="0" eb="3">
      <t>リットウシ</t>
    </rPh>
    <phoneticPr fontId="92"/>
  </si>
  <si>
    <t>中嶋</t>
    <rPh sb="0" eb="2">
      <t>ナカジマ</t>
    </rPh>
    <phoneticPr fontId="92"/>
  </si>
  <si>
    <t>徹</t>
    <rPh sb="0" eb="1">
      <t>トオル</t>
    </rPh>
    <phoneticPr fontId="92"/>
  </si>
  <si>
    <t>日野町</t>
    <rPh sb="0" eb="3">
      <t>ヒノチョウ</t>
    </rPh>
    <phoneticPr fontId="92"/>
  </si>
  <si>
    <t>中田</t>
    <rPh sb="0" eb="2">
      <t>ナカタ</t>
    </rPh>
    <phoneticPr fontId="92"/>
  </si>
  <si>
    <t>富憲</t>
    <rPh sb="0" eb="2">
      <t>トミノリ</t>
    </rPh>
    <phoneticPr fontId="92"/>
  </si>
  <si>
    <t>湖南市</t>
    <phoneticPr fontId="92"/>
  </si>
  <si>
    <t>多賀町</t>
    <rPh sb="0" eb="3">
      <t>タガチョウ</t>
    </rPh>
    <phoneticPr fontId="92"/>
  </si>
  <si>
    <t>利光</t>
    <phoneticPr fontId="92"/>
  </si>
  <si>
    <t>龍司</t>
    <phoneticPr fontId="92"/>
  </si>
  <si>
    <t>八木</t>
    <rPh sb="0" eb="2">
      <t>ヤギ</t>
    </rPh>
    <phoneticPr fontId="92"/>
  </si>
  <si>
    <t>篤司</t>
    <rPh sb="0" eb="2">
      <t>アツシ</t>
    </rPh>
    <phoneticPr fontId="92"/>
  </si>
  <si>
    <t>彦根市</t>
    <rPh sb="0" eb="3">
      <t>ヒコネシ</t>
    </rPh>
    <phoneticPr fontId="92"/>
  </si>
  <si>
    <t>坂田</t>
    <rPh sb="0" eb="2">
      <t>サカタ</t>
    </rPh>
    <phoneticPr fontId="92"/>
  </si>
  <si>
    <t>義記</t>
    <rPh sb="0" eb="1">
      <t>ヨシ</t>
    </rPh>
    <rPh sb="1" eb="2">
      <t>キ</t>
    </rPh>
    <phoneticPr fontId="92"/>
  </si>
  <si>
    <t>守山市</t>
    <rPh sb="0" eb="3">
      <t>モリヤマシ</t>
    </rPh>
    <phoneticPr fontId="92"/>
  </si>
  <si>
    <t>村地</t>
    <rPh sb="0" eb="2">
      <t>ムラチ</t>
    </rPh>
    <phoneticPr fontId="92"/>
  </si>
  <si>
    <t>直也</t>
    <rPh sb="0" eb="2">
      <t>ナオヤ</t>
    </rPh>
    <phoneticPr fontId="92"/>
  </si>
  <si>
    <t>東近江市</t>
    <rPh sb="0" eb="3">
      <t>ヒガシオウミ</t>
    </rPh>
    <rPh sb="3" eb="4">
      <t>シ</t>
    </rPh>
    <phoneticPr fontId="92"/>
  </si>
  <si>
    <t>中村</t>
    <rPh sb="0" eb="2">
      <t>ナカムラ</t>
    </rPh>
    <phoneticPr fontId="92"/>
  </si>
  <si>
    <t>雅宣</t>
    <rPh sb="0" eb="1">
      <t>マサ</t>
    </rPh>
    <rPh sb="1" eb="2">
      <t>ノブ</t>
    </rPh>
    <phoneticPr fontId="92"/>
  </si>
  <si>
    <t>織田</t>
    <rPh sb="0" eb="2">
      <t>オダ</t>
    </rPh>
    <phoneticPr fontId="92"/>
  </si>
  <si>
    <t>修輔</t>
    <rPh sb="0" eb="2">
      <t>シュウスケ</t>
    </rPh>
    <phoneticPr fontId="92"/>
  </si>
  <si>
    <t>兵庫県</t>
    <rPh sb="0" eb="3">
      <t>ヒョウゴケン</t>
    </rPh>
    <phoneticPr fontId="92"/>
  </si>
  <si>
    <t>渡邊</t>
    <rPh sb="0" eb="2">
      <t>ワタナベ</t>
    </rPh>
    <phoneticPr fontId="92"/>
  </si>
  <si>
    <t>直洋</t>
    <rPh sb="0" eb="2">
      <t>ナオヒロ</t>
    </rPh>
    <phoneticPr fontId="92"/>
  </si>
  <si>
    <t>京都府</t>
    <rPh sb="0" eb="3">
      <t>キョウトフ</t>
    </rPh>
    <phoneticPr fontId="92"/>
  </si>
  <si>
    <t>猪師</t>
    <rPh sb="0" eb="1">
      <t>イノシシ</t>
    </rPh>
    <rPh sb="1" eb="2">
      <t>シ</t>
    </rPh>
    <phoneticPr fontId="92"/>
  </si>
  <si>
    <t>崇人</t>
    <rPh sb="0" eb="1">
      <t>タカシ</t>
    </rPh>
    <rPh sb="1" eb="2">
      <t>ヒト</t>
    </rPh>
    <phoneticPr fontId="92"/>
  </si>
  <si>
    <t>中島</t>
    <rPh sb="0" eb="2">
      <t>ナカジマ</t>
    </rPh>
    <phoneticPr fontId="92"/>
  </si>
  <si>
    <t>章大</t>
    <rPh sb="0" eb="1">
      <t>ショウ</t>
    </rPh>
    <rPh sb="1" eb="2">
      <t>ダイ</t>
    </rPh>
    <phoneticPr fontId="92"/>
  </si>
  <si>
    <t>徳光</t>
    <rPh sb="0" eb="2">
      <t>トクミツ</t>
    </rPh>
    <phoneticPr fontId="92"/>
  </si>
  <si>
    <t>亮真</t>
    <rPh sb="0" eb="1">
      <t>リョウ</t>
    </rPh>
    <rPh sb="1" eb="2">
      <t>シン</t>
    </rPh>
    <phoneticPr fontId="92"/>
  </si>
  <si>
    <t>大阪府</t>
    <rPh sb="0" eb="3">
      <t>オオサカフ</t>
    </rPh>
    <phoneticPr fontId="92"/>
  </si>
  <si>
    <t>元生</t>
    <rPh sb="0" eb="1">
      <t>モト</t>
    </rPh>
    <rPh sb="1" eb="2">
      <t>イ</t>
    </rPh>
    <phoneticPr fontId="92"/>
  </si>
  <si>
    <t>光亮</t>
    <rPh sb="0" eb="1">
      <t>ヒカ</t>
    </rPh>
    <rPh sb="1" eb="2">
      <t>リョウ</t>
    </rPh>
    <phoneticPr fontId="92"/>
  </si>
  <si>
    <t>磯野</t>
    <rPh sb="0" eb="2">
      <t>イソノ</t>
    </rPh>
    <phoneticPr fontId="92"/>
  </si>
  <si>
    <t>宏貴</t>
    <rPh sb="0" eb="1">
      <t>ヒロシ</t>
    </rPh>
    <rPh sb="1" eb="2">
      <t>タカシ</t>
    </rPh>
    <phoneticPr fontId="92"/>
  </si>
  <si>
    <t>三重県</t>
    <rPh sb="0" eb="3">
      <t>ミエケン</t>
    </rPh>
    <phoneticPr fontId="92"/>
  </si>
  <si>
    <t>神野</t>
    <rPh sb="0" eb="1">
      <t>カミ</t>
    </rPh>
    <rPh sb="1" eb="2">
      <t>ノ</t>
    </rPh>
    <phoneticPr fontId="92"/>
  </si>
  <si>
    <t>眞旗</t>
    <rPh sb="0" eb="1">
      <t>シン</t>
    </rPh>
    <rPh sb="1" eb="2">
      <t>ハタ</t>
    </rPh>
    <phoneticPr fontId="92"/>
  </si>
  <si>
    <t>甲斐</t>
    <rPh sb="0" eb="2">
      <t>カイ</t>
    </rPh>
    <phoneticPr fontId="92"/>
  </si>
  <si>
    <t>祐一</t>
    <rPh sb="0" eb="2">
      <t>ユウイチ</t>
    </rPh>
    <phoneticPr fontId="92"/>
  </si>
  <si>
    <t>阿部</t>
    <rPh sb="0" eb="2">
      <t>アベ</t>
    </rPh>
    <phoneticPr fontId="92"/>
  </si>
  <si>
    <t>智貴</t>
    <rPh sb="0" eb="2">
      <t>トモキ</t>
    </rPh>
    <phoneticPr fontId="92"/>
  </si>
  <si>
    <t>佐藤</t>
    <rPh sb="0" eb="2">
      <t>サトウ</t>
    </rPh>
    <phoneticPr fontId="92"/>
  </si>
  <si>
    <t>和弘</t>
    <rPh sb="0" eb="2">
      <t>カズヒロ</t>
    </rPh>
    <phoneticPr fontId="92"/>
  </si>
  <si>
    <t>永原</t>
    <rPh sb="0" eb="2">
      <t>ナガハラ</t>
    </rPh>
    <phoneticPr fontId="92"/>
  </si>
  <si>
    <t>博司</t>
    <rPh sb="0" eb="1">
      <t>ヒロシ</t>
    </rPh>
    <rPh sb="1" eb="2">
      <t>ツカサ</t>
    </rPh>
    <phoneticPr fontId="92"/>
  </si>
  <si>
    <t>男</t>
    <rPh sb="0" eb="1">
      <t>オトコ</t>
    </rPh>
    <phoneticPr fontId="92"/>
  </si>
  <si>
    <t>田中</t>
    <rPh sb="0" eb="2">
      <t>タナカ</t>
    </rPh>
    <phoneticPr fontId="3"/>
  </si>
  <si>
    <t>伸一</t>
    <rPh sb="0" eb="2">
      <t>シンイチ</t>
    </rPh>
    <phoneticPr fontId="3"/>
  </si>
  <si>
    <t>今井</t>
    <rPh sb="0" eb="2">
      <t>イマイ</t>
    </rPh>
    <phoneticPr fontId="92"/>
  </si>
  <si>
    <t>順子</t>
    <rPh sb="0" eb="2">
      <t>ジュンコ</t>
    </rPh>
    <phoneticPr fontId="92"/>
  </si>
  <si>
    <t>女</t>
    <rPh sb="0" eb="1">
      <t>オンナ</t>
    </rPh>
    <phoneticPr fontId="92"/>
  </si>
  <si>
    <t>邦子</t>
    <rPh sb="0" eb="2">
      <t>ジュンコ</t>
    </rPh>
    <phoneticPr fontId="92"/>
  </si>
  <si>
    <t>牛道</t>
    <rPh sb="0" eb="2">
      <t>ウシミチ</t>
    </rPh>
    <phoneticPr fontId="92"/>
  </si>
  <si>
    <t>心</t>
    <rPh sb="0" eb="1">
      <t>ココロ</t>
    </rPh>
    <phoneticPr fontId="92"/>
  </si>
  <si>
    <t>長浜市</t>
    <rPh sb="0" eb="3">
      <t>ナガハマシ</t>
    </rPh>
    <phoneticPr fontId="92"/>
  </si>
  <si>
    <t>陽子</t>
    <rPh sb="0" eb="2">
      <t>ヨウコ</t>
    </rPh>
    <phoneticPr fontId="92"/>
  </si>
  <si>
    <t>湖南市</t>
    <rPh sb="0" eb="3">
      <t>コナンシ</t>
    </rPh>
    <phoneticPr fontId="92"/>
  </si>
  <si>
    <t>美香</t>
    <rPh sb="0" eb="2">
      <t>ミカ</t>
    </rPh>
    <phoneticPr fontId="92"/>
  </si>
  <si>
    <t>う４６</t>
  </si>
  <si>
    <t>川瀬</t>
    <rPh sb="0" eb="1">
      <t>カワ</t>
    </rPh>
    <rPh sb="1" eb="2">
      <t>セ</t>
    </rPh>
    <phoneticPr fontId="92"/>
  </si>
  <si>
    <t>清子</t>
    <rPh sb="0" eb="2">
      <t>キヨコ</t>
    </rPh>
    <phoneticPr fontId="92"/>
  </si>
  <si>
    <t>う４７</t>
  </si>
  <si>
    <t>佳子</t>
    <rPh sb="0" eb="2">
      <t>ヨシコ</t>
    </rPh>
    <phoneticPr fontId="92"/>
  </si>
  <si>
    <t>う４８</t>
  </si>
  <si>
    <t>直子</t>
    <rPh sb="0" eb="2">
      <t>ナオコ</t>
    </rPh>
    <phoneticPr fontId="92"/>
  </si>
  <si>
    <t>竜王町</t>
    <rPh sb="0" eb="3">
      <t>リュウオウチョウ</t>
    </rPh>
    <phoneticPr fontId="92"/>
  </si>
  <si>
    <t>う４９</t>
  </si>
  <si>
    <t>藤田</t>
    <rPh sb="0" eb="2">
      <t>フジタ</t>
    </rPh>
    <phoneticPr fontId="92"/>
  </si>
  <si>
    <t>博美</t>
    <rPh sb="0" eb="2">
      <t>ヒロミ</t>
    </rPh>
    <phoneticPr fontId="92"/>
  </si>
  <si>
    <t>う５０</t>
  </si>
  <si>
    <t>三崎</t>
    <rPh sb="0" eb="2">
      <t>ミサキ</t>
    </rPh>
    <phoneticPr fontId="92"/>
  </si>
  <si>
    <t>奈々</t>
    <rPh sb="0" eb="2">
      <t>ナナ</t>
    </rPh>
    <phoneticPr fontId="92"/>
  </si>
  <si>
    <t>う５１</t>
  </si>
  <si>
    <t>光代</t>
    <rPh sb="0" eb="2">
      <t>ミツヨ</t>
    </rPh>
    <phoneticPr fontId="92"/>
  </si>
  <si>
    <t>う５２</t>
  </si>
  <si>
    <t>亜利沙</t>
    <rPh sb="0" eb="3">
      <t>アリサ</t>
    </rPh>
    <phoneticPr fontId="92"/>
  </si>
  <si>
    <t>う５３</t>
  </si>
  <si>
    <t>村田</t>
    <rPh sb="0" eb="2">
      <t>ムラタ</t>
    </rPh>
    <phoneticPr fontId="92"/>
  </si>
  <si>
    <t>彩子</t>
    <phoneticPr fontId="92"/>
  </si>
  <si>
    <t>う５４</t>
  </si>
  <si>
    <t>村川</t>
    <rPh sb="0" eb="2">
      <t>ムラカワ</t>
    </rPh>
    <phoneticPr fontId="92"/>
  </si>
  <si>
    <t>庸子</t>
    <rPh sb="0" eb="2">
      <t>ヨウコ</t>
    </rPh>
    <phoneticPr fontId="92"/>
  </si>
  <si>
    <t>愛知郡</t>
    <rPh sb="0" eb="3">
      <t>エチグン</t>
    </rPh>
    <phoneticPr fontId="92"/>
  </si>
  <si>
    <t>う５５</t>
  </si>
  <si>
    <t>佳代子</t>
    <rPh sb="0" eb="3">
      <t>カヨコ</t>
    </rPh>
    <phoneticPr fontId="92"/>
  </si>
  <si>
    <t>う５６</t>
  </si>
  <si>
    <t>実佳</t>
    <rPh sb="0" eb="2">
      <t>ミカ</t>
    </rPh>
    <phoneticPr fontId="92"/>
  </si>
  <si>
    <t>う５７</t>
  </si>
  <si>
    <t>古株</t>
    <rPh sb="0" eb="2">
      <t>コカブ</t>
    </rPh>
    <phoneticPr fontId="92"/>
  </si>
  <si>
    <t>淳子</t>
    <rPh sb="0" eb="2">
      <t>ジュンコ</t>
    </rPh>
    <phoneticPr fontId="92"/>
  </si>
  <si>
    <t>う５８</t>
  </si>
  <si>
    <t>小梶</t>
    <rPh sb="0" eb="2">
      <t>コカジ</t>
    </rPh>
    <phoneticPr fontId="92"/>
  </si>
  <si>
    <t>優子</t>
    <phoneticPr fontId="92"/>
  </si>
  <si>
    <t>う５９</t>
  </si>
  <si>
    <t>恭平</t>
    <rPh sb="0" eb="2">
      <t>キョウヘイ</t>
    </rPh>
    <phoneticPr fontId="3"/>
  </si>
  <si>
    <t>Jr</t>
  </si>
  <si>
    <t>う６０</t>
  </si>
  <si>
    <t>真稔</t>
    <rPh sb="0" eb="1">
      <t>マ</t>
    </rPh>
    <rPh sb="1" eb="2">
      <t>ミノル</t>
    </rPh>
    <phoneticPr fontId="3"/>
  </si>
  <si>
    <t>う６１</t>
    <phoneticPr fontId="3"/>
  </si>
  <si>
    <t>洋子</t>
    <rPh sb="0" eb="2">
      <t>ヨウコ</t>
    </rPh>
    <phoneticPr fontId="3"/>
  </si>
  <si>
    <t>う６２</t>
  </si>
  <si>
    <t>桜佑</t>
    <rPh sb="0" eb="1">
      <t>サクラ</t>
    </rPh>
    <rPh sb="1" eb="2">
      <t>ユウ</t>
    </rPh>
    <phoneticPr fontId="3"/>
  </si>
  <si>
    <t>う６３</t>
  </si>
  <si>
    <t>伊原</t>
    <rPh sb="0" eb="2">
      <t>イハラ</t>
    </rPh>
    <phoneticPr fontId="3"/>
  </si>
  <si>
    <t>早苗</t>
    <rPh sb="0" eb="2">
      <t>サナエ</t>
    </rPh>
    <phoneticPr fontId="3"/>
  </si>
  <si>
    <t>う６４</t>
  </si>
  <si>
    <t>坂上</t>
    <rPh sb="0" eb="2">
      <t>サカガミ</t>
    </rPh>
    <phoneticPr fontId="3"/>
  </si>
  <si>
    <t>治謙</t>
    <rPh sb="0" eb="1">
      <t>ハル</t>
    </rPh>
    <rPh sb="1" eb="2">
      <t>ケン</t>
    </rPh>
    <phoneticPr fontId="3"/>
  </si>
  <si>
    <t>う６５</t>
  </si>
  <si>
    <t>川尻</t>
    <rPh sb="0" eb="2">
      <t>カワジリ</t>
    </rPh>
    <phoneticPr fontId="3"/>
  </si>
  <si>
    <t>実千代</t>
    <rPh sb="0" eb="1">
      <t>ミ</t>
    </rPh>
    <rPh sb="1" eb="3">
      <t>チヨ</t>
    </rPh>
    <phoneticPr fontId="3"/>
  </si>
  <si>
    <t>知司</t>
    <rPh sb="0" eb="2">
      <t>トモジ</t>
    </rPh>
    <phoneticPr fontId="3"/>
  </si>
  <si>
    <t>プラチナＴＣ</t>
  </si>
  <si>
    <t>プラチナＴＣ</t>
    <phoneticPr fontId="3"/>
  </si>
  <si>
    <t>ぷ０２</t>
  </si>
  <si>
    <t>一丸</t>
    <rPh sb="0" eb="2">
      <t>イチマル</t>
    </rPh>
    <phoneticPr fontId="3"/>
  </si>
  <si>
    <t>征功</t>
    <rPh sb="0" eb="2">
      <t>セイコウ</t>
    </rPh>
    <phoneticPr fontId="3"/>
  </si>
  <si>
    <t>近江八幡</t>
    <rPh sb="0" eb="4">
      <t>オウミハチマン</t>
    </rPh>
    <phoneticPr fontId="3"/>
  </si>
  <si>
    <t>国太郎</t>
    <rPh sb="0" eb="3">
      <t>クニタロウ</t>
    </rPh>
    <phoneticPr fontId="3"/>
  </si>
  <si>
    <t>人嗣</t>
    <rPh sb="0" eb="2">
      <t>ヒトシ</t>
    </rPh>
    <phoneticPr fontId="3"/>
  </si>
  <si>
    <t>勝之</t>
    <rPh sb="0" eb="2">
      <t>カツユキ</t>
    </rPh>
    <phoneticPr fontId="3"/>
  </si>
  <si>
    <t>加藤</t>
    <rPh sb="0" eb="2">
      <t>カトウ</t>
    </rPh>
    <phoneticPr fontId="3"/>
  </si>
  <si>
    <t>昇</t>
    <rPh sb="0" eb="1">
      <t>ノボル</t>
    </rPh>
    <phoneticPr fontId="3"/>
  </si>
  <si>
    <t>木瀬</t>
    <rPh sb="0" eb="2">
      <t>キセ</t>
    </rPh>
    <phoneticPr fontId="3"/>
  </si>
  <si>
    <t>茂雄</t>
    <rPh sb="0" eb="2">
      <t>シゲオ</t>
    </rPh>
    <phoneticPr fontId="3"/>
  </si>
  <si>
    <t>大木</t>
    <rPh sb="0" eb="2">
      <t>オオキ</t>
    </rPh>
    <phoneticPr fontId="3"/>
  </si>
  <si>
    <t>新谷</t>
    <rPh sb="0" eb="2">
      <t>シンガイ</t>
    </rPh>
    <phoneticPr fontId="3"/>
  </si>
  <si>
    <t>犬上郡</t>
    <rPh sb="0" eb="3">
      <t>イヌカミグン</t>
    </rPh>
    <phoneticPr fontId="3"/>
  </si>
  <si>
    <t>宣明</t>
    <rPh sb="0" eb="2">
      <t>ノブアキ</t>
    </rPh>
    <phoneticPr fontId="3"/>
  </si>
  <si>
    <t>治司</t>
    <rPh sb="0" eb="2">
      <t>ハルジ</t>
    </rPh>
    <phoneticPr fontId="3"/>
  </si>
  <si>
    <t>藤野</t>
    <rPh sb="0" eb="2">
      <t>フジノ</t>
    </rPh>
    <phoneticPr fontId="3"/>
  </si>
  <si>
    <t>秀明</t>
    <rPh sb="0" eb="2">
      <t>ヒデアキ</t>
    </rPh>
    <phoneticPr fontId="3"/>
  </si>
  <si>
    <t>ぷ１６</t>
  </si>
  <si>
    <t>ドーラン</t>
  </si>
  <si>
    <t>デーブ</t>
  </si>
  <si>
    <t>ぷ１７</t>
  </si>
  <si>
    <t>ぷ１８</t>
  </si>
  <si>
    <t>ぷ１９</t>
  </si>
  <si>
    <t>英夫</t>
    <rPh sb="0" eb="2">
      <t>ヒデオ</t>
    </rPh>
    <phoneticPr fontId="3"/>
  </si>
  <si>
    <t>ぷ２０</t>
  </si>
  <si>
    <t>堀部</t>
    <rPh sb="0" eb="2">
      <t>ホリベ</t>
    </rPh>
    <phoneticPr fontId="3"/>
  </si>
  <si>
    <t>品子</t>
    <rPh sb="0" eb="2">
      <t>シナコ</t>
    </rPh>
    <phoneticPr fontId="3"/>
  </si>
  <si>
    <t>澤村</t>
    <rPh sb="0" eb="2">
      <t>サワムラ</t>
    </rPh>
    <phoneticPr fontId="3"/>
  </si>
  <si>
    <t>博司</t>
    <rPh sb="0" eb="2">
      <t>ヒロシ</t>
    </rPh>
    <phoneticPr fontId="3"/>
  </si>
  <si>
    <t>個人登録</t>
    <rPh sb="0" eb="4">
      <t>コジントウロク</t>
    </rPh>
    <phoneticPr fontId="3"/>
  </si>
  <si>
    <t>甲賀市</t>
    <rPh sb="0" eb="3">
      <t>コウガシ</t>
    </rPh>
    <phoneticPr fontId="3"/>
  </si>
  <si>
    <t>谷本</t>
    <rPh sb="0" eb="2">
      <t>タニモト</t>
    </rPh>
    <phoneticPr fontId="3"/>
  </si>
  <si>
    <t>健人</t>
    <rPh sb="0" eb="2">
      <t>タケヒト</t>
    </rPh>
    <phoneticPr fontId="3"/>
  </si>
  <si>
    <t>谷本健人</t>
  </si>
  <si>
    <t>こ０３</t>
  </si>
  <si>
    <t>康之</t>
    <rPh sb="0" eb="2">
      <t>ヤスユキ</t>
    </rPh>
    <phoneticPr fontId="3"/>
  </si>
  <si>
    <t>小計</t>
    <rPh sb="0" eb="2">
      <t>ショウケイ</t>
    </rPh>
    <phoneticPr fontId="3"/>
  </si>
  <si>
    <t>所属クラブ名</t>
    <rPh sb="0" eb="2">
      <t>ショゾク</t>
    </rPh>
    <rPh sb="5" eb="6">
      <t>メイ</t>
    </rPh>
    <phoneticPr fontId="3"/>
  </si>
  <si>
    <t>連絡先</t>
    <rPh sb="0" eb="3">
      <t>レンラクサキ</t>
    </rPh>
    <phoneticPr fontId="3"/>
  </si>
  <si>
    <t>代表者氏名</t>
    <rPh sb="0" eb="3">
      <t>ダイヒョウシャ</t>
    </rPh>
    <rPh sb="3" eb="5">
      <t>シメイ</t>
    </rPh>
    <phoneticPr fontId="3"/>
  </si>
  <si>
    <t>合計金額</t>
    <rPh sb="0" eb="2">
      <t>ゴウケイ</t>
    </rPh>
    <rPh sb="2" eb="4">
      <t>キンガク</t>
    </rPh>
    <phoneticPr fontId="3"/>
  </si>
  <si>
    <t>第２２回ＮＥＷ　ＭＩＸ選手権大会　要項</t>
    <phoneticPr fontId="3"/>
  </si>
  <si>
    <t>第２２回ＮＥＷ　ＭＩＸ選手権大会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</si>
</sst>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m/d;@"/>
    <numFmt numFmtId="177" formatCode="0&quot;円&quot;"/>
  </numFmts>
  <fonts count="102">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b/>
      <sz val="11"/>
      <color indexed="8"/>
      <name val="ＭＳ Ｐゴシック"/>
      <family val="3"/>
      <charset val="128"/>
    </font>
    <font>
      <b/>
      <sz val="11"/>
      <color indexed="8"/>
      <name val="HGP平成明朝体W3"/>
      <family val="1"/>
      <charset val="128"/>
    </font>
    <font>
      <b/>
      <sz val="12"/>
      <color indexed="8"/>
      <name val="HGP平成明朝体W3"/>
      <family val="1"/>
      <charset val="128"/>
    </font>
    <font>
      <b/>
      <sz val="14"/>
      <color indexed="8"/>
      <name val="HGP平成明朝体W3"/>
      <family val="1"/>
      <charset val="128"/>
    </font>
    <font>
      <b/>
      <sz val="18"/>
      <color indexed="8"/>
      <name val="ＭＳ Ｐゴシック"/>
      <family val="3"/>
      <charset val="128"/>
    </font>
    <font>
      <b/>
      <sz val="18"/>
      <color indexed="8"/>
      <name val="HGP平成明朝体W3"/>
      <family val="1"/>
      <charset val="128"/>
    </font>
    <font>
      <b/>
      <sz val="16"/>
      <color indexed="8"/>
      <name val="HGP平成明朝体W3"/>
      <family val="1"/>
      <charset val="128"/>
    </font>
    <font>
      <b/>
      <sz val="24"/>
      <color indexed="8"/>
      <name val="HGP平成明朝体W3"/>
      <family val="1"/>
      <charset val="128"/>
    </font>
    <font>
      <sz val="11"/>
      <name val="ＭＳ Ｐゴシック"/>
      <family val="3"/>
      <charset val="128"/>
    </font>
    <font>
      <b/>
      <sz val="11"/>
      <name val="ＭＳ Ｐゴシック"/>
      <family val="3"/>
      <charset val="128"/>
    </font>
    <font>
      <sz val="11"/>
      <color indexed="8"/>
      <name val="ＭＳ Ｐゴシック"/>
      <family val="3"/>
      <charset val="128"/>
    </font>
    <font>
      <b/>
      <sz val="12"/>
      <color indexed="8"/>
      <name val="ＭＳ Ｐゴシック"/>
      <family val="3"/>
      <charset val="128"/>
    </font>
    <font>
      <b/>
      <sz val="20"/>
      <color indexed="60"/>
      <name val="Lr oSVbN"/>
      <family val="3"/>
      <charset val="128"/>
    </font>
    <font>
      <b/>
      <sz val="16"/>
      <name val="Lr oSVbN"/>
      <family val="3"/>
      <charset val="128"/>
    </font>
    <font>
      <sz val="16"/>
      <name val="Lr oSVbN"/>
      <family val="3"/>
      <charset val="128"/>
    </font>
    <font>
      <sz val="11"/>
      <name val="Lr oSVbN"/>
      <family val="3"/>
      <charset val="128"/>
    </font>
    <font>
      <b/>
      <sz val="11"/>
      <name val="Lr oSVbN"/>
      <family val="3"/>
      <charset val="128"/>
    </font>
    <font>
      <sz val="10"/>
      <name val="Lr oSVbN"/>
      <family val="3"/>
      <charset val="128"/>
    </font>
    <font>
      <sz val="8"/>
      <name val="Lr oSVbN"/>
      <family val="3"/>
      <charset val="128"/>
    </font>
    <font>
      <sz val="7"/>
      <name val="Lr oSVbN"/>
      <family val="3"/>
      <charset val="128"/>
    </font>
    <font>
      <sz val="9"/>
      <name val="Lr oSVbN"/>
      <family val="3"/>
      <charset val="128"/>
    </font>
    <font>
      <sz val="8"/>
      <name val="Century"/>
      <family val="1"/>
    </font>
    <font>
      <sz val="8"/>
      <name val="Lr"/>
      <family val="1"/>
      <charset val="128"/>
    </font>
    <font>
      <sz val="6"/>
      <name val="Lr oSVbN"/>
      <family val="3"/>
      <charset val="128"/>
    </font>
    <font>
      <b/>
      <sz val="12"/>
      <color indexed="8"/>
      <name val="Arial Unicode MS"/>
      <family val="3"/>
      <charset val="128"/>
    </font>
    <font>
      <sz val="11"/>
      <color indexed="8"/>
      <name val="Arial Unicode MS"/>
      <family val="3"/>
      <charset val="128"/>
    </font>
    <font>
      <b/>
      <sz val="9"/>
      <color indexed="8"/>
      <name val="HGP平成明朝体W3"/>
      <family val="1"/>
      <charset val="128"/>
    </font>
    <font>
      <b/>
      <sz val="10"/>
      <color indexed="8"/>
      <name val="HGP平成明朝体W3"/>
      <family val="1"/>
      <charset val="128"/>
    </font>
    <font>
      <b/>
      <sz val="10"/>
      <color indexed="10"/>
      <name val="HGP平成明朝体W3"/>
      <family val="1"/>
      <charset val="128"/>
    </font>
    <font>
      <b/>
      <sz val="8"/>
      <color indexed="8"/>
      <name val="HGP平成明朝体W3"/>
      <family val="1"/>
      <charset val="128"/>
    </font>
    <font>
      <b/>
      <sz val="12"/>
      <color indexed="10"/>
      <name val="HGP平成明朝体W3"/>
      <family val="1"/>
      <charset val="128"/>
    </font>
    <font>
      <b/>
      <sz val="20"/>
      <color indexed="10"/>
      <name val="HGP平成明朝体W3"/>
      <family val="1"/>
      <charset val="128"/>
    </font>
    <font>
      <b/>
      <sz val="14"/>
      <color indexed="12"/>
      <name val="HGP平成明朝体W3"/>
      <family val="1"/>
      <charset val="128"/>
    </font>
    <font>
      <b/>
      <sz val="16"/>
      <color indexed="12"/>
      <name val="HGP平成明朝体W3"/>
      <family val="1"/>
      <charset val="128"/>
    </font>
    <font>
      <sz val="11"/>
      <color indexed="8"/>
      <name val="Lr oSVbN"/>
      <family val="3"/>
      <charset val="128"/>
    </font>
    <font>
      <sz val="10"/>
      <color indexed="8"/>
      <name val="Lr oSVbN"/>
      <family val="3"/>
      <charset val="128"/>
    </font>
    <font>
      <sz val="9"/>
      <color indexed="8"/>
      <name val="Lr oSVbN"/>
      <family val="3"/>
      <charset val="128"/>
    </font>
    <font>
      <sz val="8"/>
      <color indexed="8"/>
      <name val="Lr oSVbN"/>
      <family val="3"/>
      <charset val="128"/>
    </font>
    <font>
      <sz val="10"/>
      <color indexed="8"/>
      <name val="Lr"/>
      <family val="1"/>
      <charset val="128"/>
    </font>
    <font>
      <sz val="8"/>
      <color indexed="8"/>
      <name val="Lr"/>
      <family val="1"/>
      <charset val="128"/>
    </font>
    <font>
      <sz val="11"/>
      <color theme="1"/>
      <name val="ＭＳ Ｐゴシック"/>
      <family val="3"/>
      <charset val="128"/>
      <scheme val="minor"/>
    </font>
    <font>
      <sz val="10"/>
      <name val="Lr"/>
      <family val="1"/>
      <charset val="128"/>
    </font>
    <font>
      <b/>
      <sz val="11"/>
      <color theme="1"/>
      <name val="ＭＳ Ｐゴシック"/>
      <family val="3"/>
      <charset val="128"/>
      <scheme val="minor"/>
    </font>
    <font>
      <b/>
      <sz val="11"/>
      <color rgb="FFFF0000"/>
      <name val="ＭＳ Ｐゴシック"/>
      <family val="3"/>
      <charset val="128"/>
    </font>
    <font>
      <b/>
      <sz val="11"/>
      <color theme="1"/>
      <name val="ＭＳ Ｐゴシック"/>
      <family val="3"/>
      <charset val="128"/>
    </font>
    <font>
      <b/>
      <sz val="10"/>
      <color rgb="FFFF0000"/>
      <name val="Lr oSVbN"/>
      <family val="3"/>
      <charset val="128"/>
    </font>
    <font>
      <b/>
      <sz val="9"/>
      <color rgb="FFFF0000"/>
      <name val="Lr oSVbN"/>
      <family val="3"/>
      <charset val="128"/>
    </font>
    <font>
      <b/>
      <sz val="11"/>
      <color rgb="FFFF0000"/>
      <name val="ＭＳ Ｐゴシック"/>
      <family val="3"/>
      <charset val="128"/>
      <scheme val="minor"/>
    </font>
    <font>
      <b/>
      <sz val="18"/>
      <color indexed="12"/>
      <name val="ＭＳ Ｐゴシック"/>
      <family val="3"/>
      <charset val="128"/>
    </font>
    <font>
      <b/>
      <sz val="14"/>
      <color indexed="17"/>
      <name val="ＭＳ Ｐゴシック"/>
      <family val="3"/>
      <charset val="128"/>
    </font>
    <font>
      <b/>
      <sz val="14"/>
      <color indexed="10"/>
      <name val="ＭＳ Ｐゴシック"/>
      <family val="3"/>
      <charset val="128"/>
    </font>
    <font>
      <b/>
      <sz val="11"/>
      <color theme="1"/>
      <name val="Lr oSVbN"/>
      <family val="3"/>
      <charset val="128"/>
    </font>
    <font>
      <b/>
      <sz val="10"/>
      <color theme="1"/>
      <name val="Lr oSVbN"/>
      <family val="3"/>
      <charset val="128"/>
    </font>
    <font>
      <b/>
      <sz val="9"/>
      <color theme="1"/>
      <name val="Lr oSVbN"/>
      <family val="3"/>
      <charset val="128"/>
    </font>
    <font>
      <b/>
      <sz val="8"/>
      <color theme="1"/>
      <name val="Lr oSVbN"/>
      <family val="3"/>
      <charset val="128"/>
    </font>
    <font>
      <b/>
      <sz val="10"/>
      <color theme="1"/>
      <name val="Lr"/>
      <family val="1"/>
      <charset val="128"/>
    </font>
    <font>
      <u/>
      <sz val="11"/>
      <color theme="10"/>
      <name val="ＭＳ Ｐゴシック"/>
      <family val="3"/>
      <charset val="128"/>
      <scheme val="minor"/>
    </font>
    <font>
      <b/>
      <sz val="10"/>
      <name val="Lr oSVbN"/>
      <family val="3"/>
      <charset val="128"/>
    </font>
    <font>
      <b/>
      <sz val="9"/>
      <name val="Lr oSVbN"/>
      <family val="3"/>
      <charset val="128"/>
    </font>
    <font>
      <b/>
      <sz val="10"/>
      <name val="Lr"/>
      <family val="1"/>
      <charset val="128"/>
    </font>
    <font>
      <b/>
      <sz val="12"/>
      <color theme="1"/>
      <name val="ＭＳ Ｐゴシック"/>
      <family val="3"/>
      <charset val="128"/>
      <scheme val="minor"/>
    </font>
    <font>
      <b/>
      <sz val="12"/>
      <color indexed="8"/>
      <name val="HG丸ｺﾞｼｯｸM-PRO"/>
      <family val="3"/>
      <charset val="128"/>
    </font>
    <font>
      <b/>
      <sz val="11"/>
      <name val="AR P丸ゴシック体04M"/>
      <family val="3"/>
      <charset val="128"/>
    </font>
    <font>
      <b/>
      <sz val="11"/>
      <color indexed="8"/>
      <name val="AR P丸ゴシック体04M"/>
      <family val="3"/>
      <charset val="128"/>
    </font>
    <font>
      <b/>
      <sz val="16"/>
      <name val="AR P丸ゴシック体04M"/>
      <family val="3"/>
      <charset val="128"/>
    </font>
    <font>
      <b/>
      <sz val="20"/>
      <color indexed="10"/>
      <name val="AR P丸ゴシック体04M"/>
      <family val="3"/>
      <charset val="128"/>
    </font>
    <font>
      <b/>
      <sz val="12"/>
      <name val="AR P丸ゴシック体04M"/>
      <family val="3"/>
      <charset val="128"/>
    </font>
    <font>
      <b/>
      <sz val="10.5"/>
      <color indexed="8"/>
      <name val="AR P丸ゴシック体04M"/>
      <family val="3"/>
      <charset val="128"/>
    </font>
    <font>
      <b/>
      <sz val="12"/>
      <color theme="1"/>
      <name val="AR P丸ゴシック体04M"/>
      <family val="3"/>
      <charset val="128"/>
    </font>
    <font>
      <sz val="11"/>
      <color indexed="8"/>
      <name val="AR P丸ゴシック体04M"/>
      <family val="3"/>
      <charset val="128"/>
    </font>
    <font>
      <sz val="11"/>
      <color theme="1"/>
      <name val="AR P丸ゴシック体04M"/>
      <family val="3"/>
      <charset val="128"/>
    </font>
    <font>
      <b/>
      <sz val="12"/>
      <color indexed="17"/>
      <name val="AR P丸ゴシック体04M"/>
      <family val="3"/>
      <charset val="128"/>
    </font>
    <font>
      <b/>
      <sz val="12"/>
      <color indexed="12"/>
      <name val="AR P丸ゴシック体04M"/>
      <family val="3"/>
      <charset val="128"/>
    </font>
    <font>
      <b/>
      <sz val="12"/>
      <color indexed="10"/>
      <name val="AR P丸ゴシック体04M"/>
      <family val="3"/>
      <charset val="128"/>
    </font>
    <font>
      <b/>
      <sz val="12"/>
      <color indexed="8"/>
      <name val="AR P丸ゴシック体04M"/>
      <family val="3"/>
      <charset val="128"/>
    </font>
    <font>
      <b/>
      <sz val="12"/>
      <color rgb="FFFF0000"/>
      <name val="AR P丸ゴシック体04M"/>
      <family val="3"/>
      <charset val="128"/>
    </font>
    <font>
      <b/>
      <sz val="16"/>
      <color indexed="17"/>
      <name val="AR P丸ゴシック体04M"/>
      <family val="3"/>
      <charset val="128"/>
    </font>
    <font>
      <b/>
      <sz val="11"/>
      <color theme="1"/>
      <name val="AR P丸ゴシック体04M"/>
      <family val="3"/>
      <charset val="128"/>
    </font>
    <font>
      <b/>
      <sz val="8"/>
      <name val="Lr oSVbN"/>
      <family val="3"/>
      <charset val="128"/>
    </font>
    <font>
      <b/>
      <sz val="8"/>
      <color theme="1"/>
      <name val="Lr"/>
      <family val="1"/>
      <charset val="128"/>
    </font>
    <font>
      <sz val="16"/>
      <name val="HGSｺﾞｼｯｸM"/>
      <family val="3"/>
      <charset val="128"/>
    </font>
    <font>
      <sz val="11"/>
      <name val="HGSｺﾞｼｯｸM"/>
      <family val="3"/>
      <charset val="128"/>
    </font>
    <font>
      <b/>
      <sz val="11"/>
      <name val="HGSｺﾞｼｯｸM"/>
      <family val="3"/>
      <charset val="128"/>
    </font>
    <font>
      <b/>
      <sz val="11"/>
      <color indexed="8"/>
      <name val="HGSｺﾞｼｯｸM"/>
      <family val="3"/>
      <charset val="128"/>
    </font>
    <font>
      <b/>
      <sz val="11"/>
      <color rgb="FF000000"/>
      <name val="HGSｺﾞｼｯｸM"/>
      <family val="3"/>
      <charset val="128"/>
    </font>
    <font>
      <b/>
      <sz val="11"/>
      <color rgb="FFFF0000"/>
      <name val="HGSｺﾞｼｯｸM"/>
      <family val="3"/>
      <charset val="128"/>
    </font>
    <font>
      <b/>
      <sz val="11"/>
      <color indexed="10"/>
      <name val="HGSｺﾞｼｯｸM"/>
      <family val="3"/>
      <charset val="128"/>
    </font>
    <font>
      <b/>
      <sz val="11"/>
      <color theme="1"/>
      <name val="HGSｺﾞｼｯｸM"/>
      <family val="3"/>
      <charset val="128"/>
    </font>
    <font>
      <sz val="6"/>
      <name val="ＭＳ Ｐゴシック"/>
      <family val="2"/>
      <charset val="128"/>
      <scheme val="minor"/>
    </font>
    <font>
      <sz val="11"/>
      <color theme="0" tint="-0.14999847407452621"/>
      <name val="HGSｺﾞｼｯｸM"/>
      <family val="3"/>
      <charset val="128"/>
    </font>
    <font>
      <b/>
      <sz val="12"/>
      <color theme="1"/>
      <name val="HGSｺﾞｼｯｸM"/>
      <family val="3"/>
      <charset val="128"/>
    </font>
    <font>
      <b/>
      <sz val="12"/>
      <color rgb="FFFF0000"/>
      <name val="HGSｺﾞｼｯｸM"/>
      <family val="3"/>
      <charset val="128"/>
    </font>
    <font>
      <b/>
      <sz val="12"/>
      <name val="HGSｺﾞｼｯｸM"/>
      <family val="3"/>
      <charset val="128"/>
    </font>
    <font>
      <sz val="6"/>
      <name val="ＭＳ Ｐゴシック"/>
      <family val="3"/>
      <charset val="128"/>
      <scheme val="minor"/>
    </font>
    <font>
      <sz val="16"/>
      <name val="Meiryo UI"/>
      <family val="3"/>
      <charset val="128"/>
    </font>
    <font>
      <b/>
      <u/>
      <sz val="16"/>
      <name val="Meiryo UI"/>
      <family val="3"/>
      <charset val="128"/>
    </font>
    <font>
      <sz val="11"/>
      <name val="Meiryo UI"/>
      <family val="3"/>
      <charset val="128"/>
    </font>
    <font>
      <b/>
      <sz val="11"/>
      <name val="Meiryo UI"/>
      <family val="3"/>
      <charset val="128"/>
    </font>
  </fonts>
  <fills count="6">
    <fill>
      <patternFill patternType="none"/>
    </fill>
    <fill>
      <patternFill patternType="gray125"/>
    </fill>
    <fill>
      <patternFill patternType="solid">
        <fgColor indexed="47"/>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dotted">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medium">
        <color indexed="64"/>
      </left>
      <right/>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8"/>
      </right>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dotted">
        <color indexed="64"/>
      </right>
      <top/>
      <bottom/>
      <diagonal/>
    </border>
    <border>
      <left style="medium">
        <color indexed="64"/>
      </left>
      <right style="dotted">
        <color indexed="64"/>
      </right>
      <top style="thin">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top style="medium">
        <color indexed="64"/>
      </top>
      <bottom style="medium">
        <color indexed="64"/>
      </bottom>
      <diagonal/>
    </border>
    <border>
      <left style="thin">
        <color indexed="64"/>
      </left>
      <right style="medium">
        <color indexed="64"/>
      </right>
      <top style="dotted">
        <color indexed="64"/>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1">
    <xf numFmtId="0" fontId="0" fillId="0" borderId="0">
      <alignment vertical="center"/>
    </xf>
    <xf numFmtId="0" fontId="14" fillId="0" borderId="0">
      <alignment vertical="center"/>
    </xf>
    <xf numFmtId="6" fontId="14" fillId="0" borderId="0" applyFont="0" applyFill="0" applyBorder="0" applyAlignment="0" applyProtection="0">
      <alignment vertical="center"/>
    </xf>
    <xf numFmtId="0" fontId="1" fillId="0" borderId="0">
      <alignment vertical="center"/>
    </xf>
    <xf numFmtId="0" fontId="44" fillId="0" borderId="0">
      <alignment vertical="center"/>
    </xf>
    <xf numFmtId="0" fontId="12" fillId="0" borderId="0">
      <alignment vertical="center"/>
    </xf>
    <xf numFmtId="0" fontId="12" fillId="0" borderId="0" applyProtection="0">
      <alignment vertical="center"/>
    </xf>
    <xf numFmtId="0" fontId="12" fillId="0" borderId="0" applyProtection="0">
      <alignment vertical="center"/>
    </xf>
    <xf numFmtId="0" fontId="12" fillId="0" borderId="0" applyProtection="0">
      <alignment vertical="center"/>
    </xf>
    <xf numFmtId="0" fontId="44" fillId="0" borderId="0">
      <alignment vertical="center"/>
    </xf>
    <xf numFmtId="0" fontId="2" fillId="0" borderId="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pplyProtection="0">
      <alignment vertical="center"/>
    </xf>
    <xf numFmtId="0" fontId="1" fillId="0" borderId="0">
      <alignment vertical="center"/>
    </xf>
    <xf numFmtId="0" fontId="1" fillId="0" borderId="0" applyProtection="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60" fillId="0" borderId="0" applyNumberFormat="0" applyFill="0" applyBorder="0" applyAlignment="0" applyProtection="0">
      <alignment vertical="center"/>
    </xf>
    <xf numFmtId="0" fontId="1" fillId="0" borderId="0">
      <alignment vertical="center"/>
    </xf>
    <xf numFmtId="0" fontId="1" fillId="0" borderId="0">
      <alignment vertical="center"/>
    </xf>
  </cellStyleXfs>
  <cellXfs count="584">
    <xf numFmtId="0" fontId="0" fillId="0" borderId="0" xfId="0">
      <alignment vertical="center"/>
    </xf>
    <xf numFmtId="0" fontId="5"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4" fillId="0" borderId="0" xfId="0" applyFont="1">
      <alignment vertical="center"/>
    </xf>
    <xf numFmtId="0" fontId="16" fillId="2" borderId="0" xfId="0" applyFont="1" applyFill="1" applyAlignment="1"/>
    <xf numFmtId="0" fontId="17" fillId="2" borderId="0" xfId="0" applyFont="1" applyFill="1" applyAlignment="1"/>
    <xf numFmtId="0" fontId="18" fillId="2" borderId="0" xfId="0" applyFont="1" applyFill="1" applyAlignment="1"/>
    <xf numFmtId="0" fontId="19" fillId="2" borderId="0" xfId="0" applyFont="1" applyFill="1" applyAlignment="1"/>
    <xf numFmtId="0" fontId="28" fillId="0" borderId="0" xfId="0" applyFont="1">
      <alignment vertical="center"/>
    </xf>
    <xf numFmtId="0" fontId="29" fillId="0" borderId="0" xfId="0" applyFont="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6" fillId="0" borderId="0" xfId="0" applyFont="1">
      <alignment vertical="center"/>
    </xf>
    <xf numFmtId="0" fontId="0" fillId="2" borderId="0" xfId="0" applyFill="1">
      <alignment vertical="center"/>
    </xf>
    <xf numFmtId="0" fontId="20" fillId="2" borderId="7" xfId="0" applyFont="1" applyFill="1" applyBorder="1" applyAlignment="1">
      <alignment horizontal="center"/>
    </xf>
    <xf numFmtId="0" fontId="20" fillId="2" borderId="8" xfId="0" applyFont="1" applyFill="1" applyBorder="1" applyAlignment="1">
      <alignment horizontal="center"/>
    </xf>
    <xf numFmtId="0" fontId="15" fillId="0" borderId="0" xfId="0" applyFont="1">
      <alignment vertical="center"/>
    </xf>
    <xf numFmtId="0" fontId="33" fillId="0" borderId="0" xfId="0" applyFont="1" applyAlignment="1">
      <alignment horizontal="center" vertical="center"/>
    </xf>
    <xf numFmtId="0" fontId="6"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0" fillId="0" borderId="9" xfId="0" applyFont="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7" fillId="0" borderId="0" xfId="0" applyFont="1">
      <alignment vertical="center"/>
    </xf>
    <xf numFmtId="0" fontId="0" fillId="2" borderId="9" xfId="0" applyFill="1" applyBorder="1">
      <alignment vertical="center"/>
    </xf>
    <xf numFmtId="0" fontId="0" fillId="2" borderId="14" xfId="0" applyFill="1" applyBorder="1">
      <alignment vertical="center"/>
    </xf>
    <xf numFmtId="0" fontId="0" fillId="2" borderId="15" xfId="0" applyFill="1" applyBorder="1">
      <alignment vertical="center"/>
    </xf>
    <xf numFmtId="0" fontId="0" fillId="2" borderId="16" xfId="0" applyFill="1" applyBorder="1">
      <alignment vertical="center"/>
    </xf>
    <xf numFmtId="0" fontId="0" fillId="2" borderId="17" xfId="0" applyFill="1" applyBorder="1">
      <alignment vertical="center"/>
    </xf>
    <xf numFmtId="0" fontId="5" fillId="0" borderId="9" xfId="0" applyFont="1" applyBorder="1">
      <alignment vertical="center"/>
    </xf>
    <xf numFmtId="0" fontId="12" fillId="2" borderId="14" xfId="0" applyFont="1" applyFill="1" applyBorder="1">
      <alignment vertical="center"/>
    </xf>
    <xf numFmtId="0" fontId="12" fillId="2" borderId="16" xfId="0" applyFont="1" applyFill="1" applyBorder="1">
      <alignment vertical="center"/>
    </xf>
    <xf numFmtId="0" fontId="12" fillId="2" borderId="17" xfId="0" applyFont="1" applyFill="1" applyBorder="1">
      <alignment vertical="center"/>
    </xf>
    <xf numFmtId="0" fontId="12" fillId="2" borderId="15" xfId="0" applyFont="1" applyFill="1" applyBorder="1">
      <alignment vertical="center"/>
    </xf>
    <xf numFmtId="0" fontId="46" fillId="2" borderId="0" xfId="0" applyFont="1" applyFill="1">
      <alignment vertical="center"/>
    </xf>
    <xf numFmtId="0" fontId="46" fillId="0" borderId="0" xfId="0" applyFont="1">
      <alignment vertical="center"/>
    </xf>
    <xf numFmtId="0" fontId="46" fillId="2" borderId="14" xfId="0" applyFont="1" applyFill="1" applyBorder="1">
      <alignment vertical="center"/>
    </xf>
    <xf numFmtId="0" fontId="47" fillId="2" borderId="14" xfId="0" applyFont="1" applyFill="1" applyBorder="1">
      <alignment vertical="center"/>
    </xf>
    <xf numFmtId="0" fontId="47" fillId="2" borderId="16" xfId="0" applyFont="1" applyFill="1" applyBorder="1">
      <alignment vertical="center"/>
    </xf>
    <xf numFmtId="0" fontId="46" fillId="2" borderId="9" xfId="0" applyFont="1" applyFill="1" applyBorder="1">
      <alignment vertical="center"/>
    </xf>
    <xf numFmtId="0" fontId="47" fillId="2" borderId="17" xfId="0" applyFont="1" applyFill="1" applyBorder="1">
      <alignment vertical="center"/>
    </xf>
    <xf numFmtId="0" fontId="47" fillId="2" borderId="15" xfId="0" applyFont="1" applyFill="1" applyBorder="1">
      <alignment vertical="center"/>
    </xf>
    <xf numFmtId="0" fontId="48" fillId="2" borderId="14" xfId="0" applyFont="1" applyFill="1" applyBorder="1">
      <alignment vertical="center"/>
    </xf>
    <xf numFmtId="0" fontId="48" fillId="2" borderId="16" xfId="0" applyFont="1" applyFill="1" applyBorder="1">
      <alignment vertical="center"/>
    </xf>
    <xf numFmtId="0" fontId="48" fillId="2" borderId="17" xfId="0" applyFont="1" applyFill="1" applyBorder="1">
      <alignment vertical="center"/>
    </xf>
    <xf numFmtId="0" fontId="48" fillId="2" borderId="15" xfId="0" applyFont="1" applyFill="1" applyBorder="1">
      <alignment vertical="center"/>
    </xf>
    <xf numFmtId="0" fontId="1" fillId="2" borderId="14" xfId="0" applyFont="1" applyFill="1" applyBorder="1">
      <alignment vertical="center"/>
    </xf>
    <xf numFmtId="0" fontId="1" fillId="2" borderId="16" xfId="0" applyFont="1" applyFill="1" applyBorder="1">
      <alignment vertical="center"/>
    </xf>
    <xf numFmtId="0" fontId="1" fillId="2" borderId="17" xfId="0" applyFont="1" applyFill="1" applyBorder="1">
      <alignment vertical="center"/>
    </xf>
    <xf numFmtId="0" fontId="1" fillId="2" borderId="15" xfId="0" applyFont="1" applyFill="1" applyBorder="1">
      <alignment vertical="center"/>
    </xf>
    <xf numFmtId="0" fontId="11" fillId="0" borderId="9" xfId="0" applyFont="1" applyBorder="1" applyAlignment="1">
      <alignment horizontal="center" vertical="center"/>
    </xf>
    <xf numFmtId="0" fontId="32" fillId="0" borderId="47" xfId="0" applyFont="1" applyBorder="1" applyAlignment="1">
      <alignment horizontal="center" vertical="center"/>
    </xf>
    <xf numFmtId="0" fontId="7" fillId="0" borderId="48" xfId="0" applyFont="1" applyBorder="1">
      <alignment vertical="center"/>
    </xf>
    <xf numFmtId="0" fontId="7" fillId="0" borderId="2" xfId="0" applyFont="1" applyBorder="1" applyAlignment="1">
      <alignment horizontal="center" vertical="center"/>
    </xf>
    <xf numFmtId="0" fontId="7" fillId="0" borderId="50" xfId="0" applyFont="1" applyBorder="1" applyAlignment="1">
      <alignment horizontal="right" vertical="center"/>
    </xf>
    <xf numFmtId="0" fontId="7" fillId="0" borderId="48" xfId="0" applyFont="1" applyBorder="1" applyAlignment="1">
      <alignment horizontal="right" vertical="center"/>
    </xf>
    <xf numFmtId="0" fontId="7" fillId="0" borderId="49" xfId="0" applyFont="1" applyBorder="1" applyAlignment="1">
      <alignment horizontal="right" vertical="center"/>
    </xf>
    <xf numFmtId="0" fontId="6" fillId="0" borderId="14" xfId="0" applyFont="1" applyBorder="1">
      <alignment vertical="center"/>
    </xf>
    <xf numFmtId="0" fontId="7" fillId="0" borderId="1" xfId="0" applyFont="1" applyBorder="1" applyAlignment="1">
      <alignment horizontal="center" vertical="center"/>
    </xf>
    <xf numFmtId="0" fontId="13" fillId="2" borderId="14" xfId="0" applyFont="1" applyFill="1" applyBorder="1">
      <alignment vertical="center"/>
    </xf>
    <xf numFmtId="0" fontId="13" fillId="2" borderId="16" xfId="0" applyFont="1" applyFill="1" applyBorder="1">
      <alignment vertical="center"/>
    </xf>
    <xf numFmtId="0" fontId="13" fillId="2" borderId="17" xfId="0" applyFont="1" applyFill="1" applyBorder="1">
      <alignment vertical="center"/>
    </xf>
    <xf numFmtId="0" fontId="13" fillId="2" borderId="15" xfId="0" applyFont="1" applyFill="1" applyBorder="1">
      <alignment vertical="center"/>
    </xf>
    <xf numFmtId="0" fontId="7" fillId="0" borderId="51" xfId="0" applyFont="1" applyBorder="1" applyAlignment="1">
      <alignment horizontal="center" vertical="center"/>
    </xf>
    <xf numFmtId="0" fontId="7" fillId="0" borderId="54" xfId="0" applyFont="1" applyBorder="1">
      <alignment vertical="center"/>
    </xf>
    <xf numFmtId="0" fontId="7" fillId="0" borderId="10" xfId="0" applyFont="1" applyBorder="1">
      <alignment vertical="center"/>
    </xf>
    <xf numFmtId="0" fontId="7" fillId="0" borderId="52" xfId="0" applyFont="1" applyBorder="1">
      <alignment vertical="center"/>
    </xf>
    <xf numFmtId="0" fontId="6" fillId="0" borderId="13" xfId="0" applyFont="1" applyBorder="1">
      <alignment vertical="center"/>
    </xf>
    <xf numFmtId="0" fontId="6" fillId="0" borderId="57" xfId="0" applyFont="1" applyBorder="1">
      <alignment vertical="center"/>
    </xf>
    <xf numFmtId="0" fontId="7" fillId="0" borderId="58" xfId="0" applyFont="1" applyBorder="1" applyAlignment="1">
      <alignment horizontal="right" vertical="center"/>
    </xf>
    <xf numFmtId="0" fontId="7" fillId="0" borderId="54" xfId="0" applyFont="1" applyBorder="1" applyAlignment="1">
      <alignment horizontal="right" vertical="center"/>
    </xf>
    <xf numFmtId="0" fontId="7" fillId="0" borderId="59" xfId="0" applyFont="1" applyBorder="1" applyAlignment="1">
      <alignment horizontal="right" vertical="center"/>
    </xf>
    <xf numFmtId="0" fontId="7" fillId="0" borderId="9" xfId="0" applyFont="1" applyBorder="1">
      <alignment vertical="center"/>
    </xf>
    <xf numFmtId="0" fontId="7" fillId="0" borderId="60" xfId="0" applyFont="1" applyBorder="1">
      <alignment vertical="center"/>
    </xf>
    <xf numFmtId="0" fontId="4" fillId="0" borderId="61" xfId="0" applyFont="1" applyBorder="1">
      <alignment vertical="center"/>
    </xf>
    <xf numFmtId="0" fontId="7" fillId="0" borderId="62" xfId="0" applyFont="1" applyBorder="1">
      <alignment vertical="center"/>
    </xf>
    <xf numFmtId="0" fontId="7" fillId="0" borderId="55" xfId="0" applyFont="1" applyBorder="1">
      <alignment vertical="center"/>
    </xf>
    <xf numFmtId="0" fontId="6" fillId="0" borderId="59" xfId="0" applyFont="1" applyBorder="1">
      <alignment vertical="center"/>
    </xf>
    <xf numFmtId="0" fontId="4" fillId="0" borderId="2" xfId="0" applyFont="1" applyBorder="1">
      <alignment vertical="center"/>
    </xf>
    <xf numFmtId="0" fontId="65" fillId="0" borderId="0" xfId="0" applyFont="1">
      <alignment vertical="center"/>
    </xf>
    <xf numFmtId="0" fontId="66" fillId="0" borderId="0" xfId="0" applyFont="1" applyAlignment="1"/>
    <xf numFmtId="0" fontId="66" fillId="0" borderId="1" xfId="0" applyFont="1" applyBorder="1" applyAlignment="1"/>
    <xf numFmtId="0" fontId="66" fillId="0" borderId="2" xfId="0" applyFont="1" applyBorder="1" applyAlignment="1"/>
    <xf numFmtId="0" fontId="66" fillId="0" borderId="3" xfId="0" applyFont="1" applyBorder="1" applyAlignment="1"/>
    <xf numFmtId="0" fontId="67" fillId="0" borderId="0" xfId="0" applyFont="1">
      <alignment vertical="center"/>
    </xf>
    <xf numFmtId="0" fontId="68" fillId="0" borderId="4" xfId="0" applyFont="1" applyBorder="1" applyAlignment="1">
      <alignment horizontal="left"/>
    </xf>
    <xf numFmtId="0" fontId="66" fillId="0" borderId="5" xfId="0" applyFont="1" applyBorder="1" applyAlignment="1"/>
    <xf numFmtId="0" fontId="66" fillId="0" borderId="5" xfId="0" applyFont="1" applyBorder="1" applyAlignment="1">
      <alignment horizontal="center"/>
    </xf>
    <xf numFmtId="0" fontId="66" fillId="0" borderId="6" xfId="0" applyFont="1" applyBorder="1" applyAlignment="1"/>
    <xf numFmtId="0" fontId="70" fillId="0" borderId="0" xfId="0" applyFont="1" applyAlignment="1">
      <alignment horizontal="left" indent="1"/>
    </xf>
    <xf numFmtId="0" fontId="71" fillId="0" borderId="0" xfId="0" applyFont="1">
      <alignment vertical="center"/>
    </xf>
    <xf numFmtId="0" fontId="72" fillId="0" borderId="0" xfId="0" applyFont="1" applyAlignment="1">
      <alignment horizontal="left" indent="1"/>
    </xf>
    <xf numFmtId="0" fontId="73" fillId="0" borderId="0" xfId="0" applyFont="1">
      <alignment vertical="center"/>
    </xf>
    <xf numFmtId="0" fontId="74" fillId="0" borderId="0" xfId="0" applyFont="1">
      <alignment vertical="center"/>
    </xf>
    <xf numFmtId="0" fontId="75" fillId="0" borderId="0" xfId="0" applyFont="1" applyAlignment="1">
      <alignment horizontal="left" indent="1"/>
    </xf>
    <xf numFmtId="0" fontId="78" fillId="0" borderId="0" xfId="0" applyFont="1">
      <alignment vertical="center"/>
    </xf>
    <xf numFmtId="0" fontId="78" fillId="0" borderId="0" xfId="0" applyFont="1" applyAlignment="1">
      <alignment horizontal="right" vertical="center"/>
    </xf>
    <xf numFmtId="0" fontId="77" fillId="0" borderId="0" xfId="0" applyFont="1">
      <alignment vertical="center"/>
    </xf>
    <xf numFmtId="0" fontId="78" fillId="0" borderId="0" xfId="0" applyFont="1" applyAlignment="1">
      <alignment horizontal="left" vertical="center"/>
    </xf>
    <xf numFmtId="0" fontId="79" fillId="0" borderId="0" xfId="0" applyFont="1">
      <alignment vertical="center"/>
    </xf>
    <xf numFmtId="0" fontId="80" fillId="0" borderId="0" xfId="0" applyFont="1" applyAlignment="1">
      <alignment horizontal="center" vertical="center"/>
    </xf>
    <xf numFmtId="0" fontId="79" fillId="0" borderId="0" xfId="0" applyFont="1" applyAlignment="1">
      <alignment horizontal="left" vertical="center"/>
    </xf>
    <xf numFmtId="0" fontId="81" fillId="0" borderId="0" xfId="0" applyFont="1">
      <alignment vertical="center"/>
    </xf>
    <xf numFmtId="0" fontId="61" fillId="2" borderId="29" xfId="0" applyFont="1" applyFill="1" applyBorder="1" applyAlignment="1">
      <alignment horizontal="center"/>
    </xf>
    <xf numFmtId="0" fontId="61" fillId="2" borderId="9" xfId="0" applyFont="1" applyFill="1" applyBorder="1" applyAlignment="1">
      <alignment horizontal="center"/>
    </xf>
    <xf numFmtId="0" fontId="60" fillId="0" borderId="0" xfId="28">
      <alignment vertical="center"/>
    </xf>
    <xf numFmtId="0" fontId="62" fillId="2" borderId="29" xfId="0" applyFont="1" applyFill="1" applyBorder="1" applyAlignment="1">
      <alignment horizontal="center" wrapText="1"/>
    </xf>
    <xf numFmtId="0" fontId="62" fillId="2" borderId="30" xfId="0" applyFont="1" applyFill="1" applyBorder="1" applyAlignment="1">
      <alignment horizontal="center" wrapText="1"/>
    </xf>
    <xf numFmtId="0" fontId="61" fillId="2" borderId="30" xfId="0" applyFont="1" applyFill="1" applyBorder="1" applyAlignment="1">
      <alignment horizontal="center"/>
    </xf>
    <xf numFmtId="0" fontId="48" fillId="2" borderId="33" xfId="0" applyFont="1" applyFill="1" applyBorder="1">
      <alignment vertical="center"/>
    </xf>
    <xf numFmtId="0" fontId="77" fillId="0" borderId="0" xfId="0" applyFont="1" applyAlignment="1">
      <alignment horizontal="left" vertical="center"/>
    </xf>
    <xf numFmtId="0" fontId="7" fillId="0" borderId="53" xfId="0" applyFont="1" applyBorder="1" applyAlignment="1">
      <alignment horizontal="center" vertical="center"/>
    </xf>
    <xf numFmtId="0" fontId="7" fillId="0" borderId="46" xfId="0" applyFont="1" applyBorder="1" applyAlignment="1">
      <alignment horizontal="center" vertical="center"/>
    </xf>
    <xf numFmtId="0" fontId="7" fillId="0" borderId="56" xfId="0" applyFont="1" applyBorder="1" applyAlignment="1">
      <alignment horizontal="center" vertical="center"/>
    </xf>
    <xf numFmtId="0" fontId="84" fillId="0" borderId="27" xfId="0" applyFont="1" applyBorder="1">
      <alignment vertical="center"/>
    </xf>
    <xf numFmtId="0" fontId="85" fillId="0" borderId="40" xfId="0" applyFont="1" applyBorder="1" applyAlignment="1">
      <alignment horizontal="left" vertical="center"/>
    </xf>
    <xf numFmtId="0" fontId="85" fillId="0" borderId="31" xfId="0" applyFont="1" applyBorder="1">
      <alignment vertical="center"/>
    </xf>
    <xf numFmtId="0" fontId="85" fillId="5" borderId="40" xfId="0" applyFont="1" applyFill="1" applyBorder="1" applyAlignment="1">
      <alignment horizontal="left" vertical="center"/>
    </xf>
    <xf numFmtId="0" fontId="85" fillId="5" borderId="40" xfId="0" applyFont="1" applyFill="1" applyBorder="1" applyAlignment="1">
      <alignment horizontal="center" vertical="center"/>
    </xf>
    <xf numFmtId="0" fontId="85" fillId="5" borderId="40" xfId="0" applyFont="1" applyFill="1" applyBorder="1">
      <alignment vertical="center"/>
    </xf>
    <xf numFmtId="0" fontId="85" fillId="5" borderId="40" xfId="0" applyFont="1" applyFill="1" applyBorder="1" applyAlignment="1">
      <alignment horizontal="right" vertical="center"/>
    </xf>
    <xf numFmtId="0" fontId="86" fillId="0" borderId="40" xfId="16" applyFont="1" applyBorder="1" applyAlignment="1">
      <alignment horizontal="left" vertical="center"/>
    </xf>
    <xf numFmtId="0" fontId="87" fillId="0" borderId="40" xfId="16" applyFont="1" applyBorder="1" applyAlignment="1">
      <alignment horizontal="left" vertical="center"/>
    </xf>
    <xf numFmtId="0" fontId="86" fillId="0" borderId="40" xfId="16" applyFont="1" applyBorder="1" applyAlignment="1">
      <alignment horizontal="center" vertical="center"/>
    </xf>
    <xf numFmtId="0" fontId="87" fillId="0" borderId="40" xfId="0" applyFont="1" applyBorder="1" applyAlignment="1">
      <alignment horizontal="left"/>
    </xf>
    <xf numFmtId="0" fontId="87" fillId="0" borderId="40" xfId="16" applyFont="1" applyBorder="1">
      <alignment vertical="center"/>
    </xf>
    <xf numFmtId="0" fontId="87" fillId="0" borderId="40" xfId="0" applyFont="1" applyBorder="1" applyAlignment="1">
      <alignment horizontal="right"/>
    </xf>
    <xf numFmtId="0" fontId="88" fillId="0" borderId="40" xfId="16" applyFont="1" applyBorder="1" applyAlignment="1">
      <alignment horizontal="left" vertical="center"/>
    </xf>
    <xf numFmtId="0" fontId="86" fillId="0" borderId="40" xfId="16" applyFont="1" applyBorder="1">
      <alignment vertical="center"/>
    </xf>
    <xf numFmtId="0" fontId="89" fillId="0" borderId="40" xfId="16" applyFont="1" applyBorder="1" applyAlignment="1">
      <alignment horizontal="left" vertical="center"/>
    </xf>
    <xf numFmtId="0" fontId="90" fillId="0" borderId="40" xfId="16" applyFont="1" applyBorder="1" applyAlignment="1">
      <alignment horizontal="left" vertical="center"/>
    </xf>
    <xf numFmtId="0" fontId="86" fillId="0" borderId="40" xfId="0" applyFont="1" applyBorder="1">
      <alignment vertical="center"/>
    </xf>
    <xf numFmtId="0" fontId="86" fillId="0" borderId="40" xfId="0" applyFont="1" applyBorder="1" applyAlignment="1">
      <alignment horizontal="left" vertical="center"/>
    </xf>
    <xf numFmtId="0" fontId="88" fillId="0" borderId="40" xfId="0" applyFont="1" applyBorder="1" applyAlignment="1">
      <alignment horizontal="left" vertical="center"/>
    </xf>
    <xf numFmtId="0" fontId="90" fillId="0" borderId="40" xfId="0" applyFont="1" applyBorder="1" applyAlignment="1">
      <alignment horizontal="left" vertical="center"/>
    </xf>
    <xf numFmtId="0" fontId="89" fillId="0" borderId="40" xfId="0" applyFont="1" applyBorder="1" applyAlignment="1">
      <alignment horizontal="left" vertical="center"/>
    </xf>
    <xf numFmtId="0" fontId="86" fillId="4" borderId="40" xfId="0" applyFont="1" applyFill="1" applyBorder="1">
      <alignment vertical="center"/>
    </xf>
    <xf numFmtId="0" fontId="88" fillId="4" borderId="40" xfId="16" applyFont="1" applyFill="1" applyBorder="1" applyAlignment="1">
      <alignment horizontal="left" vertical="center"/>
    </xf>
    <xf numFmtId="0" fontId="86" fillId="5" borderId="40" xfId="16" applyFont="1" applyFill="1" applyBorder="1" applyAlignment="1">
      <alignment horizontal="left" vertical="center"/>
    </xf>
    <xf numFmtId="0" fontId="90" fillId="5" borderId="40" xfId="16" applyFont="1" applyFill="1" applyBorder="1" applyAlignment="1">
      <alignment horizontal="left" vertical="center"/>
    </xf>
    <xf numFmtId="0" fontId="87" fillId="5" borderId="40" xfId="16" applyFont="1" applyFill="1" applyBorder="1" applyAlignment="1">
      <alignment horizontal="left" vertical="center"/>
    </xf>
    <xf numFmtId="0" fontId="86" fillId="5" borderId="40" xfId="16" applyFont="1" applyFill="1" applyBorder="1" applyAlignment="1">
      <alignment horizontal="center" vertical="center"/>
    </xf>
    <xf numFmtId="0" fontId="87" fillId="5" borderId="40" xfId="0" applyFont="1" applyFill="1" applyBorder="1" applyAlignment="1">
      <alignment horizontal="left"/>
    </xf>
    <xf numFmtId="0" fontId="86" fillId="5" borderId="40" xfId="0" applyFont="1" applyFill="1" applyBorder="1">
      <alignment vertical="center"/>
    </xf>
    <xf numFmtId="0" fontId="87" fillId="5" borderId="40" xfId="0" applyFont="1" applyFill="1" applyBorder="1" applyAlignment="1">
      <alignment horizontal="right"/>
    </xf>
    <xf numFmtId="0" fontId="88" fillId="5" borderId="40" xfId="16" applyFont="1" applyFill="1" applyBorder="1" applyAlignment="1">
      <alignment horizontal="left" vertical="center"/>
    </xf>
    <xf numFmtId="0" fontId="87" fillId="0" borderId="40" xfId="18" applyFont="1" applyBorder="1" applyAlignment="1">
      <alignment horizontal="left" vertical="center"/>
    </xf>
    <xf numFmtId="0" fontId="86" fillId="4" borderId="40" xfId="0" applyFont="1" applyFill="1" applyBorder="1" applyAlignment="1">
      <alignment horizontal="left" vertical="center"/>
    </xf>
    <xf numFmtId="0" fontId="86" fillId="5" borderId="40" xfId="0" applyFont="1" applyFill="1" applyBorder="1" applyAlignment="1">
      <alignment horizontal="left" vertical="center"/>
    </xf>
    <xf numFmtId="0" fontId="86" fillId="0" borderId="40" xfId="0" applyFont="1" applyBorder="1" applyAlignment="1">
      <alignment horizontal="left"/>
    </xf>
    <xf numFmtId="0" fontId="89" fillId="0" borderId="40" xfId="18" applyFont="1" applyBorder="1" applyAlignment="1">
      <alignment horizontal="left" vertical="center"/>
    </xf>
    <xf numFmtId="0" fontId="91" fillId="0" borderId="40" xfId="16" applyFont="1" applyBorder="1" applyAlignment="1">
      <alignment horizontal="left" vertical="center"/>
    </xf>
    <xf numFmtId="0" fontId="91" fillId="0" borderId="40" xfId="18" applyFont="1" applyBorder="1" applyAlignment="1">
      <alignment horizontal="left" vertical="center"/>
    </xf>
    <xf numFmtId="0" fontId="91" fillId="0" borderId="40" xfId="16" applyFont="1" applyBorder="1" applyAlignment="1">
      <alignment horizontal="center" vertical="center"/>
    </xf>
    <xf numFmtId="0" fontId="91" fillId="0" borderId="40" xfId="0" applyFont="1" applyBorder="1" applyAlignment="1">
      <alignment horizontal="left"/>
    </xf>
    <xf numFmtId="0" fontId="91" fillId="0" borderId="40" xfId="16" applyFont="1" applyBorder="1">
      <alignment vertical="center"/>
    </xf>
    <xf numFmtId="0" fontId="4" fillId="4" borderId="40" xfId="18" applyFont="1" applyFill="1" applyBorder="1">
      <alignment vertical="center"/>
    </xf>
    <xf numFmtId="0" fontId="86" fillId="4" borderId="40" xfId="16" applyFont="1" applyFill="1" applyBorder="1" applyAlignment="1">
      <alignment horizontal="left" vertical="center"/>
    </xf>
    <xf numFmtId="0" fontId="13" fillId="4" borderId="40" xfId="16" applyFont="1" applyFill="1" applyBorder="1">
      <alignment vertical="center"/>
    </xf>
    <xf numFmtId="0" fontId="4" fillId="4" borderId="40" xfId="0" applyFont="1" applyFill="1" applyBorder="1" applyAlignment="1"/>
    <xf numFmtId="0" fontId="4" fillId="4" borderId="40" xfId="16" applyFont="1" applyFill="1" applyBorder="1" applyAlignment="1">
      <alignment horizontal="left" vertical="center"/>
    </xf>
    <xf numFmtId="0" fontId="4" fillId="4" borderId="40" xfId="16" applyFont="1" applyFill="1" applyBorder="1" applyAlignment="1">
      <alignment horizontal="right" vertical="center"/>
    </xf>
    <xf numFmtId="0" fontId="48" fillId="4" borderId="40" xfId="16" applyFont="1" applyFill="1" applyBorder="1">
      <alignment vertical="center"/>
    </xf>
    <xf numFmtId="0" fontId="47" fillId="4" borderId="40" xfId="18" applyFont="1" applyFill="1" applyBorder="1">
      <alignment vertical="center"/>
    </xf>
    <xf numFmtId="0" fontId="47" fillId="4" borderId="40" xfId="16" applyFont="1" applyFill="1" applyBorder="1" applyAlignment="1">
      <alignment horizontal="left" vertical="center"/>
    </xf>
    <xf numFmtId="0" fontId="47" fillId="4" borderId="40" xfId="16" applyFont="1" applyFill="1" applyBorder="1">
      <alignment vertical="center"/>
    </xf>
    <xf numFmtId="0" fontId="4" fillId="4" borderId="40" xfId="16" applyFont="1" applyFill="1" applyBorder="1">
      <alignment vertical="center"/>
    </xf>
    <xf numFmtId="0" fontId="48" fillId="4" borderId="40" xfId="0" applyFont="1" applyFill="1" applyBorder="1" applyAlignment="1"/>
    <xf numFmtId="0" fontId="48" fillId="4" borderId="40" xfId="16" applyFont="1" applyFill="1" applyBorder="1" applyAlignment="1">
      <alignment horizontal="right" vertical="center"/>
    </xf>
    <xf numFmtId="0" fontId="48" fillId="4" borderId="40" xfId="18" applyFont="1" applyFill="1" applyBorder="1">
      <alignment vertical="center"/>
    </xf>
    <xf numFmtId="0" fontId="48" fillId="4" borderId="40" xfId="16" applyFont="1" applyFill="1" applyBorder="1" applyAlignment="1">
      <alignment horizontal="left" vertical="center"/>
    </xf>
    <xf numFmtId="0" fontId="91" fillId="4" borderId="40" xfId="16" applyFont="1" applyFill="1" applyBorder="1" applyAlignment="1">
      <alignment horizontal="left" vertical="center"/>
    </xf>
    <xf numFmtId="0" fontId="87" fillId="0" borderId="40" xfId="0" applyFont="1" applyBorder="1" applyAlignment="1">
      <alignment horizontal="left" vertical="center"/>
    </xf>
    <xf numFmtId="0" fontId="91" fillId="0" borderId="40" xfId="0" applyFont="1" applyBorder="1" applyAlignment="1">
      <alignment horizontal="left" vertical="center"/>
    </xf>
    <xf numFmtId="0" fontId="91" fillId="4" borderId="40" xfId="18" applyFont="1" applyFill="1" applyBorder="1" applyAlignment="1">
      <alignment horizontal="left" vertical="center"/>
    </xf>
    <xf numFmtId="0" fontId="87" fillId="4" borderId="40" xfId="18" applyFont="1" applyFill="1" applyBorder="1" applyAlignment="1">
      <alignment horizontal="left" vertical="center"/>
    </xf>
    <xf numFmtId="0" fontId="87" fillId="4" borderId="40" xfId="16" applyFont="1" applyFill="1" applyBorder="1" applyAlignment="1">
      <alignment horizontal="left" vertical="center"/>
    </xf>
    <xf numFmtId="0" fontId="89" fillId="4" borderId="40" xfId="16" applyFont="1" applyFill="1" applyBorder="1" applyAlignment="1">
      <alignment horizontal="left" vertical="center"/>
    </xf>
    <xf numFmtId="0" fontId="90" fillId="4" borderId="40" xfId="16" applyFont="1" applyFill="1" applyBorder="1" applyAlignment="1">
      <alignment horizontal="left" vertical="center"/>
    </xf>
    <xf numFmtId="0" fontId="87" fillId="0" borderId="40" xfId="20" applyFont="1" applyBorder="1" applyAlignment="1">
      <alignment horizontal="left"/>
    </xf>
    <xf numFmtId="0" fontId="91" fillId="5" borderId="40" xfId="16" applyFont="1" applyFill="1" applyBorder="1" applyAlignment="1">
      <alignment horizontal="left" vertical="center"/>
    </xf>
    <xf numFmtId="0" fontId="86" fillId="5" borderId="40" xfId="16" applyFont="1" applyFill="1" applyBorder="1">
      <alignment vertical="center"/>
    </xf>
    <xf numFmtId="0" fontId="87" fillId="5" borderId="40" xfId="16" applyFont="1" applyFill="1" applyBorder="1">
      <alignment vertical="center"/>
    </xf>
    <xf numFmtId="0" fontId="86" fillId="0" borderId="40" xfId="0" applyFont="1" applyBorder="1" applyAlignment="1">
      <alignment horizontal="center" vertical="center"/>
    </xf>
    <xf numFmtId="0" fontId="93" fillId="0" borderId="40" xfId="0" applyFont="1" applyBorder="1" applyAlignment="1">
      <alignment horizontal="left" vertical="center"/>
    </xf>
    <xf numFmtId="0" fontId="94" fillId="0" borderId="40" xfId="0" applyFont="1" applyBorder="1">
      <alignment vertical="center"/>
    </xf>
    <xf numFmtId="0" fontId="95" fillId="0" borderId="40" xfId="0" applyFont="1" applyBorder="1">
      <alignment vertical="center"/>
    </xf>
    <xf numFmtId="0" fontId="96" fillId="0" borderId="40" xfId="0" applyFont="1" applyBorder="1">
      <alignment vertical="center"/>
    </xf>
    <xf numFmtId="0" fontId="86" fillId="5" borderId="40" xfId="0" applyFont="1" applyFill="1" applyBorder="1" applyAlignment="1">
      <alignment horizontal="center" vertical="center"/>
    </xf>
    <xf numFmtId="0" fontId="86" fillId="5" borderId="40" xfId="0" applyFont="1" applyFill="1" applyBorder="1" applyAlignment="1">
      <alignment horizontal="left"/>
    </xf>
    <xf numFmtId="0" fontId="88" fillId="0" borderId="40" xfId="0" applyFont="1" applyBorder="1" applyAlignment="1">
      <alignment horizontal="left"/>
    </xf>
    <xf numFmtId="0" fontId="89" fillId="0" borderId="40" xfId="0" applyFont="1" applyBorder="1" applyAlignment="1">
      <alignment horizontal="center" vertical="center"/>
    </xf>
    <xf numFmtId="0" fontId="85" fillId="0" borderId="40" xfId="0" applyFont="1" applyBorder="1" applyAlignment="1">
      <alignment horizontal="center" vertical="center"/>
    </xf>
    <xf numFmtId="0" fontId="88" fillId="0" borderId="40" xfId="0" applyFont="1" applyBorder="1">
      <alignment vertical="center"/>
    </xf>
    <xf numFmtId="0" fontId="88" fillId="5" borderId="40" xfId="0" applyFont="1" applyFill="1" applyBorder="1" applyAlignment="1">
      <alignment horizontal="left" vertical="center"/>
    </xf>
    <xf numFmtId="0" fontId="89" fillId="5" borderId="40" xfId="0" applyFont="1" applyFill="1" applyBorder="1" applyAlignment="1">
      <alignment horizontal="left" vertical="center"/>
    </xf>
    <xf numFmtId="0" fontId="88" fillId="5" borderId="40" xfId="0" applyFont="1" applyFill="1" applyBorder="1">
      <alignment vertical="center"/>
    </xf>
    <xf numFmtId="0" fontId="88" fillId="5" borderId="40" xfId="0" applyFont="1" applyFill="1" applyBorder="1" applyAlignment="1">
      <alignment horizontal="left"/>
    </xf>
    <xf numFmtId="0" fontId="86" fillId="4" borderId="40" xfId="17" applyFont="1" applyFill="1" applyBorder="1" applyAlignment="1">
      <alignment horizontal="left" vertical="center"/>
    </xf>
    <xf numFmtId="0" fontId="86" fillId="4" borderId="40" xfId="12" applyFont="1" applyFill="1" applyBorder="1" applyAlignment="1">
      <alignment horizontal="left" vertical="center"/>
    </xf>
    <xf numFmtId="0" fontId="87" fillId="0" borderId="40" xfId="18" applyFont="1" applyBorder="1" applyAlignment="1">
      <alignment horizontal="center" vertical="center"/>
    </xf>
    <xf numFmtId="0" fontId="91" fillId="0" borderId="40" xfId="12" applyFont="1" applyBorder="1">
      <alignment vertical="center"/>
    </xf>
    <xf numFmtId="0" fontId="88" fillId="0" borderId="40" xfId="12" applyFont="1" applyBorder="1" applyAlignment="1">
      <alignment horizontal="left" vertical="center"/>
    </xf>
    <xf numFmtId="0" fontId="86" fillId="0" borderId="40" xfId="12" applyFont="1" applyBorder="1">
      <alignment vertical="center"/>
    </xf>
    <xf numFmtId="0" fontId="86" fillId="0" borderId="40" xfId="12" applyFont="1" applyBorder="1" applyAlignment="1">
      <alignment horizontal="left" vertical="center"/>
    </xf>
    <xf numFmtId="0" fontId="91" fillId="4" borderId="40" xfId="12" applyFont="1" applyFill="1" applyBorder="1" applyAlignment="1">
      <alignment horizontal="left" vertical="center"/>
    </xf>
    <xf numFmtId="0" fontId="91" fillId="0" borderId="40" xfId="12" applyFont="1" applyBorder="1" applyAlignment="1">
      <alignment horizontal="left" vertical="center"/>
    </xf>
    <xf numFmtId="0" fontId="87" fillId="4" borderId="40" xfId="17" applyFont="1" applyFill="1" applyBorder="1" applyAlignment="1">
      <alignment horizontal="left" vertical="center"/>
    </xf>
    <xf numFmtId="0" fontId="87" fillId="0" borderId="40" xfId="22" applyFont="1" applyBorder="1">
      <alignment vertical="center"/>
    </xf>
    <xf numFmtId="0" fontId="87" fillId="0" borderId="40" xfId="24" applyFont="1" applyBorder="1">
      <alignment vertical="center"/>
    </xf>
    <xf numFmtId="0" fontId="87" fillId="0" borderId="40" xfId="24" applyFont="1" applyBorder="1" applyAlignment="1">
      <alignment horizontal="left"/>
    </xf>
    <xf numFmtId="0" fontId="89" fillId="0" borderId="40" xfId="12" applyFont="1" applyBorder="1" applyAlignment="1">
      <alignment horizontal="left" vertical="center"/>
    </xf>
    <xf numFmtId="0" fontId="91" fillId="0" borderId="40" xfId="0" applyFont="1" applyBorder="1">
      <alignment vertical="center"/>
    </xf>
    <xf numFmtId="0" fontId="87" fillId="4" borderId="40" xfId="23" applyFont="1" applyFill="1" applyBorder="1" applyAlignment="1">
      <alignment horizontal="left" vertical="center"/>
    </xf>
    <xf numFmtId="0" fontId="88" fillId="4" borderId="40" xfId="12" applyFont="1" applyFill="1" applyBorder="1" applyAlignment="1">
      <alignment horizontal="left" vertical="center"/>
    </xf>
    <xf numFmtId="0" fontId="89" fillId="4" borderId="40" xfId="12" applyFont="1" applyFill="1" applyBorder="1" applyAlignment="1">
      <alignment horizontal="left" vertical="center"/>
    </xf>
    <xf numFmtId="0" fontId="90" fillId="4" borderId="40" xfId="24" applyFont="1" applyFill="1" applyBorder="1" applyAlignment="1">
      <alignment horizontal="left"/>
    </xf>
    <xf numFmtId="0" fontId="87" fillId="0" borderId="40" xfId="22" applyFont="1" applyBorder="1" applyAlignment="1">
      <alignment horizontal="left"/>
    </xf>
    <xf numFmtId="0" fontId="88" fillId="0" borderId="40" xfId="12" applyFont="1" applyBorder="1">
      <alignment vertical="center"/>
    </xf>
    <xf numFmtId="0" fontId="90" fillId="4" borderId="40" xfId="18" applyFont="1" applyFill="1" applyBorder="1" applyAlignment="1">
      <alignment horizontal="left" vertical="center"/>
    </xf>
    <xf numFmtId="0" fontId="91" fillId="0" borderId="40" xfId="0" applyFont="1" applyBorder="1" applyAlignment="1">
      <alignment horizontal="center" vertical="center"/>
    </xf>
    <xf numFmtId="0" fontId="86" fillId="0" borderId="40" xfId="30" applyFont="1" applyBorder="1">
      <alignment vertical="center"/>
    </xf>
    <xf numFmtId="0" fontId="88" fillId="0" borderId="40" xfId="30" applyFont="1" applyBorder="1" applyAlignment="1">
      <alignment horizontal="left" vertical="center"/>
    </xf>
    <xf numFmtId="0" fontId="89" fillId="4" borderId="40" xfId="17" applyFont="1" applyFill="1" applyBorder="1" applyAlignment="1">
      <alignment horizontal="left" vertical="center"/>
    </xf>
    <xf numFmtId="0" fontId="46" fillId="4" borderId="40" xfId="12" applyFont="1" applyFill="1" applyBorder="1">
      <alignment vertical="center"/>
    </xf>
    <xf numFmtId="0" fontId="46" fillId="0" borderId="40" xfId="12" applyFont="1" applyBorder="1" applyAlignment="1">
      <alignment horizontal="left" vertical="center"/>
    </xf>
    <xf numFmtId="0" fontId="13" fillId="0" borderId="40" xfId="16" applyFont="1" applyBorder="1">
      <alignment vertical="center"/>
    </xf>
    <xf numFmtId="0" fontId="4" fillId="0" borderId="40" xfId="18" applyFont="1" applyBorder="1">
      <alignment vertical="center"/>
    </xf>
    <xf numFmtId="0" fontId="64" fillId="0" borderId="40" xfId="12" applyFont="1" applyBorder="1" applyAlignment="1">
      <alignment horizontal="right" vertical="center"/>
    </xf>
    <xf numFmtId="0" fontId="4" fillId="0" borderId="40" xfId="0" applyFont="1" applyBorder="1" applyAlignment="1"/>
    <xf numFmtId="0" fontId="47" fillId="0" borderId="40" xfId="22" applyFont="1" applyBorder="1" applyAlignment="1">
      <alignment horizontal="left"/>
    </xf>
    <xf numFmtId="0" fontId="13" fillId="0" borderId="40" xfId="22" applyFont="1" applyBorder="1" applyAlignment="1">
      <alignment horizontal="left"/>
    </xf>
    <xf numFmtId="0" fontId="51" fillId="4" borderId="40" xfId="12" applyFont="1" applyFill="1" applyBorder="1">
      <alignment vertical="center"/>
    </xf>
    <xf numFmtId="0" fontId="47" fillId="0" borderId="40" xfId="18" applyFont="1" applyBorder="1">
      <alignment vertical="center"/>
    </xf>
    <xf numFmtId="0" fontId="86" fillId="5" borderId="40" xfId="17" applyFont="1" applyFill="1" applyBorder="1" applyAlignment="1">
      <alignment horizontal="left" vertical="center"/>
    </xf>
    <xf numFmtId="0" fontId="87" fillId="5" borderId="40" xfId="18" applyFont="1" applyFill="1" applyBorder="1" applyAlignment="1">
      <alignment horizontal="left" vertical="center"/>
    </xf>
    <xf numFmtId="0" fontId="91" fillId="5" borderId="40" xfId="0" applyFont="1" applyFill="1" applyBorder="1">
      <alignment vertical="center"/>
    </xf>
    <xf numFmtId="0" fontId="89" fillId="5" borderId="40" xfId="16" applyFont="1" applyFill="1" applyBorder="1" applyAlignment="1">
      <alignment horizontal="left" vertical="center"/>
    </xf>
    <xf numFmtId="0" fontId="4" fillId="0" borderId="40" xfId="16" applyFont="1" applyBorder="1">
      <alignment vertical="center"/>
    </xf>
    <xf numFmtId="0" fontId="4" fillId="0" borderId="40" xfId="16" applyFont="1" applyBorder="1" applyAlignment="1">
      <alignment horizontal="left" vertical="center"/>
    </xf>
    <xf numFmtId="0" fontId="13" fillId="0" borderId="40" xfId="16" applyFont="1" applyBorder="1" applyAlignment="1">
      <alignment horizontal="center" vertical="center"/>
    </xf>
    <xf numFmtId="0" fontId="85" fillId="0" borderId="40" xfId="0" applyFont="1" applyBorder="1">
      <alignment vertical="center"/>
    </xf>
    <xf numFmtId="0" fontId="85" fillId="0" borderId="40" xfId="0" applyFont="1" applyBorder="1" applyAlignment="1">
      <alignment horizontal="right" vertical="center"/>
    </xf>
    <xf numFmtId="0" fontId="9" fillId="0" borderId="61" xfId="0" applyFont="1" applyBorder="1" applyAlignment="1">
      <alignment horizontal="center" vertical="center"/>
    </xf>
    <xf numFmtId="0" fontId="98" fillId="4" borderId="0" xfId="0" applyFont="1" applyFill="1">
      <alignment vertical="center"/>
    </xf>
    <xf numFmtId="0" fontId="100" fillId="4" borderId="0" xfId="0" applyFont="1" applyFill="1">
      <alignment vertical="center"/>
    </xf>
    <xf numFmtId="0" fontId="99" fillId="4" borderId="0" xfId="0" applyFont="1" applyFill="1">
      <alignment vertical="center"/>
    </xf>
    <xf numFmtId="0" fontId="101" fillId="4" borderId="0" xfId="0" applyFont="1" applyFill="1" applyAlignment="1">
      <alignment horizontal="center" vertical="center"/>
    </xf>
    <xf numFmtId="0" fontId="101" fillId="4" borderId="0" xfId="0" applyFont="1" applyFill="1">
      <alignment vertical="center"/>
    </xf>
    <xf numFmtId="0" fontId="100" fillId="4" borderId="0" xfId="0" applyFont="1" applyFill="1" applyAlignment="1">
      <alignment horizontal="center" vertical="center"/>
    </xf>
    <xf numFmtId="177" fontId="100" fillId="4" borderId="0" xfId="0" applyNumberFormat="1" applyFont="1" applyFill="1" applyAlignment="1">
      <alignment horizontal="center" vertical="center"/>
    </xf>
    <xf numFmtId="0" fontId="81" fillId="0" borderId="0" xfId="0" applyFont="1" applyAlignment="1">
      <alignment horizontal="left" vertical="center"/>
    </xf>
    <xf numFmtId="0" fontId="68" fillId="0" borderId="14" xfId="0" applyFont="1" applyBorder="1" applyAlignment="1">
      <alignment horizontal="center"/>
    </xf>
    <xf numFmtId="0" fontId="68" fillId="0" borderId="0" xfId="0" applyFont="1" applyAlignment="1">
      <alignment horizontal="center"/>
    </xf>
    <xf numFmtId="0" fontId="68" fillId="0" borderId="25" xfId="0" applyFont="1" applyBorder="1" applyAlignment="1">
      <alignment horizontal="center"/>
    </xf>
    <xf numFmtId="0" fontId="69" fillId="0" borderId="14" xfId="0" applyFont="1" applyBorder="1" applyAlignment="1">
      <alignment horizontal="center"/>
    </xf>
    <xf numFmtId="0" fontId="69" fillId="0" borderId="0" xfId="0" applyFont="1" applyAlignment="1">
      <alignment horizontal="center"/>
    </xf>
    <xf numFmtId="0" fontId="69" fillId="0" borderId="25" xfId="0" applyFont="1" applyBorder="1" applyAlignment="1">
      <alignment horizontal="center"/>
    </xf>
    <xf numFmtId="0" fontId="77" fillId="0" borderId="0" xfId="0" applyFont="1" applyAlignment="1">
      <alignment horizontal="center"/>
    </xf>
    <xf numFmtId="0" fontId="77" fillId="0" borderId="0" xfId="0" applyFont="1" applyAlignment="1">
      <alignment horizontal="left" vertical="center"/>
    </xf>
    <xf numFmtId="0" fontId="75" fillId="0" borderId="0" xfId="0" applyFont="1" applyAlignment="1">
      <alignment horizontal="left" vertical="center"/>
    </xf>
    <xf numFmtId="0" fontId="76" fillId="0" borderId="0" xfId="0" applyFont="1" applyAlignment="1">
      <alignment horizontal="center"/>
    </xf>
    <xf numFmtId="0" fontId="78" fillId="0" borderId="0" xfId="0" applyFont="1" applyAlignment="1">
      <alignment horizontal="center" vertical="center"/>
    </xf>
    <xf numFmtId="0" fontId="70" fillId="0" borderId="0" xfId="0" applyFont="1" applyAlignment="1">
      <alignment horizontal="center"/>
    </xf>
    <xf numFmtId="0" fontId="78" fillId="0" borderId="0" xfId="0" applyFont="1" applyAlignment="1">
      <alignment horizontal="left"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10" xfId="0" applyFont="1" applyBorder="1" applyAlignment="1">
      <alignment horizontal="center" vertical="center"/>
    </xf>
    <xf numFmtId="0" fontId="7" fillId="0" borderId="46" xfId="0" applyFont="1" applyBorder="1" applyAlignment="1">
      <alignment horizontal="center" vertical="center"/>
    </xf>
    <xf numFmtId="0" fontId="10" fillId="0" borderId="10" xfId="0" applyFont="1" applyBorder="1" applyAlignment="1">
      <alignment horizontal="center" vertical="center"/>
    </xf>
    <xf numFmtId="0" fontId="10" fillId="0" borderId="46" xfId="0" applyFont="1" applyBorder="1" applyAlignment="1">
      <alignment horizontal="center"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19" xfId="0" applyFont="1" applyBorder="1" applyAlignment="1">
      <alignment horizontal="center" vertical="center"/>
    </xf>
    <xf numFmtId="0" fontId="35" fillId="0" borderId="20" xfId="0" applyFont="1" applyBorder="1" applyAlignment="1">
      <alignment horizontal="center" vertical="center"/>
    </xf>
    <xf numFmtId="0" fontId="30" fillId="0" borderId="2" xfId="0" applyFont="1" applyBorder="1" applyAlignment="1">
      <alignment horizontal="center" vertical="center"/>
    </xf>
    <xf numFmtId="0" fontId="30" fillId="0" borderId="20" xfId="0" applyFont="1" applyBorder="1" applyAlignment="1">
      <alignment horizontal="center" vertical="center"/>
    </xf>
    <xf numFmtId="0" fontId="37" fillId="0" borderId="18" xfId="0" applyFont="1" applyBorder="1" applyAlignment="1">
      <alignment horizontal="center" vertical="center"/>
    </xf>
    <xf numFmtId="0" fontId="37" fillId="0" borderId="20" xfId="0" applyFont="1" applyBorder="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177" fontId="6" fillId="0" borderId="14" xfId="0" applyNumberFormat="1" applyFont="1" applyBorder="1" applyAlignment="1">
      <alignment horizontal="center" vertical="center"/>
    </xf>
    <xf numFmtId="0" fontId="36" fillId="0" borderId="26" xfId="0" applyFont="1" applyBorder="1" applyAlignment="1">
      <alignment horizontal="right" vertical="center"/>
    </xf>
    <xf numFmtId="0" fontId="36" fillId="0" borderId="18" xfId="0" applyFont="1" applyBorder="1" applyAlignment="1">
      <alignment horizontal="right" vertical="center"/>
    </xf>
    <xf numFmtId="0" fontId="36" fillId="0" borderId="19" xfId="0" applyFont="1" applyBorder="1" applyAlignment="1">
      <alignment horizontal="right" vertical="center"/>
    </xf>
    <xf numFmtId="0" fontId="36" fillId="0" borderId="20" xfId="0" applyFont="1" applyBorder="1" applyAlignment="1">
      <alignment horizontal="right" vertical="center"/>
    </xf>
    <xf numFmtId="0" fontId="37" fillId="0" borderId="18" xfId="0" applyFont="1" applyBorder="1" applyAlignment="1">
      <alignment horizontal="left" vertical="center"/>
    </xf>
    <xf numFmtId="0" fontId="37" fillId="0" borderId="22" xfId="0" applyFont="1" applyBorder="1" applyAlignment="1">
      <alignment horizontal="left" vertical="center"/>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3" fillId="0" borderId="18" xfId="0" applyFont="1" applyBorder="1" applyAlignment="1">
      <alignment horizontal="center" vertical="center"/>
    </xf>
    <xf numFmtId="0" fontId="33" fillId="0" borderId="24" xfId="0" applyFont="1" applyBorder="1" applyAlignment="1">
      <alignment horizontal="center" vertical="center"/>
    </xf>
    <xf numFmtId="0" fontId="34" fillId="0" borderId="20" xfId="0" applyFont="1" applyBorder="1" applyAlignment="1">
      <alignment horizontal="center" vertical="center"/>
    </xf>
    <xf numFmtId="0" fontId="34" fillId="0" borderId="23" xfId="0" applyFont="1" applyBorder="1" applyAlignment="1">
      <alignment horizontal="center" vertical="center"/>
    </xf>
    <xf numFmtId="0" fontId="15" fillId="0" borderId="0" xfId="0" applyFont="1" applyAlignment="1">
      <alignment horizontal="center" vertical="center"/>
    </xf>
    <xf numFmtId="0" fontId="54" fillId="0" borderId="0" xfId="0" applyFont="1" applyAlignment="1">
      <alignment horizontal="center" vertical="center"/>
    </xf>
    <xf numFmtId="0" fontId="53" fillId="0" borderId="0" xfId="0" applyFont="1" applyAlignment="1">
      <alignment horizontal="center" vertical="center"/>
    </xf>
    <xf numFmtId="0" fontId="52" fillId="3" borderId="5" xfId="0" applyFont="1" applyFill="1" applyBorder="1" applyAlignment="1">
      <alignment horizontal="center" vertical="center"/>
    </xf>
    <xf numFmtId="0" fontId="101" fillId="4" borderId="65" xfId="0" applyFont="1" applyFill="1" applyBorder="1" applyAlignment="1">
      <alignment horizontal="center" vertical="center"/>
    </xf>
    <xf numFmtId="0" fontId="99" fillId="4" borderId="0" xfId="0" applyFont="1" applyFill="1" applyAlignment="1">
      <alignment horizontal="center" vertical="center"/>
    </xf>
    <xf numFmtId="0" fontId="100" fillId="4" borderId="65" xfId="0" applyFont="1" applyFill="1" applyBorder="1" applyAlignment="1">
      <alignment horizontal="center" vertical="center"/>
    </xf>
    <xf numFmtId="177" fontId="100" fillId="4" borderId="65" xfId="0" applyNumberFormat="1" applyFont="1" applyFill="1" applyBorder="1" applyAlignment="1">
      <alignment horizontal="center" vertical="center"/>
    </xf>
    <xf numFmtId="0" fontId="101" fillId="4" borderId="66" xfId="0" applyFont="1" applyFill="1" applyBorder="1" applyAlignment="1">
      <alignment horizontal="center" vertical="center"/>
    </xf>
    <xf numFmtId="0" fontId="101" fillId="4" borderId="67" xfId="0" applyFont="1" applyFill="1" applyBorder="1" applyAlignment="1">
      <alignment horizontal="center" vertical="center"/>
    </xf>
    <xf numFmtId="0" fontId="57" fillId="2" borderId="31" xfId="0" applyFont="1" applyFill="1" applyBorder="1" applyAlignment="1">
      <alignment horizontal="center"/>
    </xf>
    <xf numFmtId="0" fontId="57" fillId="2" borderId="21" xfId="0" applyFont="1" applyFill="1" applyBorder="1" applyAlignment="1">
      <alignment horizontal="center"/>
    </xf>
    <xf numFmtId="0" fontId="57" fillId="2" borderId="27" xfId="0" applyFont="1" applyFill="1" applyBorder="1" applyAlignment="1">
      <alignment horizontal="center"/>
    </xf>
    <xf numFmtId="0" fontId="57" fillId="2" borderId="22" xfId="0" applyFont="1" applyFill="1" applyBorder="1" applyAlignment="1">
      <alignment horizontal="center"/>
    </xf>
    <xf numFmtId="0" fontId="57" fillId="2" borderId="24" xfId="0" applyFont="1" applyFill="1" applyBorder="1" applyAlignment="1">
      <alignment horizontal="center"/>
    </xf>
    <xf numFmtId="0" fontId="57" fillId="2" borderId="31" xfId="0" applyFont="1" applyFill="1" applyBorder="1" applyAlignment="1">
      <alignment horizontal="center" wrapText="1"/>
    </xf>
    <xf numFmtId="0" fontId="57" fillId="2" borderId="21" xfId="0" applyFont="1" applyFill="1" applyBorder="1" applyAlignment="1">
      <alignment horizontal="center" wrapText="1"/>
    </xf>
    <xf numFmtId="0" fontId="57" fillId="2" borderId="29" xfId="0" applyFont="1" applyFill="1" applyBorder="1" applyAlignment="1">
      <alignment horizontal="center"/>
    </xf>
    <xf numFmtId="0" fontId="57" fillId="2" borderId="9" xfId="0" applyFont="1" applyFill="1" applyBorder="1" applyAlignment="1">
      <alignment horizontal="center"/>
    </xf>
    <xf numFmtId="0" fontId="61" fillId="2" borderId="27" xfId="0" applyFont="1" applyFill="1" applyBorder="1" applyAlignment="1">
      <alignment horizontal="center" vertical="center"/>
    </xf>
    <xf numFmtId="0" fontId="61" fillId="2" borderId="22" xfId="0" applyFont="1" applyFill="1" applyBorder="1" applyAlignment="1">
      <alignment horizontal="center" vertical="center"/>
    </xf>
    <xf numFmtId="0" fontId="61" fillId="2" borderId="28" xfId="0" applyFont="1" applyFill="1" applyBorder="1" applyAlignment="1">
      <alignment horizontal="center" vertical="center"/>
    </xf>
    <xf numFmtId="0" fontId="61" fillId="2" borderId="15" xfId="0" applyFont="1" applyFill="1" applyBorder="1" applyAlignment="1">
      <alignment horizontal="center" vertical="center"/>
    </xf>
    <xf numFmtId="0" fontId="62" fillId="2" borderId="27" xfId="0" applyFont="1" applyFill="1" applyBorder="1" applyAlignment="1">
      <alignment horizontal="center"/>
    </xf>
    <xf numFmtId="0" fontId="62" fillId="2" borderId="22" xfId="0" applyFont="1" applyFill="1" applyBorder="1" applyAlignment="1">
      <alignment horizontal="center"/>
    </xf>
    <xf numFmtId="0" fontId="50" fillId="2" borderId="27" xfId="0" applyFont="1" applyFill="1" applyBorder="1" applyAlignment="1">
      <alignment horizontal="center"/>
    </xf>
    <xf numFmtId="0" fontId="50" fillId="2" borderId="24" xfId="0" applyFont="1" applyFill="1" applyBorder="1" applyAlignment="1">
      <alignment horizontal="center"/>
    </xf>
    <xf numFmtId="0" fontId="63" fillId="2" borderId="28" xfId="0" applyFont="1" applyFill="1" applyBorder="1" applyAlignment="1">
      <alignment horizontal="center"/>
    </xf>
    <xf numFmtId="0" fontId="63" fillId="2" borderId="15" xfId="0" applyFont="1" applyFill="1" applyBorder="1" applyAlignment="1">
      <alignment horizontal="center"/>
    </xf>
    <xf numFmtId="0" fontId="61" fillId="2" borderId="28" xfId="0" applyFont="1" applyFill="1" applyBorder="1" applyAlignment="1">
      <alignment horizontal="center"/>
    </xf>
    <xf numFmtId="0" fontId="61" fillId="2" borderId="15" xfId="0" applyFont="1" applyFill="1" applyBorder="1" applyAlignment="1">
      <alignment horizontal="center"/>
    </xf>
    <xf numFmtId="0" fontId="49" fillId="2" borderId="28" xfId="0" applyFont="1" applyFill="1" applyBorder="1" applyAlignment="1">
      <alignment horizontal="center"/>
    </xf>
    <xf numFmtId="0" fontId="49" fillId="2" borderId="6" xfId="0" applyFont="1" applyFill="1" applyBorder="1" applyAlignment="1">
      <alignment horizontal="center"/>
    </xf>
    <xf numFmtId="0" fontId="57" fillId="2" borderId="2" xfId="0" applyFont="1" applyFill="1" applyBorder="1" applyAlignment="1">
      <alignment horizontal="center"/>
    </xf>
    <xf numFmtId="0" fontId="57" fillId="2" borderId="8" xfId="0" applyFont="1" applyFill="1" applyBorder="1" applyAlignment="1">
      <alignment horizontal="center"/>
    </xf>
    <xf numFmtId="0" fontId="57" fillId="2" borderId="32" xfId="0" applyFont="1" applyFill="1" applyBorder="1" applyAlignment="1">
      <alignment horizontal="center"/>
    </xf>
    <xf numFmtId="0" fontId="57" fillId="2" borderId="3" xfId="0" applyFont="1" applyFill="1" applyBorder="1" applyAlignment="1">
      <alignment horizontal="center"/>
    </xf>
    <xf numFmtId="0" fontId="57" fillId="2" borderId="20" xfId="0" applyFont="1" applyFill="1" applyBorder="1" applyAlignment="1">
      <alignment horizontal="center"/>
    </xf>
    <xf numFmtId="0" fontId="57" fillId="2" borderId="23" xfId="0" applyFont="1" applyFill="1" applyBorder="1" applyAlignment="1">
      <alignment horizontal="center"/>
    </xf>
    <xf numFmtId="0" fontId="57" fillId="2" borderId="27" xfId="0" applyFont="1" applyFill="1" applyBorder="1" applyAlignment="1">
      <alignment horizontal="center" wrapText="1"/>
    </xf>
    <xf numFmtId="0" fontId="57" fillId="2" borderId="18" xfId="0" applyFont="1" applyFill="1" applyBorder="1" applyAlignment="1">
      <alignment horizontal="center"/>
    </xf>
    <xf numFmtId="0" fontId="55" fillId="2" borderId="7" xfId="0" applyFont="1" applyFill="1" applyBorder="1" applyAlignment="1">
      <alignment horizontal="center" vertical="center"/>
    </xf>
    <xf numFmtId="0" fontId="55" fillId="2" borderId="33" xfId="0" applyFont="1" applyFill="1" applyBorder="1" applyAlignment="1">
      <alignment horizontal="center" vertical="center"/>
    </xf>
    <xf numFmtId="176" fontId="56" fillId="2" borderId="34" xfId="0" applyNumberFormat="1" applyFont="1" applyFill="1" applyBorder="1" applyAlignment="1">
      <alignment horizontal="center" vertical="center"/>
    </xf>
    <xf numFmtId="176" fontId="56" fillId="2" borderId="16" xfId="0" applyNumberFormat="1" applyFont="1" applyFill="1" applyBorder="1" applyAlignment="1">
      <alignment horizontal="center" vertical="center"/>
    </xf>
    <xf numFmtId="0" fontId="56" fillId="2" borderId="32" xfId="0" applyFont="1" applyFill="1" applyBorder="1" applyAlignment="1">
      <alignment horizontal="center" vertical="center"/>
    </xf>
    <xf numFmtId="0" fontId="56" fillId="2" borderId="8" xfId="0" applyFont="1" applyFill="1" applyBorder="1" applyAlignment="1">
      <alignment horizontal="center" vertical="center"/>
    </xf>
    <xf numFmtId="0" fontId="56" fillId="2" borderId="31" xfId="0" applyFont="1" applyFill="1" applyBorder="1" applyAlignment="1">
      <alignment horizontal="center" vertical="center"/>
    </xf>
    <xf numFmtId="0" fontId="56" fillId="2" borderId="21" xfId="0" applyFont="1" applyFill="1" applyBorder="1" applyAlignment="1">
      <alignment horizontal="center" vertical="center"/>
    </xf>
    <xf numFmtId="0" fontId="56" fillId="2" borderId="27" xfId="0" applyFont="1" applyFill="1" applyBorder="1" applyAlignment="1">
      <alignment horizontal="center" vertical="center"/>
    </xf>
    <xf numFmtId="0" fontId="56" fillId="2" borderId="22" xfId="0" applyFont="1" applyFill="1" applyBorder="1" applyAlignment="1">
      <alignment horizontal="center" vertical="center"/>
    </xf>
    <xf numFmtId="0" fontId="57" fillId="2" borderId="22" xfId="0" applyFont="1" applyFill="1" applyBorder="1" applyAlignment="1">
      <alignment horizontal="center" wrapText="1"/>
    </xf>
    <xf numFmtId="0" fontId="56" fillId="2" borderId="27" xfId="0" applyFont="1" applyFill="1" applyBorder="1" applyAlignment="1">
      <alignment horizontal="center"/>
    </xf>
    <xf numFmtId="0" fontId="56" fillId="2" borderId="24" xfId="0" applyFont="1" applyFill="1" applyBorder="1" applyAlignment="1">
      <alignment horizontal="center"/>
    </xf>
    <xf numFmtId="0" fontId="56" fillId="2" borderId="29" xfId="0" applyFont="1" applyFill="1" applyBorder="1" applyAlignment="1">
      <alignment horizontal="center" vertical="center"/>
    </xf>
    <xf numFmtId="0" fontId="56" fillId="2" borderId="30" xfId="0" applyFont="1" applyFill="1" applyBorder="1" applyAlignment="1">
      <alignment horizontal="center" vertical="center"/>
    </xf>
    <xf numFmtId="0" fontId="56" fillId="2" borderId="31" xfId="0" applyFont="1" applyFill="1" applyBorder="1" applyAlignment="1">
      <alignment horizontal="center"/>
    </xf>
    <xf numFmtId="0" fontId="56" fillId="2" borderId="23" xfId="0" applyFont="1" applyFill="1" applyBorder="1" applyAlignment="1">
      <alignment horizontal="center"/>
    </xf>
    <xf numFmtId="0" fontId="58" fillId="2" borderId="31" xfId="0" applyFont="1" applyFill="1" applyBorder="1" applyAlignment="1">
      <alignment horizontal="center"/>
    </xf>
    <xf numFmtId="0" fontId="58" fillId="2" borderId="20" xfId="0" applyFont="1" applyFill="1" applyBorder="1" applyAlignment="1">
      <alignment horizontal="center"/>
    </xf>
    <xf numFmtId="0" fontId="58" fillId="2" borderId="23" xfId="0" applyFont="1" applyFill="1" applyBorder="1" applyAlignment="1">
      <alignment horizontal="center"/>
    </xf>
    <xf numFmtId="0" fontId="20" fillId="2" borderId="7" xfId="0" applyFont="1" applyFill="1" applyBorder="1" applyAlignment="1">
      <alignment horizontal="center" vertical="center"/>
    </xf>
    <xf numFmtId="0" fontId="20" fillId="2" borderId="33" xfId="0" applyFont="1" applyFill="1" applyBorder="1" applyAlignment="1">
      <alignment horizontal="center" vertical="center"/>
    </xf>
    <xf numFmtId="176" fontId="61" fillId="2" borderId="34" xfId="0" applyNumberFormat="1" applyFont="1" applyFill="1" applyBorder="1" applyAlignment="1">
      <alignment horizontal="center" vertical="center"/>
    </xf>
    <xf numFmtId="176" fontId="61" fillId="2" borderId="16" xfId="0" applyNumberFormat="1" applyFont="1" applyFill="1" applyBorder="1" applyAlignment="1">
      <alignment horizontal="center" vertical="center"/>
    </xf>
    <xf numFmtId="0" fontId="61" fillId="2" borderId="32" xfId="0" applyFont="1" applyFill="1" applyBorder="1" applyAlignment="1">
      <alignment horizontal="center" vertical="center"/>
    </xf>
    <xf numFmtId="0" fontId="61" fillId="2" borderId="8" xfId="0" applyFont="1" applyFill="1" applyBorder="1" applyAlignment="1">
      <alignment horizontal="center" vertical="center"/>
    </xf>
    <xf numFmtId="0" fontId="61" fillId="2" borderId="31" xfId="0" applyFont="1" applyFill="1" applyBorder="1" applyAlignment="1">
      <alignment horizontal="center" vertical="center"/>
    </xf>
    <xf numFmtId="0" fontId="61" fillId="2" borderId="21" xfId="0" applyFont="1" applyFill="1" applyBorder="1" applyAlignment="1">
      <alignment horizontal="center" vertical="center"/>
    </xf>
    <xf numFmtId="0" fontId="62" fillId="2" borderId="32" xfId="0" applyFont="1" applyFill="1" applyBorder="1" applyAlignment="1">
      <alignment horizontal="center" vertical="center"/>
    </xf>
    <xf numFmtId="0" fontId="62" fillId="2" borderId="2" xfId="0" applyFont="1" applyFill="1" applyBorder="1" applyAlignment="1">
      <alignment horizontal="center" vertical="center"/>
    </xf>
    <xf numFmtId="0" fontId="62" fillId="2" borderId="3" xfId="0" applyFont="1" applyFill="1" applyBorder="1" applyAlignment="1">
      <alignment horizontal="center" vertical="center"/>
    </xf>
    <xf numFmtId="0" fontId="62" fillId="2" borderId="31" xfId="0" applyFont="1" applyFill="1" applyBorder="1" applyAlignment="1">
      <alignment horizontal="center" vertical="center"/>
    </xf>
    <xf numFmtId="0" fontId="62" fillId="2" borderId="20" xfId="0" applyFont="1" applyFill="1" applyBorder="1" applyAlignment="1">
      <alignment horizontal="center" vertical="center"/>
    </xf>
    <xf numFmtId="0" fontId="62" fillId="2" borderId="23" xfId="0" applyFont="1" applyFill="1" applyBorder="1" applyAlignment="1">
      <alignment horizontal="center" vertical="center"/>
    </xf>
    <xf numFmtId="0" fontId="62" fillId="2" borderId="2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24" xfId="0" applyFont="1" applyFill="1" applyBorder="1" applyAlignment="1">
      <alignment horizontal="center" vertical="center"/>
    </xf>
    <xf numFmtId="0" fontId="62" fillId="2" borderId="27" xfId="0" applyFont="1" applyFill="1" applyBorder="1" applyAlignment="1">
      <alignment horizontal="center" vertical="center" wrapText="1"/>
    </xf>
    <xf numFmtId="0" fontId="62" fillId="2" borderId="18" xfId="0" applyFont="1" applyFill="1" applyBorder="1" applyAlignment="1">
      <alignment horizontal="center" vertical="center" wrapText="1"/>
    </xf>
    <xf numFmtId="0" fontId="62" fillId="2" borderId="24" xfId="0" applyFont="1" applyFill="1" applyBorder="1" applyAlignment="1">
      <alignment horizontal="center" vertical="center" wrapText="1"/>
    </xf>
    <xf numFmtId="0" fontId="62" fillId="2" borderId="31" xfId="0" applyFont="1" applyFill="1" applyBorder="1" applyAlignment="1">
      <alignment horizontal="center" vertical="center" wrapText="1"/>
    </xf>
    <xf numFmtId="0" fontId="62" fillId="2" borderId="20" xfId="0" applyFont="1" applyFill="1" applyBorder="1" applyAlignment="1">
      <alignment horizontal="center" vertical="center" wrapText="1"/>
    </xf>
    <xf numFmtId="0" fontId="62" fillId="2" borderId="23" xfId="0" applyFont="1" applyFill="1" applyBorder="1" applyAlignment="1">
      <alignment horizontal="center" vertical="center" wrapText="1"/>
    </xf>
    <xf numFmtId="0" fontId="62" fillId="2" borderId="27" xfId="0" applyFont="1" applyFill="1" applyBorder="1" applyAlignment="1">
      <alignment horizontal="center" wrapText="1"/>
    </xf>
    <xf numFmtId="0" fontId="62" fillId="2" borderId="22" xfId="0" applyFont="1" applyFill="1" applyBorder="1" applyAlignment="1">
      <alignment horizontal="center" wrapText="1"/>
    </xf>
    <xf numFmtId="0" fontId="61" fillId="2" borderId="27" xfId="0" applyFont="1" applyFill="1" applyBorder="1" applyAlignment="1">
      <alignment horizontal="center"/>
    </xf>
    <xf numFmtId="0" fontId="61" fillId="2" borderId="22" xfId="0" applyFont="1" applyFill="1" applyBorder="1" applyAlignment="1">
      <alignment horizontal="center"/>
    </xf>
    <xf numFmtId="0" fontId="61" fillId="2" borderId="24" xfId="0" applyFont="1" applyFill="1" applyBorder="1" applyAlignment="1">
      <alignment horizontal="center"/>
    </xf>
    <xf numFmtId="0" fontId="62" fillId="2" borderId="31" xfId="0" applyFont="1" applyFill="1" applyBorder="1" applyAlignment="1">
      <alignment horizontal="center" wrapText="1"/>
    </xf>
    <xf numFmtId="0" fontId="62" fillId="2" borderId="21" xfId="0" applyFont="1" applyFill="1" applyBorder="1" applyAlignment="1">
      <alignment horizontal="center" wrapText="1"/>
    </xf>
    <xf numFmtId="0" fontId="61" fillId="2" borderId="31" xfId="0" applyFont="1" applyFill="1" applyBorder="1" applyAlignment="1">
      <alignment horizontal="center"/>
    </xf>
    <xf numFmtId="0" fontId="61" fillId="2" borderId="21" xfId="0" applyFont="1" applyFill="1" applyBorder="1" applyAlignment="1">
      <alignment horizontal="center"/>
    </xf>
    <xf numFmtId="0" fontId="62" fillId="2" borderId="24" xfId="0" applyFont="1" applyFill="1" applyBorder="1" applyAlignment="1">
      <alignment horizontal="center"/>
    </xf>
    <xf numFmtId="0" fontId="63" fillId="2" borderId="31" xfId="0" applyFont="1" applyFill="1" applyBorder="1" applyAlignment="1">
      <alignment horizontal="center"/>
    </xf>
    <xf numFmtId="0" fontId="63" fillId="2" borderId="21" xfId="0" applyFont="1" applyFill="1" applyBorder="1" applyAlignment="1">
      <alignment horizontal="center"/>
    </xf>
    <xf numFmtId="0" fontId="62" fillId="2" borderId="31" xfId="0" applyFont="1" applyFill="1" applyBorder="1" applyAlignment="1">
      <alignment horizontal="center"/>
    </xf>
    <xf numFmtId="0" fontId="62" fillId="2" borderId="23" xfId="0" applyFont="1" applyFill="1" applyBorder="1" applyAlignment="1">
      <alignment horizontal="center"/>
    </xf>
    <xf numFmtId="0" fontId="62" fillId="2" borderId="29" xfId="0" applyFont="1" applyFill="1" applyBorder="1" applyAlignment="1">
      <alignment horizontal="center"/>
    </xf>
    <xf numFmtId="0" fontId="62" fillId="2" borderId="30" xfId="0" applyFont="1" applyFill="1" applyBorder="1" applyAlignment="1">
      <alignment horizontal="center"/>
    </xf>
    <xf numFmtId="0" fontId="61" fillId="2" borderId="6" xfId="0" applyFont="1" applyFill="1" applyBorder="1" applyAlignment="1">
      <alignment horizontal="center"/>
    </xf>
    <xf numFmtId="0" fontId="63" fillId="2" borderId="29" xfId="0" applyFont="1" applyFill="1" applyBorder="1" applyAlignment="1">
      <alignment horizontal="center"/>
    </xf>
    <xf numFmtId="0" fontId="63" fillId="2" borderId="30" xfId="0" applyFont="1" applyFill="1" applyBorder="1" applyAlignment="1">
      <alignment horizontal="center"/>
    </xf>
    <xf numFmtId="0" fontId="62" fillId="2" borderId="9" xfId="0" applyFont="1" applyFill="1" applyBorder="1" applyAlignment="1">
      <alignment horizontal="center"/>
    </xf>
    <xf numFmtId="0" fontId="62" fillId="2" borderId="32" xfId="0" applyFont="1" applyFill="1" applyBorder="1" applyAlignment="1">
      <alignment horizontal="center"/>
    </xf>
    <xf numFmtId="0" fontId="62" fillId="2" borderId="8" xfId="0" applyFont="1" applyFill="1" applyBorder="1" applyAlignment="1">
      <alignment horizontal="center"/>
    </xf>
    <xf numFmtId="0" fontId="62" fillId="2" borderId="3" xfId="0" applyFont="1" applyFill="1" applyBorder="1" applyAlignment="1">
      <alignment horizontal="center"/>
    </xf>
    <xf numFmtId="0" fontId="62" fillId="2" borderId="20" xfId="0" applyFont="1" applyFill="1" applyBorder="1" applyAlignment="1">
      <alignment horizontal="center"/>
    </xf>
    <xf numFmtId="0" fontId="61" fillId="2" borderId="23" xfId="0" applyFont="1" applyFill="1" applyBorder="1" applyAlignment="1">
      <alignment horizontal="center"/>
    </xf>
    <xf numFmtId="0" fontId="62" fillId="2" borderId="18" xfId="0" applyFont="1" applyFill="1" applyBorder="1" applyAlignment="1">
      <alignment horizontal="center"/>
    </xf>
    <xf numFmtId="0" fontId="62" fillId="2" borderId="21" xfId="0" applyFont="1" applyFill="1" applyBorder="1" applyAlignment="1">
      <alignment horizontal="center"/>
    </xf>
    <xf numFmtId="0" fontId="62" fillId="2" borderId="22" xfId="0" applyFont="1" applyFill="1" applyBorder="1" applyAlignment="1">
      <alignment horizontal="center" vertical="center" wrapText="1"/>
    </xf>
    <xf numFmtId="0" fontId="62" fillId="2" borderId="22" xfId="0" applyFont="1" applyFill="1" applyBorder="1" applyAlignment="1">
      <alignment horizontal="center" vertical="center"/>
    </xf>
    <xf numFmtId="0" fontId="61" fillId="2" borderId="29" xfId="0" applyFont="1" applyFill="1" applyBorder="1" applyAlignment="1">
      <alignment horizontal="center" vertical="center"/>
    </xf>
    <xf numFmtId="0" fontId="61" fillId="2" borderId="30" xfId="0" applyFont="1" applyFill="1" applyBorder="1" applyAlignment="1">
      <alignment horizontal="center" vertical="center"/>
    </xf>
    <xf numFmtId="0" fontId="59" fillId="2" borderId="29" xfId="0" applyFont="1" applyFill="1" applyBorder="1" applyAlignment="1">
      <alignment horizontal="center"/>
    </xf>
    <xf numFmtId="0" fontId="59" fillId="2" borderId="30" xfId="0" applyFont="1" applyFill="1" applyBorder="1" applyAlignment="1">
      <alignment horizontal="center"/>
    </xf>
    <xf numFmtId="0" fontId="56" fillId="2" borderId="28" xfId="0" applyFont="1" applyFill="1" applyBorder="1" applyAlignment="1">
      <alignment horizontal="center" vertical="center"/>
    </xf>
    <xf numFmtId="0" fontId="56" fillId="2" borderId="15" xfId="0" applyFont="1" applyFill="1" applyBorder="1" applyAlignment="1">
      <alignment horizontal="center" vertical="center"/>
    </xf>
    <xf numFmtId="0" fontId="57" fillId="2" borderId="30" xfId="0" applyFont="1" applyFill="1" applyBorder="1" applyAlignment="1">
      <alignment horizontal="center"/>
    </xf>
    <xf numFmtId="0" fontId="59" fillId="2" borderId="28" xfId="0" applyFont="1" applyFill="1" applyBorder="1" applyAlignment="1">
      <alignment horizontal="center"/>
    </xf>
    <xf numFmtId="0" fontId="59" fillId="2" borderId="15" xfId="0" applyFont="1" applyFill="1" applyBorder="1" applyAlignment="1">
      <alignment horizontal="center"/>
    </xf>
    <xf numFmtId="0" fontId="56" fillId="2" borderId="28" xfId="0" applyFont="1" applyFill="1" applyBorder="1" applyAlignment="1">
      <alignment horizontal="center"/>
    </xf>
    <xf numFmtId="0" fontId="56" fillId="2" borderId="15" xfId="0" applyFont="1" applyFill="1" applyBorder="1" applyAlignment="1">
      <alignment horizontal="center"/>
    </xf>
    <xf numFmtId="0" fontId="56" fillId="2" borderId="6" xfId="0" applyFont="1" applyFill="1" applyBorder="1" applyAlignment="1">
      <alignment horizontal="center"/>
    </xf>
    <xf numFmtId="0" fontId="56" fillId="2" borderId="21" xfId="0" applyFont="1" applyFill="1" applyBorder="1" applyAlignment="1">
      <alignment horizontal="center"/>
    </xf>
    <xf numFmtId="0" fontId="24" fillId="2" borderId="31" xfId="0" applyFont="1" applyFill="1" applyBorder="1" applyAlignment="1">
      <alignment horizontal="center" wrapText="1"/>
    </xf>
    <xf numFmtId="0" fontId="24" fillId="2" borderId="21" xfId="0" applyFont="1" applyFill="1" applyBorder="1" applyAlignment="1">
      <alignment horizontal="center" wrapText="1"/>
    </xf>
    <xf numFmtId="0" fontId="26" fillId="2" borderId="29" xfId="0" applyFont="1" applyFill="1" applyBorder="1" applyAlignment="1">
      <alignment horizontal="center"/>
    </xf>
    <xf numFmtId="0" fontId="26" fillId="2" borderId="30" xfId="0" applyFont="1" applyFill="1" applyBorder="1" applyAlignment="1">
      <alignment horizontal="center"/>
    </xf>
    <xf numFmtId="0" fontId="22" fillId="2" borderId="29" xfId="0" applyFont="1" applyFill="1" applyBorder="1" applyAlignment="1">
      <alignment horizontal="center"/>
    </xf>
    <xf numFmtId="0" fontId="22" fillId="2" borderId="9" xfId="0" applyFont="1" applyFill="1" applyBorder="1" applyAlignment="1">
      <alignment horizontal="center"/>
    </xf>
    <xf numFmtId="0" fontId="24" fillId="2" borderId="27" xfId="0" applyFont="1" applyFill="1" applyBorder="1" applyAlignment="1">
      <alignment horizontal="center"/>
    </xf>
    <xf numFmtId="0" fontId="24" fillId="2" borderId="22" xfId="0" applyFont="1" applyFill="1" applyBorder="1" applyAlignment="1">
      <alignment horizontal="center"/>
    </xf>
    <xf numFmtId="0" fontId="24" fillId="2" borderId="24" xfId="0" applyFont="1" applyFill="1" applyBorder="1" applyAlignment="1">
      <alignment horizontal="center"/>
    </xf>
    <xf numFmtId="0" fontId="22" fillId="2" borderId="31" xfId="0" applyFont="1" applyFill="1" applyBorder="1" applyAlignment="1">
      <alignment horizontal="center"/>
    </xf>
    <xf numFmtId="0" fontId="22" fillId="2" borderId="21" xfId="0" applyFont="1" applyFill="1" applyBorder="1" applyAlignment="1">
      <alignment horizontal="center"/>
    </xf>
    <xf numFmtId="0" fontId="22" fillId="2" borderId="23" xfId="0" applyFont="1" applyFill="1" applyBorder="1" applyAlignment="1">
      <alignment horizontal="center"/>
    </xf>
    <xf numFmtId="0" fontId="21" fillId="2" borderId="27" xfId="0" applyFont="1" applyFill="1" applyBorder="1" applyAlignment="1">
      <alignment horizontal="center" vertical="center"/>
    </xf>
    <xf numFmtId="0" fontId="21" fillId="2" borderId="22" xfId="0" applyFont="1" applyFill="1" applyBorder="1" applyAlignment="1">
      <alignment horizontal="center" vertical="center"/>
    </xf>
    <xf numFmtId="0" fontId="21" fillId="2" borderId="28" xfId="0" applyFont="1" applyFill="1" applyBorder="1" applyAlignment="1">
      <alignment horizontal="center" vertical="center"/>
    </xf>
    <xf numFmtId="0" fontId="21" fillId="2" borderId="15" xfId="0" applyFont="1" applyFill="1" applyBorder="1" applyAlignment="1">
      <alignment horizontal="center" vertical="center"/>
    </xf>
    <xf numFmtId="0" fontId="24" fillId="2" borderId="29" xfId="0" applyFont="1" applyFill="1" applyBorder="1" applyAlignment="1">
      <alignment horizontal="center"/>
    </xf>
    <xf numFmtId="0" fontId="24" fillId="2" borderId="30" xfId="0" applyFont="1" applyFill="1" applyBorder="1" applyAlignment="1">
      <alignment horizontal="center"/>
    </xf>
    <xf numFmtId="0" fontId="26" fillId="2" borderId="28" xfId="0" applyFont="1" applyFill="1" applyBorder="1" applyAlignment="1">
      <alignment horizontal="center"/>
    </xf>
    <xf numFmtId="0" fontId="26" fillId="2" borderId="15" xfId="0" applyFont="1" applyFill="1" applyBorder="1" applyAlignment="1">
      <alignment horizontal="center"/>
    </xf>
    <xf numFmtId="0" fontId="22" fillId="2" borderId="28" xfId="0" applyFont="1" applyFill="1" applyBorder="1" applyAlignment="1">
      <alignment horizontal="center"/>
    </xf>
    <xf numFmtId="0" fontId="22" fillId="2" borderId="15" xfId="0" applyFont="1" applyFill="1" applyBorder="1" applyAlignment="1">
      <alignment horizontal="center"/>
    </xf>
    <xf numFmtId="0" fontId="22" fillId="2" borderId="6" xfId="0" applyFont="1" applyFill="1" applyBorder="1" applyAlignment="1">
      <alignment horizontal="center"/>
    </xf>
    <xf numFmtId="0" fontId="41" fillId="2" borderId="31" xfId="0" applyFont="1" applyFill="1" applyBorder="1" applyAlignment="1">
      <alignment horizontal="center"/>
    </xf>
    <xf numFmtId="0" fontId="41" fillId="2" borderId="21" xfId="0" applyFont="1" applyFill="1" applyBorder="1" applyAlignment="1">
      <alignment horizontal="center"/>
    </xf>
    <xf numFmtId="0" fontId="41" fillId="2" borderId="20" xfId="0" applyFont="1" applyFill="1" applyBorder="1" applyAlignment="1">
      <alignment horizontal="center"/>
    </xf>
    <xf numFmtId="0" fontId="40" fillId="2" borderId="27" xfId="0" applyFont="1" applyFill="1" applyBorder="1" applyAlignment="1">
      <alignment horizontal="center"/>
    </xf>
    <xf numFmtId="0" fontId="40" fillId="2" borderId="22" xfId="0" applyFont="1" applyFill="1" applyBorder="1" applyAlignment="1">
      <alignment horizontal="center"/>
    </xf>
    <xf numFmtId="0" fontId="40" fillId="2" borderId="24" xfId="0" applyFont="1" applyFill="1" applyBorder="1" applyAlignment="1">
      <alignment horizontal="center"/>
    </xf>
    <xf numFmtId="0" fontId="41" fillId="2" borderId="23" xfId="0" applyFont="1" applyFill="1" applyBorder="1" applyAlignment="1">
      <alignment horizontal="center"/>
    </xf>
    <xf numFmtId="0" fontId="40" fillId="2" borderId="32" xfId="0" applyFont="1" applyFill="1" applyBorder="1" applyAlignment="1">
      <alignment horizontal="center"/>
    </xf>
    <xf numFmtId="0" fontId="40" fillId="2" borderId="8" xfId="0" applyFont="1" applyFill="1" applyBorder="1" applyAlignment="1">
      <alignment horizontal="center"/>
    </xf>
    <xf numFmtId="0" fontId="40" fillId="2" borderId="3" xfId="0" applyFont="1" applyFill="1" applyBorder="1" applyAlignment="1">
      <alignment horizontal="center"/>
    </xf>
    <xf numFmtId="0" fontId="19" fillId="2" borderId="7" xfId="0" applyFont="1" applyFill="1" applyBorder="1" applyAlignment="1">
      <alignment horizontal="center" vertical="center"/>
    </xf>
    <xf numFmtId="0" fontId="19" fillId="2" borderId="33" xfId="0" applyFont="1" applyFill="1" applyBorder="1" applyAlignment="1">
      <alignment horizontal="center" vertical="center"/>
    </xf>
    <xf numFmtId="176" fontId="21" fillId="2" borderId="34" xfId="0" applyNumberFormat="1" applyFont="1" applyFill="1" applyBorder="1" applyAlignment="1">
      <alignment horizontal="center" vertical="center"/>
    </xf>
    <xf numFmtId="176" fontId="21" fillId="2" borderId="16" xfId="0" applyNumberFormat="1" applyFont="1" applyFill="1" applyBorder="1" applyAlignment="1">
      <alignment horizontal="center" vertical="center"/>
    </xf>
    <xf numFmtId="0" fontId="21" fillId="2" borderId="32"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31" xfId="0" applyFont="1" applyFill="1" applyBorder="1" applyAlignment="1">
      <alignment horizontal="center" vertical="center"/>
    </xf>
    <xf numFmtId="0" fontId="21" fillId="2" borderId="21" xfId="0" applyFont="1" applyFill="1" applyBorder="1" applyAlignment="1">
      <alignment horizontal="center" vertical="center"/>
    </xf>
    <xf numFmtId="0" fontId="24" fillId="2" borderId="32" xfId="0" applyFont="1" applyFill="1" applyBorder="1" applyAlignment="1">
      <alignment horizontal="center"/>
    </xf>
    <xf numFmtId="0" fontId="24" fillId="2" borderId="8" xfId="0" applyFont="1" applyFill="1" applyBorder="1" applyAlignment="1">
      <alignment horizontal="center"/>
    </xf>
    <xf numFmtId="0" fontId="24" fillId="2" borderId="27" xfId="0" applyFont="1" applyFill="1" applyBorder="1" applyAlignment="1">
      <alignment horizontal="center" wrapText="1"/>
    </xf>
    <xf numFmtId="0" fontId="24" fillId="2" borderId="22" xfId="0" applyFont="1" applyFill="1" applyBorder="1" applyAlignment="1">
      <alignment horizontal="center" wrapText="1"/>
    </xf>
    <xf numFmtId="0" fontId="21" fillId="2" borderId="29" xfId="0" applyFont="1" applyFill="1" applyBorder="1" applyAlignment="1">
      <alignment horizontal="center" vertical="center"/>
    </xf>
    <xf numFmtId="0" fontId="21" fillId="2" borderId="30" xfId="0" applyFont="1" applyFill="1" applyBorder="1" applyAlignment="1">
      <alignment horizontal="center" vertical="center"/>
    </xf>
    <xf numFmtId="0" fontId="24" fillId="2" borderId="3" xfId="0" applyFont="1" applyFill="1" applyBorder="1" applyAlignment="1">
      <alignment horizontal="center"/>
    </xf>
    <xf numFmtId="0" fontId="26" fillId="2" borderId="31" xfId="0" applyFont="1" applyFill="1" applyBorder="1" applyAlignment="1">
      <alignment horizontal="center"/>
    </xf>
    <xf numFmtId="0" fontId="26" fillId="2" borderId="21" xfId="0" applyFont="1" applyFill="1" applyBorder="1" applyAlignment="1">
      <alignment horizontal="center"/>
    </xf>
    <xf numFmtId="0" fontId="19" fillId="2" borderId="17" xfId="0" applyFont="1" applyFill="1" applyBorder="1" applyAlignment="1">
      <alignment horizontal="center" vertical="center"/>
    </xf>
    <xf numFmtId="176" fontId="21" fillId="2" borderId="42" xfId="0" applyNumberFormat="1" applyFont="1" applyFill="1" applyBorder="1" applyAlignment="1">
      <alignment horizontal="center" vertical="center"/>
    </xf>
    <xf numFmtId="0" fontId="24" fillId="2" borderId="44" xfId="0" applyFont="1" applyFill="1" applyBorder="1" applyAlignment="1">
      <alignment horizontal="center"/>
    </xf>
    <xf numFmtId="0" fontId="24" fillId="2" borderId="45" xfId="0" applyFont="1" applyFill="1" applyBorder="1" applyAlignment="1">
      <alignment horizontal="center"/>
    </xf>
    <xf numFmtId="0" fontId="24" fillId="2" borderId="43" xfId="0" applyFont="1" applyFill="1" applyBorder="1" applyAlignment="1">
      <alignment horizontal="center"/>
    </xf>
    <xf numFmtId="0" fontId="24" fillId="2" borderId="9" xfId="0" applyFont="1" applyFill="1" applyBorder="1" applyAlignment="1">
      <alignment horizontal="center"/>
    </xf>
    <xf numFmtId="0" fontId="22" fillId="2" borderId="27" xfId="0" applyFont="1" applyFill="1" applyBorder="1" applyAlignment="1">
      <alignment horizontal="center"/>
    </xf>
    <xf numFmtId="0" fontId="22" fillId="2" borderId="22" xfId="0" applyFont="1" applyFill="1" applyBorder="1" applyAlignment="1">
      <alignment horizontal="center"/>
    </xf>
    <xf numFmtId="0" fontId="22" fillId="2" borderId="44" xfId="0" applyFont="1" applyFill="1" applyBorder="1" applyAlignment="1">
      <alignment horizontal="center"/>
    </xf>
    <xf numFmtId="0" fontId="22" fillId="2" borderId="45" xfId="0" applyFont="1" applyFill="1" applyBorder="1" applyAlignment="1">
      <alignment horizontal="center"/>
    </xf>
    <xf numFmtId="0" fontId="22" fillId="2" borderId="24" xfId="0" applyFont="1" applyFill="1" applyBorder="1" applyAlignment="1">
      <alignment horizontal="center"/>
    </xf>
    <xf numFmtId="0" fontId="21" fillId="2" borderId="40" xfId="0" applyFont="1" applyFill="1" applyBorder="1" applyAlignment="1">
      <alignment horizontal="center" vertical="center"/>
    </xf>
    <xf numFmtId="0" fontId="24" fillId="2" borderId="40" xfId="0" applyFont="1" applyFill="1" applyBorder="1" applyAlignment="1">
      <alignment horizontal="center" vertical="center" wrapText="1"/>
    </xf>
    <xf numFmtId="0" fontId="24" fillId="2" borderId="41" xfId="0" applyFont="1" applyFill="1" applyBorder="1" applyAlignment="1">
      <alignment horizontal="center" vertical="center" wrapText="1"/>
    </xf>
    <xf numFmtId="0" fontId="21" fillId="2" borderId="38" xfId="0" applyFont="1" applyFill="1" applyBorder="1" applyAlignment="1">
      <alignment horizontal="center" vertical="center"/>
    </xf>
    <xf numFmtId="0" fontId="24" fillId="2" borderId="38" xfId="0" applyFont="1" applyFill="1" applyBorder="1" applyAlignment="1">
      <alignment horizontal="center" vertical="center" wrapText="1"/>
    </xf>
    <xf numFmtId="0" fontId="24" fillId="2" borderId="39" xfId="0" applyFont="1" applyFill="1" applyBorder="1" applyAlignment="1">
      <alignment horizontal="center" vertical="center" wrapText="1"/>
    </xf>
    <xf numFmtId="0" fontId="21" fillId="2" borderId="42" xfId="0" applyFont="1" applyFill="1" applyBorder="1" applyAlignment="1">
      <alignment horizontal="center" vertical="center"/>
    </xf>
    <xf numFmtId="0" fontId="21" fillId="2" borderId="35" xfId="0" applyFont="1" applyFill="1" applyBorder="1" applyAlignment="1">
      <alignment horizontal="center" vertical="center"/>
    </xf>
    <xf numFmtId="0" fontId="24" fillId="2" borderId="35"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24" fillId="2" borderId="38" xfId="0" applyFont="1" applyFill="1" applyBorder="1" applyAlignment="1">
      <alignment horizontal="center" vertical="center"/>
    </xf>
    <xf numFmtId="0" fontId="24" fillId="2" borderId="39" xfId="0" applyFont="1" applyFill="1" applyBorder="1" applyAlignment="1">
      <alignment horizontal="center" vertical="center"/>
    </xf>
    <xf numFmtId="0" fontId="22" fillId="2" borderId="40"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0" fillId="2" borderId="34" xfId="0" applyFont="1" applyFill="1" applyBorder="1" applyAlignment="1">
      <alignment horizontal="center"/>
    </xf>
    <xf numFmtId="0" fontId="20" fillId="2" borderId="37" xfId="0" applyFont="1" applyFill="1" applyBorder="1" applyAlignment="1">
      <alignment horizontal="center"/>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39" fillId="2" borderId="27" xfId="0" applyFont="1" applyFill="1" applyBorder="1" applyAlignment="1">
      <alignment horizontal="center" vertical="center"/>
    </xf>
    <xf numFmtId="0" fontId="39" fillId="2" borderId="22" xfId="0" applyFont="1" applyFill="1" applyBorder="1" applyAlignment="1">
      <alignment horizontal="center" vertical="center"/>
    </xf>
    <xf numFmtId="0" fontId="39" fillId="2" borderId="28" xfId="0" applyFont="1" applyFill="1" applyBorder="1" applyAlignment="1">
      <alignment horizontal="center" vertical="center"/>
    </xf>
    <xf numFmtId="0" fontId="39" fillId="2" borderId="15" xfId="0" applyFont="1" applyFill="1" applyBorder="1" applyAlignment="1">
      <alignment horizontal="center" vertical="center"/>
    </xf>
    <xf numFmtId="0" fontId="40" fillId="2" borderId="29" xfId="0" applyFont="1" applyFill="1" applyBorder="1" applyAlignment="1">
      <alignment horizontal="center"/>
    </xf>
    <xf numFmtId="0" fontId="40" fillId="2" borderId="30" xfId="0" applyFont="1" applyFill="1" applyBorder="1" applyAlignment="1">
      <alignment horizontal="center"/>
    </xf>
    <xf numFmtId="0" fontId="43" fillId="2" borderId="28" xfId="0" applyFont="1" applyFill="1" applyBorder="1" applyAlignment="1">
      <alignment horizontal="center"/>
    </xf>
    <xf numFmtId="0" fontId="43" fillId="2" borderId="15" xfId="0" applyFont="1" applyFill="1" applyBorder="1" applyAlignment="1">
      <alignment horizontal="center"/>
    </xf>
    <xf numFmtId="0" fontId="41" fillId="2" borderId="28" xfId="0" applyFont="1" applyFill="1" applyBorder="1" applyAlignment="1">
      <alignment horizontal="center"/>
    </xf>
    <xf numFmtId="0" fontId="41" fillId="2" borderId="15" xfId="0" applyFont="1" applyFill="1" applyBorder="1" applyAlignment="1">
      <alignment horizontal="center"/>
    </xf>
    <xf numFmtId="0" fontId="41" fillId="2" borderId="6" xfId="0" applyFont="1" applyFill="1" applyBorder="1" applyAlignment="1">
      <alignment horizontal="center"/>
    </xf>
    <xf numFmtId="0" fontId="38" fillId="2" borderId="7" xfId="0" applyFont="1" applyFill="1" applyBorder="1" applyAlignment="1">
      <alignment horizontal="center" vertical="center"/>
    </xf>
    <xf numFmtId="0" fontId="38" fillId="2" borderId="33" xfId="0" applyFont="1" applyFill="1" applyBorder="1" applyAlignment="1">
      <alignment horizontal="center" vertical="center"/>
    </xf>
    <xf numFmtId="176" fontId="39" fillId="2" borderId="34" xfId="0" applyNumberFormat="1" applyFont="1" applyFill="1" applyBorder="1" applyAlignment="1">
      <alignment horizontal="center" vertical="center"/>
    </xf>
    <xf numFmtId="176" fontId="39" fillId="2" borderId="16" xfId="0" applyNumberFormat="1" applyFont="1" applyFill="1" applyBorder="1" applyAlignment="1">
      <alignment horizontal="center" vertical="center"/>
    </xf>
    <xf numFmtId="0" fontId="39" fillId="2" borderId="32" xfId="0" applyFont="1" applyFill="1" applyBorder="1" applyAlignment="1">
      <alignment horizontal="center" vertical="center"/>
    </xf>
    <xf numFmtId="0" fontId="39" fillId="2" borderId="8" xfId="0" applyFont="1" applyFill="1" applyBorder="1" applyAlignment="1">
      <alignment horizontal="center" vertical="center"/>
    </xf>
    <xf numFmtId="0" fontId="39" fillId="2" borderId="31" xfId="0" applyFont="1" applyFill="1" applyBorder="1" applyAlignment="1">
      <alignment horizontal="center" vertical="center"/>
    </xf>
    <xf numFmtId="0" fontId="39" fillId="2" borderId="21" xfId="0" applyFont="1" applyFill="1" applyBorder="1" applyAlignment="1">
      <alignment horizontal="center" vertical="center"/>
    </xf>
    <xf numFmtId="0" fontId="40" fillId="2" borderId="27" xfId="0" applyFont="1" applyFill="1" applyBorder="1" applyAlignment="1">
      <alignment horizontal="center" wrapText="1"/>
    </xf>
    <xf numFmtId="0" fontId="40" fillId="2" borderId="22" xfId="0" applyFont="1" applyFill="1" applyBorder="1" applyAlignment="1">
      <alignment horizontal="center" wrapText="1"/>
    </xf>
    <xf numFmtId="0" fontId="40" fillId="2" borderId="31" xfId="0" applyFont="1" applyFill="1" applyBorder="1" applyAlignment="1">
      <alignment horizontal="center" wrapText="1"/>
    </xf>
    <xf numFmtId="0" fontId="40" fillId="2" borderId="21" xfId="0" applyFont="1" applyFill="1" applyBorder="1" applyAlignment="1">
      <alignment horizontal="center" wrapText="1"/>
    </xf>
    <xf numFmtId="0" fontId="39" fillId="2" borderId="29" xfId="0" applyFont="1" applyFill="1" applyBorder="1" applyAlignment="1">
      <alignment horizontal="center" vertical="center"/>
    </xf>
    <xf numFmtId="0" fontId="39" fillId="2" borderId="30" xfId="0" applyFont="1" applyFill="1" applyBorder="1" applyAlignment="1">
      <alignment horizontal="center" vertical="center"/>
    </xf>
    <xf numFmtId="0" fontId="24" fillId="2" borderId="31" xfId="0" applyFont="1" applyFill="1" applyBorder="1" applyAlignment="1">
      <alignment horizontal="center"/>
    </xf>
    <xf numFmtId="0" fontId="24" fillId="2" borderId="20" xfId="0" applyFont="1" applyFill="1" applyBorder="1" applyAlignment="1">
      <alignment horizontal="center"/>
    </xf>
    <xf numFmtId="0" fontId="24" fillId="2" borderId="21" xfId="0" applyFont="1" applyFill="1" applyBorder="1" applyAlignment="1">
      <alignment horizontal="center"/>
    </xf>
    <xf numFmtId="0" fontId="21" fillId="2" borderId="31" xfId="0" applyFont="1" applyFill="1" applyBorder="1" applyAlignment="1">
      <alignment horizontal="center"/>
    </xf>
    <xf numFmtId="0" fontId="21" fillId="2" borderId="23" xfId="0" applyFont="1" applyFill="1" applyBorder="1" applyAlignment="1">
      <alignment horizontal="center"/>
    </xf>
    <xf numFmtId="0" fontId="24" fillId="2" borderId="18" xfId="0" applyFont="1" applyFill="1" applyBorder="1" applyAlignment="1">
      <alignment horizontal="center"/>
    </xf>
    <xf numFmtId="0" fontId="40" fillId="2" borderId="18" xfId="0" applyFont="1" applyFill="1" applyBorder="1" applyAlignment="1">
      <alignment horizontal="center"/>
    </xf>
    <xf numFmtId="0" fontId="42" fillId="2" borderId="31" xfId="0" applyFont="1" applyFill="1" applyBorder="1" applyAlignment="1">
      <alignment horizontal="center"/>
    </xf>
    <xf numFmtId="0" fontId="42" fillId="2" borderId="21" xfId="0" applyFont="1" applyFill="1" applyBorder="1" applyAlignment="1">
      <alignment horizontal="center"/>
    </xf>
    <xf numFmtId="0" fontId="43" fillId="2" borderId="29" xfId="0" applyFont="1" applyFill="1" applyBorder="1" applyAlignment="1">
      <alignment horizontal="center"/>
    </xf>
    <xf numFmtId="0" fontId="43" fillId="2" borderId="30" xfId="0" applyFont="1" applyFill="1" applyBorder="1" applyAlignment="1">
      <alignment horizontal="center"/>
    </xf>
    <xf numFmtId="0" fontId="41" fillId="2" borderId="29" xfId="0" applyFont="1" applyFill="1" applyBorder="1" applyAlignment="1">
      <alignment horizontal="center"/>
    </xf>
    <xf numFmtId="0" fontId="41" fillId="2" borderId="9" xfId="0" applyFont="1" applyFill="1" applyBorder="1" applyAlignment="1">
      <alignment horizontal="center"/>
    </xf>
    <xf numFmtId="0" fontId="45" fillId="2" borderId="28" xfId="0" applyFont="1" applyFill="1" applyBorder="1" applyAlignment="1">
      <alignment horizontal="center"/>
    </xf>
    <xf numFmtId="0" fontId="45" fillId="2" borderId="15" xfId="0" applyFont="1" applyFill="1" applyBorder="1" applyAlignment="1">
      <alignment horizontal="center"/>
    </xf>
    <xf numFmtId="0" fontId="22" fillId="2" borderId="20" xfId="0" applyFont="1" applyFill="1" applyBorder="1" applyAlignment="1">
      <alignment horizontal="center"/>
    </xf>
    <xf numFmtId="0" fontId="21" fillId="2" borderId="21" xfId="0" applyFont="1" applyFill="1" applyBorder="1" applyAlignment="1">
      <alignment horizontal="center"/>
    </xf>
    <xf numFmtId="0" fontId="24" fillId="2" borderId="2" xfId="0" applyFont="1" applyFill="1" applyBorder="1" applyAlignment="1">
      <alignment horizontal="center"/>
    </xf>
    <xf numFmtId="0" fontId="45" fillId="2" borderId="29" xfId="0" applyFont="1" applyFill="1" applyBorder="1" applyAlignment="1">
      <alignment horizontal="center"/>
    </xf>
    <xf numFmtId="0" fontId="45" fillId="2" borderId="30" xfId="0" applyFont="1" applyFill="1" applyBorder="1" applyAlignment="1">
      <alignment horizontal="center"/>
    </xf>
    <xf numFmtId="0" fontId="21" fillId="2" borderId="28" xfId="0" applyFont="1" applyFill="1" applyBorder="1" applyAlignment="1">
      <alignment horizontal="center"/>
    </xf>
    <xf numFmtId="0" fontId="21" fillId="2" borderId="15" xfId="0" applyFont="1" applyFill="1" applyBorder="1" applyAlignment="1">
      <alignment horizontal="center"/>
    </xf>
    <xf numFmtId="0" fontId="21" fillId="2" borderId="6" xfId="0" applyFont="1" applyFill="1" applyBorder="1" applyAlignment="1">
      <alignment horizontal="center"/>
    </xf>
    <xf numFmtId="0" fontId="62" fillId="2" borderId="29" xfId="0" applyFont="1" applyFill="1" applyBorder="1" applyAlignment="1">
      <alignment horizontal="center" vertical="center"/>
    </xf>
    <xf numFmtId="0" fontId="62" fillId="2" borderId="0" xfId="0" applyFont="1" applyFill="1" applyAlignment="1">
      <alignment horizontal="center" vertical="center"/>
    </xf>
    <xf numFmtId="0" fontId="62" fillId="2" borderId="9" xfId="0" applyFont="1" applyFill="1" applyBorder="1" applyAlignment="1">
      <alignment horizontal="center" vertical="center"/>
    </xf>
    <xf numFmtId="0" fontId="82" fillId="2" borderId="31" xfId="0" applyFont="1" applyFill="1" applyBorder="1" applyAlignment="1">
      <alignment horizontal="center"/>
    </xf>
    <xf numFmtId="0" fontId="82" fillId="2" borderId="21" xfId="0" applyFont="1" applyFill="1" applyBorder="1" applyAlignment="1">
      <alignment horizontal="center"/>
    </xf>
    <xf numFmtId="0" fontId="82" fillId="2" borderId="20" xfId="0" applyFont="1" applyFill="1" applyBorder="1" applyAlignment="1">
      <alignment horizontal="center"/>
    </xf>
    <xf numFmtId="0" fontId="62" fillId="2" borderId="2" xfId="0" applyFont="1" applyFill="1" applyBorder="1" applyAlignment="1">
      <alignment horizontal="center"/>
    </xf>
    <xf numFmtId="0" fontId="57" fillId="2" borderId="27" xfId="0" applyFont="1" applyFill="1" applyBorder="1" applyAlignment="1">
      <alignment horizontal="center" vertical="center"/>
    </xf>
    <xf numFmtId="0" fontId="57" fillId="2" borderId="22" xfId="0" applyFont="1" applyFill="1" applyBorder="1" applyAlignment="1">
      <alignment horizontal="center" vertical="center"/>
    </xf>
    <xf numFmtId="0" fontId="57" fillId="2" borderId="29" xfId="0" applyFont="1" applyFill="1" applyBorder="1" applyAlignment="1">
      <alignment horizontal="center" vertical="center"/>
    </xf>
    <xf numFmtId="0" fontId="57" fillId="2" borderId="30" xfId="0" applyFont="1" applyFill="1" applyBorder="1" applyAlignment="1">
      <alignment horizontal="center" vertical="center"/>
    </xf>
    <xf numFmtId="0" fontId="57" fillId="2" borderId="28" xfId="0" applyFont="1" applyFill="1" applyBorder="1" applyAlignment="1">
      <alignment horizontal="center" vertical="center"/>
    </xf>
    <xf numFmtId="0" fontId="57" fillId="2" borderId="15" xfId="0" applyFont="1" applyFill="1" applyBorder="1" applyAlignment="1">
      <alignment horizontal="center" vertical="center"/>
    </xf>
    <xf numFmtId="0" fontId="59" fillId="2" borderId="31" xfId="0" applyFont="1" applyFill="1" applyBorder="1" applyAlignment="1">
      <alignment horizontal="center"/>
    </xf>
    <xf numFmtId="0" fontId="59" fillId="2" borderId="21" xfId="0" applyFont="1" applyFill="1" applyBorder="1" applyAlignment="1">
      <alignment horizontal="center"/>
    </xf>
    <xf numFmtId="0" fontId="57" fillId="2" borderId="27" xfId="0" applyFont="1" applyFill="1" applyBorder="1" applyAlignment="1">
      <alignment horizontal="center" vertical="center" wrapText="1"/>
    </xf>
    <xf numFmtId="0" fontId="57" fillId="2" borderId="22" xfId="0" applyFont="1" applyFill="1" applyBorder="1" applyAlignment="1">
      <alignment horizontal="center" vertical="center" wrapText="1"/>
    </xf>
    <xf numFmtId="0" fontId="57" fillId="2" borderId="31" xfId="0" applyFont="1" applyFill="1" applyBorder="1" applyAlignment="1">
      <alignment horizontal="center" vertical="center"/>
    </xf>
    <xf numFmtId="0" fontId="57" fillId="2" borderId="21" xfId="0" applyFont="1" applyFill="1" applyBorder="1" applyAlignment="1">
      <alignment horizontal="center" vertical="center"/>
    </xf>
    <xf numFmtId="0" fontId="83" fillId="2" borderId="31" xfId="0" applyFont="1" applyFill="1" applyBorder="1" applyAlignment="1">
      <alignment horizontal="center"/>
    </xf>
    <xf numFmtId="0" fontId="83" fillId="2" borderId="21" xfId="0" applyFont="1" applyFill="1" applyBorder="1" applyAlignment="1">
      <alignment horizontal="center"/>
    </xf>
    <xf numFmtId="0" fontId="84" fillId="0" borderId="18" xfId="0" applyFont="1" applyBorder="1" applyAlignment="1">
      <alignment horizontal="center" vertical="center"/>
    </xf>
    <xf numFmtId="0" fontId="84" fillId="0" borderId="20" xfId="0" applyFont="1" applyBorder="1" applyAlignment="1">
      <alignment horizontal="center" vertical="center"/>
    </xf>
    <xf numFmtId="0" fontId="85" fillId="0" borderId="18" xfId="0" applyFont="1" applyBorder="1" applyAlignment="1">
      <alignment horizontal="center" vertical="center"/>
    </xf>
    <xf numFmtId="0" fontId="85" fillId="0" borderId="22" xfId="0" applyFont="1" applyBorder="1" applyAlignment="1">
      <alignment horizontal="center" vertical="center"/>
    </xf>
    <xf numFmtId="0" fontId="85" fillId="0" borderId="20" xfId="0" applyFont="1" applyBorder="1" applyAlignment="1">
      <alignment horizontal="center" vertical="center"/>
    </xf>
    <xf numFmtId="0" fontId="85" fillId="0" borderId="21" xfId="0" applyFont="1" applyBorder="1" applyAlignment="1">
      <alignment horizontal="center" vertical="center"/>
    </xf>
  </cellXfs>
  <cellStyles count="31">
    <cellStyle name="Excel Built-in Normal" xfId="1" xr:uid="{00000000-0005-0000-0000-000000000000}"/>
    <cellStyle name="Excel Built-in Normal 2" xfId="19" xr:uid="{00000000-0005-0000-0000-000001000000}"/>
    <cellStyle name="Excel Built-in Normal 3" xfId="26" xr:uid="{00000000-0005-0000-0000-000002000000}"/>
    <cellStyle name="ハイパーリンク" xfId="28" builtinId="8"/>
    <cellStyle name="通貨 2" xfId="2" xr:uid="{00000000-0005-0000-0000-000004000000}"/>
    <cellStyle name="標準" xfId="0" builtinId="0"/>
    <cellStyle name="標準 10" xfId="3" xr:uid="{00000000-0005-0000-0000-000006000000}"/>
    <cellStyle name="標準 10 2" xfId="24" xr:uid="{00000000-0005-0000-0000-000007000000}"/>
    <cellStyle name="標準 11" xfId="21" xr:uid="{00000000-0005-0000-0000-000008000000}"/>
    <cellStyle name="標準 13" xfId="27" xr:uid="{00000000-0005-0000-0000-000009000000}"/>
    <cellStyle name="標準 2" xfId="4" xr:uid="{00000000-0005-0000-0000-00000A000000}"/>
    <cellStyle name="標準 2 2" xfId="5" xr:uid="{00000000-0005-0000-0000-00000B000000}"/>
    <cellStyle name="標準 2 2 2" xfId="6" xr:uid="{00000000-0005-0000-0000-00000C000000}"/>
    <cellStyle name="標準 2 2_2013NewMixkekka" xfId="7" xr:uid="{00000000-0005-0000-0000-00000D000000}"/>
    <cellStyle name="標準 2 3" xfId="29" xr:uid="{9A391090-748D-4428-B8BB-F54CA285EE6B}"/>
    <cellStyle name="標準 2_2013NewMixkekka" xfId="8" xr:uid="{00000000-0005-0000-0000-00000E000000}"/>
    <cellStyle name="標準 3" xfId="9" xr:uid="{00000000-0005-0000-0000-00000F000000}"/>
    <cellStyle name="標準 3 2" xfId="17" xr:uid="{00000000-0005-0000-0000-000010000000}"/>
    <cellStyle name="標準 3_登録ナンバー" xfId="10" xr:uid="{00000000-0005-0000-0000-000011000000}"/>
    <cellStyle name="標準 3_登録ナンバー 2" xfId="18" xr:uid="{00000000-0005-0000-0000-000012000000}"/>
    <cellStyle name="標準 4" xfId="11" xr:uid="{00000000-0005-0000-0000-000013000000}"/>
    <cellStyle name="標準 4 2" xfId="22" xr:uid="{00000000-0005-0000-0000-000014000000}"/>
    <cellStyle name="標準 5" xfId="12" xr:uid="{00000000-0005-0000-0000-000015000000}"/>
    <cellStyle name="標準 5 2" xfId="30" xr:uid="{DB0D03C5-9B40-41A2-8424-4822612D7952}"/>
    <cellStyle name="標準 6" xfId="13" xr:uid="{00000000-0005-0000-0000-000016000000}"/>
    <cellStyle name="標準 6 2" xfId="23" xr:uid="{00000000-0005-0000-0000-000017000000}"/>
    <cellStyle name="標準 7" xfId="14" xr:uid="{00000000-0005-0000-0000-000018000000}"/>
    <cellStyle name="標準 8" xfId="20" xr:uid="{00000000-0005-0000-0000-000019000000}"/>
    <cellStyle name="標準 9" xfId="15" xr:uid="{00000000-0005-0000-0000-00001A000000}"/>
    <cellStyle name="標準 9 2" xfId="25" xr:uid="{00000000-0005-0000-0000-00001B000000}"/>
    <cellStyle name="標準_Book2_登録ナンバー" xfId="16" xr:uid="{00000000-0005-0000-0000-00001E000000}"/>
  </cellStyles>
  <dxfs count="7">
    <dxf>
      <font>
        <color rgb="FFFF0000"/>
      </font>
    </dxf>
    <dxf>
      <font>
        <color rgb="FFFF0000"/>
      </font>
    </dxf>
    <dxf>
      <font>
        <color rgb="FF9C0006"/>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542925</xdr:colOff>
      <xdr:row>530</xdr:row>
      <xdr:rowOff>114300</xdr:rowOff>
    </xdr:from>
    <xdr:to>
      <xdr:col>2</xdr:col>
      <xdr:colOff>38100</xdr:colOff>
      <xdr:row>530</xdr:row>
      <xdr:rowOff>114300</xdr:rowOff>
    </xdr:to>
    <xdr:sp macro="" textlink="">
      <xdr:nvSpPr>
        <xdr:cNvPr id="1025" name="Line 8">
          <a:extLst>
            <a:ext uri="{FF2B5EF4-FFF2-40B4-BE49-F238E27FC236}">
              <a16:creationId xmlns:a16="http://schemas.microsoft.com/office/drawing/2014/main" id="{00000000-0008-0000-0300-000001040000}"/>
            </a:ext>
          </a:extLst>
        </xdr:cNvPr>
        <xdr:cNvSpPr>
          <a:spLocks noChangeShapeType="1"/>
        </xdr:cNvSpPr>
      </xdr:nvSpPr>
      <xdr:spPr bwMode="auto">
        <a:xfrm flipH="1">
          <a:off x="1123950" y="901255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427</xdr:row>
      <xdr:rowOff>114300</xdr:rowOff>
    </xdr:from>
    <xdr:to>
      <xdr:col>2</xdr:col>
      <xdr:colOff>38100</xdr:colOff>
      <xdr:row>427</xdr:row>
      <xdr:rowOff>114300</xdr:rowOff>
    </xdr:to>
    <xdr:sp macro="" textlink="">
      <xdr:nvSpPr>
        <xdr:cNvPr id="1026" name="Line 8">
          <a:extLst>
            <a:ext uri="{FF2B5EF4-FFF2-40B4-BE49-F238E27FC236}">
              <a16:creationId xmlns:a16="http://schemas.microsoft.com/office/drawing/2014/main" id="{00000000-0008-0000-0300-000002040000}"/>
            </a:ext>
          </a:extLst>
        </xdr:cNvPr>
        <xdr:cNvSpPr>
          <a:spLocks noChangeShapeType="1"/>
        </xdr:cNvSpPr>
      </xdr:nvSpPr>
      <xdr:spPr bwMode="auto">
        <a:xfrm flipH="1">
          <a:off x="1123950" y="72323325"/>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518</xdr:row>
      <xdr:rowOff>114300</xdr:rowOff>
    </xdr:from>
    <xdr:to>
      <xdr:col>2</xdr:col>
      <xdr:colOff>57150</xdr:colOff>
      <xdr:row>518</xdr:row>
      <xdr:rowOff>114300</xdr:rowOff>
    </xdr:to>
    <xdr:sp macro="" textlink="">
      <xdr:nvSpPr>
        <xdr:cNvPr id="4" name="Line 8">
          <a:extLst>
            <a:ext uri="{FF2B5EF4-FFF2-40B4-BE49-F238E27FC236}">
              <a16:creationId xmlns:a16="http://schemas.microsoft.com/office/drawing/2014/main" id="{00000000-0008-0000-0300-000004000000}"/>
            </a:ext>
          </a:extLst>
        </xdr:cNvPr>
        <xdr:cNvSpPr>
          <a:spLocks noChangeShapeType="1"/>
        </xdr:cNvSpPr>
      </xdr:nvSpPr>
      <xdr:spPr bwMode="auto">
        <a:xfrm flipH="1">
          <a:off x="1266825" y="87925275"/>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413</xdr:row>
      <xdr:rowOff>114300</xdr:rowOff>
    </xdr:from>
    <xdr:to>
      <xdr:col>2</xdr:col>
      <xdr:colOff>57150</xdr:colOff>
      <xdr:row>413</xdr:row>
      <xdr:rowOff>114300</xdr:rowOff>
    </xdr:to>
    <xdr:sp macro="" textlink="">
      <xdr:nvSpPr>
        <xdr:cNvPr id="5" name="Line 8">
          <a:extLst>
            <a:ext uri="{FF2B5EF4-FFF2-40B4-BE49-F238E27FC236}">
              <a16:creationId xmlns:a16="http://schemas.microsoft.com/office/drawing/2014/main" id="{00000000-0008-0000-0300-000005000000}"/>
            </a:ext>
          </a:extLst>
        </xdr:cNvPr>
        <xdr:cNvSpPr>
          <a:spLocks noChangeShapeType="1"/>
        </xdr:cNvSpPr>
      </xdr:nvSpPr>
      <xdr:spPr bwMode="auto">
        <a:xfrm flipH="1">
          <a:off x="1266825" y="69903975"/>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528</xdr:row>
      <xdr:rowOff>114300</xdr:rowOff>
    </xdr:from>
    <xdr:to>
      <xdr:col>2</xdr:col>
      <xdr:colOff>57150</xdr:colOff>
      <xdr:row>528</xdr:row>
      <xdr:rowOff>114300</xdr:rowOff>
    </xdr:to>
    <xdr:sp macro="" textlink="">
      <xdr:nvSpPr>
        <xdr:cNvPr id="6" name="Line 8">
          <a:extLst>
            <a:ext uri="{FF2B5EF4-FFF2-40B4-BE49-F238E27FC236}">
              <a16:creationId xmlns:a16="http://schemas.microsoft.com/office/drawing/2014/main" id="{00000000-0008-0000-0300-000006000000}"/>
            </a:ext>
          </a:extLst>
        </xdr:cNvPr>
        <xdr:cNvSpPr>
          <a:spLocks noChangeShapeType="1"/>
        </xdr:cNvSpPr>
      </xdr:nvSpPr>
      <xdr:spPr bwMode="auto">
        <a:xfrm flipH="1">
          <a:off x="1266825" y="8964930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419</xdr:row>
      <xdr:rowOff>114300</xdr:rowOff>
    </xdr:from>
    <xdr:to>
      <xdr:col>2</xdr:col>
      <xdr:colOff>57150</xdr:colOff>
      <xdr:row>419</xdr:row>
      <xdr:rowOff>114300</xdr:rowOff>
    </xdr:to>
    <xdr:sp macro="" textlink="">
      <xdr:nvSpPr>
        <xdr:cNvPr id="7" name="Line 8">
          <a:extLst>
            <a:ext uri="{FF2B5EF4-FFF2-40B4-BE49-F238E27FC236}">
              <a16:creationId xmlns:a16="http://schemas.microsoft.com/office/drawing/2014/main" id="{00000000-0008-0000-0300-000007000000}"/>
            </a:ext>
          </a:extLst>
        </xdr:cNvPr>
        <xdr:cNvSpPr>
          <a:spLocks noChangeShapeType="1"/>
        </xdr:cNvSpPr>
      </xdr:nvSpPr>
      <xdr:spPr bwMode="auto">
        <a:xfrm flipH="1">
          <a:off x="1266825" y="70932675"/>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603</xdr:row>
      <xdr:rowOff>114300</xdr:rowOff>
    </xdr:from>
    <xdr:to>
      <xdr:col>2</xdr:col>
      <xdr:colOff>57150</xdr:colOff>
      <xdr:row>603</xdr:row>
      <xdr:rowOff>114300</xdr:rowOff>
    </xdr:to>
    <xdr:sp macro="" textlink="">
      <xdr:nvSpPr>
        <xdr:cNvPr id="8" name="Line 8">
          <a:extLst>
            <a:ext uri="{FF2B5EF4-FFF2-40B4-BE49-F238E27FC236}">
              <a16:creationId xmlns:a16="http://schemas.microsoft.com/office/drawing/2014/main" id="{00000000-0008-0000-0300-000008000000}"/>
            </a:ext>
          </a:extLst>
        </xdr:cNvPr>
        <xdr:cNvSpPr>
          <a:spLocks noChangeShapeType="1"/>
        </xdr:cNvSpPr>
      </xdr:nvSpPr>
      <xdr:spPr bwMode="auto">
        <a:xfrm flipH="1">
          <a:off x="1266825" y="1028128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468</xdr:row>
      <xdr:rowOff>114300</xdr:rowOff>
    </xdr:from>
    <xdr:to>
      <xdr:col>2</xdr:col>
      <xdr:colOff>57150</xdr:colOff>
      <xdr:row>468</xdr:row>
      <xdr:rowOff>114300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flipH="1">
          <a:off x="1266825" y="79352775"/>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565</xdr:row>
      <xdr:rowOff>114300</xdr:rowOff>
    </xdr:from>
    <xdr:to>
      <xdr:col>2</xdr:col>
      <xdr:colOff>66675</xdr:colOff>
      <xdr:row>565</xdr:row>
      <xdr:rowOff>114300</xdr:rowOff>
    </xdr:to>
    <xdr:sp macro="" textlink="">
      <xdr:nvSpPr>
        <xdr:cNvPr id="10" name="Line 8">
          <a:extLst>
            <a:ext uri="{FF2B5EF4-FFF2-40B4-BE49-F238E27FC236}">
              <a16:creationId xmlns:a16="http://schemas.microsoft.com/office/drawing/2014/main" id="{00000000-0008-0000-0300-00000A000000}"/>
            </a:ext>
          </a:extLst>
        </xdr:cNvPr>
        <xdr:cNvSpPr>
          <a:spLocks noChangeShapeType="1"/>
        </xdr:cNvSpPr>
      </xdr:nvSpPr>
      <xdr:spPr bwMode="auto">
        <a:xfrm flipH="1">
          <a:off x="1257300" y="96031050"/>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452</xdr:row>
      <xdr:rowOff>114300</xdr:rowOff>
    </xdr:from>
    <xdr:to>
      <xdr:col>2</xdr:col>
      <xdr:colOff>66675</xdr:colOff>
      <xdr:row>452</xdr:row>
      <xdr:rowOff>114300</xdr:rowOff>
    </xdr:to>
    <xdr:sp macro="" textlink="">
      <xdr:nvSpPr>
        <xdr:cNvPr id="11" name="Line 8">
          <a:extLst>
            <a:ext uri="{FF2B5EF4-FFF2-40B4-BE49-F238E27FC236}">
              <a16:creationId xmlns:a16="http://schemas.microsoft.com/office/drawing/2014/main" id="{00000000-0008-0000-0300-00000B000000}"/>
            </a:ext>
          </a:extLst>
        </xdr:cNvPr>
        <xdr:cNvSpPr>
          <a:spLocks noChangeShapeType="1"/>
        </xdr:cNvSpPr>
      </xdr:nvSpPr>
      <xdr:spPr bwMode="auto">
        <a:xfrm flipH="1">
          <a:off x="1257300" y="76571475"/>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459</xdr:row>
      <xdr:rowOff>114300</xdr:rowOff>
    </xdr:from>
    <xdr:to>
      <xdr:col>2</xdr:col>
      <xdr:colOff>76200</xdr:colOff>
      <xdr:row>459</xdr:row>
      <xdr:rowOff>114300</xdr:rowOff>
    </xdr:to>
    <xdr:sp macro="" textlink="">
      <xdr:nvSpPr>
        <xdr:cNvPr id="12" name="Line 8">
          <a:extLst>
            <a:ext uri="{FF2B5EF4-FFF2-40B4-BE49-F238E27FC236}">
              <a16:creationId xmlns:a16="http://schemas.microsoft.com/office/drawing/2014/main" id="{00000000-0008-0000-0300-00000C000000}"/>
            </a:ext>
          </a:extLst>
        </xdr:cNvPr>
        <xdr:cNvSpPr>
          <a:spLocks noChangeShapeType="1"/>
        </xdr:cNvSpPr>
      </xdr:nvSpPr>
      <xdr:spPr bwMode="auto">
        <a:xfrm flipH="1">
          <a:off x="1257300" y="77771625"/>
          <a:ext cx="0" cy="0"/>
        </a:xfrm>
        <a:prstGeom prst="line">
          <a:avLst/>
        </a:prstGeom>
        <a:noFill/>
        <a:ln w="9525">
          <a:solidFill>
            <a:srgbClr val="000000"/>
          </a:solidFill>
          <a:round/>
          <a:headEnd/>
          <a:tailEnd type="triangle" w="med" len="med"/>
        </a:ln>
      </xdr:spPr>
    </xdr:sp>
    <xdr:clientData/>
  </xdr:twoCellAnchor>
  <xdr:twoCellAnchor>
    <xdr:from>
      <xdr:col>2</xdr:col>
      <xdr:colOff>0</xdr:colOff>
      <xdr:row>487</xdr:row>
      <xdr:rowOff>95250</xdr:rowOff>
    </xdr:from>
    <xdr:to>
      <xdr:col>2</xdr:col>
      <xdr:colOff>38100</xdr:colOff>
      <xdr:row>487</xdr:row>
      <xdr:rowOff>104775</xdr:rowOff>
    </xdr:to>
    <xdr:sp macro="" textlink="">
      <xdr:nvSpPr>
        <xdr:cNvPr id="13" name="Line 7">
          <a:extLst>
            <a:ext uri="{FF2B5EF4-FFF2-40B4-BE49-F238E27FC236}">
              <a16:creationId xmlns:a16="http://schemas.microsoft.com/office/drawing/2014/main" id="{00000000-0008-0000-0300-00000D000000}"/>
            </a:ext>
          </a:extLst>
        </xdr:cNvPr>
        <xdr:cNvSpPr>
          <a:spLocks noChangeShapeType="1"/>
        </xdr:cNvSpPr>
      </xdr:nvSpPr>
      <xdr:spPr bwMode="auto">
        <a:xfrm flipH="1" flipV="1">
          <a:off x="1257300" y="82553175"/>
          <a:ext cx="0" cy="9525"/>
        </a:xfrm>
        <a:prstGeom prst="line">
          <a:avLst/>
        </a:prstGeom>
        <a:noFill/>
        <a:ln w="9525">
          <a:solidFill>
            <a:srgbClr val="000000"/>
          </a:solidFill>
          <a:round/>
          <a:headEnd/>
          <a:tailEnd type="triangle" w="med" len="med"/>
        </a:ln>
      </xdr:spPr>
    </xdr:sp>
    <xdr:clientData/>
  </xdr:twoCellAnchor>
  <xdr:twoCellAnchor>
    <xdr:from>
      <xdr:col>2</xdr:col>
      <xdr:colOff>0</xdr:colOff>
      <xdr:row>488</xdr:row>
      <xdr:rowOff>114300</xdr:rowOff>
    </xdr:from>
    <xdr:to>
      <xdr:col>2</xdr:col>
      <xdr:colOff>0</xdr:colOff>
      <xdr:row>488</xdr:row>
      <xdr:rowOff>114300</xdr:rowOff>
    </xdr:to>
    <xdr:sp macro="" textlink="">
      <xdr:nvSpPr>
        <xdr:cNvPr id="14" name="Line 8">
          <a:extLst>
            <a:ext uri="{FF2B5EF4-FFF2-40B4-BE49-F238E27FC236}">
              <a16:creationId xmlns:a16="http://schemas.microsoft.com/office/drawing/2014/main" id="{00000000-0008-0000-0300-00000E000000}"/>
            </a:ext>
          </a:extLst>
        </xdr:cNvPr>
        <xdr:cNvSpPr>
          <a:spLocks noChangeShapeType="1"/>
        </xdr:cNvSpPr>
      </xdr:nvSpPr>
      <xdr:spPr bwMode="auto">
        <a:xfrm flipH="1">
          <a:off x="1257300" y="82743675"/>
          <a:ext cx="0" cy="0"/>
        </a:xfrm>
        <a:prstGeom prst="line">
          <a:avLst/>
        </a:prstGeom>
        <a:noFill/>
        <a:ln w="9525">
          <a:solidFill>
            <a:srgbClr val="000000"/>
          </a:solidFill>
          <a:round/>
          <a:headEnd/>
          <a:tailEnd type="triangle" w="med" len="med"/>
        </a:ln>
      </xdr:spPr>
    </xdr:sp>
    <xdr:clientData/>
  </xdr:twoCellAnchor>
  <xdr:twoCellAnchor>
    <xdr:from>
      <xdr:col>2</xdr:col>
      <xdr:colOff>466725</xdr:colOff>
      <xdr:row>215</xdr:row>
      <xdr:rowOff>95250</xdr:rowOff>
    </xdr:from>
    <xdr:to>
      <xdr:col>3</xdr:col>
      <xdr:colOff>38100</xdr:colOff>
      <xdr:row>215</xdr:row>
      <xdr:rowOff>104775</xdr:rowOff>
    </xdr:to>
    <xdr:sp macro="" textlink="">
      <xdr:nvSpPr>
        <xdr:cNvPr id="15" name="Line 7">
          <a:extLst>
            <a:ext uri="{FF2B5EF4-FFF2-40B4-BE49-F238E27FC236}">
              <a16:creationId xmlns:a16="http://schemas.microsoft.com/office/drawing/2014/main" id="{00000000-0008-0000-0300-00000F000000}"/>
            </a:ext>
          </a:extLst>
        </xdr:cNvPr>
        <xdr:cNvSpPr>
          <a:spLocks noChangeShapeType="1"/>
        </xdr:cNvSpPr>
      </xdr:nvSpPr>
      <xdr:spPr bwMode="auto">
        <a:xfrm flipH="1" flipV="1">
          <a:off x="1257300" y="36947475"/>
          <a:ext cx="0" cy="9525"/>
        </a:xfrm>
        <a:prstGeom prst="line">
          <a:avLst/>
        </a:prstGeom>
        <a:noFill/>
        <a:ln w="9525">
          <a:solidFill>
            <a:srgbClr val="000000"/>
          </a:solidFill>
          <a:round/>
          <a:headEnd/>
          <a:tailEnd type="triangle" w="med" len="med"/>
        </a:ln>
      </xdr:spPr>
    </xdr:sp>
    <xdr:clientData/>
  </xdr:twoCellAnchor>
  <xdr:twoCellAnchor>
    <xdr:from>
      <xdr:col>2</xdr:col>
      <xdr:colOff>542925</xdr:colOff>
      <xdr:row>216</xdr:row>
      <xdr:rowOff>114300</xdr:rowOff>
    </xdr:from>
    <xdr:to>
      <xdr:col>3</xdr:col>
      <xdr:colOff>0</xdr:colOff>
      <xdr:row>216</xdr:row>
      <xdr:rowOff>114300</xdr:rowOff>
    </xdr:to>
    <xdr:sp macro="" textlink="">
      <xdr:nvSpPr>
        <xdr:cNvPr id="16" name="Line 8">
          <a:extLst>
            <a:ext uri="{FF2B5EF4-FFF2-40B4-BE49-F238E27FC236}">
              <a16:creationId xmlns:a16="http://schemas.microsoft.com/office/drawing/2014/main" id="{00000000-0008-0000-0300-000010000000}"/>
            </a:ext>
          </a:extLst>
        </xdr:cNvPr>
        <xdr:cNvSpPr>
          <a:spLocks noChangeShapeType="1"/>
        </xdr:cNvSpPr>
      </xdr:nvSpPr>
      <xdr:spPr bwMode="auto">
        <a:xfrm flipH="1">
          <a:off x="1257300" y="37137975"/>
          <a:ext cx="0" cy="0"/>
        </a:xfrm>
        <a:prstGeom prst="line">
          <a:avLst/>
        </a:prstGeom>
        <a:noFill/>
        <a:ln w="9525">
          <a:solidFill>
            <a:srgbClr val="000000"/>
          </a:solidFill>
          <a:round/>
          <a:headEnd/>
          <a:tailEnd type="triangle" w="med" len="med"/>
        </a:ln>
      </xdr:spPr>
    </xdr:sp>
    <xdr:clientData/>
  </xdr:twoCellAnchor>
  <xdr:twoCellAnchor>
    <xdr:from>
      <xdr:col>2</xdr:col>
      <xdr:colOff>542925</xdr:colOff>
      <xdr:row>459</xdr:row>
      <xdr:rowOff>114300</xdr:rowOff>
    </xdr:from>
    <xdr:to>
      <xdr:col>2</xdr:col>
      <xdr:colOff>542925</xdr:colOff>
      <xdr:row>459</xdr:row>
      <xdr:rowOff>114300</xdr:rowOff>
    </xdr:to>
    <xdr:sp macro="" textlink="">
      <xdr:nvSpPr>
        <xdr:cNvPr id="17" name="Line 8">
          <a:extLst>
            <a:ext uri="{FF2B5EF4-FFF2-40B4-BE49-F238E27FC236}">
              <a16:creationId xmlns:a16="http://schemas.microsoft.com/office/drawing/2014/main" id="{A7F81154-BE81-44C9-AEE3-427629736299}"/>
            </a:ext>
          </a:extLst>
        </xdr:cNvPr>
        <xdr:cNvSpPr>
          <a:spLocks noChangeShapeType="1"/>
        </xdr:cNvSpPr>
      </xdr:nvSpPr>
      <xdr:spPr bwMode="auto">
        <a:xfrm flipH="1">
          <a:off x="1800225" y="77771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487</xdr:row>
      <xdr:rowOff>95250</xdr:rowOff>
    </xdr:from>
    <xdr:to>
      <xdr:col>2</xdr:col>
      <xdr:colOff>38100</xdr:colOff>
      <xdr:row>487</xdr:row>
      <xdr:rowOff>104775</xdr:rowOff>
    </xdr:to>
    <xdr:sp macro="" textlink="">
      <xdr:nvSpPr>
        <xdr:cNvPr id="18" name="Line 7">
          <a:extLst>
            <a:ext uri="{FF2B5EF4-FFF2-40B4-BE49-F238E27FC236}">
              <a16:creationId xmlns:a16="http://schemas.microsoft.com/office/drawing/2014/main" id="{B5CE2F79-73D5-459C-AA8E-F32A22DD36B0}"/>
            </a:ext>
          </a:extLst>
        </xdr:cNvPr>
        <xdr:cNvSpPr>
          <a:spLocks noChangeShapeType="1"/>
        </xdr:cNvSpPr>
      </xdr:nvSpPr>
      <xdr:spPr bwMode="auto">
        <a:xfrm flipH="1" flipV="1">
          <a:off x="1257300" y="825531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488</xdr:row>
      <xdr:rowOff>114300</xdr:rowOff>
    </xdr:from>
    <xdr:to>
      <xdr:col>2</xdr:col>
      <xdr:colOff>0</xdr:colOff>
      <xdr:row>488</xdr:row>
      <xdr:rowOff>114300</xdr:rowOff>
    </xdr:to>
    <xdr:sp macro="" textlink="">
      <xdr:nvSpPr>
        <xdr:cNvPr id="19" name="Line 8">
          <a:extLst>
            <a:ext uri="{FF2B5EF4-FFF2-40B4-BE49-F238E27FC236}">
              <a16:creationId xmlns:a16="http://schemas.microsoft.com/office/drawing/2014/main" id="{9D85B27C-62D0-485D-9BF6-D43175E943C8}"/>
            </a:ext>
          </a:extLst>
        </xdr:cNvPr>
        <xdr:cNvSpPr>
          <a:spLocks noChangeShapeType="1"/>
        </xdr:cNvSpPr>
      </xdr:nvSpPr>
      <xdr:spPr bwMode="auto">
        <a:xfrm flipH="1">
          <a:off x="1257300" y="82743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215</xdr:row>
      <xdr:rowOff>95250</xdr:rowOff>
    </xdr:from>
    <xdr:to>
      <xdr:col>3</xdr:col>
      <xdr:colOff>38100</xdr:colOff>
      <xdr:row>215</xdr:row>
      <xdr:rowOff>104775</xdr:rowOff>
    </xdr:to>
    <xdr:sp macro="" textlink="">
      <xdr:nvSpPr>
        <xdr:cNvPr id="20" name="Line 7">
          <a:extLst>
            <a:ext uri="{FF2B5EF4-FFF2-40B4-BE49-F238E27FC236}">
              <a16:creationId xmlns:a16="http://schemas.microsoft.com/office/drawing/2014/main" id="{8C5BE66C-BA22-43C4-A432-CE5BCBCE6AC6}"/>
            </a:ext>
          </a:extLst>
        </xdr:cNvPr>
        <xdr:cNvSpPr>
          <a:spLocks noChangeShapeType="1"/>
        </xdr:cNvSpPr>
      </xdr:nvSpPr>
      <xdr:spPr bwMode="auto">
        <a:xfrm flipH="1" flipV="1">
          <a:off x="1724025" y="36947475"/>
          <a:ext cx="1524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216</xdr:row>
      <xdr:rowOff>114300</xdr:rowOff>
    </xdr:from>
    <xdr:to>
      <xdr:col>3</xdr:col>
      <xdr:colOff>0</xdr:colOff>
      <xdr:row>216</xdr:row>
      <xdr:rowOff>114300</xdr:rowOff>
    </xdr:to>
    <xdr:sp macro="" textlink="">
      <xdr:nvSpPr>
        <xdr:cNvPr id="21" name="Line 8">
          <a:extLst>
            <a:ext uri="{FF2B5EF4-FFF2-40B4-BE49-F238E27FC236}">
              <a16:creationId xmlns:a16="http://schemas.microsoft.com/office/drawing/2014/main" id="{A50303AA-5F56-4B64-A0CF-0A609C3DF286}"/>
            </a:ext>
          </a:extLst>
        </xdr:cNvPr>
        <xdr:cNvSpPr>
          <a:spLocks noChangeShapeType="1"/>
        </xdr:cNvSpPr>
      </xdr:nvSpPr>
      <xdr:spPr bwMode="auto">
        <a:xfrm flipH="1">
          <a:off x="1800225" y="37137975"/>
          <a:ext cx="38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442</xdr:row>
      <xdr:rowOff>114300</xdr:rowOff>
    </xdr:from>
    <xdr:to>
      <xdr:col>2</xdr:col>
      <xdr:colOff>85725</xdr:colOff>
      <xdr:row>442</xdr:row>
      <xdr:rowOff>114300</xdr:rowOff>
    </xdr:to>
    <xdr:sp macro="" textlink="">
      <xdr:nvSpPr>
        <xdr:cNvPr id="22" name="Line 8">
          <a:extLst>
            <a:ext uri="{FF2B5EF4-FFF2-40B4-BE49-F238E27FC236}">
              <a16:creationId xmlns:a16="http://schemas.microsoft.com/office/drawing/2014/main" id="{3C09B6B0-EC0C-438E-BF98-450600E638DB}"/>
            </a:ext>
          </a:extLst>
        </xdr:cNvPr>
        <xdr:cNvSpPr>
          <a:spLocks noChangeShapeType="1"/>
        </xdr:cNvSpPr>
      </xdr:nvSpPr>
      <xdr:spPr bwMode="auto">
        <a:xfrm flipH="1">
          <a:off x="1333500" y="75885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469</xdr:row>
      <xdr:rowOff>95250</xdr:rowOff>
    </xdr:from>
    <xdr:to>
      <xdr:col>2</xdr:col>
      <xdr:colOff>38100</xdr:colOff>
      <xdr:row>469</xdr:row>
      <xdr:rowOff>104775</xdr:rowOff>
    </xdr:to>
    <xdr:sp macro="" textlink="">
      <xdr:nvSpPr>
        <xdr:cNvPr id="23" name="Line 7">
          <a:extLst>
            <a:ext uri="{FF2B5EF4-FFF2-40B4-BE49-F238E27FC236}">
              <a16:creationId xmlns:a16="http://schemas.microsoft.com/office/drawing/2014/main" id="{9D47401E-DD3A-49F4-9272-E9F2C19BCA27}"/>
            </a:ext>
          </a:extLst>
        </xdr:cNvPr>
        <xdr:cNvSpPr>
          <a:spLocks noChangeShapeType="1"/>
        </xdr:cNvSpPr>
      </xdr:nvSpPr>
      <xdr:spPr bwMode="auto">
        <a:xfrm flipH="1" flipV="1">
          <a:off x="971550" y="804957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470</xdr:row>
      <xdr:rowOff>114300</xdr:rowOff>
    </xdr:from>
    <xdr:to>
      <xdr:col>2</xdr:col>
      <xdr:colOff>0</xdr:colOff>
      <xdr:row>470</xdr:row>
      <xdr:rowOff>114300</xdr:rowOff>
    </xdr:to>
    <xdr:sp macro="" textlink="">
      <xdr:nvSpPr>
        <xdr:cNvPr id="24" name="Line 8">
          <a:extLst>
            <a:ext uri="{FF2B5EF4-FFF2-40B4-BE49-F238E27FC236}">
              <a16:creationId xmlns:a16="http://schemas.microsoft.com/office/drawing/2014/main" id="{3F746664-4282-45FF-A451-B7E6C2DB32EA}"/>
            </a:ext>
          </a:extLst>
        </xdr:cNvPr>
        <xdr:cNvSpPr>
          <a:spLocks noChangeShapeType="1"/>
        </xdr:cNvSpPr>
      </xdr:nvSpPr>
      <xdr:spPr bwMode="auto">
        <a:xfrm flipH="1">
          <a:off x="971550" y="80686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204</xdr:row>
      <xdr:rowOff>95250</xdr:rowOff>
    </xdr:from>
    <xdr:to>
      <xdr:col>3</xdr:col>
      <xdr:colOff>38100</xdr:colOff>
      <xdr:row>204</xdr:row>
      <xdr:rowOff>104775</xdr:rowOff>
    </xdr:to>
    <xdr:sp macro="" textlink="">
      <xdr:nvSpPr>
        <xdr:cNvPr id="25" name="Line 7">
          <a:extLst>
            <a:ext uri="{FF2B5EF4-FFF2-40B4-BE49-F238E27FC236}">
              <a16:creationId xmlns:a16="http://schemas.microsoft.com/office/drawing/2014/main" id="{76141E19-9C60-4E7D-942A-89DB1728A8CB}"/>
            </a:ext>
          </a:extLst>
        </xdr:cNvPr>
        <xdr:cNvSpPr>
          <a:spLocks noChangeShapeType="1"/>
        </xdr:cNvSpPr>
      </xdr:nvSpPr>
      <xdr:spPr bwMode="auto">
        <a:xfrm flipH="1" flipV="1">
          <a:off x="1333500" y="3506152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205</xdr:row>
      <xdr:rowOff>114300</xdr:rowOff>
    </xdr:from>
    <xdr:to>
      <xdr:col>3</xdr:col>
      <xdr:colOff>0</xdr:colOff>
      <xdr:row>205</xdr:row>
      <xdr:rowOff>114300</xdr:rowOff>
    </xdr:to>
    <xdr:sp macro="" textlink="">
      <xdr:nvSpPr>
        <xdr:cNvPr id="26" name="Line 8">
          <a:extLst>
            <a:ext uri="{FF2B5EF4-FFF2-40B4-BE49-F238E27FC236}">
              <a16:creationId xmlns:a16="http://schemas.microsoft.com/office/drawing/2014/main" id="{0E250280-88B3-4C1C-98B2-D186159A4FCF}"/>
            </a:ext>
          </a:extLst>
        </xdr:cNvPr>
        <xdr:cNvSpPr>
          <a:spLocks noChangeShapeType="1"/>
        </xdr:cNvSpPr>
      </xdr:nvSpPr>
      <xdr:spPr bwMode="auto">
        <a:xfrm flipH="1">
          <a:off x="1333500" y="35252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528</xdr:row>
      <xdr:rowOff>114300</xdr:rowOff>
    </xdr:from>
    <xdr:to>
      <xdr:col>2</xdr:col>
      <xdr:colOff>76200</xdr:colOff>
      <xdr:row>528</xdr:row>
      <xdr:rowOff>114300</xdr:rowOff>
    </xdr:to>
    <xdr:sp macro="" textlink="">
      <xdr:nvSpPr>
        <xdr:cNvPr id="27" name="Line 8">
          <a:extLst>
            <a:ext uri="{FF2B5EF4-FFF2-40B4-BE49-F238E27FC236}">
              <a16:creationId xmlns:a16="http://schemas.microsoft.com/office/drawing/2014/main" id="{3AA9D7F5-4D79-465F-AD7D-7B37D773625A}"/>
            </a:ext>
          </a:extLst>
        </xdr:cNvPr>
        <xdr:cNvSpPr>
          <a:spLocks noChangeShapeType="1"/>
        </xdr:cNvSpPr>
      </xdr:nvSpPr>
      <xdr:spPr bwMode="auto">
        <a:xfrm flipH="1">
          <a:off x="1047750" y="90630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423</xdr:row>
      <xdr:rowOff>114300</xdr:rowOff>
    </xdr:from>
    <xdr:to>
      <xdr:col>2</xdr:col>
      <xdr:colOff>76200</xdr:colOff>
      <xdr:row>423</xdr:row>
      <xdr:rowOff>114300</xdr:rowOff>
    </xdr:to>
    <xdr:sp macro="" textlink="">
      <xdr:nvSpPr>
        <xdr:cNvPr id="28" name="Line 8">
          <a:extLst>
            <a:ext uri="{FF2B5EF4-FFF2-40B4-BE49-F238E27FC236}">
              <a16:creationId xmlns:a16="http://schemas.microsoft.com/office/drawing/2014/main" id="{898D680A-53C0-4014-8950-A9E8F7975A6F}"/>
            </a:ext>
          </a:extLst>
        </xdr:cNvPr>
        <xdr:cNvSpPr>
          <a:spLocks noChangeShapeType="1"/>
        </xdr:cNvSpPr>
      </xdr:nvSpPr>
      <xdr:spPr bwMode="auto">
        <a:xfrm flipH="1">
          <a:off x="1047750" y="72628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528</xdr:row>
      <xdr:rowOff>114300</xdr:rowOff>
    </xdr:from>
    <xdr:to>
      <xdr:col>2</xdr:col>
      <xdr:colOff>76200</xdr:colOff>
      <xdr:row>528</xdr:row>
      <xdr:rowOff>114300</xdr:rowOff>
    </xdr:to>
    <xdr:sp macro="" textlink="">
      <xdr:nvSpPr>
        <xdr:cNvPr id="29" name="Line 8">
          <a:extLst>
            <a:ext uri="{FF2B5EF4-FFF2-40B4-BE49-F238E27FC236}">
              <a16:creationId xmlns:a16="http://schemas.microsoft.com/office/drawing/2014/main" id="{3776E0E0-EEFB-47D4-BD7D-2722F48C5874}"/>
            </a:ext>
          </a:extLst>
        </xdr:cNvPr>
        <xdr:cNvSpPr>
          <a:spLocks noChangeShapeType="1"/>
        </xdr:cNvSpPr>
      </xdr:nvSpPr>
      <xdr:spPr bwMode="auto">
        <a:xfrm flipH="1">
          <a:off x="1047750" y="90630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423</xdr:row>
      <xdr:rowOff>114300</xdr:rowOff>
    </xdr:from>
    <xdr:to>
      <xdr:col>2</xdr:col>
      <xdr:colOff>76200</xdr:colOff>
      <xdr:row>423</xdr:row>
      <xdr:rowOff>114300</xdr:rowOff>
    </xdr:to>
    <xdr:sp macro="" textlink="">
      <xdr:nvSpPr>
        <xdr:cNvPr id="30" name="Line 8">
          <a:extLst>
            <a:ext uri="{FF2B5EF4-FFF2-40B4-BE49-F238E27FC236}">
              <a16:creationId xmlns:a16="http://schemas.microsoft.com/office/drawing/2014/main" id="{32B9C8AB-58B2-4CCB-B4AF-3C87C6C98260}"/>
            </a:ext>
          </a:extLst>
        </xdr:cNvPr>
        <xdr:cNvSpPr>
          <a:spLocks noChangeShapeType="1"/>
        </xdr:cNvSpPr>
      </xdr:nvSpPr>
      <xdr:spPr bwMode="auto">
        <a:xfrm flipH="1">
          <a:off x="1047750" y="72628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415</xdr:row>
      <xdr:rowOff>114300</xdr:rowOff>
    </xdr:from>
    <xdr:to>
      <xdr:col>2</xdr:col>
      <xdr:colOff>76200</xdr:colOff>
      <xdr:row>415</xdr:row>
      <xdr:rowOff>114300</xdr:rowOff>
    </xdr:to>
    <xdr:sp macro="" textlink="">
      <xdr:nvSpPr>
        <xdr:cNvPr id="31" name="Line 8">
          <a:extLst>
            <a:ext uri="{FF2B5EF4-FFF2-40B4-BE49-F238E27FC236}">
              <a16:creationId xmlns:a16="http://schemas.microsoft.com/office/drawing/2014/main" id="{6BEDCC65-B76D-48BD-8A3B-2E3824079FFB}"/>
            </a:ext>
          </a:extLst>
        </xdr:cNvPr>
        <xdr:cNvSpPr>
          <a:spLocks noChangeShapeType="1"/>
        </xdr:cNvSpPr>
      </xdr:nvSpPr>
      <xdr:spPr bwMode="auto">
        <a:xfrm flipH="1">
          <a:off x="1047750" y="71256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443</xdr:row>
      <xdr:rowOff>95250</xdr:rowOff>
    </xdr:from>
    <xdr:to>
      <xdr:col>2</xdr:col>
      <xdr:colOff>38100</xdr:colOff>
      <xdr:row>443</xdr:row>
      <xdr:rowOff>104775</xdr:rowOff>
    </xdr:to>
    <xdr:sp macro="" textlink="">
      <xdr:nvSpPr>
        <xdr:cNvPr id="32" name="Line 7">
          <a:extLst>
            <a:ext uri="{FF2B5EF4-FFF2-40B4-BE49-F238E27FC236}">
              <a16:creationId xmlns:a16="http://schemas.microsoft.com/office/drawing/2014/main" id="{622A8514-5854-476D-BFCF-51B00C0FFB19}"/>
            </a:ext>
          </a:extLst>
        </xdr:cNvPr>
        <xdr:cNvSpPr>
          <a:spLocks noChangeShapeType="1"/>
        </xdr:cNvSpPr>
      </xdr:nvSpPr>
      <xdr:spPr bwMode="auto">
        <a:xfrm flipH="1" flipV="1">
          <a:off x="971550" y="760380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444</xdr:row>
      <xdr:rowOff>114300</xdr:rowOff>
    </xdr:from>
    <xdr:to>
      <xdr:col>2</xdr:col>
      <xdr:colOff>0</xdr:colOff>
      <xdr:row>444</xdr:row>
      <xdr:rowOff>114300</xdr:rowOff>
    </xdr:to>
    <xdr:sp macro="" textlink="">
      <xdr:nvSpPr>
        <xdr:cNvPr id="33" name="Line 8">
          <a:extLst>
            <a:ext uri="{FF2B5EF4-FFF2-40B4-BE49-F238E27FC236}">
              <a16:creationId xmlns:a16="http://schemas.microsoft.com/office/drawing/2014/main" id="{0405BF09-98CE-47C9-ADF7-E437E558C374}"/>
            </a:ext>
          </a:extLst>
        </xdr:cNvPr>
        <xdr:cNvSpPr>
          <a:spLocks noChangeShapeType="1"/>
        </xdr:cNvSpPr>
      </xdr:nvSpPr>
      <xdr:spPr bwMode="auto">
        <a:xfrm flipH="1">
          <a:off x="971550" y="762285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442</xdr:row>
      <xdr:rowOff>114300</xdr:rowOff>
    </xdr:from>
    <xdr:to>
      <xdr:col>2</xdr:col>
      <xdr:colOff>85725</xdr:colOff>
      <xdr:row>442</xdr:row>
      <xdr:rowOff>114300</xdr:rowOff>
    </xdr:to>
    <xdr:sp macro="" textlink="">
      <xdr:nvSpPr>
        <xdr:cNvPr id="34" name="Line 8">
          <a:extLst>
            <a:ext uri="{FF2B5EF4-FFF2-40B4-BE49-F238E27FC236}">
              <a16:creationId xmlns:a16="http://schemas.microsoft.com/office/drawing/2014/main" id="{5B7EAC87-2C91-403A-8D1B-E570605AEBE9}"/>
            </a:ext>
          </a:extLst>
        </xdr:cNvPr>
        <xdr:cNvSpPr>
          <a:spLocks noChangeShapeType="1"/>
        </xdr:cNvSpPr>
      </xdr:nvSpPr>
      <xdr:spPr bwMode="auto">
        <a:xfrm flipH="1">
          <a:off x="1333500" y="75885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469</xdr:row>
      <xdr:rowOff>95250</xdr:rowOff>
    </xdr:from>
    <xdr:to>
      <xdr:col>2</xdr:col>
      <xdr:colOff>38100</xdr:colOff>
      <xdr:row>469</xdr:row>
      <xdr:rowOff>104775</xdr:rowOff>
    </xdr:to>
    <xdr:sp macro="" textlink="">
      <xdr:nvSpPr>
        <xdr:cNvPr id="35" name="Line 7">
          <a:extLst>
            <a:ext uri="{FF2B5EF4-FFF2-40B4-BE49-F238E27FC236}">
              <a16:creationId xmlns:a16="http://schemas.microsoft.com/office/drawing/2014/main" id="{067A5BA9-281C-4FF2-9B41-55123A15ABD7}"/>
            </a:ext>
          </a:extLst>
        </xdr:cNvPr>
        <xdr:cNvSpPr>
          <a:spLocks noChangeShapeType="1"/>
        </xdr:cNvSpPr>
      </xdr:nvSpPr>
      <xdr:spPr bwMode="auto">
        <a:xfrm flipH="1" flipV="1">
          <a:off x="971550" y="804957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470</xdr:row>
      <xdr:rowOff>114300</xdr:rowOff>
    </xdr:from>
    <xdr:to>
      <xdr:col>2</xdr:col>
      <xdr:colOff>0</xdr:colOff>
      <xdr:row>470</xdr:row>
      <xdr:rowOff>114300</xdr:rowOff>
    </xdr:to>
    <xdr:sp macro="" textlink="">
      <xdr:nvSpPr>
        <xdr:cNvPr id="36" name="Line 8">
          <a:extLst>
            <a:ext uri="{FF2B5EF4-FFF2-40B4-BE49-F238E27FC236}">
              <a16:creationId xmlns:a16="http://schemas.microsoft.com/office/drawing/2014/main" id="{A170B3EE-F233-411B-8938-9B9CB8B4AA71}"/>
            </a:ext>
          </a:extLst>
        </xdr:cNvPr>
        <xdr:cNvSpPr>
          <a:spLocks noChangeShapeType="1"/>
        </xdr:cNvSpPr>
      </xdr:nvSpPr>
      <xdr:spPr bwMode="auto">
        <a:xfrm flipH="1">
          <a:off x="971550" y="80686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204</xdr:row>
      <xdr:rowOff>95250</xdr:rowOff>
    </xdr:from>
    <xdr:to>
      <xdr:col>3</xdr:col>
      <xdr:colOff>38100</xdr:colOff>
      <xdr:row>204</xdr:row>
      <xdr:rowOff>104775</xdr:rowOff>
    </xdr:to>
    <xdr:sp macro="" textlink="">
      <xdr:nvSpPr>
        <xdr:cNvPr id="37" name="Line 7">
          <a:extLst>
            <a:ext uri="{FF2B5EF4-FFF2-40B4-BE49-F238E27FC236}">
              <a16:creationId xmlns:a16="http://schemas.microsoft.com/office/drawing/2014/main" id="{C7AB007B-9041-421E-AD54-21F617D941E2}"/>
            </a:ext>
          </a:extLst>
        </xdr:cNvPr>
        <xdr:cNvSpPr>
          <a:spLocks noChangeShapeType="1"/>
        </xdr:cNvSpPr>
      </xdr:nvSpPr>
      <xdr:spPr bwMode="auto">
        <a:xfrm flipH="1" flipV="1">
          <a:off x="1333500" y="3506152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205</xdr:row>
      <xdr:rowOff>114300</xdr:rowOff>
    </xdr:from>
    <xdr:to>
      <xdr:col>3</xdr:col>
      <xdr:colOff>0</xdr:colOff>
      <xdr:row>205</xdr:row>
      <xdr:rowOff>114300</xdr:rowOff>
    </xdr:to>
    <xdr:sp macro="" textlink="">
      <xdr:nvSpPr>
        <xdr:cNvPr id="38" name="Line 8">
          <a:extLst>
            <a:ext uri="{FF2B5EF4-FFF2-40B4-BE49-F238E27FC236}">
              <a16:creationId xmlns:a16="http://schemas.microsoft.com/office/drawing/2014/main" id="{CB38643F-60F3-4C1D-A311-1694E58EAECD}"/>
            </a:ext>
          </a:extLst>
        </xdr:cNvPr>
        <xdr:cNvSpPr>
          <a:spLocks noChangeShapeType="1"/>
        </xdr:cNvSpPr>
      </xdr:nvSpPr>
      <xdr:spPr bwMode="auto">
        <a:xfrm flipH="1">
          <a:off x="1333500" y="35252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387</xdr:row>
      <xdr:rowOff>114300</xdr:rowOff>
    </xdr:from>
    <xdr:to>
      <xdr:col>2</xdr:col>
      <xdr:colOff>85725</xdr:colOff>
      <xdr:row>387</xdr:row>
      <xdr:rowOff>114300</xdr:rowOff>
    </xdr:to>
    <xdr:sp macro="" textlink="">
      <xdr:nvSpPr>
        <xdr:cNvPr id="39" name="Line 8">
          <a:extLst>
            <a:ext uri="{FF2B5EF4-FFF2-40B4-BE49-F238E27FC236}">
              <a16:creationId xmlns:a16="http://schemas.microsoft.com/office/drawing/2014/main" id="{073548A7-865C-476C-A5B7-12D13BC2F23E}"/>
            </a:ext>
          </a:extLst>
        </xdr:cNvPr>
        <xdr:cNvSpPr>
          <a:spLocks noChangeShapeType="1"/>
        </xdr:cNvSpPr>
      </xdr:nvSpPr>
      <xdr:spPr bwMode="auto">
        <a:xfrm flipH="1">
          <a:off x="1609725" y="66455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413</xdr:row>
      <xdr:rowOff>95250</xdr:rowOff>
    </xdr:from>
    <xdr:to>
      <xdr:col>2</xdr:col>
      <xdr:colOff>38100</xdr:colOff>
      <xdr:row>413</xdr:row>
      <xdr:rowOff>104775</xdr:rowOff>
    </xdr:to>
    <xdr:sp macro="" textlink="">
      <xdr:nvSpPr>
        <xdr:cNvPr id="40" name="Line 7">
          <a:extLst>
            <a:ext uri="{FF2B5EF4-FFF2-40B4-BE49-F238E27FC236}">
              <a16:creationId xmlns:a16="http://schemas.microsoft.com/office/drawing/2014/main" id="{1F747A13-33C4-4DF6-A15E-4A1758590306}"/>
            </a:ext>
          </a:extLst>
        </xdr:cNvPr>
        <xdr:cNvSpPr>
          <a:spLocks noChangeShapeType="1"/>
        </xdr:cNvSpPr>
      </xdr:nvSpPr>
      <xdr:spPr bwMode="auto">
        <a:xfrm flipH="1" flipV="1">
          <a:off x="1066800" y="7087552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414</xdr:row>
      <xdr:rowOff>114300</xdr:rowOff>
    </xdr:from>
    <xdr:to>
      <xdr:col>2</xdr:col>
      <xdr:colOff>0</xdr:colOff>
      <xdr:row>414</xdr:row>
      <xdr:rowOff>114300</xdr:rowOff>
    </xdr:to>
    <xdr:sp macro="" textlink="">
      <xdr:nvSpPr>
        <xdr:cNvPr id="41" name="Line 8">
          <a:extLst>
            <a:ext uri="{FF2B5EF4-FFF2-40B4-BE49-F238E27FC236}">
              <a16:creationId xmlns:a16="http://schemas.microsoft.com/office/drawing/2014/main" id="{F80932FE-D523-4E5F-B9EE-FC3CDF000133}"/>
            </a:ext>
          </a:extLst>
        </xdr:cNvPr>
        <xdr:cNvSpPr>
          <a:spLocks noChangeShapeType="1"/>
        </xdr:cNvSpPr>
      </xdr:nvSpPr>
      <xdr:spPr bwMode="auto">
        <a:xfrm flipH="1">
          <a:off x="1066800" y="71056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173</xdr:row>
      <xdr:rowOff>95250</xdr:rowOff>
    </xdr:from>
    <xdr:to>
      <xdr:col>3</xdr:col>
      <xdr:colOff>38100</xdr:colOff>
      <xdr:row>173</xdr:row>
      <xdr:rowOff>104775</xdr:rowOff>
    </xdr:to>
    <xdr:sp macro="" textlink="">
      <xdr:nvSpPr>
        <xdr:cNvPr id="42" name="Line 7">
          <a:extLst>
            <a:ext uri="{FF2B5EF4-FFF2-40B4-BE49-F238E27FC236}">
              <a16:creationId xmlns:a16="http://schemas.microsoft.com/office/drawing/2014/main" id="{7793658C-D4FF-45C4-884A-6541C881DE7A}"/>
            </a:ext>
          </a:extLst>
        </xdr:cNvPr>
        <xdr:cNvSpPr>
          <a:spLocks noChangeShapeType="1"/>
        </xdr:cNvSpPr>
      </xdr:nvSpPr>
      <xdr:spPr bwMode="auto">
        <a:xfrm flipH="1" flipV="1">
          <a:off x="1533525" y="29746575"/>
          <a:ext cx="2381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174</xdr:row>
      <xdr:rowOff>114300</xdr:rowOff>
    </xdr:from>
    <xdr:to>
      <xdr:col>3</xdr:col>
      <xdr:colOff>0</xdr:colOff>
      <xdr:row>174</xdr:row>
      <xdr:rowOff>114300</xdr:rowOff>
    </xdr:to>
    <xdr:sp macro="" textlink="">
      <xdr:nvSpPr>
        <xdr:cNvPr id="43" name="Line 8">
          <a:extLst>
            <a:ext uri="{FF2B5EF4-FFF2-40B4-BE49-F238E27FC236}">
              <a16:creationId xmlns:a16="http://schemas.microsoft.com/office/drawing/2014/main" id="{3F4DF671-7255-40CE-B0AC-7DFED828BC62}"/>
            </a:ext>
          </a:extLst>
        </xdr:cNvPr>
        <xdr:cNvSpPr>
          <a:spLocks noChangeShapeType="1"/>
        </xdr:cNvSpPr>
      </xdr:nvSpPr>
      <xdr:spPr bwMode="auto">
        <a:xfrm flipH="1">
          <a:off x="1609725" y="29937075"/>
          <a:ext cx="1238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438</xdr:row>
      <xdr:rowOff>114300</xdr:rowOff>
    </xdr:from>
    <xdr:to>
      <xdr:col>2</xdr:col>
      <xdr:colOff>76200</xdr:colOff>
      <xdr:row>438</xdr:row>
      <xdr:rowOff>114300</xdr:rowOff>
    </xdr:to>
    <xdr:sp macro="" textlink="">
      <xdr:nvSpPr>
        <xdr:cNvPr id="44" name="Line 8">
          <a:extLst>
            <a:ext uri="{FF2B5EF4-FFF2-40B4-BE49-F238E27FC236}">
              <a16:creationId xmlns:a16="http://schemas.microsoft.com/office/drawing/2014/main" id="{053371B5-7143-4C60-B2C8-2721B4D3AA57}"/>
            </a:ext>
          </a:extLst>
        </xdr:cNvPr>
        <xdr:cNvSpPr>
          <a:spLocks noChangeShapeType="1"/>
        </xdr:cNvSpPr>
      </xdr:nvSpPr>
      <xdr:spPr bwMode="auto">
        <a:xfrm flipH="1">
          <a:off x="1143000" y="749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368</xdr:row>
      <xdr:rowOff>114300</xdr:rowOff>
    </xdr:from>
    <xdr:to>
      <xdr:col>2</xdr:col>
      <xdr:colOff>76200</xdr:colOff>
      <xdr:row>368</xdr:row>
      <xdr:rowOff>114300</xdr:rowOff>
    </xdr:to>
    <xdr:sp macro="" textlink="">
      <xdr:nvSpPr>
        <xdr:cNvPr id="45" name="Line 8">
          <a:extLst>
            <a:ext uri="{FF2B5EF4-FFF2-40B4-BE49-F238E27FC236}">
              <a16:creationId xmlns:a16="http://schemas.microsoft.com/office/drawing/2014/main" id="{6D0B1C12-C1EE-4192-90FF-A77663185EDE}"/>
            </a:ext>
          </a:extLst>
        </xdr:cNvPr>
        <xdr:cNvSpPr>
          <a:spLocks noChangeShapeType="1"/>
        </xdr:cNvSpPr>
      </xdr:nvSpPr>
      <xdr:spPr bwMode="auto">
        <a:xfrm flipH="1">
          <a:off x="1143000" y="63198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438</xdr:row>
      <xdr:rowOff>114300</xdr:rowOff>
    </xdr:from>
    <xdr:to>
      <xdr:col>2</xdr:col>
      <xdr:colOff>76200</xdr:colOff>
      <xdr:row>438</xdr:row>
      <xdr:rowOff>114300</xdr:rowOff>
    </xdr:to>
    <xdr:sp macro="" textlink="">
      <xdr:nvSpPr>
        <xdr:cNvPr id="46" name="Line 8">
          <a:extLst>
            <a:ext uri="{FF2B5EF4-FFF2-40B4-BE49-F238E27FC236}">
              <a16:creationId xmlns:a16="http://schemas.microsoft.com/office/drawing/2014/main" id="{461A7AC0-8D9A-411A-ADFA-CDA8B5E44A47}"/>
            </a:ext>
          </a:extLst>
        </xdr:cNvPr>
        <xdr:cNvSpPr>
          <a:spLocks noChangeShapeType="1"/>
        </xdr:cNvSpPr>
      </xdr:nvSpPr>
      <xdr:spPr bwMode="auto">
        <a:xfrm flipH="1">
          <a:off x="1143000" y="7498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368</xdr:row>
      <xdr:rowOff>114300</xdr:rowOff>
    </xdr:from>
    <xdr:to>
      <xdr:col>2</xdr:col>
      <xdr:colOff>76200</xdr:colOff>
      <xdr:row>368</xdr:row>
      <xdr:rowOff>114300</xdr:rowOff>
    </xdr:to>
    <xdr:sp macro="" textlink="">
      <xdr:nvSpPr>
        <xdr:cNvPr id="47" name="Line 8">
          <a:extLst>
            <a:ext uri="{FF2B5EF4-FFF2-40B4-BE49-F238E27FC236}">
              <a16:creationId xmlns:a16="http://schemas.microsoft.com/office/drawing/2014/main" id="{026ED461-0FA5-4032-B9A7-10850DF0A1CB}"/>
            </a:ext>
          </a:extLst>
        </xdr:cNvPr>
        <xdr:cNvSpPr>
          <a:spLocks noChangeShapeType="1"/>
        </xdr:cNvSpPr>
      </xdr:nvSpPr>
      <xdr:spPr bwMode="auto">
        <a:xfrm flipH="1">
          <a:off x="1143000" y="63198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360</xdr:row>
      <xdr:rowOff>114300</xdr:rowOff>
    </xdr:from>
    <xdr:to>
      <xdr:col>2</xdr:col>
      <xdr:colOff>76200</xdr:colOff>
      <xdr:row>360</xdr:row>
      <xdr:rowOff>114300</xdr:rowOff>
    </xdr:to>
    <xdr:sp macro="" textlink="">
      <xdr:nvSpPr>
        <xdr:cNvPr id="48" name="Line 8">
          <a:extLst>
            <a:ext uri="{FF2B5EF4-FFF2-40B4-BE49-F238E27FC236}">
              <a16:creationId xmlns:a16="http://schemas.microsoft.com/office/drawing/2014/main" id="{E0324015-2633-4532-A3F2-FBDE0D6520F4}"/>
            </a:ext>
          </a:extLst>
        </xdr:cNvPr>
        <xdr:cNvSpPr>
          <a:spLocks noChangeShapeType="1"/>
        </xdr:cNvSpPr>
      </xdr:nvSpPr>
      <xdr:spPr bwMode="auto">
        <a:xfrm flipH="1">
          <a:off x="1143000" y="61826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388</xdr:row>
      <xdr:rowOff>95250</xdr:rowOff>
    </xdr:from>
    <xdr:to>
      <xdr:col>2</xdr:col>
      <xdr:colOff>38100</xdr:colOff>
      <xdr:row>388</xdr:row>
      <xdr:rowOff>104775</xdr:rowOff>
    </xdr:to>
    <xdr:sp macro="" textlink="">
      <xdr:nvSpPr>
        <xdr:cNvPr id="49" name="Line 7">
          <a:extLst>
            <a:ext uri="{FF2B5EF4-FFF2-40B4-BE49-F238E27FC236}">
              <a16:creationId xmlns:a16="http://schemas.microsoft.com/office/drawing/2014/main" id="{2146A358-60B1-4C21-B2FD-BEE765FA39E6}"/>
            </a:ext>
          </a:extLst>
        </xdr:cNvPr>
        <xdr:cNvSpPr>
          <a:spLocks noChangeShapeType="1"/>
        </xdr:cNvSpPr>
      </xdr:nvSpPr>
      <xdr:spPr bwMode="auto">
        <a:xfrm flipH="1" flipV="1">
          <a:off x="1066800" y="6660832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389</xdr:row>
      <xdr:rowOff>114300</xdr:rowOff>
    </xdr:from>
    <xdr:to>
      <xdr:col>2</xdr:col>
      <xdr:colOff>0</xdr:colOff>
      <xdr:row>389</xdr:row>
      <xdr:rowOff>114300</xdr:rowOff>
    </xdr:to>
    <xdr:sp macro="" textlink="">
      <xdr:nvSpPr>
        <xdr:cNvPr id="50" name="Line 8">
          <a:extLst>
            <a:ext uri="{FF2B5EF4-FFF2-40B4-BE49-F238E27FC236}">
              <a16:creationId xmlns:a16="http://schemas.microsoft.com/office/drawing/2014/main" id="{5E62DB0C-4C1C-40FA-939E-E655A1D80BA5}"/>
            </a:ext>
          </a:extLst>
        </xdr:cNvPr>
        <xdr:cNvSpPr>
          <a:spLocks noChangeShapeType="1"/>
        </xdr:cNvSpPr>
      </xdr:nvSpPr>
      <xdr:spPr bwMode="auto">
        <a:xfrm flipH="1">
          <a:off x="1066800" y="66798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387</xdr:row>
      <xdr:rowOff>114300</xdr:rowOff>
    </xdr:from>
    <xdr:to>
      <xdr:col>2</xdr:col>
      <xdr:colOff>85725</xdr:colOff>
      <xdr:row>387</xdr:row>
      <xdr:rowOff>114300</xdr:rowOff>
    </xdr:to>
    <xdr:sp macro="" textlink="">
      <xdr:nvSpPr>
        <xdr:cNvPr id="51" name="Line 8">
          <a:extLst>
            <a:ext uri="{FF2B5EF4-FFF2-40B4-BE49-F238E27FC236}">
              <a16:creationId xmlns:a16="http://schemas.microsoft.com/office/drawing/2014/main" id="{D9C322C4-B5F2-466A-9814-7808DFFE8EF8}"/>
            </a:ext>
          </a:extLst>
        </xdr:cNvPr>
        <xdr:cNvSpPr>
          <a:spLocks noChangeShapeType="1"/>
        </xdr:cNvSpPr>
      </xdr:nvSpPr>
      <xdr:spPr bwMode="auto">
        <a:xfrm flipH="1">
          <a:off x="1609725" y="66455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413</xdr:row>
      <xdr:rowOff>95250</xdr:rowOff>
    </xdr:from>
    <xdr:to>
      <xdr:col>2</xdr:col>
      <xdr:colOff>38100</xdr:colOff>
      <xdr:row>413</xdr:row>
      <xdr:rowOff>104775</xdr:rowOff>
    </xdr:to>
    <xdr:sp macro="" textlink="">
      <xdr:nvSpPr>
        <xdr:cNvPr id="52" name="Line 7">
          <a:extLst>
            <a:ext uri="{FF2B5EF4-FFF2-40B4-BE49-F238E27FC236}">
              <a16:creationId xmlns:a16="http://schemas.microsoft.com/office/drawing/2014/main" id="{32ABF10A-C4FB-490E-B304-28EDE0207775}"/>
            </a:ext>
          </a:extLst>
        </xdr:cNvPr>
        <xdr:cNvSpPr>
          <a:spLocks noChangeShapeType="1"/>
        </xdr:cNvSpPr>
      </xdr:nvSpPr>
      <xdr:spPr bwMode="auto">
        <a:xfrm flipH="1" flipV="1">
          <a:off x="1066800" y="7087552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414</xdr:row>
      <xdr:rowOff>114300</xdr:rowOff>
    </xdr:from>
    <xdr:to>
      <xdr:col>2</xdr:col>
      <xdr:colOff>0</xdr:colOff>
      <xdr:row>414</xdr:row>
      <xdr:rowOff>114300</xdr:rowOff>
    </xdr:to>
    <xdr:sp macro="" textlink="">
      <xdr:nvSpPr>
        <xdr:cNvPr id="53" name="Line 8">
          <a:extLst>
            <a:ext uri="{FF2B5EF4-FFF2-40B4-BE49-F238E27FC236}">
              <a16:creationId xmlns:a16="http://schemas.microsoft.com/office/drawing/2014/main" id="{AD1E4EC4-B090-4609-85CC-EBA83BD15649}"/>
            </a:ext>
          </a:extLst>
        </xdr:cNvPr>
        <xdr:cNvSpPr>
          <a:spLocks noChangeShapeType="1"/>
        </xdr:cNvSpPr>
      </xdr:nvSpPr>
      <xdr:spPr bwMode="auto">
        <a:xfrm flipH="1">
          <a:off x="1066800" y="71056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174</xdr:row>
      <xdr:rowOff>114300</xdr:rowOff>
    </xdr:from>
    <xdr:to>
      <xdr:col>3</xdr:col>
      <xdr:colOff>0</xdr:colOff>
      <xdr:row>174</xdr:row>
      <xdr:rowOff>114300</xdr:rowOff>
    </xdr:to>
    <xdr:sp macro="" textlink="">
      <xdr:nvSpPr>
        <xdr:cNvPr id="54" name="Line 8">
          <a:extLst>
            <a:ext uri="{FF2B5EF4-FFF2-40B4-BE49-F238E27FC236}">
              <a16:creationId xmlns:a16="http://schemas.microsoft.com/office/drawing/2014/main" id="{86F72556-1CFA-4B5F-952F-140E69FC1950}"/>
            </a:ext>
          </a:extLst>
        </xdr:cNvPr>
        <xdr:cNvSpPr>
          <a:spLocks noChangeShapeType="1"/>
        </xdr:cNvSpPr>
      </xdr:nvSpPr>
      <xdr:spPr bwMode="auto">
        <a:xfrm flipH="1">
          <a:off x="1609725" y="29937075"/>
          <a:ext cx="1238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362</xdr:row>
      <xdr:rowOff>114300</xdr:rowOff>
    </xdr:from>
    <xdr:to>
      <xdr:col>2</xdr:col>
      <xdr:colOff>85725</xdr:colOff>
      <xdr:row>362</xdr:row>
      <xdr:rowOff>114300</xdr:rowOff>
    </xdr:to>
    <xdr:sp macro="" textlink="">
      <xdr:nvSpPr>
        <xdr:cNvPr id="55" name="Line 8">
          <a:extLst>
            <a:ext uri="{FF2B5EF4-FFF2-40B4-BE49-F238E27FC236}">
              <a16:creationId xmlns:a16="http://schemas.microsoft.com/office/drawing/2014/main" id="{11334B5A-7CD7-4860-8E71-5DE77B2EA396}"/>
            </a:ext>
          </a:extLst>
        </xdr:cNvPr>
        <xdr:cNvSpPr>
          <a:spLocks noChangeShapeType="1"/>
        </xdr:cNvSpPr>
      </xdr:nvSpPr>
      <xdr:spPr bwMode="auto">
        <a:xfrm flipH="1">
          <a:off x="1609725" y="62245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377</xdr:row>
      <xdr:rowOff>95250</xdr:rowOff>
    </xdr:from>
    <xdr:to>
      <xdr:col>2</xdr:col>
      <xdr:colOff>38100</xdr:colOff>
      <xdr:row>377</xdr:row>
      <xdr:rowOff>104775</xdr:rowOff>
    </xdr:to>
    <xdr:sp macro="" textlink="">
      <xdr:nvSpPr>
        <xdr:cNvPr id="56" name="Line 7">
          <a:extLst>
            <a:ext uri="{FF2B5EF4-FFF2-40B4-BE49-F238E27FC236}">
              <a16:creationId xmlns:a16="http://schemas.microsoft.com/office/drawing/2014/main" id="{FC1D8749-16FD-44FD-999C-3AB63B6FEA01}"/>
            </a:ext>
          </a:extLst>
        </xdr:cNvPr>
        <xdr:cNvSpPr>
          <a:spLocks noChangeShapeType="1"/>
        </xdr:cNvSpPr>
      </xdr:nvSpPr>
      <xdr:spPr bwMode="auto">
        <a:xfrm flipH="1" flipV="1">
          <a:off x="1066800" y="6477952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378</xdr:row>
      <xdr:rowOff>114300</xdr:rowOff>
    </xdr:from>
    <xdr:to>
      <xdr:col>2</xdr:col>
      <xdr:colOff>0</xdr:colOff>
      <xdr:row>378</xdr:row>
      <xdr:rowOff>114300</xdr:rowOff>
    </xdr:to>
    <xdr:sp macro="" textlink="">
      <xdr:nvSpPr>
        <xdr:cNvPr id="57" name="Line 8">
          <a:extLst>
            <a:ext uri="{FF2B5EF4-FFF2-40B4-BE49-F238E27FC236}">
              <a16:creationId xmlns:a16="http://schemas.microsoft.com/office/drawing/2014/main" id="{1EE45E86-64B6-4A28-B792-46665A73425F}"/>
            </a:ext>
          </a:extLst>
        </xdr:cNvPr>
        <xdr:cNvSpPr>
          <a:spLocks noChangeShapeType="1"/>
        </xdr:cNvSpPr>
      </xdr:nvSpPr>
      <xdr:spPr bwMode="auto">
        <a:xfrm flipH="1">
          <a:off x="1066800" y="64960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38100</xdr:colOff>
      <xdr:row>149</xdr:row>
      <xdr:rowOff>104775</xdr:rowOff>
    </xdr:to>
    <xdr:sp macro="" textlink="">
      <xdr:nvSpPr>
        <xdr:cNvPr id="58" name="Line 7">
          <a:extLst>
            <a:ext uri="{FF2B5EF4-FFF2-40B4-BE49-F238E27FC236}">
              <a16:creationId xmlns:a16="http://schemas.microsoft.com/office/drawing/2014/main" id="{004C057C-1851-4119-AFD7-756793B82CE7}"/>
            </a:ext>
          </a:extLst>
        </xdr:cNvPr>
        <xdr:cNvSpPr>
          <a:spLocks noChangeShapeType="1"/>
        </xdr:cNvSpPr>
      </xdr:nvSpPr>
      <xdr:spPr bwMode="auto">
        <a:xfrm flipH="1" flipV="1">
          <a:off x="1533525" y="25631775"/>
          <a:ext cx="2381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59" name="Line 8">
          <a:extLst>
            <a:ext uri="{FF2B5EF4-FFF2-40B4-BE49-F238E27FC236}">
              <a16:creationId xmlns:a16="http://schemas.microsoft.com/office/drawing/2014/main" id="{5C35603E-49E7-47E9-8E21-1F9EA36E6F18}"/>
            </a:ext>
          </a:extLst>
        </xdr:cNvPr>
        <xdr:cNvSpPr>
          <a:spLocks noChangeShapeType="1"/>
        </xdr:cNvSpPr>
      </xdr:nvSpPr>
      <xdr:spPr bwMode="auto">
        <a:xfrm flipH="1">
          <a:off x="1609725" y="25822275"/>
          <a:ext cx="1238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402</xdr:row>
      <xdr:rowOff>114300</xdr:rowOff>
    </xdr:from>
    <xdr:to>
      <xdr:col>2</xdr:col>
      <xdr:colOff>76200</xdr:colOff>
      <xdr:row>402</xdr:row>
      <xdr:rowOff>114300</xdr:rowOff>
    </xdr:to>
    <xdr:sp macro="" textlink="">
      <xdr:nvSpPr>
        <xdr:cNvPr id="60" name="Line 8">
          <a:extLst>
            <a:ext uri="{FF2B5EF4-FFF2-40B4-BE49-F238E27FC236}">
              <a16:creationId xmlns:a16="http://schemas.microsoft.com/office/drawing/2014/main" id="{EB3CB4C1-1A5C-4213-AC70-B81AD0A7F2E1}"/>
            </a:ext>
          </a:extLst>
        </xdr:cNvPr>
        <xdr:cNvSpPr>
          <a:spLocks noChangeShapeType="1"/>
        </xdr:cNvSpPr>
      </xdr:nvSpPr>
      <xdr:spPr bwMode="auto">
        <a:xfrm flipH="1">
          <a:off x="1143000" y="6888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343</xdr:row>
      <xdr:rowOff>114300</xdr:rowOff>
    </xdr:from>
    <xdr:to>
      <xdr:col>2</xdr:col>
      <xdr:colOff>76200</xdr:colOff>
      <xdr:row>343</xdr:row>
      <xdr:rowOff>114300</xdr:rowOff>
    </xdr:to>
    <xdr:sp macro="" textlink="">
      <xdr:nvSpPr>
        <xdr:cNvPr id="61" name="Line 8">
          <a:extLst>
            <a:ext uri="{FF2B5EF4-FFF2-40B4-BE49-F238E27FC236}">
              <a16:creationId xmlns:a16="http://schemas.microsoft.com/office/drawing/2014/main" id="{91CDD1D4-6D79-496F-8A23-198E66608392}"/>
            </a:ext>
          </a:extLst>
        </xdr:cNvPr>
        <xdr:cNvSpPr>
          <a:spLocks noChangeShapeType="1"/>
        </xdr:cNvSpPr>
      </xdr:nvSpPr>
      <xdr:spPr bwMode="auto">
        <a:xfrm flipH="1">
          <a:off x="1143000" y="58931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402</xdr:row>
      <xdr:rowOff>114300</xdr:rowOff>
    </xdr:from>
    <xdr:to>
      <xdr:col>2</xdr:col>
      <xdr:colOff>76200</xdr:colOff>
      <xdr:row>402</xdr:row>
      <xdr:rowOff>114300</xdr:rowOff>
    </xdr:to>
    <xdr:sp macro="" textlink="">
      <xdr:nvSpPr>
        <xdr:cNvPr id="62" name="Line 8">
          <a:extLst>
            <a:ext uri="{FF2B5EF4-FFF2-40B4-BE49-F238E27FC236}">
              <a16:creationId xmlns:a16="http://schemas.microsoft.com/office/drawing/2014/main" id="{C50628AA-C5FE-4223-ACC8-3C42144CB42E}"/>
            </a:ext>
          </a:extLst>
        </xdr:cNvPr>
        <xdr:cNvSpPr>
          <a:spLocks noChangeShapeType="1"/>
        </xdr:cNvSpPr>
      </xdr:nvSpPr>
      <xdr:spPr bwMode="auto">
        <a:xfrm flipH="1">
          <a:off x="1143000" y="6888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343</xdr:row>
      <xdr:rowOff>114300</xdr:rowOff>
    </xdr:from>
    <xdr:to>
      <xdr:col>2</xdr:col>
      <xdr:colOff>76200</xdr:colOff>
      <xdr:row>343</xdr:row>
      <xdr:rowOff>114300</xdr:rowOff>
    </xdr:to>
    <xdr:sp macro="" textlink="">
      <xdr:nvSpPr>
        <xdr:cNvPr id="63" name="Line 8">
          <a:extLst>
            <a:ext uri="{FF2B5EF4-FFF2-40B4-BE49-F238E27FC236}">
              <a16:creationId xmlns:a16="http://schemas.microsoft.com/office/drawing/2014/main" id="{D06F38E5-216B-4A21-8A02-F68670B4FB64}"/>
            </a:ext>
          </a:extLst>
        </xdr:cNvPr>
        <xdr:cNvSpPr>
          <a:spLocks noChangeShapeType="1"/>
        </xdr:cNvSpPr>
      </xdr:nvSpPr>
      <xdr:spPr bwMode="auto">
        <a:xfrm flipH="1">
          <a:off x="1143000" y="58931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335</xdr:row>
      <xdr:rowOff>114300</xdr:rowOff>
    </xdr:from>
    <xdr:to>
      <xdr:col>2</xdr:col>
      <xdr:colOff>76200</xdr:colOff>
      <xdr:row>335</xdr:row>
      <xdr:rowOff>114300</xdr:rowOff>
    </xdr:to>
    <xdr:sp macro="" textlink="">
      <xdr:nvSpPr>
        <xdr:cNvPr id="64" name="Line 8">
          <a:extLst>
            <a:ext uri="{FF2B5EF4-FFF2-40B4-BE49-F238E27FC236}">
              <a16:creationId xmlns:a16="http://schemas.microsoft.com/office/drawing/2014/main" id="{EEC38F3D-17CA-4849-8D4C-73006A5420DD}"/>
            </a:ext>
          </a:extLst>
        </xdr:cNvPr>
        <xdr:cNvSpPr>
          <a:spLocks noChangeShapeType="1"/>
        </xdr:cNvSpPr>
      </xdr:nvSpPr>
      <xdr:spPr bwMode="auto">
        <a:xfrm flipH="1">
          <a:off x="1143000" y="57540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363</xdr:row>
      <xdr:rowOff>95250</xdr:rowOff>
    </xdr:from>
    <xdr:to>
      <xdr:col>2</xdr:col>
      <xdr:colOff>38100</xdr:colOff>
      <xdr:row>363</xdr:row>
      <xdr:rowOff>104775</xdr:rowOff>
    </xdr:to>
    <xdr:sp macro="" textlink="">
      <xdr:nvSpPr>
        <xdr:cNvPr id="65" name="Line 7">
          <a:extLst>
            <a:ext uri="{FF2B5EF4-FFF2-40B4-BE49-F238E27FC236}">
              <a16:creationId xmlns:a16="http://schemas.microsoft.com/office/drawing/2014/main" id="{90C33751-57E6-492B-9011-7760FD937007}"/>
            </a:ext>
          </a:extLst>
        </xdr:cNvPr>
        <xdr:cNvSpPr>
          <a:spLocks noChangeShapeType="1"/>
        </xdr:cNvSpPr>
      </xdr:nvSpPr>
      <xdr:spPr bwMode="auto">
        <a:xfrm flipH="1" flipV="1">
          <a:off x="1066800" y="623982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364</xdr:row>
      <xdr:rowOff>114300</xdr:rowOff>
    </xdr:from>
    <xdr:to>
      <xdr:col>2</xdr:col>
      <xdr:colOff>0</xdr:colOff>
      <xdr:row>364</xdr:row>
      <xdr:rowOff>114300</xdr:rowOff>
    </xdr:to>
    <xdr:sp macro="" textlink="">
      <xdr:nvSpPr>
        <xdr:cNvPr id="66" name="Line 8">
          <a:extLst>
            <a:ext uri="{FF2B5EF4-FFF2-40B4-BE49-F238E27FC236}">
              <a16:creationId xmlns:a16="http://schemas.microsoft.com/office/drawing/2014/main" id="{3F8F0EE9-8DE6-4E60-AB51-6FD1973E967D}"/>
            </a:ext>
          </a:extLst>
        </xdr:cNvPr>
        <xdr:cNvSpPr>
          <a:spLocks noChangeShapeType="1"/>
        </xdr:cNvSpPr>
      </xdr:nvSpPr>
      <xdr:spPr bwMode="auto">
        <a:xfrm flipH="1">
          <a:off x="1066800" y="62588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362</xdr:row>
      <xdr:rowOff>114300</xdr:rowOff>
    </xdr:from>
    <xdr:to>
      <xdr:col>2</xdr:col>
      <xdr:colOff>85725</xdr:colOff>
      <xdr:row>362</xdr:row>
      <xdr:rowOff>114300</xdr:rowOff>
    </xdr:to>
    <xdr:sp macro="" textlink="">
      <xdr:nvSpPr>
        <xdr:cNvPr id="67" name="Line 8">
          <a:extLst>
            <a:ext uri="{FF2B5EF4-FFF2-40B4-BE49-F238E27FC236}">
              <a16:creationId xmlns:a16="http://schemas.microsoft.com/office/drawing/2014/main" id="{13A36A56-33D2-469C-A414-9C633B37A91B}"/>
            </a:ext>
          </a:extLst>
        </xdr:cNvPr>
        <xdr:cNvSpPr>
          <a:spLocks noChangeShapeType="1"/>
        </xdr:cNvSpPr>
      </xdr:nvSpPr>
      <xdr:spPr bwMode="auto">
        <a:xfrm flipH="1">
          <a:off x="1609725" y="62245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377</xdr:row>
      <xdr:rowOff>95250</xdr:rowOff>
    </xdr:from>
    <xdr:to>
      <xdr:col>2</xdr:col>
      <xdr:colOff>38100</xdr:colOff>
      <xdr:row>377</xdr:row>
      <xdr:rowOff>104775</xdr:rowOff>
    </xdr:to>
    <xdr:sp macro="" textlink="">
      <xdr:nvSpPr>
        <xdr:cNvPr id="68" name="Line 7">
          <a:extLst>
            <a:ext uri="{FF2B5EF4-FFF2-40B4-BE49-F238E27FC236}">
              <a16:creationId xmlns:a16="http://schemas.microsoft.com/office/drawing/2014/main" id="{04A38D5F-F8B4-4801-8ACC-AAACEBC4F927}"/>
            </a:ext>
          </a:extLst>
        </xdr:cNvPr>
        <xdr:cNvSpPr>
          <a:spLocks noChangeShapeType="1"/>
        </xdr:cNvSpPr>
      </xdr:nvSpPr>
      <xdr:spPr bwMode="auto">
        <a:xfrm flipH="1" flipV="1">
          <a:off x="1066800" y="6477952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378</xdr:row>
      <xdr:rowOff>114300</xdr:rowOff>
    </xdr:from>
    <xdr:to>
      <xdr:col>2</xdr:col>
      <xdr:colOff>0</xdr:colOff>
      <xdr:row>378</xdr:row>
      <xdr:rowOff>114300</xdr:rowOff>
    </xdr:to>
    <xdr:sp macro="" textlink="">
      <xdr:nvSpPr>
        <xdr:cNvPr id="69" name="Line 8">
          <a:extLst>
            <a:ext uri="{FF2B5EF4-FFF2-40B4-BE49-F238E27FC236}">
              <a16:creationId xmlns:a16="http://schemas.microsoft.com/office/drawing/2014/main" id="{5E237A25-1759-4A80-ACB1-56BEE2CE9B87}"/>
            </a:ext>
          </a:extLst>
        </xdr:cNvPr>
        <xdr:cNvSpPr>
          <a:spLocks noChangeShapeType="1"/>
        </xdr:cNvSpPr>
      </xdr:nvSpPr>
      <xdr:spPr bwMode="auto">
        <a:xfrm flipH="1">
          <a:off x="1066800" y="64960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70" name="Line 8">
          <a:extLst>
            <a:ext uri="{FF2B5EF4-FFF2-40B4-BE49-F238E27FC236}">
              <a16:creationId xmlns:a16="http://schemas.microsoft.com/office/drawing/2014/main" id="{4FB504A2-F0CF-4AEC-B022-2431124CF97B}"/>
            </a:ext>
          </a:extLst>
        </xdr:cNvPr>
        <xdr:cNvSpPr>
          <a:spLocks noChangeShapeType="1"/>
        </xdr:cNvSpPr>
      </xdr:nvSpPr>
      <xdr:spPr bwMode="auto">
        <a:xfrm flipH="1">
          <a:off x="1609725" y="25822275"/>
          <a:ext cx="1238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442</xdr:row>
      <xdr:rowOff>114300</xdr:rowOff>
    </xdr:from>
    <xdr:to>
      <xdr:col>2</xdr:col>
      <xdr:colOff>85725</xdr:colOff>
      <xdr:row>442</xdr:row>
      <xdr:rowOff>114300</xdr:rowOff>
    </xdr:to>
    <xdr:sp macro="" textlink="">
      <xdr:nvSpPr>
        <xdr:cNvPr id="71" name="Line 8">
          <a:extLst>
            <a:ext uri="{FF2B5EF4-FFF2-40B4-BE49-F238E27FC236}">
              <a16:creationId xmlns:a16="http://schemas.microsoft.com/office/drawing/2014/main" id="{9EA62610-F46F-4CB8-B1DA-9D95BA5F9D5A}"/>
            </a:ext>
          </a:extLst>
        </xdr:cNvPr>
        <xdr:cNvSpPr>
          <a:spLocks noChangeShapeType="1"/>
        </xdr:cNvSpPr>
      </xdr:nvSpPr>
      <xdr:spPr bwMode="auto">
        <a:xfrm flipH="1">
          <a:off x="1333500" y="75885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469</xdr:row>
      <xdr:rowOff>95250</xdr:rowOff>
    </xdr:from>
    <xdr:to>
      <xdr:col>2</xdr:col>
      <xdr:colOff>38100</xdr:colOff>
      <xdr:row>469</xdr:row>
      <xdr:rowOff>104775</xdr:rowOff>
    </xdr:to>
    <xdr:sp macro="" textlink="">
      <xdr:nvSpPr>
        <xdr:cNvPr id="72" name="Line 7">
          <a:extLst>
            <a:ext uri="{FF2B5EF4-FFF2-40B4-BE49-F238E27FC236}">
              <a16:creationId xmlns:a16="http://schemas.microsoft.com/office/drawing/2014/main" id="{6F8BE47D-F14A-4B89-8F95-EC8FC45280ED}"/>
            </a:ext>
          </a:extLst>
        </xdr:cNvPr>
        <xdr:cNvSpPr>
          <a:spLocks noChangeShapeType="1"/>
        </xdr:cNvSpPr>
      </xdr:nvSpPr>
      <xdr:spPr bwMode="auto">
        <a:xfrm flipH="1" flipV="1">
          <a:off x="971550" y="804957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470</xdr:row>
      <xdr:rowOff>114300</xdr:rowOff>
    </xdr:from>
    <xdr:to>
      <xdr:col>2</xdr:col>
      <xdr:colOff>0</xdr:colOff>
      <xdr:row>470</xdr:row>
      <xdr:rowOff>114300</xdr:rowOff>
    </xdr:to>
    <xdr:sp macro="" textlink="">
      <xdr:nvSpPr>
        <xdr:cNvPr id="73" name="Line 8">
          <a:extLst>
            <a:ext uri="{FF2B5EF4-FFF2-40B4-BE49-F238E27FC236}">
              <a16:creationId xmlns:a16="http://schemas.microsoft.com/office/drawing/2014/main" id="{022836E2-17C6-4B00-9B99-BE09D655D89B}"/>
            </a:ext>
          </a:extLst>
        </xdr:cNvPr>
        <xdr:cNvSpPr>
          <a:spLocks noChangeShapeType="1"/>
        </xdr:cNvSpPr>
      </xdr:nvSpPr>
      <xdr:spPr bwMode="auto">
        <a:xfrm flipH="1">
          <a:off x="971550" y="80686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204</xdr:row>
      <xdr:rowOff>95250</xdr:rowOff>
    </xdr:from>
    <xdr:to>
      <xdr:col>3</xdr:col>
      <xdr:colOff>38100</xdr:colOff>
      <xdr:row>204</xdr:row>
      <xdr:rowOff>104775</xdr:rowOff>
    </xdr:to>
    <xdr:sp macro="" textlink="">
      <xdr:nvSpPr>
        <xdr:cNvPr id="74" name="Line 7">
          <a:extLst>
            <a:ext uri="{FF2B5EF4-FFF2-40B4-BE49-F238E27FC236}">
              <a16:creationId xmlns:a16="http://schemas.microsoft.com/office/drawing/2014/main" id="{54E22DD4-840C-4404-89D3-32C800DD053D}"/>
            </a:ext>
          </a:extLst>
        </xdr:cNvPr>
        <xdr:cNvSpPr>
          <a:spLocks noChangeShapeType="1"/>
        </xdr:cNvSpPr>
      </xdr:nvSpPr>
      <xdr:spPr bwMode="auto">
        <a:xfrm flipH="1" flipV="1">
          <a:off x="1333500" y="3506152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205</xdr:row>
      <xdr:rowOff>114300</xdr:rowOff>
    </xdr:from>
    <xdr:to>
      <xdr:col>3</xdr:col>
      <xdr:colOff>0</xdr:colOff>
      <xdr:row>205</xdr:row>
      <xdr:rowOff>114300</xdr:rowOff>
    </xdr:to>
    <xdr:sp macro="" textlink="">
      <xdr:nvSpPr>
        <xdr:cNvPr id="75" name="Line 8">
          <a:extLst>
            <a:ext uri="{FF2B5EF4-FFF2-40B4-BE49-F238E27FC236}">
              <a16:creationId xmlns:a16="http://schemas.microsoft.com/office/drawing/2014/main" id="{6C9E6566-2D5A-49D1-8CD8-3514DA965EEF}"/>
            </a:ext>
          </a:extLst>
        </xdr:cNvPr>
        <xdr:cNvSpPr>
          <a:spLocks noChangeShapeType="1"/>
        </xdr:cNvSpPr>
      </xdr:nvSpPr>
      <xdr:spPr bwMode="auto">
        <a:xfrm flipH="1">
          <a:off x="1333500" y="35252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528</xdr:row>
      <xdr:rowOff>114300</xdr:rowOff>
    </xdr:from>
    <xdr:to>
      <xdr:col>2</xdr:col>
      <xdr:colOff>76200</xdr:colOff>
      <xdr:row>528</xdr:row>
      <xdr:rowOff>114300</xdr:rowOff>
    </xdr:to>
    <xdr:sp macro="" textlink="">
      <xdr:nvSpPr>
        <xdr:cNvPr id="76" name="Line 8">
          <a:extLst>
            <a:ext uri="{FF2B5EF4-FFF2-40B4-BE49-F238E27FC236}">
              <a16:creationId xmlns:a16="http://schemas.microsoft.com/office/drawing/2014/main" id="{82EF1298-616D-416F-AEC4-67488EDC0978}"/>
            </a:ext>
          </a:extLst>
        </xdr:cNvPr>
        <xdr:cNvSpPr>
          <a:spLocks noChangeShapeType="1"/>
        </xdr:cNvSpPr>
      </xdr:nvSpPr>
      <xdr:spPr bwMode="auto">
        <a:xfrm flipH="1">
          <a:off x="1047750" y="90630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423</xdr:row>
      <xdr:rowOff>114300</xdr:rowOff>
    </xdr:from>
    <xdr:to>
      <xdr:col>2</xdr:col>
      <xdr:colOff>76200</xdr:colOff>
      <xdr:row>423</xdr:row>
      <xdr:rowOff>114300</xdr:rowOff>
    </xdr:to>
    <xdr:sp macro="" textlink="">
      <xdr:nvSpPr>
        <xdr:cNvPr id="77" name="Line 8">
          <a:extLst>
            <a:ext uri="{FF2B5EF4-FFF2-40B4-BE49-F238E27FC236}">
              <a16:creationId xmlns:a16="http://schemas.microsoft.com/office/drawing/2014/main" id="{75F3C381-034B-4E64-9329-B20E2A333366}"/>
            </a:ext>
          </a:extLst>
        </xdr:cNvPr>
        <xdr:cNvSpPr>
          <a:spLocks noChangeShapeType="1"/>
        </xdr:cNvSpPr>
      </xdr:nvSpPr>
      <xdr:spPr bwMode="auto">
        <a:xfrm flipH="1">
          <a:off x="1047750" y="72628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528</xdr:row>
      <xdr:rowOff>114300</xdr:rowOff>
    </xdr:from>
    <xdr:to>
      <xdr:col>2</xdr:col>
      <xdr:colOff>76200</xdr:colOff>
      <xdr:row>528</xdr:row>
      <xdr:rowOff>114300</xdr:rowOff>
    </xdr:to>
    <xdr:sp macro="" textlink="">
      <xdr:nvSpPr>
        <xdr:cNvPr id="78" name="Line 8">
          <a:extLst>
            <a:ext uri="{FF2B5EF4-FFF2-40B4-BE49-F238E27FC236}">
              <a16:creationId xmlns:a16="http://schemas.microsoft.com/office/drawing/2014/main" id="{678CF5E2-2BAA-4649-AF79-0CC5B695CDC9}"/>
            </a:ext>
          </a:extLst>
        </xdr:cNvPr>
        <xdr:cNvSpPr>
          <a:spLocks noChangeShapeType="1"/>
        </xdr:cNvSpPr>
      </xdr:nvSpPr>
      <xdr:spPr bwMode="auto">
        <a:xfrm flipH="1">
          <a:off x="1047750" y="90630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423</xdr:row>
      <xdr:rowOff>114300</xdr:rowOff>
    </xdr:from>
    <xdr:to>
      <xdr:col>2</xdr:col>
      <xdr:colOff>76200</xdr:colOff>
      <xdr:row>423</xdr:row>
      <xdr:rowOff>114300</xdr:rowOff>
    </xdr:to>
    <xdr:sp macro="" textlink="">
      <xdr:nvSpPr>
        <xdr:cNvPr id="79" name="Line 8">
          <a:extLst>
            <a:ext uri="{FF2B5EF4-FFF2-40B4-BE49-F238E27FC236}">
              <a16:creationId xmlns:a16="http://schemas.microsoft.com/office/drawing/2014/main" id="{C09A4C69-62D1-48B4-B845-63BFA3DAC358}"/>
            </a:ext>
          </a:extLst>
        </xdr:cNvPr>
        <xdr:cNvSpPr>
          <a:spLocks noChangeShapeType="1"/>
        </xdr:cNvSpPr>
      </xdr:nvSpPr>
      <xdr:spPr bwMode="auto">
        <a:xfrm flipH="1">
          <a:off x="1047750" y="72628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415</xdr:row>
      <xdr:rowOff>114300</xdr:rowOff>
    </xdr:from>
    <xdr:to>
      <xdr:col>2</xdr:col>
      <xdr:colOff>76200</xdr:colOff>
      <xdr:row>415</xdr:row>
      <xdr:rowOff>114300</xdr:rowOff>
    </xdr:to>
    <xdr:sp macro="" textlink="">
      <xdr:nvSpPr>
        <xdr:cNvPr id="80" name="Line 8">
          <a:extLst>
            <a:ext uri="{FF2B5EF4-FFF2-40B4-BE49-F238E27FC236}">
              <a16:creationId xmlns:a16="http://schemas.microsoft.com/office/drawing/2014/main" id="{C000F5B6-E437-41A7-A962-6308F52F07F4}"/>
            </a:ext>
          </a:extLst>
        </xdr:cNvPr>
        <xdr:cNvSpPr>
          <a:spLocks noChangeShapeType="1"/>
        </xdr:cNvSpPr>
      </xdr:nvSpPr>
      <xdr:spPr bwMode="auto">
        <a:xfrm flipH="1">
          <a:off x="1047750" y="71256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443</xdr:row>
      <xdr:rowOff>95250</xdr:rowOff>
    </xdr:from>
    <xdr:to>
      <xdr:col>2</xdr:col>
      <xdr:colOff>38100</xdr:colOff>
      <xdr:row>443</xdr:row>
      <xdr:rowOff>104775</xdr:rowOff>
    </xdr:to>
    <xdr:sp macro="" textlink="">
      <xdr:nvSpPr>
        <xdr:cNvPr id="81" name="Line 7">
          <a:extLst>
            <a:ext uri="{FF2B5EF4-FFF2-40B4-BE49-F238E27FC236}">
              <a16:creationId xmlns:a16="http://schemas.microsoft.com/office/drawing/2014/main" id="{34E842A2-FD2E-4215-A8EF-906998A8A648}"/>
            </a:ext>
          </a:extLst>
        </xdr:cNvPr>
        <xdr:cNvSpPr>
          <a:spLocks noChangeShapeType="1"/>
        </xdr:cNvSpPr>
      </xdr:nvSpPr>
      <xdr:spPr bwMode="auto">
        <a:xfrm flipH="1" flipV="1">
          <a:off x="971550" y="760380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444</xdr:row>
      <xdr:rowOff>114300</xdr:rowOff>
    </xdr:from>
    <xdr:to>
      <xdr:col>2</xdr:col>
      <xdr:colOff>0</xdr:colOff>
      <xdr:row>444</xdr:row>
      <xdr:rowOff>114300</xdr:rowOff>
    </xdr:to>
    <xdr:sp macro="" textlink="">
      <xdr:nvSpPr>
        <xdr:cNvPr id="82" name="Line 8">
          <a:extLst>
            <a:ext uri="{FF2B5EF4-FFF2-40B4-BE49-F238E27FC236}">
              <a16:creationId xmlns:a16="http://schemas.microsoft.com/office/drawing/2014/main" id="{D97D8B52-938C-4143-B6D0-54C035BE9CDC}"/>
            </a:ext>
          </a:extLst>
        </xdr:cNvPr>
        <xdr:cNvSpPr>
          <a:spLocks noChangeShapeType="1"/>
        </xdr:cNvSpPr>
      </xdr:nvSpPr>
      <xdr:spPr bwMode="auto">
        <a:xfrm flipH="1">
          <a:off x="971550" y="762285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442</xdr:row>
      <xdr:rowOff>114300</xdr:rowOff>
    </xdr:from>
    <xdr:to>
      <xdr:col>2</xdr:col>
      <xdr:colOff>85725</xdr:colOff>
      <xdr:row>442</xdr:row>
      <xdr:rowOff>114300</xdr:rowOff>
    </xdr:to>
    <xdr:sp macro="" textlink="">
      <xdr:nvSpPr>
        <xdr:cNvPr id="83" name="Line 8">
          <a:extLst>
            <a:ext uri="{FF2B5EF4-FFF2-40B4-BE49-F238E27FC236}">
              <a16:creationId xmlns:a16="http://schemas.microsoft.com/office/drawing/2014/main" id="{BDA5582D-6BC2-4442-AC3F-C0BF1AE675D5}"/>
            </a:ext>
          </a:extLst>
        </xdr:cNvPr>
        <xdr:cNvSpPr>
          <a:spLocks noChangeShapeType="1"/>
        </xdr:cNvSpPr>
      </xdr:nvSpPr>
      <xdr:spPr bwMode="auto">
        <a:xfrm flipH="1">
          <a:off x="1333500" y="75885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469</xdr:row>
      <xdr:rowOff>95250</xdr:rowOff>
    </xdr:from>
    <xdr:to>
      <xdr:col>2</xdr:col>
      <xdr:colOff>38100</xdr:colOff>
      <xdr:row>469</xdr:row>
      <xdr:rowOff>104775</xdr:rowOff>
    </xdr:to>
    <xdr:sp macro="" textlink="">
      <xdr:nvSpPr>
        <xdr:cNvPr id="84" name="Line 7">
          <a:extLst>
            <a:ext uri="{FF2B5EF4-FFF2-40B4-BE49-F238E27FC236}">
              <a16:creationId xmlns:a16="http://schemas.microsoft.com/office/drawing/2014/main" id="{2ED8227E-9238-4FBB-83C4-3F2CA05F6051}"/>
            </a:ext>
          </a:extLst>
        </xdr:cNvPr>
        <xdr:cNvSpPr>
          <a:spLocks noChangeShapeType="1"/>
        </xdr:cNvSpPr>
      </xdr:nvSpPr>
      <xdr:spPr bwMode="auto">
        <a:xfrm flipH="1" flipV="1">
          <a:off x="971550" y="8049577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470</xdr:row>
      <xdr:rowOff>114300</xdr:rowOff>
    </xdr:from>
    <xdr:to>
      <xdr:col>2</xdr:col>
      <xdr:colOff>0</xdr:colOff>
      <xdr:row>470</xdr:row>
      <xdr:rowOff>114300</xdr:rowOff>
    </xdr:to>
    <xdr:sp macro="" textlink="">
      <xdr:nvSpPr>
        <xdr:cNvPr id="85" name="Line 8">
          <a:extLst>
            <a:ext uri="{FF2B5EF4-FFF2-40B4-BE49-F238E27FC236}">
              <a16:creationId xmlns:a16="http://schemas.microsoft.com/office/drawing/2014/main" id="{2C81B328-1EF1-41B2-B90E-E31E76F8709D}"/>
            </a:ext>
          </a:extLst>
        </xdr:cNvPr>
        <xdr:cNvSpPr>
          <a:spLocks noChangeShapeType="1"/>
        </xdr:cNvSpPr>
      </xdr:nvSpPr>
      <xdr:spPr bwMode="auto">
        <a:xfrm flipH="1">
          <a:off x="971550" y="80686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204</xdr:row>
      <xdr:rowOff>95250</xdr:rowOff>
    </xdr:from>
    <xdr:to>
      <xdr:col>3</xdr:col>
      <xdr:colOff>38100</xdr:colOff>
      <xdr:row>204</xdr:row>
      <xdr:rowOff>104775</xdr:rowOff>
    </xdr:to>
    <xdr:sp macro="" textlink="">
      <xdr:nvSpPr>
        <xdr:cNvPr id="86" name="Line 7">
          <a:extLst>
            <a:ext uri="{FF2B5EF4-FFF2-40B4-BE49-F238E27FC236}">
              <a16:creationId xmlns:a16="http://schemas.microsoft.com/office/drawing/2014/main" id="{E311338E-2F91-4744-8399-5939F4A86EA6}"/>
            </a:ext>
          </a:extLst>
        </xdr:cNvPr>
        <xdr:cNvSpPr>
          <a:spLocks noChangeShapeType="1"/>
        </xdr:cNvSpPr>
      </xdr:nvSpPr>
      <xdr:spPr bwMode="auto">
        <a:xfrm flipH="1" flipV="1">
          <a:off x="1333500" y="35061525"/>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205</xdr:row>
      <xdr:rowOff>114300</xdr:rowOff>
    </xdr:from>
    <xdr:to>
      <xdr:col>3</xdr:col>
      <xdr:colOff>0</xdr:colOff>
      <xdr:row>205</xdr:row>
      <xdr:rowOff>114300</xdr:rowOff>
    </xdr:to>
    <xdr:sp macro="" textlink="">
      <xdr:nvSpPr>
        <xdr:cNvPr id="87" name="Line 8">
          <a:extLst>
            <a:ext uri="{FF2B5EF4-FFF2-40B4-BE49-F238E27FC236}">
              <a16:creationId xmlns:a16="http://schemas.microsoft.com/office/drawing/2014/main" id="{0614A00B-0DBE-4793-BDE9-CD8D6FC21E6B}"/>
            </a:ext>
          </a:extLst>
        </xdr:cNvPr>
        <xdr:cNvSpPr>
          <a:spLocks noChangeShapeType="1"/>
        </xdr:cNvSpPr>
      </xdr:nvSpPr>
      <xdr:spPr bwMode="auto">
        <a:xfrm flipH="1">
          <a:off x="1333500" y="35252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524</xdr:row>
      <xdr:rowOff>114300</xdr:rowOff>
    </xdr:from>
    <xdr:to>
      <xdr:col>2</xdr:col>
      <xdr:colOff>57150</xdr:colOff>
      <xdr:row>524</xdr:row>
      <xdr:rowOff>114300</xdr:rowOff>
    </xdr:to>
    <xdr:sp macro="" textlink="">
      <xdr:nvSpPr>
        <xdr:cNvPr id="88" name="Line 8">
          <a:extLst>
            <a:ext uri="{FF2B5EF4-FFF2-40B4-BE49-F238E27FC236}">
              <a16:creationId xmlns:a16="http://schemas.microsoft.com/office/drawing/2014/main" id="{08C46C38-0BEE-4B54-AF7B-79E6383C293A}"/>
            </a:ext>
          </a:extLst>
        </xdr:cNvPr>
        <xdr:cNvSpPr>
          <a:spLocks noChangeShapeType="1"/>
        </xdr:cNvSpPr>
      </xdr:nvSpPr>
      <xdr:spPr bwMode="auto">
        <a:xfrm flipH="1">
          <a:off x="1066800" y="90382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421</xdr:row>
      <xdr:rowOff>114300</xdr:rowOff>
    </xdr:from>
    <xdr:to>
      <xdr:col>2</xdr:col>
      <xdr:colOff>57150</xdr:colOff>
      <xdr:row>421</xdr:row>
      <xdr:rowOff>114300</xdr:rowOff>
    </xdr:to>
    <xdr:sp macro="" textlink="">
      <xdr:nvSpPr>
        <xdr:cNvPr id="89" name="Line 8">
          <a:extLst>
            <a:ext uri="{FF2B5EF4-FFF2-40B4-BE49-F238E27FC236}">
              <a16:creationId xmlns:a16="http://schemas.microsoft.com/office/drawing/2014/main" id="{951F5C00-DDD8-43DA-A668-DF7DA0338589}"/>
            </a:ext>
          </a:extLst>
        </xdr:cNvPr>
        <xdr:cNvSpPr>
          <a:spLocks noChangeShapeType="1"/>
        </xdr:cNvSpPr>
      </xdr:nvSpPr>
      <xdr:spPr bwMode="auto">
        <a:xfrm flipH="1">
          <a:off x="1066800" y="72723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595</xdr:row>
      <xdr:rowOff>114300</xdr:rowOff>
    </xdr:from>
    <xdr:to>
      <xdr:col>2</xdr:col>
      <xdr:colOff>57150</xdr:colOff>
      <xdr:row>595</xdr:row>
      <xdr:rowOff>114300</xdr:rowOff>
    </xdr:to>
    <xdr:sp macro="" textlink="">
      <xdr:nvSpPr>
        <xdr:cNvPr id="90" name="Line 8">
          <a:extLst>
            <a:ext uri="{FF2B5EF4-FFF2-40B4-BE49-F238E27FC236}">
              <a16:creationId xmlns:a16="http://schemas.microsoft.com/office/drawing/2014/main" id="{2D960D6B-E946-46CD-AC26-9B3A4760F4C2}"/>
            </a:ext>
          </a:extLst>
        </xdr:cNvPr>
        <xdr:cNvSpPr>
          <a:spLocks noChangeShapeType="1"/>
        </xdr:cNvSpPr>
      </xdr:nvSpPr>
      <xdr:spPr bwMode="auto">
        <a:xfrm flipH="1">
          <a:off x="1066800" y="102555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460</xdr:row>
      <xdr:rowOff>114300</xdr:rowOff>
    </xdr:from>
    <xdr:to>
      <xdr:col>2</xdr:col>
      <xdr:colOff>57150</xdr:colOff>
      <xdr:row>460</xdr:row>
      <xdr:rowOff>114300</xdr:rowOff>
    </xdr:to>
    <xdr:sp macro="" textlink="">
      <xdr:nvSpPr>
        <xdr:cNvPr id="91" name="Line 8">
          <a:extLst>
            <a:ext uri="{FF2B5EF4-FFF2-40B4-BE49-F238E27FC236}">
              <a16:creationId xmlns:a16="http://schemas.microsoft.com/office/drawing/2014/main" id="{BB44ED46-1ADE-4A97-A237-A60E2995FB80}"/>
            </a:ext>
          </a:extLst>
        </xdr:cNvPr>
        <xdr:cNvSpPr>
          <a:spLocks noChangeShapeType="1"/>
        </xdr:cNvSpPr>
      </xdr:nvSpPr>
      <xdr:spPr bwMode="auto">
        <a:xfrm flipH="1">
          <a:off x="1066800" y="79409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565</xdr:row>
      <xdr:rowOff>114300</xdr:rowOff>
    </xdr:from>
    <xdr:to>
      <xdr:col>2</xdr:col>
      <xdr:colOff>57150</xdr:colOff>
      <xdr:row>565</xdr:row>
      <xdr:rowOff>114300</xdr:rowOff>
    </xdr:to>
    <xdr:sp macro="" textlink="">
      <xdr:nvSpPr>
        <xdr:cNvPr id="92" name="Line 8">
          <a:extLst>
            <a:ext uri="{FF2B5EF4-FFF2-40B4-BE49-F238E27FC236}">
              <a16:creationId xmlns:a16="http://schemas.microsoft.com/office/drawing/2014/main" id="{293660BA-792C-463D-B260-CD81DA1D14C9}"/>
            </a:ext>
          </a:extLst>
        </xdr:cNvPr>
        <xdr:cNvSpPr>
          <a:spLocks noChangeShapeType="1"/>
        </xdr:cNvSpPr>
      </xdr:nvSpPr>
      <xdr:spPr bwMode="auto">
        <a:xfrm flipH="1">
          <a:off x="1066800" y="97412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452</xdr:row>
      <xdr:rowOff>114300</xdr:rowOff>
    </xdr:from>
    <xdr:to>
      <xdr:col>2</xdr:col>
      <xdr:colOff>57150</xdr:colOff>
      <xdr:row>452</xdr:row>
      <xdr:rowOff>114300</xdr:rowOff>
    </xdr:to>
    <xdr:sp macro="" textlink="">
      <xdr:nvSpPr>
        <xdr:cNvPr id="93" name="Line 8">
          <a:extLst>
            <a:ext uri="{FF2B5EF4-FFF2-40B4-BE49-F238E27FC236}">
              <a16:creationId xmlns:a16="http://schemas.microsoft.com/office/drawing/2014/main" id="{446ED06A-2BB7-45FA-A4BD-50B40FA4E220}"/>
            </a:ext>
          </a:extLst>
        </xdr:cNvPr>
        <xdr:cNvSpPr>
          <a:spLocks noChangeShapeType="1"/>
        </xdr:cNvSpPr>
      </xdr:nvSpPr>
      <xdr:spPr bwMode="auto">
        <a:xfrm flipH="1">
          <a:off x="1066800" y="78038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453</xdr:row>
      <xdr:rowOff>114300</xdr:rowOff>
    </xdr:from>
    <xdr:to>
      <xdr:col>2</xdr:col>
      <xdr:colOff>57150</xdr:colOff>
      <xdr:row>453</xdr:row>
      <xdr:rowOff>114300</xdr:rowOff>
    </xdr:to>
    <xdr:sp macro="" textlink="">
      <xdr:nvSpPr>
        <xdr:cNvPr id="94" name="Line 8">
          <a:extLst>
            <a:ext uri="{FF2B5EF4-FFF2-40B4-BE49-F238E27FC236}">
              <a16:creationId xmlns:a16="http://schemas.microsoft.com/office/drawing/2014/main" id="{76E56D0B-0154-408E-BC38-8C8DC2FFC780}"/>
            </a:ext>
          </a:extLst>
        </xdr:cNvPr>
        <xdr:cNvSpPr>
          <a:spLocks noChangeShapeType="1"/>
        </xdr:cNvSpPr>
      </xdr:nvSpPr>
      <xdr:spPr bwMode="auto">
        <a:xfrm flipH="1">
          <a:off x="1066800" y="7820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481</xdr:row>
      <xdr:rowOff>95250</xdr:rowOff>
    </xdr:from>
    <xdr:to>
      <xdr:col>2</xdr:col>
      <xdr:colOff>38100</xdr:colOff>
      <xdr:row>481</xdr:row>
      <xdr:rowOff>104775</xdr:rowOff>
    </xdr:to>
    <xdr:sp macro="" textlink="">
      <xdr:nvSpPr>
        <xdr:cNvPr id="95" name="Line 7">
          <a:extLst>
            <a:ext uri="{FF2B5EF4-FFF2-40B4-BE49-F238E27FC236}">
              <a16:creationId xmlns:a16="http://schemas.microsoft.com/office/drawing/2014/main" id="{92968BF8-B8BD-4400-8E70-F590161DD8E8}"/>
            </a:ext>
          </a:extLst>
        </xdr:cNvPr>
        <xdr:cNvSpPr>
          <a:spLocks noChangeShapeType="1"/>
        </xdr:cNvSpPr>
      </xdr:nvSpPr>
      <xdr:spPr bwMode="auto">
        <a:xfrm flipH="1" flipV="1">
          <a:off x="1066800" y="829913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482</xdr:row>
      <xdr:rowOff>114300</xdr:rowOff>
    </xdr:from>
    <xdr:to>
      <xdr:col>2</xdr:col>
      <xdr:colOff>0</xdr:colOff>
      <xdr:row>482</xdr:row>
      <xdr:rowOff>114300</xdr:rowOff>
    </xdr:to>
    <xdr:sp macro="" textlink="">
      <xdr:nvSpPr>
        <xdr:cNvPr id="96" name="Line 8">
          <a:extLst>
            <a:ext uri="{FF2B5EF4-FFF2-40B4-BE49-F238E27FC236}">
              <a16:creationId xmlns:a16="http://schemas.microsoft.com/office/drawing/2014/main" id="{E7CEB93B-45EE-4096-B631-C20C3693C652}"/>
            </a:ext>
          </a:extLst>
        </xdr:cNvPr>
        <xdr:cNvSpPr>
          <a:spLocks noChangeShapeType="1"/>
        </xdr:cNvSpPr>
      </xdr:nvSpPr>
      <xdr:spPr bwMode="auto">
        <a:xfrm flipH="1">
          <a:off x="1066800" y="83181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215</xdr:row>
      <xdr:rowOff>95250</xdr:rowOff>
    </xdr:from>
    <xdr:to>
      <xdr:col>3</xdr:col>
      <xdr:colOff>38100</xdr:colOff>
      <xdr:row>215</xdr:row>
      <xdr:rowOff>104775</xdr:rowOff>
    </xdr:to>
    <xdr:sp macro="" textlink="">
      <xdr:nvSpPr>
        <xdr:cNvPr id="97" name="Line 7">
          <a:extLst>
            <a:ext uri="{FF2B5EF4-FFF2-40B4-BE49-F238E27FC236}">
              <a16:creationId xmlns:a16="http://schemas.microsoft.com/office/drawing/2014/main" id="{D6A333B9-5AD0-45AA-ABB5-F02BBB74AEAB}"/>
            </a:ext>
          </a:extLst>
        </xdr:cNvPr>
        <xdr:cNvSpPr>
          <a:spLocks noChangeShapeType="1"/>
        </xdr:cNvSpPr>
      </xdr:nvSpPr>
      <xdr:spPr bwMode="auto">
        <a:xfrm flipH="1" flipV="1">
          <a:off x="1066800" y="369760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216</xdr:row>
      <xdr:rowOff>114300</xdr:rowOff>
    </xdr:from>
    <xdr:to>
      <xdr:col>3</xdr:col>
      <xdr:colOff>0</xdr:colOff>
      <xdr:row>216</xdr:row>
      <xdr:rowOff>114300</xdr:rowOff>
    </xdr:to>
    <xdr:sp macro="" textlink="">
      <xdr:nvSpPr>
        <xdr:cNvPr id="98" name="Line 8">
          <a:extLst>
            <a:ext uri="{FF2B5EF4-FFF2-40B4-BE49-F238E27FC236}">
              <a16:creationId xmlns:a16="http://schemas.microsoft.com/office/drawing/2014/main" id="{65FBC062-E3AB-4A56-BDAB-2E6AD7499102}"/>
            </a:ext>
          </a:extLst>
        </xdr:cNvPr>
        <xdr:cNvSpPr>
          <a:spLocks noChangeShapeType="1"/>
        </xdr:cNvSpPr>
      </xdr:nvSpPr>
      <xdr:spPr bwMode="auto">
        <a:xfrm flipH="1">
          <a:off x="1066800" y="37166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560</xdr:row>
      <xdr:rowOff>114300</xdr:rowOff>
    </xdr:from>
    <xdr:to>
      <xdr:col>2</xdr:col>
      <xdr:colOff>57150</xdr:colOff>
      <xdr:row>560</xdr:row>
      <xdr:rowOff>114300</xdr:rowOff>
    </xdr:to>
    <xdr:sp macro="" textlink="">
      <xdr:nvSpPr>
        <xdr:cNvPr id="99" name="Line 8">
          <a:extLst>
            <a:ext uri="{FF2B5EF4-FFF2-40B4-BE49-F238E27FC236}">
              <a16:creationId xmlns:a16="http://schemas.microsoft.com/office/drawing/2014/main" id="{8024A497-F195-4455-A216-4E683BAB2378}"/>
            </a:ext>
          </a:extLst>
        </xdr:cNvPr>
        <xdr:cNvSpPr>
          <a:spLocks noChangeShapeType="1"/>
        </xdr:cNvSpPr>
      </xdr:nvSpPr>
      <xdr:spPr bwMode="auto">
        <a:xfrm flipH="1">
          <a:off x="1066800" y="96554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447</xdr:row>
      <xdr:rowOff>114300</xdr:rowOff>
    </xdr:from>
    <xdr:to>
      <xdr:col>2</xdr:col>
      <xdr:colOff>57150</xdr:colOff>
      <xdr:row>447</xdr:row>
      <xdr:rowOff>114300</xdr:rowOff>
    </xdr:to>
    <xdr:sp macro="" textlink="">
      <xdr:nvSpPr>
        <xdr:cNvPr id="100" name="Line 8">
          <a:extLst>
            <a:ext uri="{FF2B5EF4-FFF2-40B4-BE49-F238E27FC236}">
              <a16:creationId xmlns:a16="http://schemas.microsoft.com/office/drawing/2014/main" id="{C2712814-EB6F-4A7B-A46D-241D61EEE51A}"/>
            </a:ext>
          </a:extLst>
        </xdr:cNvPr>
        <xdr:cNvSpPr>
          <a:spLocks noChangeShapeType="1"/>
        </xdr:cNvSpPr>
      </xdr:nvSpPr>
      <xdr:spPr bwMode="auto">
        <a:xfrm flipH="1">
          <a:off x="1066800" y="77181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454</xdr:row>
      <xdr:rowOff>114300</xdr:rowOff>
    </xdr:from>
    <xdr:to>
      <xdr:col>2</xdr:col>
      <xdr:colOff>57150</xdr:colOff>
      <xdr:row>454</xdr:row>
      <xdr:rowOff>114300</xdr:rowOff>
    </xdr:to>
    <xdr:sp macro="" textlink="">
      <xdr:nvSpPr>
        <xdr:cNvPr id="101" name="Line 8">
          <a:extLst>
            <a:ext uri="{FF2B5EF4-FFF2-40B4-BE49-F238E27FC236}">
              <a16:creationId xmlns:a16="http://schemas.microsoft.com/office/drawing/2014/main" id="{F7754989-9F9B-44D4-91F3-910CB9021C53}"/>
            </a:ext>
          </a:extLst>
        </xdr:cNvPr>
        <xdr:cNvSpPr>
          <a:spLocks noChangeShapeType="1"/>
        </xdr:cNvSpPr>
      </xdr:nvSpPr>
      <xdr:spPr bwMode="auto">
        <a:xfrm flipH="1">
          <a:off x="1066800" y="783812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482</xdr:row>
      <xdr:rowOff>95250</xdr:rowOff>
    </xdr:from>
    <xdr:to>
      <xdr:col>2</xdr:col>
      <xdr:colOff>38100</xdr:colOff>
      <xdr:row>482</xdr:row>
      <xdr:rowOff>104775</xdr:rowOff>
    </xdr:to>
    <xdr:sp macro="" textlink="">
      <xdr:nvSpPr>
        <xdr:cNvPr id="102" name="Line 7">
          <a:extLst>
            <a:ext uri="{FF2B5EF4-FFF2-40B4-BE49-F238E27FC236}">
              <a16:creationId xmlns:a16="http://schemas.microsoft.com/office/drawing/2014/main" id="{0902A12F-20EA-4FE2-8A3C-411FE708D064}"/>
            </a:ext>
          </a:extLst>
        </xdr:cNvPr>
        <xdr:cNvSpPr>
          <a:spLocks noChangeShapeType="1"/>
        </xdr:cNvSpPr>
      </xdr:nvSpPr>
      <xdr:spPr bwMode="auto">
        <a:xfrm flipH="1" flipV="1">
          <a:off x="1066800" y="831627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483</xdr:row>
      <xdr:rowOff>114300</xdr:rowOff>
    </xdr:from>
    <xdr:to>
      <xdr:col>2</xdr:col>
      <xdr:colOff>0</xdr:colOff>
      <xdr:row>483</xdr:row>
      <xdr:rowOff>114300</xdr:rowOff>
    </xdr:to>
    <xdr:sp macro="" textlink="">
      <xdr:nvSpPr>
        <xdr:cNvPr id="103" name="Line 8">
          <a:extLst>
            <a:ext uri="{FF2B5EF4-FFF2-40B4-BE49-F238E27FC236}">
              <a16:creationId xmlns:a16="http://schemas.microsoft.com/office/drawing/2014/main" id="{3F112199-84A9-4F36-B161-3BAC9C6B44F7}"/>
            </a:ext>
          </a:extLst>
        </xdr:cNvPr>
        <xdr:cNvSpPr>
          <a:spLocks noChangeShapeType="1"/>
        </xdr:cNvSpPr>
      </xdr:nvSpPr>
      <xdr:spPr bwMode="auto">
        <a:xfrm flipH="1">
          <a:off x="1066800" y="83353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215</xdr:row>
      <xdr:rowOff>95250</xdr:rowOff>
    </xdr:from>
    <xdr:to>
      <xdr:col>3</xdr:col>
      <xdr:colOff>38100</xdr:colOff>
      <xdr:row>215</xdr:row>
      <xdr:rowOff>104775</xdr:rowOff>
    </xdr:to>
    <xdr:sp macro="" textlink="">
      <xdr:nvSpPr>
        <xdr:cNvPr id="104" name="Line 7">
          <a:extLst>
            <a:ext uri="{FF2B5EF4-FFF2-40B4-BE49-F238E27FC236}">
              <a16:creationId xmlns:a16="http://schemas.microsoft.com/office/drawing/2014/main" id="{406A85F9-718B-4DF0-8945-C107A3B3A44E}"/>
            </a:ext>
          </a:extLst>
        </xdr:cNvPr>
        <xdr:cNvSpPr>
          <a:spLocks noChangeShapeType="1"/>
        </xdr:cNvSpPr>
      </xdr:nvSpPr>
      <xdr:spPr bwMode="auto">
        <a:xfrm flipH="1" flipV="1">
          <a:off x="1066800" y="369760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216</xdr:row>
      <xdr:rowOff>114300</xdr:rowOff>
    </xdr:from>
    <xdr:to>
      <xdr:col>3</xdr:col>
      <xdr:colOff>0</xdr:colOff>
      <xdr:row>216</xdr:row>
      <xdr:rowOff>114300</xdr:rowOff>
    </xdr:to>
    <xdr:sp macro="" textlink="">
      <xdr:nvSpPr>
        <xdr:cNvPr id="105" name="Line 8">
          <a:extLst>
            <a:ext uri="{FF2B5EF4-FFF2-40B4-BE49-F238E27FC236}">
              <a16:creationId xmlns:a16="http://schemas.microsoft.com/office/drawing/2014/main" id="{65801426-5493-4748-BC09-D60281D6D94F}"/>
            </a:ext>
          </a:extLst>
        </xdr:cNvPr>
        <xdr:cNvSpPr>
          <a:spLocks noChangeShapeType="1"/>
        </xdr:cNvSpPr>
      </xdr:nvSpPr>
      <xdr:spPr bwMode="auto">
        <a:xfrm flipH="1">
          <a:off x="1066800" y="37166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315</xdr:row>
      <xdr:rowOff>114300</xdr:rowOff>
    </xdr:from>
    <xdr:to>
      <xdr:col>2</xdr:col>
      <xdr:colOff>85725</xdr:colOff>
      <xdr:row>315</xdr:row>
      <xdr:rowOff>114300</xdr:rowOff>
    </xdr:to>
    <xdr:sp macro="" textlink="">
      <xdr:nvSpPr>
        <xdr:cNvPr id="106" name="Line 8">
          <a:extLst>
            <a:ext uri="{FF2B5EF4-FFF2-40B4-BE49-F238E27FC236}">
              <a16:creationId xmlns:a16="http://schemas.microsoft.com/office/drawing/2014/main" id="{A04D2FF1-CE3D-488D-9B4A-6A0971EB51BE}"/>
            </a:ext>
          </a:extLst>
        </xdr:cNvPr>
        <xdr:cNvSpPr>
          <a:spLocks noChangeShapeType="1"/>
        </xdr:cNvSpPr>
      </xdr:nvSpPr>
      <xdr:spPr bwMode="auto">
        <a:xfrm flipH="1">
          <a:off x="1066800" y="54121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28575</xdr:colOff>
      <xdr:row>149</xdr:row>
      <xdr:rowOff>104775</xdr:rowOff>
    </xdr:to>
    <xdr:sp macro="" textlink="">
      <xdr:nvSpPr>
        <xdr:cNvPr id="107" name="Line 7">
          <a:extLst>
            <a:ext uri="{FF2B5EF4-FFF2-40B4-BE49-F238E27FC236}">
              <a16:creationId xmlns:a16="http://schemas.microsoft.com/office/drawing/2014/main" id="{A0BBAE94-0978-492F-BE21-1D0D16FCA4A6}"/>
            </a:ext>
          </a:extLst>
        </xdr:cNvPr>
        <xdr:cNvSpPr>
          <a:spLocks noChangeShapeType="1"/>
        </xdr:cNvSpPr>
      </xdr:nvSpPr>
      <xdr:spPr bwMode="auto">
        <a:xfrm flipH="1" flipV="1">
          <a:off x="1066800" y="25641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08" name="Line 8">
          <a:extLst>
            <a:ext uri="{FF2B5EF4-FFF2-40B4-BE49-F238E27FC236}">
              <a16:creationId xmlns:a16="http://schemas.microsoft.com/office/drawing/2014/main" id="{40E22425-BA78-4DF7-81C0-3EB2D2059596}"/>
            </a:ext>
          </a:extLst>
        </xdr:cNvPr>
        <xdr:cNvSpPr>
          <a:spLocks noChangeShapeType="1"/>
        </xdr:cNvSpPr>
      </xdr:nvSpPr>
      <xdr:spPr bwMode="auto">
        <a:xfrm flipH="1">
          <a:off x="1066800" y="25831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76200</xdr:colOff>
      <xdr:row>330</xdr:row>
      <xdr:rowOff>114300</xdr:rowOff>
    </xdr:to>
    <xdr:sp macro="" textlink="">
      <xdr:nvSpPr>
        <xdr:cNvPr id="109" name="Line 8">
          <a:extLst>
            <a:ext uri="{FF2B5EF4-FFF2-40B4-BE49-F238E27FC236}">
              <a16:creationId xmlns:a16="http://schemas.microsoft.com/office/drawing/2014/main" id="{11BC0045-3A0C-4FB7-8B65-C4BDE556BBBD}"/>
            </a:ext>
          </a:extLst>
        </xdr:cNvPr>
        <xdr:cNvSpPr>
          <a:spLocks noChangeShapeType="1"/>
        </xdr:cNvSpPr>
      </xdr:nvSpPr>
      <xdr:spPr bwMode="auto">
        <a:xfrm flipH="1">
          <a:off x="1066800" y="56692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76200</xdr:colOff>
      <xdr:row>330</xdr:row>
      <xdr:rowOff>114300</xdr:rowOff>
    </xdr:to>
    <xdr:sp macro="" textlink="">
      <xdr:nvSpPr>
        <xdr:cNvPr id="110" name="Line 8">
          <a:extLst>
            <a:ext uri="{FF2B5EF4-FFF2-40B4-BE49-F238E27FC236}">
              <a16:creationId xmlns:a16="http://schemas.microsoft.com/office/drawing/2014/main" id="{9A992319-B822-4BF7-B006-B61DF845632F}"/>
            </a:ext>
          </a:extLst>
        </xdr:cNvPr>
        <xdr:cNvSpPr>
          <a:spLocks noChangeShapeType="1"/>
        </xdr:cNvSpPr>
      </xdr:nvSpPr>
      <xdr:spPr bwMode="auto">
        <a:xfrm flipH="1">
          <a:off x="1066800" y="56692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316</xdr:row>
      <xdr:rowOff>95250</xdr:rowOff>
    </xdr:from>
    <xdr:to>
      <xdr:col>2</xdr:col>
      <xdr:colOff>47625</xdr:colOff>
      <xdr:row>316</xdr:row>
      <xdr:rowOff>104775</xdr:rowOff>
    </xdr:to>
    <xdr:sp macro="" textlink="">
      <xdr:nvSpPr>
        <xdr:cNvPr id="111" name="Line 7">
          <a:extLst>
            <a:ext uri="{FF2B5EF4-FFF2-40B4-BE49-F238E27FC236}">
              <a16:creationId xmlns:a16="http://schemas.microsoft.com/office/drawing/2014/main" id="{02576A1B-8B6E-4276-A0AE-EB57FDD5A945}"/>
            </a:ext>
          </a:extLst>
        </xdr:cNvPr>
        <xdr:cNvSpPr>
          <a:spLocks noChangeShapeType="1"/>
        </xdr:cNvSpPr>
      </xdr:nvSpPr>
      <xdr:spPr bwMode="auto">
        <a:xfrm flipH="1" flipV="1">
          <a:off x="1066800" y="542734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317</xdr:row>
      <xdr:rowOff>114300</xdr:rowOff>
    </xdr:from>
    <xdr:to>
      <xdr:col>2</xdr:col>
      <xdr:colOff>0</xdr:colOff>
      <xdr:row>317</xdr:row>
      <xdr:rowOff>114300</xdr:rowOff>
    </xdr:to>
    <xdr:sp macro="" textlink="">
      <xdr:nvSpPr>
        <xdr:cNvPr id="112" name="Line 8">
          <a:extLst>
            <a:ext uri="{FF2B5EF4-FFF2-40B4-BE49-F238E27FC236}">
              <a16:creationId xmlns:a16="http://schemas.microsoft.com/office/drawing/2014/main" id="{DFCCBFF1-34B4-4DE9-995A-CA3FFFF6FF8C}"/>
            </a:ext>
          </a:extLst>
        </xdr:cNvPr>
        <xdr:cNvSpPr>
          <a:spLocks noChangeShapeType="1"/>
        </xdr:cNvSpPr>
      </xdr:nvSpPr>
      <xdr:spPr bwMode="auto">
        <a:xfrm flipH="1">
          <a:off x="1066800" y="54463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315</xdr:row>
      <xdr:rowOff>114300</xdr:rowOff>
    </xdr:from>
    <xdr:to>
      <xdr:col>2</xdr:col>
      <xdr:colOff>85725</xdr:colOff>
      <xdr:row>315</xdr:row>
      <xdr:rowOff>114300</xdr:rowOff>
    </xdr:to>
    <xdr:sp macro="" textlink="">
      <xdr:nvSpPr>
        <xdr:cNvPr id="113" name="Line 8">
          <a:extLst>
            <a:ext uri="{FF2B5EF4-FFF2-40B4-BE49-F238E27FC236}">
              <a16:creationId xmlns:a16="http://schemas.microsoft.com/office/drawing/2014/main" id="{F30ACCBB-B264-4302-9A35-BB8C23A5AC03}"/>
            </a:ext>
          </a:extLst>
        </xdr:cNvPr>
        <xdr:cNvSpPr>
          <a:spLocks noChangeShapeType="1"/>
        </xdr:cNvSpPr>
      </xdr:nvSpPr>
      <xdr:spPr bwMode="auto">
        <a:xfrm flipH="1">
          <a:off x="1066800" y="54121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14" name="Line 8">
          <a:extLst>
            <a:ext uri="{FF2B5EF4-FFF2-40B4-BE49-F238E27FC236}">
              <a16:creationId xmlns:a16="http://schemas.microsoft.com/office/drawing/2014/main" id="{BD0B40D4-AA50-4AB8-9DB7-929B0CBADD67}"/>
            </a:ext>
          </a:extLst>
        </xdr:cNvPr>
        <xdr:cNvSpPr>
          <a:spLocks noChangeShapeType="1"/>
        </xdr:cNvSpPr>
      </xdr:nvSpPr>
      <xdr:spPr bwMode="auto">
        <a:xfrm flipH="1">
          <a:off x="1066800" y="25831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524</xdr:row>
      <xdr:rowOff>114300</xdr:rowOff>
    </xdr:from>
    <xdr:to>
      <xdr:col>2</xdr:col>
      <xdr:colOff>57150</xdr:colOff>
      <xdr:row>524</xdr:row>
      <xdr:rowOff>114300</xdr:rowOff>
    </xdr:to>
    <xdr:sp macro="" textlink="">
      <xdr:nvSpPr>
        <xdr:cNvPr id="115" name="Line 8">
          <a:extLst>
            <a:ext uri="{FF2B5EF4-FFF2-40B4-BE49-F238E27FC236}">
              <a16:creationId xmlns:a16="http://schemas.microsoft.com/office/drawing/2014/main" id="{7B17C61A-79C4-49DA-8C8B-7B735F1CADB0}"/>
            </a:ext>
          </a:extLst>
        </xdr:cNvPr>
        <xdr:cNvSpPr>
          <a:spLocks noChangeShapeType="1"/>
        </xdr:cNvSpPr>
      </xdr:nvSpPr>
      <xdr:spPr bwMode="auto">
        <a:xfrm flipH="1">
          <a:off x="1066800" y="903827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421</xdr:row>
      <xdr:rowOff>114300</xdr:rowOff>
    </xdr:from>
    <xdr:to>
      <xdr:col>2</xdr:col>
      <xdr:colOff>57150</xdr:colOff>
      <xdr:row>421</xdr:row>
      <xdr:rowOff>114300</xdr:rowOff>
    </xdr:to>
    <xdr:sp macro="" textlink="">
      <xdr:nvSpPr>
        <xdr:cNvPr id="116" name="Line 8">
          <a:extLst>
            <a:ext uri="{FF2B5EF4-FFF2-40B4-BE49-F238E27FC236}">
              <a16:creationId xmlns:a16="http://schemas.microsoft.com/office/drawing/2014/main" id="{BA705005-A8AC-4B39-A09F-7D55431A1008}"/>
            </a:ext>
          </a:extLst>
        </xdr:cNvPr>
        <xdr:cNvSpPr>
          <a:spLocks noChangeShapeType="1"/>
        </xdr:cNvSpPr>
      </xdr:nvSpPr>
      <xdr:spPr bwMode="auto">
        <a:xfrm flipH="1">
          <a:off x="1066800" y="72723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595</xdr:row>
      <xdr:rowOff>114300</xdr:rowOff>
    </xdr:from>
    <xdr:to>
      <xdr:col>2</xdr:col>
      <xdr:colOff>57150</xdr:colOff>
      <xdr:row>595</xdr:row>
      <xdr:rowOff>114300</xdr:rowOff>
    </xdr:to>
    <xdr:sp macro="" textlink="">
      <xdr:nvSpPr>
        <xdr:cNvPr id="117" name="Line 8">
          <a:extLst>
            <a:ext uri="{FF2B5EF4-FFF2-40B4-BE49-F238E27FC236}">
              <a16:creationId xmlns:a16="http://schemas.microsoft.com/office/drawing/2014/main" id="{FABBFD08-195B-40F1-9A5F-00833FE56480}"/>
            </a:ext>
          </a:extLst>
        </xdr:cNvPr>
        <xdr:cNvSpPr>
          <a:spLocks noChangeShapeType="1"/>
        </xdr:cNvSpPr>
      </xdr:nvSpPr>
      <xdr:spPr bwMode="auto">
        <a:xfrm flipH="1">
          <a:off x="1066800" y="102555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460</xdr:row>
      <xdr:rowOff>114300</xdr:rowOff>
    </xdr:from>
    <xdr:to>
      <xdr:col>2</xdr:col>
      <xdr:colOff>57150</xdr:colOff>
      <xdr:row>460</xdr:row>
      <xdr:rowOff>114300</xdr:rowOff>
    </xdr:to>
    <xdr:sp macro="" textlink="">
      <xdr:nvSpPr>
        <xdr:cNvPr id="118" name="Line 8">
          <a:extLst>
            <a:ext uri="{FF2B5EF4-FFF2-40B4-BE49-F238E27FC236}">
              <a16:creationId xmlns:a16="http://schemas.microsoft.com/office/drawing/2014/main" id="{75C7A9FF-1603-4EC0-8B2E-EAE28F22A6E4}"/>
            </a:ext>
          </a:extLst>
        </xdr:cNvPr>
        <xdr:cNvSpPr>
          <a:spLocks noChangeShapeType="1"/>
        </xdr:cNvSpPr>
      </xdr:nvSpPr>
      <xdr:spPr bwMode="auto">
        <a:xfrm flipH="1">
          <a:off x="1066800" y="79409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565</xdr:row>
      <xdr:rowOff>114300</xdr:rowOff>
    </xdr:from>
    <xdr:to>
      <xdr:col>2</xdr:col>
      <xdr:colOff>57150</xdr:colOff>
      <xdr:row>565</xdr:row>
      <xdr:rowOff>114300</xdr:rowOff>
    </xdr:to>
    <xdr:sp macro="" textlink="">
      <xdr:nvSpPr>
        <xdr:cNvPr id="119" name="Line 8">
          <a:extLst>
            <a:ext uri="{FF2B5EF4-FFF2-40B4-BE49-F238E27FC236}">
              <a16:creationId xmlns:a16="http://schemas.microsoft.com/office/drawing/2014/main" id="{A15ABF84-3E3C-4EFE-BAC2-81A7528A8C58}"/>
            </a:ext>
          </a:extLst>
        </xdr:cNvPr>
        <xdr:cNvSpPr>
          <a:spLocks noChangeShapeType="1"/>
        </xdr:cNvSpPr>
      </xdr:nvSpPr>
      <xdr:spPr bwMode="auto">
        <a:xfrm flipH="1">
          <a:off x="1066800" y="97412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452</xdr:row>
      <xdr:rowOff>114300</xdr:rowOff>
    </xdr:from>
    <xdr:to>
      <xdr:col>2</xdr:col>
      <xdr:colOff>57150</xdr:colOff>
      <xdr:row>452</xdr:row>
      <xdr:rowOff>114300</xdr:rowOff>
    </xdr:to>
    <xdr:sp macro="" textlink="">
      <xdr:nvSpPr>
        <xdr:cNvPr id="120" name="Line 8">
          <a:extLst>
            <a:ext uri="{FF2B5EF4-FFF2-40B4-BE49-F238E27FC236}">
              <a16:creationId xmlns:a16="http://schemas.microsoft.com/office/drawing/2014/main" id="{0BAC73E2-3325-497E-BE42-3E26831C8020}"/>
            </a:ext>
          </a:extLst>
        </xdr:cNvPr>
        <xdr:cNvSpPr>
          <a:spLocks noChangeShapeType="1"/>
        </xdr:cNvSpPr>
      </xdr:nvSpPr>
      <xdr:spPr bwMode="auto">
        <a:xfrm flipH="1">
          <a:off x="1066800" y="780383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453</xdr:row>
      <xdr:rowOff>114300</xdr:rowOff>
    </xdr:from>
    <xdr:to>
      <xdr:col>2</xdr:col>
      <xdr:colOff>57150</xdr:colOff>
      <xdr:row>453</xdr:row>
      <xdr:rowOff>114300</xdr:rowOff>
    </xdr:to>
    <xdr:sp macro="" textlink="">
      <xdr:nvSpPr>
        <xdr:cNvPr id="121" name="Line 8">
          <a:extLst>
            <a:ext uri="{FF2B5EF4-FFF2-40B4-BE49-F238E27FC236}">
              <a16:creationId xmlns:a16="http://schemas.microsoft.com/office/drawing/2014/main" id="{111824E2-B5B3-4FDE-8DCC-B6B4E74F712E}"/>
            </a:ext>
          </a:extLst>
        </xdr:cNvPr>
        <xdr:cNvSpPr>
          <a:spLocks noChangeShapeType="1"/>
        </xdr:cNvSpPr>
      </xdr:nvSpPr>
      <xdr:spPr bwMode="auto">
        <a:xfrm flipH="1">
          <a:off x="1066800" y="7820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481</xdr:row>
      <xdr:rowOff>95250</xdr:rowOff>
    </xdr:from>
    <xdr:to>
      <xdr:col>2</xdr:col>
      <xdr:colOff>38100</xdr:colOff>
      <xdr:row>481</xdr:row>
      <xdr:rowOff>104775</xdr:rowOff>
    </xdr:to>
    <xdr:sp macro="" textlink="">
      <xdr:nvSpPr>
        <xdr:cNvPr id="122" name="Line 7">
          <a:extLst>
            <a:ext uri="{FF2B5EF4-FFF2-40B4-BE49-F238E27FC236}">
              <a16:creationId xmlns:a16="http://schemas.microsoft.com/office/drawing/2014/main" id="{1D79E29A-3236-442A-A041-5C5F7672D1AF}"/>
            </a:ext>
          </a:extLst>
        </xdr:cNvPr>
        <xdr:cNvSpPr>
          <a:spLocks noChangeShapeType="1"/>
        </xdr:cNvSpPr>
      </xdr:nvSpPr>
      <xdr:spPr bwMode="auto">
        <a:xfrm flipH="1" flipV="1">
          <a:off x="1066800" y="829913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482</xdr:row>
      <xdr:rowOff>114300</xdr:rowOff>
    </xdr:from>
    <xdr:to>
      <xdr:col>2</xdr:col>
      <xdr:colOff>0</xdr:colOff>
      <xdr:row>482</xdr:row>
      <xdr:rowOff>114300</xdr:rowOff>
    </xdr:to>
    <xdr:sp macro="" textlink="">
      <xdr:nvSpPr>
        <xdr:cNvPr id="123" name="Line 8">
          <a:extLst>
            <a:ext uri="{FF2B5EF4-FFF2-40B4-BE49-F238E27FC236}">
              <a16:creationId xmlns:a16="http://schemas.microsoft.com/office/drawing/2014/main" id="{E3C616C1-D2D8-4AE6-A8B1-AF9F6A8C8890}"/>
            </a:ext>
          </a:extLst>
        </xdr:cNvPr>
        <xdr:cNvSpPr>
          <a:spLocks noChangeShapeType="1"/>
        </xdr:cNvSpPr>
      </xdr:nvSpPr>
      <xdr:spPr bwMode="auto">
        <a:xfrm flipH="1">
          <a:off x="1066800" y="83181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215</xdr:row>
      <xdr:rowOff>95250</xdr:rowOff>
    </xdr:from>
    <xdr:to>
      <xdr:col>3</xdr:col>
      <xdr:colOff>38100</xdr:colOff>
      <xdr:row>215</xdr:row>
      <xdr:rowOff>104775</xdr:rowOff>
    </xdr:to>
    <xdr:sp macro="" textlink="">
      <xdr:nvSpPr>
        <xdr:cNvPr id="124" name="Line 7">
          <a:extLst>
            <a:ext uri="{FF2B5EF4-FFF2-40B4-BE49-F238E27FC236}">
              <a16:creationId xmlns:a16="http://schemas.microsoft.com/office/drawing/2014/main" id="{6D10B718-4EA1-40E3-A67F-5E4A1AA17962}"/>
            </a:ext>
          </a:extLst>
        </xdr:cNvPr>
        <xdr:cNvSpPr>
          <a:spLocks noChangeShapeType="1"/>
        </xdr:cNvSpPr>
      </xdr:nvSpPr>
      <xdr:spPr bwMode="auto">
        <a:xfrm flipH="1" flipV="1">
          <a:off x="1066800" y="369760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216</xdr:row>
      <xdr:rowOff>114300</xdr:rowOff>
    </xdr:from>
    <xdr:to>
      <xdr:col>3</xdr:col>
      <xdr:colOff>0</xdr:colOff>
      <xdr:row>216</xdr:row>
      <xdr:rowOff>114300</xdr:rowOff>
    </xdr:to>
    <xdr:sp macro="" textlink="">
      <xdr:nvSpPr>
        <xdr:cNvPr id="125" name="Line 8">
          <a:extLst>
            <a:ext uri="{FF2B5EF4-FFF2-40B4-BE49-F238E27FC236}">
              <a16:creationId xmlns:a16="http://schemas.microsoft.com/office/drawing/2014/main" id="{908B27E1-6421-452E-8D63-DA7414A0017E}"/>
            </a:ext>
          </a:extLst>
        </xdr:cNvPr>
        <xdr:cNvSpPr>
          <a:spLocks noChangeShapeType="1"/>
        </xdr:cNvSpPr>
      </xdr:nvSpPr>
      <xdr:spPr bwMode="auto">
        <a:xfrm flipH="1">
          <a:off x="1066800" y="37166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560</xdr:row>
      <xdr:rowOff>114300</xdr:rowOff>
    </xdr:from>
    <xdr:to>
      <xdr:col>2</xdr:col>
      <xdr:colOff>57150</xdr:colOff>
      <xdr:row>560</xdr:row>
      <xdr:rowOff>114300</xdr:rowOff>
    </xdr:to>
    <xdr:sp macro="" textlink="">
      <xdr:nvSpPr>
        <xdr:cNvPr id="126" name="Line 8">
          <a:extLst>
            <a:ext uri="{FF2B5EF4-FFF2-40B4-BE49-F238E27FC236}">
              <a16:creationId xmlns:a16="http://schemas.microsoft.com/office/drawing/2014/main" id="{C020E498-6538-4B30-B3D2-5674DF881550}"/>
            </a:ext>
          </a:extLst>
        </xdr:cNvPr>
        <xdr:cNvSpPr>
          <a:spLocks noChangeShapeType="1"/>
        </xdr:cNvSpPr>
      </xdr:nvSpPr>
      <xdr:spPr bwMode="auto">
        <a:xfrm flipH="1">
          <a:off x="1066800" y="96554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447</xdr:row>
      <xdr:rowOff>114300</xdr:rowOff>
    </xdr:from>
    <xdr:to>
      <xdr:col>2</xdr:col>
      <xdr:colOff>57150</xdr:colOff>
      <xdr:row>447</xdr:row>
      <xdr:rowOff>114300</xdr:rowOff>
    </xdr:to>
    <xdr:sp macro="" textlink="">
      <xdr:nvSpPr>
        <xdr:cNvPr id="127" name="Line 8">
          <a:extLst>
            <a:ext uri="{FF2B5EF4-FFF2-40B4-BE49-F238E27FC236}">
              <a16:creationId xmlns:a16="http://schemas.microsoft.com/office/drawing/2014/main" id="{C866526E-E424-4A94-9925-F991F3E2A907}"/>
            </a:ext>
          </a:extLst>
        </xdr:cNvPr>
        <xdr:cNvSpPr>
          <a:spLocks noChangeShapeType="1"/>
        </xdr:cNvSpPr>
      </xdr:nvSpPr>
      <xdr:spPr bwMode="auto">
        <a:xfrm flipH="1">
          <a:off x="1066800" y="77181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454</xdr:row>
      <xdr:rowOff>114300</xdr:rowOff>
    </xdr:from>
    <xdr:to>
      <xdr:col>2</xdr:col>
      <xdr:colOff>57150</xdr:colOff>
      <xdr:row>454</xdr:row>
      <xdr:rowOff>114300</xdr:rowOff>
    </xdr:to>
    <xdr:sp macro="" textlink="">
      <xdr:nvSpPr>
        <xdr:cNvPr id="128" name="Line 8">
          <a:extLst>
            <a:ext uri="{FF2B5EF4-FFF2-40B4-BE49-F238E27FC236}">
              <a16:creationId xmlns:a16="http://schemas.microsoft.com/office/drawing/2014/main" id="{08E9F78C-63EA-4DF6-8723-6D5A6A501E07}"/>
            </a:ext>
          </a:extLst>
        </xdr:cNvPr>
        <xdr:cNvSpPr>
          <a:spLocks noChangeShapeType="1"/>
        </xdr:cNvSpPr>
      </xdr:nvSpPr>
      <xdr:spPr bwMode="auto">
        <a:xfrm flipH="1">
          <a:off x="1066800" y="783812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482</xdr:row>
      <xdr:rowOff>95250</xdr:rowOff>
    </xdr:from>
    <xdr:to>
      <xdr:col>2</xdr:col>
      <xdr:colOff>38100</xdr:colOff>
      <xdr:row>482</xdr:row>
      <xdr:rowOff>104775</xdr:rowOff>
    </xdr:to>
    <xdr:sp macro="" textlink="">
      <xdr:nvSpPr>
        <xdr:cNvPr id="129" name="Line 7">
          <a:extLst>
            <a:ext uri="{FF2B5EF4-FFF2-40B4-BE49-F238E27FC236}">
              <a16:creationId xmlns:a16="http://schemas.microsoft.com/office/drawing/2014/main" id="{E90674F9-D5D2-4149-A9D5-F46A63620A65}"/>
            </a:ext>
          </a:extLst>
        </xdr:cNvPr>
        <xdr:cNvSpPr>
          <a:spLocks noChangeShapeType="1"/>
        </xdr:cNvSpPr>
      </xdr:nvSpPr>
      <xdr:spPr bwMode="auto">
        <a:xfrm flipH="1" flipV="1">
          <a:off x="1066800" y="831627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483</xdr:row>
      <xdr:rowOff>114300</xdr:rowOff>
    </xdr:from>
    <xdr:to>
      <xdr:col>2</xdr:col>
      <xdr:colOff>0</xdr:colOff>
      <xdr:row>483</xdr:row>
      <xdr:rowOff>114300</xdr:rowOff>
    </xdr:to>
    <xdr:sp macro="" textlink="">
      <xdr:nvSpPr>
        <xdr:cNvPr id="130" name="Line 8">
          <a:extLst>
            <a:ext uri="{FF2B5EF4-FFF2-40B4-BE49-F238E27FC236}">
              <a16:creationId xmlns:a16="http://schemas.microsoft.com/office/drawing/2014/main" id="{B040430C-30FB-4B8F-AFCC-4137BCBB0E62}"/>
            </a:ext>
          </a:extLst>
        </xdr:cNvPr>
        <xdr:cNvSpPr>
          <a:spLocks noChangeShapeType="1"/>
        </xdr:cNvSpPr>
      </xdr:nvSpPr>
      <xdr:spPr bwMode="auto">
        <a:xfrm flipH="1">
          <a:off x="1066800" y="83353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215</xdr:row>
      <xdr:rowOff>95250</xdr:rowOff>
    </xdr:from>
    <xdr:to>
      <xdr:col>3</xdr:col>
      <xdr:colOff>38100</xdr:colOff>
      <xdr:row>215</xdr:row>
      <xdr:rowOff>104775</xdr:rowOff>
    </xdr:to>
    <xdr:sp macro="" textlink="">
      <xdr:nvSpPr>
        <xdr:cNvPr id="131" name="Line 7">
          <a:extLst>
            <a:ext uri="{FF2B5EF4-FFF2-40B4-BE49-F238E27FC236}">
              <a16:creationId xmlns:a16="http://schemas.microsoft.com/office/drawing/2014/main" id="{DB979973-43E2-49FB-B752-E7DA243DCBFC}"/>
            </a:ext>
          </a:extLst>
        </xdr:cNvPr>
        <xdr:cNvSpPr>
          <a:spLocks noChangeShapeType="1"/>
        </xdr:cNvSpPr>
      </xdr:nvSpPr>
      <xdr:spPr bwMode="auto">
        <a:xfrm flipH="1" flipV="1">
          <a:off x="1066800" y="369760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216</xdr:row>
      <xdr:rowOff>114300</xdr:rowOff>
    </xdr:from>
    <xdr:to>
      <xdr:col>3</xdr:col>
      <xdr:colOff>0</xdr:colOff>
      <xdr:row>216</xdr:row>
      <xdr:rowOff>114300</xdr:rowOff>
    </xdr:to>
    <xdr:sp macro="" textlink="">
      <xdr:nvSpPr>
        <xdr:cNvPr id="132" name="Line 8">
          <a:extLst>
            <a:ext uri="{FF2B5EF4-FFF2-40B4-BE49-F238E27FC236}">
              <a16:creationId xmlns:a16="http://schemas.microsoft.com/office/drawing/2014/main" id="{65AC59FB-B623-4A33-9574-FDA0E0DB1907}"/>
            </a:ext>
          </a:extLst>
        </xdr:cNvPr>
        <xdr:cNvSpPr>
          <a:spLocks noChangeShapeType="1"/>
        </xdr:cNvSpPr>
      </xdr:nvSpPr>
      <xdr:spPr bwMode="auto">
        <a:xfrm flipH="1">
          <a:off x="1066800" y="37166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315</xdr:row>
      <xdr:rowOff>114300</xdr:rowOff>
    </xdr:from>
    <xdr:to>
      <xdr:col>2</xdr:col>
      <xdr:colOff>85725</xdr:colOff>
      <xdr:row>315</xdr:row>
      <xdr:rowOff>114300</xdr:rowOff>
    </xdr:to>
    <xdr:sp macro="" textlink="">
      <xdr:nvSpPr>
        <xdr:cNvPr id="133" name="Line 8">
          <a:extLst>
            <a:ext uri="{FF2B5EF4-FFF2-40B4-BE49-F238E27FC236}">
              <a16:creationId xmlns:a16="http://schemas.microsoft.com/office/drawing/2014/main" id="{E9D6FBBA-B02C-4426-BC35-77A4E75FDB6D}"/>
            </a:ext>
          </a:extLst>
        </xdr:cNvPr>
        <xdr:cNvSpPr>
          <a:spLocks noChangeShapeType="1"/>
        </xdr:cNvSpPr>
      </xdr:nvSpPr>
      <xdr:spPr bwMode="auto">
        <a:xfrm flipH="1">
          <a:off x="1066800" y="54121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28575</xdr:colOff>
      <xdr:row>149</xdr:row>
      <xdr:rowOff>104775</xdr:rowOff>
    </xdr:to>
    <xdr:sp macro="" textlink="">
      <xdr:nvSpPr>
        <xdr:cNvPr id="134" name="Line 7">
          <a:extLst>
            <a:ext uri="{FF2B5EF4-FFF2-40B4-BE49-F238E27FC236}">
              <a16:creationId xmlns:a16="http://schemas.microsoft.com/office/drawing/2014/main" id="{38960660-D3CD-4205-BCE8-A648F61B8B52}"/>
            </a:ext>
          </a:extLst>
        </xdr:cNvPr>
        <xdr:cNvSpPr>
          <a:spLocks noChangeShapeType="1"/>
        </xdr:cNvSpPr>
      </xdr:nvSpPr>
      <xdr:spPr bwMode="auto">
        <a:xfrm flipH="1" flipV="1">
          <a:off x="1066800" y="25641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35" name="Line 8">
          <a:extLst>
            <a:ext uri="{FF2B5EF4-FFF2-40B4-BE49-F238E27FC236}">
              <a16:creationId xmlns:a16="http://schemas.microsoft.com/office/drawing/2014/main" id="{07999226-361A-4E59-AD6E-BE569B3583C0}"/>
            </a:ext>
          </a:extLst>
        </xdr:cNvPr>
        <xdr:cNvSpPr>
          <a:spLocks noChangeShapeType="1"/>
        </xdr:cNvSpPr>
      </xdr:nvSpPr>
      <xdr:spPr bwMode="auto">
        <a:xfrm flipH="1">
          <a:off x="1066800" y="25831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76200</xdr:colOff>
      <xdr:row>330</xdr:row>
      <xdr:rowOff>114300</xdr:rowOff>
    </xdr:to>
    <xdr:sp macro="" textlink="">
      <xdr:nvSpPr>
        <xdr:cNvPr id="136" name="Line 8">
          <a:extLst>
            <a:ext uri="{FF2B5EF4-FFF2-40B4-BE49-F238E27FC236}">
              <a16:creationId xmlns:a16="http://schemas.microsoft.com/office/drawing/2014/main" id="{4AE02BA1-FD3F-4F4D-AC46-3FC7A14D9DAE}"/>
            </a:ext>
          </a:extLst>
        </xdr:cNvPr>
        <xdr:cNvSpPr>
          <a:spLocks noChangeShapeType="1"/>
        </xdr:cNvSpPr>
      </xdr:nvSpPr>
      <xdr:spPr bwMode="auto">
        <a:xfrm flipH="1">
          <a:off x="1066800" y="56692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76200</xdr:colOff>
      <xdr:row>330</xdr:row>
      <xdr:rowOff>114300</xdr:rowOff>
    </xdr:to>
    <xdr:sp macro="" textlink="">
      <xdr:nvSpPr>
        <xdr:cNvPr id="137" name="Line 8">
          <a:extLst>
            <a:ext uri="{FF2B5EF4-FFF2-40B4-BE49-F238E27FC236}">
              <a16:creationId xmlns:a16="http://schemas.microsoft.com/office/drawing/2014/main" id="{FDAEA9E0-3787-4436-A584-389C3E983704}"/>
            </a:ext>
          </a:extLst>
        </xdr:cNvPr>
        <xdr:cNvSpPr>
          <a:spLocks noChangeShapeType="1"/>
        </xdr:cNvSpPr>
      </xdr:nvSpPr>
      <xdr:spPr bwMode="auto">
        <a:xfrm flipH="1">
          <a:off x="1066800" y="56692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316</xdr:row>
      <xdr:rowOff>95250</xdr:rowOff>
    </xdr:from>
    <xdr:to>
      <xdr:col>2</xdr:col>
      <xdr:colOff>47625</xdr:colOff>
      <xdr:row>316</xdr:row>
      <xdr:rowOff>104775</xdr:rowOff>
    </xdr:to>
    <xdr:sp macro="" textlink="">
      <xdr:nvSpPr>
        <xdr:cNvPr id="138" name="Line 7">
          <a:extLst>
            <a:ext uri="{FF2B5EF4-FFF2-40B4-BE49-F238E27FC236}">
              <a16:creationId xmlns:a16="http://schemas.microsoft.com/office/drawing/2014/main" id="{E7FCFB00-38DC-4056-B91B-055E450EE31E}"/>
            </a:ext>
          </a:extLst>
        </xdr:cNvPr>
        <xdr:cNvSpPr>
          <a:spLocks noChangeShapeType="1"/>
        </xdr:cNvSpPr>
      </xdr:nvSpPr>
      <xdr:spPr bwMode="auto">
        <a:xfrm flipH="1" flipV="1">
          <a:off x="1066800" y="5427345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317</xdr:row>
      <xdr:rowOff>114300</xdr:rowOff>
    </xdr:from>
    <xdr:to>
      <xdr:col>2</xdr:col>
      <xdr:colOff>0</xdr:colOff>
      <xdr:row>317</xdr:row>
      <xdr:rowOff>114300</xdr:rowOff>
    </xdr:to>
    <xdr:sp macro="" textlink="">
      <xdr:nvSpPr>
        <xdr:cNvPr id="139" name="Line 8">
          <a:extLst>
            <a:ext uri="{FF2B5EF4-FFF2-40B4-BE49-F238E27FC236}">
              <a16:creationId xmlns:a16="http://schemas.microsoft.com/office/drawing/2014/main" id="{B4346C1C-C53A-4784-9AE9-D4FD1A6AC713}"/>
            </a:ext>
          </a:extLst>
        </xdr:cNvPr>
        <xdr:cNvSpPr>
          <a:spLocks noChangeShapeType="1"/>
        </xdr:cNvSpPr>
      </xdr:nvSpPr>
      <xdr:spPr bwMode="auto">
        <a:xfrm flipH="1">
          <a:off x="1066800" y="54463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315</xdr:row>
      <xdr:rowOff>114300</xdr:rowOff>
    </xdr:from>
    <xdr:to>
      <xdr:col>2</xdr:col>
      <xdr:colOff>85725</xdr:colOff>
      <xdr:row>315</xdr:row>
      <xdr:rowOff>114300</xdr:rowOff>
    </xdr:to>
    <xdr:sp macro="" textlink="">
      <xdr:nvSpPr>
        <xdr:cNvPr id="140" name="Line 8">
          <a:extLst>
            <a:ext uri="{FF2B5EF4-FFF2-40B4-BE49-F238E27FC236}">
              <a16:creationId xmlns:a16="http://schemas.microsoft.com/office/drawing/2014/main" id="{74C34BB5-0CA7-4342-B45A-6A58D02AFCF2}"/>
            </a:ext>
          </a:extLst>
        </xdr:cNvPr>
        <xdr:cNvSpPr>
          <a:spLocks noChangeShapeType="1"/>
        </xdr:cNvSpPr>
      </xdr:nvSpPr>
      <xdr:spPr bwMode="auto">
        <a:xfrm flipH="1">
          <a:off x="1066800" y="54121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41" name="Line 8">
          <a:extLst>
            <a:ext uri="{FF2B5EF4-FFF2-40B4-BE49-F238E27FC236}">
              <a16:creationId xmlns:a16="http://schemas.microsoft.com/office/drawing/2014/main" id="{9D2F4AD5-B3E3-49E6-938F-D26A27469096}"/>
            </a:ext>
          </a:extLst>
        </xdr:cNvPr>
        <xdr:cNvSpPr>
          <a:spLocks noChangeShapeType="1"/>
        </xdr:cNvSpPr>
      </xdr:nvSpPr>
      <xdr:spPr bwMode="auto">
        <a:xfrm flipH="1">
          <a:off x="1066800" y="25831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315</xdr:row>
      <xdr:rowOff>114300</xdr:rowOff>
    </xdr:from>
    <xdr:to>
      <xdr:col>2</xdr:col>
      <xdr:colOff>85725</xdr:colOff>
      <xdr:row>315</xdr:row>
      <xdr:rowOff>114300</xdr:rowOff>
    </xdr:to>
    <xdr:sp macro="" textlink="">
      <xdr:nvSpPr>
        <xdr:cNvPr id="142" name="Line 8">
          <a:extLst>
            <a:ext uri="{FF2B5EF4-FFF2-40B4-BE49-F238E27FC236}">
              <a16:creationId xmlns:a16="http://schemas.microsoft.com/office/drawing/2014/main" id="{C4E8294F-6309-4B8C-86F4-E67705F3D9A9}"/>
            </a:ext>
          </a:extLst>
        </xdr:cNvPr>
        <xdr:cNvSpPr>
          <a:spLocks noChangeShapeType="1"/>
        </xdr:cNvSpPr>
      </xdr:nvSpPr>
      <xdr:spPr bwMode="auto">
        <a:xfrm flipH="1">
          <a:off x="1066800" y="54244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28575</xdr:colOff>
      <xdr:row>149</xdr:row>
      <xdr:rowOff>104775</xdr:rowOff>
    </xdr:to>
    <xdr:sp macro="" textlink="">
      <xdr:nvSpPr>
        <xdr:cNvPr id="143" name="Line 7">
          <a:extLst>
            <a:ext uri="{FF2B5EF4-FFF2-40B4-BE49-F238E27FC236}">
              <a16:creationId xmlns:a16="http://schemas.microsoft.com/office/drawing/2014/main" id="{B06DE304-C2E9-4BE0-B754-194E5963B30B}"/>
            </a:ext>
          </a:extLst>
        </xdr:cNvPr>
        <xdr:cNvSpPr>
          <a:spLocks noChangeShapeType="1"/>
        </xdr:cNvSpPr>
      </xdr:nvSpPr>
      <xdr:spPr bwMode="auto">
        <a:xfrm flipH="1" flipV="1">
          <a:off x="1066800" y="25641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44" name="Line 8">
          <a:extLst>
            <a:ext uri="{FF2B5EF4-FFF2-40B4-BE49-F238E27FC236}">
              <a16:creationId xmlns:a16="http://schemas.microsoft.com/office/drawing/2014/main" id="{3B2CCA89-9F45-40DF-8EA6-70CDBEA3996F}"/>
            </a:ext>
          </a:extLst>
        </xdr:cNvPr>
        <xdr:cNvSpPr>
          <a:spLocks noChangeShapeType="1"/>
        </xdr:cNvSpPr>
      </xdr:nvSpPr>
      <xdr:spPr bwMode="auto">
        <a:xfrm flipH="1">
          <a:off x="1066800" y="25831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76200</xdr:colOff>
      <xdr:row>330</xdr:row>
      <xdr:rowOff>114300</xdr:rowOff>
    </xdr:to>
    <xdr:sp macro="" textlink="">
      <xdr:nvSpPr>
        <xdr:cNvPr id="145" name="Line 8">
          <a:extLst>
            <a:ext uri="{FF2B5EF4-FFF2-40B4-BE49-F238E27FC236}">
              <a16:creationId xmlns:a16="http://schemas.microsoft.com/office/drawing/2014/main" id="{005B5416-6E27-4057-A76F-E9EF962408CF}"/>
            </a:ext>
          </a:extLst>
        </xdr:cNvPr>
        <xdr:cNvSpPr>
          <a:spLocks noChangeShapeType="1"/>
        </xdr:cNvSpPr>
      </xdr:nvSpPr>
      <xdr:spPr bwMode="auto">
        <a:xfrm flipH="1">
          <a:off x="1066800" y="56816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76200</xdr:colOff>
      <xdr:row>330</xdr:row>
      <xdr:rowOff>114300</xdr:rowOff>
    </xdr:to>
    <xdr:sp macro="" textlink="">
      <xdr:nvSpPr>
        <xdr:cNvPr id="146" name="Line 8">
          <a:extLst>
            <a:ext uri="{FF2B5EF4-FFF2-40B4-BE49-F238E27FC236}">
              <a16:creationId xmlns:a16="http://schemas.microsoft.com/office/drawing/2014/main" id="{F4F92822-AF20-433C-9315-6C279D242A7B}"/>
            </a:ext>
          </a:extLst>
        </xdr:cNvPr>
        <xdr:cNvSpPr>
          <a:spLocks noChangeShapeType="1"/>
        </xdr:cNvSpPr>
      </xdr:nvSpPr>
      <xdr:spPr bwMode="auto">
        <a:xfrm flipH="1">
          <a:off x="1066800" y="56816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316</xdr:row>
      <xdr:rowOff>95250</xdr:rowOff>
    </xdr:from>
    <xdr:to>
      <xdr:col>2</xdr:col>
      <xdr:colOff>47625</xdr:colOff>
      <xdr:row>316</xdr:row>
      <xdr:rowOff>104775</xdr:rowOff>
    </xdr:to>
    <xdr:sp macro="" textlink="">
      <xdr:nvSpPr>
        <xdr:cNvPr id="147" name="Line 7">
          <a:extLst>
            <a:ext uri="{FF2B5EF4-FFF2-40B4-BE49-F238E27FC236}">
              <a16:creationId xmlns:a16="http://schemas.microsoft.com/office/drawing/2014/main" id="{634204EF-F688-4F16-997B-37436245981C}"/>
            </a:ext>
          </a:extLst>
        </xdr:cNvPr>
        <xdr:cNvSpPr>
          <a:spLocks noChangeShapeType="1"/>
        </xdr:cNvSpPr>
      </xdr:nvSpPr>
      <xdr:spPr bwMode="auto">
        <a:xfrm flipH="1" flipV="1">
          <a:off x="1066800" y="543972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317</xdr:row>
      <xdr:rowOff>114300</xdr:rowOff>
    </xdr:from>
    <xdr:to>
      <xdr:col>2</xdr:col>
      <xdr:colOff>0</xdr:colOff>
      <xdr:row>317</xdr:row>
      <xdr:rowOff>114300</xdr:rowOff>
    </xdr:to>
    <xdr:sp macro="" textlink="">
      <xdr:nvSpPr>
        <xdr:cNvPr id="148" name="Line 8">
          <a:extLst>
            <a:ext uri="{FF2B5EF4-FFF2-40B4-BE49-F238E27FC236}">
              <a16:creationId xmlns:a16="http://schemas.microsoft.com/office/drawing/2014/main" id="{549C7111-65B0-4672-B4E7-3523217C4738}"/>
            </a:ext>
          </a:extLst>
        </xdr:cNvPr>
        <xdr:cNvSpPr>
          <a:spLocks noChangeShapeType="1"/>
        </xdr:cNvSpPr>
      </xdr:nvSpPr>
      <xdr:spPr bwMode="auto">
        <a:xfrm flipH="1">
          <a:off x="1066800" y="54587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315</xdr:row>
      <xdr:rowOff>114300</xdr:rowOff>
    </xdr:from>
    <xdr:to>
      <xdr:col>2</xdr:col>
      <xdr:colOff>85725</xdr:colOff>
      <xdr:row>315</xdr:row>
      <xdr:rowOff>114300</xdr:rowOff>
    </xdr:to>
    <xdr:sp macro="" textlink="">
      <xdr:nvSpPr>
        <xdr:cNvPr id="149" name="Line 8">
          <a:extLst>
            <a:ext uri="{FF2B5EF4-FFF2-40B4-BE49-F238E27FC236}">
              <a16:creationId xmlns:a16="http://schemas.microsoft.com/office/drawing/2014/main" id="{021AE5BF-A21C-4A3B-8715-ABC24341F699}"/>
            </a:ext>
          </a:extLst>
        </xdr:cNvPr>
        <xdr:cNvSpPr>
          <a:spLocks noChangeShapeType="1"/>
        </xdr:cNvSpPr>
      </xdr:nvSpPr>
      <xdr:spPr bwMode="auto">
        <a:xfrm flipH="1">
          <a:off x="1066800" y="54244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50" name="Line 8">
          <a:extLst>
            <a:ext uri="{FF2B5EF4-FFF2-40B4-BE49-F238E27FC236}">
              <a16:creationId xmlns:a16="http://schemas.microsoft.com/office/drawing/2014/main" id="{4AE7F491-F39C-4EBA-939C-6797E126BBA8}"/>
            </a:ext>
          </a:extLst>
        </xdr:cNvPr>
        <xdr:cNvSpPr>
          <a:spLocks noChangeShapeType="1"/>
        </xdr:cNvSpPr>
      </xdr:nvSpPr>
      <xdr:spPr bwMode="auto">
        <a:xfrm flipH="1">
          <a:off x="1066800" y="25831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315</xdr:row>
      <xdr:rowOff>114300</xdr:rowOff>
    </xdr:from>
    <xdr:to>
      <xdr:col>2</xdr:col>
      <xdr:colOff>47625</xdr:colOff>
      <xdr:row>315</xdr:row>
      <xdr:rowOff>114300</xdr:rowOff>
    </xdr:to>
    <xdr:sp macro="" textlink="">
      <xdr:nvSpPr>
        <xdr:cNvPr id="151" name="Line 8">
          <a:extLst>
            <a:ext uri="{FF2B5EF4-FFF2-40B4-BE49-F238E27FC236}">
              <a16:creationId xmlns:a16="http://schemas.microsoft.com/office/drawing/2014/main" id="{2956CEE8-124A-4E1A-BDFE-CDD487E81378}"/>
            </a:ext>
          </a:extLst>
        </xdr:cNvPr>
        <xdr:cNvSpPr>
          <a:spLocks noChangeShapeType="1"/>
        </xdr:cNvSpPr>
      </xdr:nvSpPr>
      <xdr:spPr bwMode="auto">
        <a:xfrm flipH="1">
          <a:off x="1066800" y="54244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28575</xdr:colOff>
      <xdr:row>149</xdr:row>
      <xdr:rowOff>104775</xdr:rowOff>
    </xdr:to>
    <xdr:sp macro="" textlink="">
      <xdr:nvSpPr>
        <xdr:cNvPr id="152" name="Line 7">
          <a:extLst>
            <a:ext uri="{FF2B5EF4-FFF2-40B4-BE49-F238E27FC236}">
              <a16:creationId xmlns:a16="http://schemas.microsoft.com/office/drawing/2014/main" id="{CD6358F6-0AFD-46B0-912E-50DCF7104542}"/>
            </a:ext>
          </a:extLst>
        </xdr:cNvPr>
        <xdr:cNvSpPr>
          <a:spLocks noChangeShapeType="1"/>
        </xdr:cNvSpPr>
      </xdr:nvSpPr>
      <xdr:spPr bwMode="auto">
        <a:xfrm flipH="1" flipV="1">
          <a:off x="1066800" y="25641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53" name="Line 8">
          <a:extLst>
            <a:ext uri="{FF2B5EF4-FFF2-40B4-BE49-F238E27FC236}">
              <a16:creationId xmlns:a16="http://schemas.microsoft.com/office/drawing/2014/main" id="{27FDAD86-A375-4336-8DC3-143656A475EF}"/>
            </a:ext>
          </a:extLst>
        </xdr:cNvPr>
        <xdr:cNvSpPr>
          <a:spLocks noChangeShapeType="1"/>
        </xdr:cNvSpPr>
      </xdr:nvSpPr>
      <xdr:spPr bwMode="auto">
        <a:xfrm flipH="1">
          <a:off x="1066800" y="25831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47625</xdr:colOff>
      <xdr:row>330</xdr:row>
      <xdr:rowOff>114300</xdr:rowOff>
    </xdr:to>
    <xdr:sp macro="" textlink="">
      <xdr:nvSpPr>
        <xdr:cNvPr id="154" name="Line 8">
          <a:extLst>
            <a:ext uri="{FF2B5EF4-FFF2-40B4-BE49-F238E27FC236}">
              <a16:creationId xmlns:a16="http://schemas.microsoft.com/office/drawing/2014/main" id="{2B1F6051-43EB-4B06-8970-9C8C868925C4}"/>
            </a:ext>
          </a:extLst>
        </xdr:cNvPr>
        <xdr:cNvSpPr>
          <a:spLocks noChangeShapeType="1"/>
        </xdr:cNvSpPr>
      </xdr:nvSpPr>
      <xdr:spPr bwMode="auto">
        <a:xfrm flipH="1">
          <a:off x="1066800" y="56816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47625</xdr:colOff>
      <xdr:row>330</xdr:row>
      <xdr:rowOff>114300</xdr:rowOff>
    </xdr:to>
    <xdr:sp macro="" textlink="">
      <xdr:nvSpPr>
        <xdr:cNvPr id="155" name="Line 8">
          <a:extLst>
            <a:ext uri="{FF2B5EF4-FFF2-40B4-BE49-F238E27FC236}">
              <a16:creationId xmlns:a16="http://schemas.microsoft.com/office/drawing/2014/main" id="{DD1AADED-249C-49F1-96EE-AEA5F8F83E02}"/>
            </a:ext>
          </a:extLst>
        </xdr:cNvPr>
        <xdr:cNvSpPr>
          <a:spLocks noChangeShapeType="1"/>
        </xdr:cNvSpPr>
      </xdr:nvSpPr>
      <xdr:spPr bwMode="auto">
        <a:xfrm flipH="1">
          <a:off x="1066800" y="56816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316</xdr:row>
      <xdr:rowOff>95250</xdr:rowOff>
    </xdr:from>
    <xdr:to>
      <xdr:col>2</xdr:col>
      <xdr:colOff>47625</xdr:colOff>
      <xdr:row>316</xdr:row>
      <xdr:rowOff>104775</xdr:rowOff>
    </xdr:to>
    <xdr:sp macro="" textlink="">
      <xdr:nvSpPr>
        <xdr:cNvPr id="156" name="Line 7">
          <a:extLst>
            <a:ext uri="{FF2B5EF4-FFF2-40B4-BE49-F238E27FC236}">
              <a16:creationId xmlns:a16="http://schemas.microsoft.com/office/drawing/2014/main" id="{C4AC07F6-38E0-4DF8-8A0F-CF0D4C85A307}"/>
            </a:ext>
          </a:extLst>
        </xdr:cNvPr>
        <xdr:cNvSpPr>
          <a:spLocks noChangeShapeType="1"/>
        </xdr:cNvSpPr>
      </xdr:nvSpPr>
      <xdr:spPr bwMode="auto">
        <a:xfrm flipH="1" flipV="1">
          <a:off x="1066800" y="543972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317</xdr:row>
      <xdr:rowOff>114300</xdr:rowOff>
    </xdr:from>
    <xdr:to>
      <xdr:col>2</xdr:col>
      <xdr:colOff>0</xdr:colOff>
      <xdr:row>317</xdr:row>
      <xdr:rowOff>114300</xdr:rowOff>
    </xdr:to>
    <xdr:sp macro="" textlink="">
      <xdr:nvSpPr>
        <xdr:cNvPr id="157" name="Line 8">
          <a:extLst>
            <a:ext uri="{FF2B5EF4-FFF2-40B4-BE49-F238E27FC236}">
              <a16:creationId xmlns:a16="http://schemas.microsoft.com/office/drawing/2014/main" id="{FA6F4728-426F-4576-A742-4676B3124CA5}"/>
            </a:ext>
          </a:extLst>
        </xdr:cNvPr>
        <xdr:cNvSpPr>
          <a:spLocks noChangeShapeType="1"/>
        </xdr:cNvSpPr>
      </xdr:nvSpPr>
      <xdr:spPr bwMode="auto">
        <a:xfrm flipH="1">
          <a:off x="1066800" y="54587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315</xdr:row>
      <xdr:rowOff>114300</xdr:rowOff>
    </xdr:from>
    <xdr:to>
      <xdr:col>2</xdr:col>
      <xdr:colOff>47625</xdr:colOff>
      <xdr:row>315</xdr:row>
      <xdr:rowOff>114300</xdr:rowOff>
    </xdr:to>
    <xdr:sp macro="" textlink="">
      <xdr:nvSpPr>
        <xdr:cNvPr id="158" name="Line 8">
          <a:extLst>
            <a:ext uri="{FF2B5EF4-FFF2-40B4-BE49-F238E27FC236}">
              <a16:creationId xmlns:a16="http://schemas.microsoft.com/office/drawing/2014/main" id="{047D5611-10FE-4BC5-B34A-EC47C92FAC9F}"/>
            </a:ext>
          </a:extLst>
        </xdr:cNvPr>
        <xdr:cNvSpPr>
          <a:spLocks noChangeShapeType="1"/>
        </xdr:cNvSpPr>
      </xdr:nvSpPr>
      <xdr:spPr bwMode="auto">
        <a:xfrm flipH="1">
          <a:off x="1066800" y="54244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59" name="Line 8">
          <a:extLst>
            <a:ext uri="{FF2B5EF4-FFF2-40B4-BE49-F238E27FC236}">
              <a16:creationId xmlns:a16="http://schemas.microsoft.com/office/drawing/2014/main" id="{60E0D5A0-653C-490A-988E-D7C84D2AE27E}"/>
            </a:ext>
          </a:extLst>
        </xdr:cNvPr>
        <xdr:cNvSpPr>
          <a:spLocks noChangeShapeType="1"/>
        </xdr:cNvSpPr>
      </xdr:nvSpPr>
      <xdr:spPr bwMode="auto">
        <a:xfrm flipH="1">
          <a:off x="1066800" y="25831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315</xdr:row>
      <xdr:rowOff>114300</xdr:rowOff>
    </xdr:from>
    <xdr:to>
      <xdr:col>2</xdr:col>
      <xdr:colOff>85725</xdr:colOff>
      <xdr:row>315</xdr:row>
      <xdr:rowOff>114300</xdr:rowOff>
    </xdr:to>
    <xdr:sp macro="" textlink="">
      <xdr:nvSpPr>
        <xdr:cNvPr id="160" name="Line 8">
          <a:extLst>
            <a:ext uri="{FF2B5EF4-FFF2-40B4-BE49-F238E27FC236}">
              <a16:creationId xmlns:a16="http://schemas.microsoft.com/office/drawing/2014/main" id="{E01C997F-0E2B-40FD-9CB9-E5643967D54A}"/>
            </a:ext>
          </a:extLst>
        </xdr:cNvPr>
        <xdr:cNvSpPr>
          <a:spLocks noChangeShapeType="1"/>
        </xdr:cNvSpPr>
      </xdr:nvSpPr>
      <xdr:spPr bwMode="auto">
        <a:xfrm flipH="1">
          <a:off x="1066800" y="54244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28575</xdr:colOff>
      <xdr:row>149</xdr:row>
      <xdr:rowOff>104775</xdr:rowOff>
    </xdr:to>
    <xdr:sp macro="" textlink="">
      <xdr:nvSpPr>
        <xdr:cNvPr id="161" name="Line 7">
          <a:extLst>
            <a:ext uri="{FF2B5EF4-FFF2-40B4-BE49-F238E27FC236}">
              <a16:creationId xmlns:a16="http://schemas.microsoft.com/office/drawing/2014/main" id="{A374602B-8ACF-44AE-AF60-2F47308C6EA7}"/>
            </a:ext>
          </a:extLst>
        </xdr:cNvPr>
        <xdr:cNvSpPr>
          <a:spLocks noChangeShapeType="1"/>
        </xdr:cNvSpPr>
      </xdr:nvSpPr>
      <xdr:spPr bwMode="auto">
        <a:xfrm flipH="1" flipV="1">
          <a:off x="1066800" y="256413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62" name="Line 8">
          <a:extLst>
            <a:ext uri="{FF2B5EF4-FFF2-40B4-BE49-F238E27FC236}">
              <a16:creationId xmlns:a16="http://schemas.microsoft.com/office/drawing/2014/main" id="{B3777138-247E-48F0-8685-8760CEC56030}"/>
            </a:ext>
          </a:extLst>
        </xdr:cNvPr>
        <xdr:cNvSpPr>
          <a:spLocks noChangeShapeType="1"/>
        </xdr:cNvSpPr>
      </xdr:nvSpPr>
      <xdr:spPr bwMode="auto">
        <a:xfrm flipH="1">
          <a:off x="1066800" y="25831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76200</xdr:colOff>
      <xdr:row>330</xdr:row>
      <xdr:rowOff>114300</xdr:rowOff>
    </xdr:to>
    <xdr:sp macro="" textlink="">
      <xdr:nvSpPr>
        <xdr:cNvPr id="163" name="Line 8">
          <a:extLst>
            <a:ext uri="{FF2B5EF4-FFF2-40B4-BE49-F238E27FC236}">
              <a16:creationId xmlns:a16="http://schemas.microsoft.com/office/drawing/2014/main" id="{D00FBDB6-21DF-4A74-BFD6-EA9A60E4EAAA}"/>
            </a:ext>
          </a:extLst>
        </xdr:cNvPr>
        <xdr:cNvSpPr>
          <a:spLocks noChangeShapeType="1"/>
        </xdr:cNvSpPr>
      </xdr:nvSpPr>
      <xdr:spPr bwMode="auto">
        <a:xfrm flipH="1">
          <a:off x="1066800" y="56816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76200</xdr:colOff>
      <xdr:row>330</xdr:row>
      <xdr:rowOff>114300</xdr:rowOff>
    </xdr:to>
    <xdr:sp macro="" textlink="">
      <xdr:nvSpPr>
        <xdr:cNvPr id="164" name="Line 8">
          <a:extLst>
            <a:ext uri="{FF2B5EF4-FFF2-40B4-BE49-F238E27FC236}">
              <a16:creationId xmlns:a16="http://schemas.microsoft.com/office/drawing/2014/main" id="{B30F0FEE-D4C8-457A-BD5C-81E2ACF8EBC7}"/>
            </a:ext>
          </a:extLst>
        </xdr:cNvPr>
        <xdr:cNvSpPr>
          <a:spLocks noChangeShapeType="1"/>
        </xdr:cNvSpPr>
      </xdr:nvSpPr>
      <xdr:spPr bwMode="auto">
        <a:xfrm flipH="1">
          <a:off x="1066800" y="56816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316</xdr:row>
      <xdr:rowOff>95250</xdr:rowOff>
    </xdr:from>
    <xdr:to>
      <xdr:col>2</xdr:col>
      <xdr:colOff>47625</xdr:colOff>
      <xdr:row>316</xdr:row>
      <xdr:rowOff>104775</xdr:rowOff>
    </xdr:to>
    <xdr:sp macro="" textlink="">
      <xdr:nvSpPr>
        <xdr:cNvPr id="165" name="Line 7">
          <a:extLst>
            <a:ext uri="{FF2B5EF4-FFF2-40B4-BE49-F238E27FC236}">
              <a16:creationId xmlns:a16="http://schemas.microsoft.com/office/drawing/2014/main" id="{5E203023-F1FA-4791-BF03-32F1D8E1BED6}"/>
            </a:ext>
          </a:extLst>
        </xdr:cNvPr>
        <xdr:cNvSpPr>
          <a:spLocks noChangeShapeType="1"/>
        </xdr:cNvSpPr>
      </xdr:nvSpPr>
      <xdr:spPr bwMode="auto">
        <a:xfrm flipH="1" flipV="1">
          <a:off x="1066800" y="5439727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317</xdr:row>
      <xdr:rowOff>114300</xdr:rowOff>
    </xdr:from>
    <xdr:to>
      <xdr:col>2</xdr:col>
      <xdr:colOff>0</xdr:colOff>
      <xdr:row>317</xdr:row>
      <xdr:rowOff>114300</xdr:rowOff>
    </xdr:to>
    <xdr:sp macro="" textlink="">
      <xdr:nvSpPr>
        <xdr:cNvPr id="166" name="Line 8">
          <a:extLst>
            <a:ext uri="{FF2B5EF4-FFF2-40B4-BE49-F238E27FC236}">
              <a16:creationId xmlns:a16="http://schemas.microsoft.com/office/drawing/2014/main" id="{422A764D-3631-48F4-A955-C366DAF78153}"/>
            </a:ext>
          </a:extLst>
        </xdr:cNvPr>
        <xdr:cNvSpPr>
          <a:spLocks noChangeShapeType="1"/>
        </xdr:cNvSpPr>
      </xdr:nvSpPr>
      <xdr:spPr bwMode="auto">
        <a:xfrm flipH="1">
          <a:off x="1066800" y="54587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315</xdr:row>
      <xdr:rowOff>114300</xdr:rowOff>
    </xdr:from>
    <xdr:to>
      <xdr:col>2</xdr:col>
      <xdr:colOff>85725</xdr:colOff>
      <xdr:row>315</xdr:row>
      <xdr:rowOff>114300</xdr:rowOff>
    </xdr:to>
    <xdr:sp macro="" textlink="">
      <xdr:nvSpPr>
        <xdr:cNvPr id="167" name="Line 8">
          <a:extLst>
            <a:ext uri="{FF2B5EF4-FFF2-40B4-BE49-F238E27FC236}">
              <a16:creationId xmlns:a16="http://schemas.microsoft.com/office/drawing/2014/main" id="{DB0C1036-DCAC-4D5C-AAC2-E75150FFA052}"/>
            </a:ext>
          </a:extLst>
        </xdr:cNvPr>
        <xdr:cNvSpPr>
          <a:spLocks noChangeShapeType="1"/>
        </xdr:cNvSpPr>
      </xdr:nvSpPr>
      <xdr:spPr bwMode="auto">
        <a:xfrm flipH="1">
          <a:off x="1066800" y="542448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68" name="Line 8">
          <a:extLst>
            <a:ext uri="{FF2B5EF4-FFF2-40B4-BE49-F238E27FC236}">
              <a16:creationId xmlns:a16="http://schemas.microsoft.com/office/drawing/2014/main" id="{86ADF5F1-8792-43EB-8005-7EEC451B4ECC}"/>
            </a:ext>
          </a:extLst>
        </xdr:cNvPr>
        <xdr:cNvSpPr>
          <a:spLocks noChangeShapeType="1"/>
        </xdr:cNvSpPr>
      </xdr:nvSpPr>
      <xdr:spPr bwMode="auto">
        <a:xfrm flipH="1">
          <a:off x="1066800" y="25831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310</xdr:row>
      <xdr:rowOff>114300</xdr:rowOff>
    </xdr:from>
    <xdr:to>
      <xdr:col>2</xdr:col>
      <xdr:colOff>85725</xdr:colOff>
      <xdr:row>310</xdr:row>
      <xdr:rowOff>114300</xdr:rowOff>
    </xdr:to>
    <xdr:sp macro="" textlink="">
      <xdr:nvSpPr>
        <xdr:cNvPr id="169" name="Line 8">
          <a:extLst>
            <a:ext uri="{FF2B5EF4-FFF2-40B4-BE49-F238E27FC236}">
              <a16:creationId xmlns:a16="http://schemas.microsoft.com/office/drawing/2014/main" id="{1D108E37-AE10-4225-8F30-21FC00996367}"/>
            </a:ext>
          </a:extLst>
        </xdr:cNvPr>
        <xdr:cNvSpPr>
          <a:spLocks noChangeShapeType="1"/>
        </xdr:cNvSpPr>
      </xdr:nvSpPr>
      <xdr:spPr bwMode="auto">
        <a:xfrm flipH="1">
          <a:off x="1066800" y="53387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151</xdr:row>
      <xdr:rowOff>95250</xdr:rowOff>
    </xdr:from>
    <xdr:to>
      <xdr:col>3</xdr:col>
      <xdr:colOff>28575</xdr:colOff>
      <xdr:row>151</xdr:row>
      <xdr:rowOff>104775</xdr:rowOff>
    </xdr:to>
    <xdr:sp macro="" textlink="">
      <xdr:nvSpPr>
        <xdr:cNvPr id="170" name="Line 7">
          <a:extLst>
            <a:ext uri="{FF2B5EF4-FFF2-40B4-BE49-F238E27FC236}">
              <a16:creationId xmlns:a16="http://schemas.microsoft.com/office/drawing/2014/main" id="{BD558DF6-4131-4703-9610-48C8CCF47F39}"/>
            </a:ext>
          </a:extLst>
        </xdr:cNvPr>
        <xdr:cNvSpPr>
          <a:spLocks noChangeShapeType="1"/>
        </xdr:cNvSpPr>
      </xdr:nvSpPr>
      <xdr:spPr bwMode="auto">
        <a:xfrm flipH="1" flipV="1">
          <a:off x="1066800" y="25984200"/>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152</xdr:row>
      <xdr:rowOff>114300</xdr:rowOff>
    </xdr:from>
    <xdr:to>
      <xdr:col>3</xdr:col>
      <xdr:colOff>0</xdr:colOff>
      <xdr:row>152</xdr:row>
      <xdr:rowOff>114300</xdr:rowOff>
    </xdr:to>
    <xdr:sp macro="" textlink="">
      <xdr:nvSpPr>
        <xdr:cNvPr id="171" name="Line 8">
          <a:extLst>
            <a:ext uri="{FF2B5EF4-FFF2-40B4-BE49-F238E27FC236}">
              <a16:creationId xmlns:a16="http://schemas.microsoft.com/office/drawing/2014/main" id="{D9050278-A2C5-4D7F-927D-48FABF62EB14}"/>
            </a:ext>
          </a:extLst>
        </xdr:cNvPr>
        <xdr:cNvSpPr>
          <a:spLocks noChangeShapeType="1"/>
        </xdr:cNvSpPr>
      </xdr:nvSpPr>
      <xdr:spPr bwMode="auto">
        <a:xfrm flipH="1">
          <a:off x="1066800" y="26174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172" name="Line 8">
          <a:extLst>
            <a:ext uri="{FF2B5EF4-FFF2-40B4-BE49-F238E27FC236}">
              <a16:creationId xmlns:a16="http://schemas.microsoft.com/office/drawing/2014/main" id="{F846E135-8E36-4D17-B727-C638F1FF27EE}"/>
            </a:ext>
          </a:extLst>
        </xdr:cNvPr>
        <xdr:cNvSpPr>
          <a:spLocks noChangeShapeType="1"/>
        </xdr:cNvSpPr>
      </xdr:nvSpPr>
      <xdr:spPr bwMode="auto">
        <a:xfrm flipH="1">
          <a:off x="1066800" y="55959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325</xdr:row>
      <xdr:rowOff>114300</xdr:rowOff>
    </xdr:from>
    <xdr:to>
      <xdr:col>2</xdr:col>
      <xdr:colOff>76200</xdr:colOff>
      <xdr:row>325</xdr:row>
      <xdr:rowOff>114300</xdr:rowOff>
    </xdr:to>
    <xdr:sp macro="" textlink="">
      <xdr:nvSpPr>
        <xdr:cNvPr id="173" name="Line 8">
          <a:extLst>
            <a:ext uri="{FF2B5EF4-FFF2-40B4-BE49-F238E27FC236}">
              <a16:creationId xmlns:a16="http://schemas.microsoft.com/office/drawing/2014/main" id="{18E8844C-23F0-4712-BFF5-9E947B96DCE8}"/>
            </a:ext>
          </a:extLst>
        </xdr:cNvPr>
        <xdr:cNvSpPr>
          <a:spLocks noChangeShapeType="1"/>
        </xdr:cNvSpPr>
      </xdr:nvSpPr>
      <xdr:spPr bwMode="auto">
        <a:xfrm flipH="1">
          <a:off x="1066800" y="55959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311</xdr:row>
      <xdr:rowOff>95250</xdr:rowOff>
    </xdr:from>
    <xdr:to>
      <xdr:col>2</xdr:col>
      <xdr:colOff>47625</xdr:colOff>
      <xdr:row>311</xdr:row>
      <xdr:rowOff>104775</xdr:rowOff>
    </xdr:to>
    <xdr:sp macro="" textlink="">
      <xdr:nvSpPr>
        <xdr:cNvPr id="174" name="Line 7">
          <a:extLst>
            <a:ext uri="{FF2B5EF4-FFF2-40B4-BE49-F238E27FC236}">
              <a16:creationId xmlns:a16="http://schemas.microsoft.com/office/drawing/2014/main" id="{0FB832D7-6585-4AEB-BC3E-62F88FF4AA04}"/>
            </a:ext>
          </a:extLst>
        </xdr:cNvPr>
        <xdr:cNvSpPr>
          <a:spLocks noChangeShapeType="1"/>
        </xdr:cNvSpPr>
      </xdr:nvSpPr>
      <xdr:spPr bwMode="auto">
        <a:xfrm flipH="1" flipV="1">
          <a:off x="1066800" y="53540025"/>
          <a:ext cx="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312</xdr:row>
      <xdr:rowOff>114300</xdr:rowOff>
    </xdr:from>
    <xdr:to>
      <xdr:col>2</xdr:col>
      <xdr:colOff>0</xdr:colOff>
      <xdr:row>312</xdr:row>
      <xdr:rowOff>114300</xdr:rowOff>
    </xdr:to>
    <xdr:sp macro="" textlink="">
      <xdr:nvSpPr>
        <xdr:cNvPr id="175" name="Line 8">
          <a:extLst>
            <a:ext uri="{FF2B5EF4-FFF2-40B4-BE49-F238E27FC236}">
              <a16:creationId xmlns:a16="http://schemas.microsoft.com/office/drawing/2014/main" id="{723599EB-E791-4520-97B7-E4E716734BAA}"/>
            </a:ext>
          </a:extLst>
        </xdr:cNvPr>
        <xdr:cNvSpPr>
          <a:spLocks noChangeShapeType="1"/>
        </xdr:cNvSpPr>
      </xdr:nvSpPr>
      <xdr:spPr bwMode="auto">
        <a:xfrm flipH="1">
          <a:off x="1066800" y="53730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310</xdr:row>
      <xdr:rowOff>114300</xdr:rowOff>
    </xdr:from>
    <xdr:to>
      <xdr:col>2</xdr:col>
      <xdr:colOff>85725</xdr:colOff>
      <xdr:row>310</xdr:row>
      <xdr:rowOff>114300</xdr:rowOff>
    </xdr:to>
    <xdr:sp macro="" textlink="">
      <xdr:nvSpPr>
        <xdr:cNvPr id="176" name="Line 8">
          <a:extLst>
            <a:ext uri="{FF2B5EF4-FFF2-40B4-BE49-F238E27FC236}">
              <a16:creationId xmlns:a16="http://schemas.microsoft.com/office/drawing/2014/main" id="{CEDDA8B8-A7AE-45EA-9D6E-55312A03D295}"/>
            </a:ext>
          </a:extLst>
        </xdr:cNvPr>
        <xdr:cNvSpPr>
          <a:spLocks noChangeShapeType="1"/>
        </xdr:cNvSpPr>
      </xdr:nvSpPr>
      <xdr:spPr bwMode="auto">
        <a:xfrm flipH="1">
          <a:off x="1066800" y="53387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152</xdr:row>
      <xdr:rowOff>114300</xdr:rowOff>
    </xdr:from>
    <xdr:to>
      <xdr:col>3</xdr:col>
      <xdr:colOff>0</xdr:colOff>
      <xdr:row>152</xdr:row>
      <xdr:rowOff>114300</xdr:rowOff>
    </xdr:to>
    <xdr:sp macro="" textlink="">
      <xdr:nvSpPr>
        <xdr:cNvPr id="177" name="Line 8">
          <a:extLst>
            <a:ext uri="{FF2B5EF4-FFF2-40B4-BE49-F238E27FC236}">
              <a16:creationId xmlns:a16="http://schemas.microsoft.com/office/drawing/2014/main" id="{A5E1A8BC-986D-423D-AC3D-E960F6DD2D8D}"/>
            </a:ext>
          </a:extLst>
        </xdr:cNvPr>
        <xdr:cNvSpPr>
          <a:spLocks noChangeShapeType="1"/>
        </xdr:cNvSpPr>
      </xdr:nvSpPr>
      <xdr:spPr bwMode="auto">
        <a:xfrm flipH="1">
          <a:off x="1066800" y="261747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293</xdr:row>
      <xdr:rowOff>161925</xdr:rowOff>
    </xdr:from>
    <xdr:to>
      <xdr:col>1</xdr:col>
      <xdr:colOff>28575</xdr:colOff>
      <xdr:row>294</xdr:row>
      <xdr:rowOff>0</xdr:rowOff>
    </xdr:to>
    <xdr:sp macro="" textlink="">
      <xdr:nvSpPr>
        <xdr:cNvPr id="178" name="Line 4">
          <a:extLst>
            <a:ext uri="{FF2B5EF4-FFF2-40B4-BE49-F238E27FC236}">
              <a16:creationId xmlns:a16="http://schemas.microsoft.com/office/drawing/2014/main" id="{C9E1FA3F-A8FD-43E2-B69F-34E5D410CF2F}"/>
            </a:ext>
          </a:extLst>
        </xdr:cNvPr>
        <xdr:cNvSpPr>
          <a:spLocks noChangeShapeType="1"/>
        </xdr:cNvSpPr>
      </xdr:nvSpPr>
      <xdr:spPr bwMode="auto">
        <a:xfrm>
          <a:off x="609600" y="50406300"/>
          <a:ext cx="285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298</xdr:row>
      <xdr:rowOff>161925</xdr:rowOff>
    </xdr:from>
    <xdr:to>
      <xdr:col>1</xdr:col>
      <xdr:colOff>28575</xdr:colOff>
      <xdr:row>299</xdr:row>
      <xdr:rowOff>0</xdr:rowOff>
    </xdr:to>
    <xdr:sp macro="" textlink="">
      <xdr:nvSpPr>
        <xdr:cNvPr id="179" name="Line 4">
          <a:extLst>
            <a:ext uri="{FF2B5EF4-FFF2-40B4-BE49-F238E27FC236}">
              <a16:creationId xmlns:a16="http://schemas.microsoft.com/office/drawing/2014/main" id="{EB31837E-55D8-4490-8740-15206F146005}"/>
            </a:ext>
          </a:extLst>
        </xdr:cNvPr>
        <xdr:cNvSpPr>
          <a:spLocks noChangeShapeType="1"/>
        </xdr:cNvSpPr>
      </xdr:nvSpPr>
      <xdr:spPr bwMode="auto">
        <a:xfrm>
          <a:off x="609600" y="51263550"/>
          <a:ext cx="285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293</xdr:row>
      <xdr:rowOff>161925</xdr:rowOff>
    </xdr:from>
    <xdr:to>
      <xdr:col>1</xdr:col>
      <xdr:colOff>28575</xdr:colOff>
      <xdr:row>294</xdr:row>
      <xdr:rowOff>0</xdr:rowOff>
    </xdr:to>
    <xdr:sp macro="" textlink="">
      <xdr:nvSpPr>
        <xdr:cNvPr id="180" name="Line 4">
          <a:extLst>
            <a:ext uri="{FF2B5EF4-FFF2-40B4-BE49-F238E27FC236}">
              <a16:creationId xmlns:a16="http://schemas.microsoft.com/office/drawing/2014/main" id="{25DDCFF9-0890-41E8-9430-177865B54ABB}"/>
            </a:ext>
          </a:extLst>
        </xdr:cNvPr>
        <xdr:cNvSpPr>
          <a:spLocks noChangeShapeType="1"/>
        </xdr:cNvSpPr>
      </xdr:nvSpPr>
      <xdr:spPr bwMode="auto">
        <a:xfrm>
          <a:off x="609600" y="50406300"/>
          <a:ext cx="285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298</xdr:row>
      <xdr:rowOff>161925</xdr:rowOff>
    </xdr:from>
    <xdr:to>
      <xdr:col>1</xdr:col>
      <xdr:colOff>28575</xdr:colOff>
      <xdr:row>299</xdr:row>
      <xdr:rowOff>0</xdr:rowOff>
    </xdr:to>
    <xdr:sp macro="" textlink="">
      <xdr:nvSpPr>
        <xdr:cNvPr id="181" name="Line 4">
          <a:extLst>
            <a:ext uri="{FF2B5EF4-FFF2-40B4-BE49-F238E27FC236}">
              <a16:creationId xmlns:a16="http://schemas.microsoft.com/office/drawing/2014/main" id="{0B4FC397-36C4-445C-9E88-90C0BEDEE222}"/>
            </a:ext>
          </a:extLst>
        </xdr:cNvPr>
        <xdr:cNvSpPr>
          <a:spLocks noChangeShapeType="1"/>
        </xdr:cNvSpPr>
      </xdr:nvSpPr>
      <xdr:spPr bwMode="auto">
        <a:xfrm>
          <a:off x="609600" y="51263550"/>
          <a:ext cx="285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524</xdr:row>
      <xdr:rowOff>114300</xdr:rowOff>
    </xdr:from>
    <xdr:to>
      <xdr:col>2</xdr:col>
      <xdr:colOff>57150</xdr:colOff>
      <xdr:row>524</xdr:row>
      <xdr:rowOff>114300</xdr:rowOff>
    </xdr:to>
    <xdr:sp macro="" textlink="">
      <xdr:nvSpPr>
        <xdr:cNvPr id="2" name="Line 8">
          <a:extLst>
            <a:ext uri="{FF2B5EF4-FFF2-40B4-BE49-F238E27FC236}">
              <a16:creationId xmlns:a16="http://schemas.microsoft.com/office/drawing/2014/main" id="{7B1F0096-C5B3-4BE8-8418-3B53C5470F5D}"/>
            </a:ext>
          </a:extLst>
        </xdr:cNvPr>
        <xdr:cNvSpPr>
          <a:spLocks noChangeShapeType="1"/>
        </xdr:cNvSpPr>
      </xdr:nvSpPr>
      <xdr:spPr bwMode="auto">
        <a:xfrm flipH="1">
          <a:off x="1457325" y="96754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421</xdr:row>
      <xdr:rowOff>114300</xdr:rowOff>
    </xdr:from>
    <xdr:to>
      <xdr:col>2</xdr:col>
      <xdr:colOff>57150</xdr:colOff>
      <xdr:row>421</xdr:row>
      <xdr:rowOff>114300</xdr:rowOff>
    </xdr:to>
    <xdr:sp macro="" textlink="">
      <xdr:nvSpPr>
        <xdr:cNvPr id="3" name="Line 8">
          <a:extLst>
            <a:ext uri="{FF2B5EF4-FFF2-40B4-BE49-F238E27FC236}">
              <a16:creationId xmlns:a16="http://schemas.microsoft.com/office/drawing/2014/main" id="{A5A5F093-A91A-481E-9A8A-8F358D8C692F}"/>
            </a:ext>
          </a:extLst>
        </xdr:cNvPr>
        <xdr:cNvSpPr>
          <a:spLocks noChangeShapeType="1"/>
        </xdr:cNvSpPr>
      </xdr:nvSpPr>
      <xdr:spPr bwMode="auto">
        <a:xfrm flipH="1">
          <a:off x="1457325" y="79095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595</xdr:row>
      <xdr:rowOff>114300</xdr:rowOff>
    </xdr:from>
    <xdr:to>
      <xdr:col>2</xdr:col>
      <xdr:colOff>57150</xdr:colOff>
      <xdr:row>595</xdr:row>
      <xdr:rowOff>114300</xdr:rowOff>
    </xdr:to>
    <xdr:sp macro="" textlink="">
      <xdr:nvSpPr>
        <xdr:cNvPr id="1024" name="Line 8">
          <a:extLst>
            <a:ext uri="{FF2B5EF4-FFF2-40B4-BE49-F238E27FC236}">
              <a16:creationId xmlns:a16="http://schemas.microsoft.com/office/drawing/2014/main" id="{2D8B7408-BAF9-441C-8B2F-C7F16788D069}"/>
            </a:ext>
          </a:extLst>
        </xdr:cNvPr>
        <xdr:cNvSpPr>
          <a:spLocks noChangeShapeType="1"/>
        </xdr:cNvSpPr>
      </xdr:nvSpPr>
      <xdr:spPr bwMode="auto">
        <a:xfrm flipH="1">
          <a:off x="1457325" y="108927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460</xdr:row>
      <xdr:rowOff>114300</xdr:rowOff>
    </xdr:from>
    <xdr:to>
      <xdr:col>2</xdr:col>
      <xdr:colOff>57150</xdr:colOff>
      <xdr:row>460</xdr:row>
      <xdr:rowOff>114300</xdr:rowOff>
    </xdr:to>
    <xdr:sp macro="" textlink="">
      <xdr:nvSpPr>
        <xdr:cNvPr id="1027" name="Line 8">
          <a:extLst>
            <a:ext uri="{FF2B5EF4-FFF2-40B4-BE49-F238E27FC236}">
              <a16:creationId xmlns:a16="http://schemas.microsoft.com/office/drawing/2014/main" id="{6CEFE666-1265-417F-9CCF-F976971FD14D}"/>
            </a:ext>
          </a:extLst>
        </xdr:cNvPr>
        <xdr:cNvSpPr>
          <a:spLocks noChangeShapeType="1"/>
        </xdr:cNvSpPr>
      </xdr:nvSpPr>
      <xdr:spPr bwMode="auto">
        <a:xfrm flipH="1">
          <a:off x="1457325" y="85782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565</xdr:row>
      <xdr:rowOff>114300</xdr:rowOff>
    </xdr:from>
    <xdr:to>
      <xdr:col>2</xdr:col>
      <xdr:colOff>57150</xdr:colOff>
      <xdr:row>565</xdr:row>
      <xdr:rowOff>114300</xdr:rowOff>
    </xdr:to>
    <xdr:sp macro="" textlink="">
      <xdr:nvSpPr>
        <xdr:cNvPr id="1028" name="Line 8">
          <a:extLst>
            <a:ext uri="{FF2B5EF4-FFF2-40B4-BE49-F238E27FC236}">
              <a16:creationId xmlns:a16="http://schemas.microsoft.com/office/drawing/2014/main" id="{8B1CC494-FE5A-490F-945F-3077F85EE578}"/>
            </a:ext>
          </a:extLst>
        </xdr:cNvPr>
        <xdr:cNvSpPr>
          <a:spLocks noChangeShapeType="1"/>
        </xdr:cNvSpPr>
      </xdr:nvSpPr>
      <xdr:spPr bwMode="auto">
        <a:xfrm flipH="1">
          <a:off x="1457325" y="1037844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452</xdr:row>
      <xdr:rowOff>114300</xdr:rowOff>
    </xdr:from>
    <xdr:to>
      <xdr:col>2</xdr:col>
      <xdr:colOff>57150</xdr:colOff>
      <xdr:row>452</xdr:row>
      <xdr:rowOff>114300</xdr:rowOff>
    </xdr:to>
    <xdr:sp macro="" textlink="">
      <xdr:nvSpPr>
        <xdr:cNvPr id="1029" name="Line 8">
          <a:extLst>
            <a:ext uri="{FF2B5EF4-FFF2-40B4-BE49-F238E27FC236}">
              <a16:creationId xmlns:a16="http://schemas.microsoft.com/office/drawing/2014/main" id="{92E4468A-A537-4E1A-98F9-C98CC9871A94}"/>
            </a:ext>
          </a:extLst>
        </xdr:cNvPr>
        <xdr:cNvSpPr>
          <a:spLocks noChangeShapeType="1"/>
        </xdr:cNvSpPr>
      </xdr:nvSpPr>
      <xdr:spPr bwMode="auto">
        <a:xfrm flipH="1">
          <a:off x="1457325" y="84410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453</xdr:row>
      <xdr:rowOff>114300</xdr:rowOff>
    </xdr:from>
    <xdr:to>
      <xdr:col>2</xdr:col>
      <xdr:colOff>57150</xdr:colOff>
      <xdr:row>453</xdr:row>
      <xdr:rowOff>114300</xdr:rowOff>
    </xdr:to>
    <xdr:sp macro="" textlink="">
      <xdr:nvSpPr>
        <xdr:cNvPr id="1030" name="Line 8">
          <a:extLst>
            <a:ext uri="{FF2B5EF4-FFF2-40B4-BE49-F238E27FC236}">
              <a16:creationId xmlns:a16="http://schemas.microsoft.com/office/drawing/2014/main" id="{8999448D-7CEC-4859-BEED-E576BE1BC0F9}"/>
            </a:ext>
          </a:extLst>
        </xdr:cNvPr>
        <xdr:cNvSpPr>
          <a:spLocks noChangeShapeType="1"/>
        </xdr:cNvSpPr>
      </xdr:nvSpPr>
      <xdr:spPr bwMode="auto">
        <a:xfrm flipH="1">
          <a:off x="1914525" y="84582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481</xdr:row>
      <xdr:rowOff>95250</xdr:rowOff>
    </xdr:from>
    <xdr:to>
      <xdr:col>2</xdr:col>
      <xdr:colOff>38100</xdr:colOff>
      <xdr:row>481</xdr:row>
      <xdr:rowOff>104775</xdr:rowOff>
    </xdr:to>
    <xdr:sp macro="" textlink="">
      <xdr:nvSpPr>
        <xdr:cNvPr id="1031" name="Line 7">
          <a:extLst>
            <a:ext uri="{FF2B5EF4-FFF2-40B4-BE49-F238E27FC236}">
              <a16:creationId xmlns:a16="http://schemas.microsoft.com/office/drawing/2014/main" id="{4E237A24-66D1-42E5-A151-044CCC3B364D}"/>
            </a:ext>
          </a:extLst>
        </xdr:cNvPr>
        <xdr:cNvSpPr>
          <a:spLocks noChangeShapeType="1"/>
        </xdr:cNvSpPr>
      </xdr:nvSpPr>
      <xdr:spPr bwMode="auto">
        <a:xfrm flipH="1" flipV="1">
          <a:off x="1371600" y="8936355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482</xdr:row>
      <xdr:rowOff>114300</xdr:rowOff>
    </xdr:from>
    <xdr:to>
      <xdr:col>2</xdr:col>
      <xdr:colOff>0</xdr:colOff>
      <xdr:row>482</xdr:row>
      <xdr:rowOff>114300</xdr:rowOff>
    </xdr:to>
    <xdr:sp macro="" textlink="">
      <xdr:nvSpPr>
        <xdr:cNvPr id="1032" name="Line 8">
          <a:extLst>
            <a:ext uri="{FF2B5EF4-FFF2-40B4-BE49-F238E27FC236}">
              <a16:creationId xmlns:a16="http://schemas.microsoft.com/office/drawing/2014/main" id="{E7783743-9E79-4046-BC34-23F430C9DCD7}"/>
            </a:ext>
          </a:extLst>
        </xdr:cNvPr>
        <xdr:cNvSpPr>
          <a:spLocks noChangeShapeType="1"/>
        </xdr:cNvSpPr>
      </xdr:nvSpPr>
      <xdr:spPr bwMode="auto">
        <a:xfrm flipH="1">
          <a:off x="1371600" y="895540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215</xdr:row>
      <xdr:rowOff>95250</xdr:rowOff>
    </xdr:from>
    <xdr:to>
      <xdr:col>3</xdr:col>
      <xdr:colOff>38100</xdr:colOff>
      <xdr:row>215</xdr:row>
      <xdr:rowOff>104775</xdr:rowOff>
    </xdr:to>
    <xdr:sp macro="" textlink="">
      <xdr:nvSpPr>
        <xdr:cNvPr id="1033" name="Line 7">
          <a:extLst>
            <a:ext uri="{FF2B5EF4-FFF2-40B4-BE49-F238E27FC236}">
              <a16:creationId xmlns:a16="http://schemas.microsoft.com/office/drawing/2014/main" id="{5652BA52-3DAD-43AB-B2E1-77CFF3F0D556}"/>
            </a:ext>
          </a:extLst>
        </xdr:cNvPr>
        <xdr:cNvSpPr>
          <a:spLocks noChangeShapeType="1"/>
        </xdr:cNvSpPr>
      </xdr:nvSpPr>
      <xdr:spPr bwMode="auto">
        <a:xfrm flipH="1" flipV="1">
          <a:off x="1838325" y="41386125"/>
          <a:ext cx="2571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216</xdr:row>
      <xdr:rowOff>114300</xdr:rowOff>
    </xdr:from>
    <xdr:to>
      <xdr:col>3</xdr:col>
      <xdr:colOff>0</xdr:colOff>
      <xdr:row>216</xdr:row>
      <xdr:rowOff>114300</xdr:rowOff>
    </xdr:to>
    <xdr:sp macro="" textlink="">
      <xdr:nvSpPr>
        <xdr:cNvPr id="1034" name="Line 8">
          <a:extLst>
            <a:ext uri="{FF2B5EF4-FFF2-40B4-BE49-F238E27FC236}">
              <a16:creationId xmlns:a16="http://schemas.microsoft.com/office/drawing/2014/main" id="{66DCC77F-3FA0-45BF-9669-8971429BF9FC}"/>
            </a:ext>
          </a:extLst>
        </xdr:cNvPr>
        <xdr:cNvSpPr>
          <a:spLocks noChangeShapeType="1"/>
        </xdr:cNvSpPr>
      </xdr:nvSpPr>
      <xdr:spPr bwMode="auto">
        <a:xfrm flipH="1">
          <a:off x="1914525" y="41633775"/>
          <a:ext cx="1428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560</xdr:row>
      <xdr:rowOff>114300</xdr:rowOff>
    </xdr:from>
    <xdr:to>
      <xdr:col>2</xdr:col>
      <xdr:colOff>57150</xdr:colOff>
      <xdr:row>560</xdr:row>
      <xdr:rowOff>114300</xdr:rowOff>
    </xdr:to>
    <xdr:sp macro="" textlink="">
      <xdr:nvSpPr>
        <xdr:cNvPr id="1035" name="Line 8">
          <a:extLst>
            <a:ext uri="{FF2B5EF4-FFF2-40B4-BE49-F238E27FC236}">
              <a16:creationId xmlns:a16="http://schemas.microsoft.com/office/drawing/2014/main" id="{F2690942-F9F8-418A-8F33-AEADCC2E1157}"/>
            </a:ext>
          </a:extLst>
        </xdr:cNvPr>
        <xdr:cNvSpPr>
          <a:spLocks noChangeShapeType="1"/>
        </xdr:cNvSpPr>
      </xdr:nvSpPr>
      <xdr:spPr bwMode="auto">
        <a:xfrm flipH="1">
          <a:off x="1914525" y="102927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447</xdr:row>
      <xdr:rowOff>114300</xdr:rowOff>
    </xdr:from>
    <xdr:to>
      <xdr:col>2</xdr:col>
      <xdr:colOff>57150</xdr:colOff>
      <xdr:row>447</xdr:row>
      <xdr:rowOff>114300</xdr:rowOff>
    </xdr:to>
    <xdr:sp macro="" textlink="">
      <xdr:nvSpPr>
        <xdr:cNvPr id="1036" name="Line 8">
          <a:extLst>
            <a:ext uri="{FF2B5EF4-FFF2-40B4-BE49-F238E27FC236}">
              <a16:creationId xmlns:a16="http://schemas.microsoft.com/office/drawing/2014/main" id="{774AAC3B-ABAE-46B6-9B7E-E937362B4FF6}"/>
            </a:ext>
          </a:extLst>
        </xdr:cNvPr>
        <xdr:cNvSpPr>
          <a:spLocks noChangeShapeType="1"/>
        </xdr:cNvSpPr>
      </xdr:nvSpPr>
      <xdr:spPr bwMode="auto">
        <a:xfrm flipH="1">
          <a:off x="1914525" y="835533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454</xdr:row>
      <xdr:rowOff>114300</xdr:rowOff>
    </xdr:from>
    <xdr:to>
      <xdr:col>2</xdr:col>
      <xdr:colOff>57150</xdr:colOff>
      <xdr:row>454</xdr:row>
      <xdr:rowOff>114300</xdr:rowOff>
    </xdr:to>
    <xdr:sp macro="" textlink="">
      <xdr:nvSpPr>
        <xdr:cNvPr id="1037" name="Line 8">
          <a:extLst>
            <a:ext uri="{FF2B5EF4-FFF2-40B4-BE49-F238E27FC236}">
              <a16:creationId xmlns:a16="http://schemas.microsoft.com/office/drawing/2014/main" id="{4E31FE8E-445E-4D81-918C-EAF20DA446FE}"/>
            </a:ext>
          </a:extLst>
        </xdr:cNvPr>
        <xdr:cNvSpPr>
          <a:spLocks noChangeShapeType="1"/>
        </xdr:cNvSpPr>
      </xdr:nvSpPr>
      <xdr:spPr bwMode="auto">
        <a:xfrm flipH="1">
          <a:off x="1914525" y="84753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482</xdr:row>
      <xdr:rowOff>95250</xdr:rowOff>
    </xdr:from>
    <xdr:to>
      <xdr:col>2</xdr:col>
      <xdr:colOff>38100</xdr:colOff>
      <xdr:row>482</xdr:row>
      <xdr:rowOff>104775</xdr:rowOff>
    </xdr:to>
    <xdr:sp macro="" textlink="">
      <xdr:nvSpPr>
        <xdr:cNvPr id="1038" name="Line 7">
          <a:extLst>
            <a:ext uri="{FF2B5EF4-FFF2-40B4-BE49-F238E27FC236}">
              <a16:creationId xmlns:a16="http://schemas.microsoft.com/office/drawing/2014/main" id="{9E27AFFF-F2DD-44C5-8414-3BBA0AE341B4}"/>
            </a:ext>
          </a:extLst>
        </xdr:cNvPr>
        <xdr:cNvSpPr>
          <a:spLocks noChangeShapeType="1"/>
        </xdr:cNvSpPr>
      </xdr:nvSpPr>
      <xdr:spPr bwMode="auto">
        <a:xfrm flipH="1" flipV="1">
          <a:off x="1371600" y="89535000"/>
          <a:ext cx="381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483</xdr:row>
      <xdr:rowOff>114300</xdr:rowOff>
    </xdr:from>
    <xdr:to>
      <xdr:col>2</xdr:col>
      <xdr:colOff>0</xdr:colOff>
      <xdr:row>483</xdr:row>
      <xdr:rowOff>114300</xdr:rowOff>
    </xdr:to>
    <xdr:sp macro="" textlink="">
      <xdr:nvSpPr>
        <xdr:cNvPr id="1039" name="Line 8">
          <a:extLst>
            <a:ext uri="{FF2B5EF4-FFF2-40B4-BE49-F238E27FC236}">
              <a16:creationId xmlns:a16="http://schemas.microsoft.com/office/drawing/2014/main" id="{D1F42D99-22E8-4A91-BA0E-3FBA5DBA2AFC}"/>
            </a:ext>
          </a:extLst>
        </xdr:cNvPr>
        <xdr:cNvSpPr>
          <a:spLocks noChangeShapeType="1"/>
        </xdr:cNvSpPr>
      </xdr:nvSpPr>
      <xdr:spPr bwMode="auto">
        <a:xfrm flipH="1">
          <a:off x="1371600" y="897255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215</xdr:row>
      <xdr:rowOff>95250</xdr:rowOff>
    </xdr:from>
    <xdr:to>
      <xdr:col>3</xdr:col>
      <xdr:colOff>38100</xdr:colOff>
      <xdr:row>215</xdr:row>
      <xdr:rowOff>104775</xdr:rowOff>
    </xdr:to>
    <xdr:sp macro="" textlink="">
      <xdr:nvSpPr>
        <xdr:cNvPr id="1040" name="Line 7">
          <a:extLst>
            <a:ext uri="{FF2B5EF4-FFF2-40B4-BE49-F238E27FC236}">
              <a16:creationId xmlns:a16="http://schemas.microsoft.com/office/drawing/2014/main" id="{926E9B9C-53D8-4B0B-8412-DB39597BA69F}"/>
            </a:ext>
          </a:extLst>
        </xdr:cNvPr>
        <xdr:cNvSpPr>
          <a:spLocks noChangeShapeType="1"/>
        </xdr:cNvSpPr>
      </xdr:nvSpPr>
      <xdr:spPr bwMode="auto">
        <a:xfrm flipH="1" flipV="1">
          <a:off x="1838325" y="41386125"/>
          <a:ext cx="25717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216</xdr:row>
      <xdr:rowOff>114300</xdr:rowOff>
    </xdr:from>
    <xdr:to>
      <xdr:col>3</xdr:col>
      <xdr:colOff>0</xdr:colOff>
      <xdr:row>216</xdr:row>
      <xdr:rowOff>114300</xdr:rowOff>
    </xdr:to>
    <xdr:sp macro="" textlink="">
      <xdr:nvSpPr>
        <xdr:cNvPr id="1041" name="Line 8">
          <a:extLst>
            <a:ext uri="{FF2B5EF4-FFF2-40B4-BE49-F238E27FC236}">
              <a16:creationId xmlns:a16="http://schemas.microsoft.com/office/drawing/2014/main" id="{C0665B53-3326-4895-9A14-81830490E277}"/>
            </a:ext>
          </a:extLst>
        </xdr:cNvPr>
        <xdr:cNvSpPr>
          <a:spLocks noChangeShapeType="1"/>
        </xdr:cNvSpPr>
      </xdr:nvSpPr>
      <xdr:spPr bwMode="auto">
        <a:xfrm flipH="1">
          <a:off x="1914525" y="41633775"/>
          <a:ext cx="1428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315</xdr:row>
      <xdr:rowOff>114300</xdr:rowOff>
    </xdr:from>
    <xdr:to>
      <xdr:col>2</xdr:col>
      <xdr:colOff>85725</xdr:colOff>
      <xdr:row>315</xdr:row>
      <xdr:rowOff>114300</xdr:rowOff>
    </xdr:to>
    <xdr:sp macro="" textlink="">
      <xdr:nvSpPr>
        <xdr:cNvPr id="1042" name="Line 8">
          <a:extLst>
            <a:ext uri="{FF2B5EF4-FFF2-40B4-BE49-F238E27FC236}">
              <a16:creationId xmlns:a16="http://schemas.microsoft.com/office/drawing/2014/main" id="{5A35E9B9-FE3A-4441-ABAE-995B0BC76361}"/>
            </a:ext>
          </a:extLst>
        </xdr:cNvPr>
        <xdr:cNvSpPr>
          <a:spLocks noChangeShapeType="1"/>
        </xdr:cNvSpPr>
      </xdr:nvSpPr>
      <xdr:spPr bwMode="auto">
        <a:xfrm flipH="1">
          <a:off x="1914525" y="60921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149</xdr:row>
      <xdr:rowOff>95250</xdr:rowOff>
    </xdr:from>
    <xdr:to>
      <xdr:col>3</xdr:col>
      <xdr:colOff>28575</xdr:colOff>
      <xdr:row>149</xdr:row>
      <xdr:rowOff>104775</xdr:rowOff>
    </xdr:to>
    <xdr:sp macro="" textlink="">
      <xdr:nvSpPr>
        <xdr:cNvPr id="1043" name="Line 7">
          <a:extLst>
            <a:ext uri="{FF2B5EF4-FFF2-40B4-BE49-F238E27FC236}">
              <a16:creationId xmlns:a16="http://schemas.microsoft.com/office/drawing/2014/main" id="{4A6238BC-4559-4FD4-90EC-EB4FA90721E5}"/>
            </a:ext>
          </a:extLst>
        </xdr:cNvPr>
        <xdr:cNvSpPr>
          <a:spLocks noChangeShapeType="1"/>
        </xdr:cNvSpPr>
      </xdr:nvSpPr>
      <xdr:spPr bwMode="auto">
        <a:xfrm flipH="1" flipV="1">
          <a:off x="1838325" y="28032075"/>
          <a:ext cx="2476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044" name="Line 8">
          <a:extLst>
            <a:ext uri="{FF2B5EF4-FFF2-40B4-BE49-F238E27FC236}">
              <a16:creationId xmlns:a16="http://schemas.microsoft.com/office/drawing/2014/main" id="{1647105B-5CF5-4B51-820E-8696E0074F0E}"/>
            </a:ext>
          </a:extLst>
        </xdr:cNvPr>
        <xdr:cNvSpPr>
          <a:spLocks noChangeShapeType="1"/>
        </xdr:cNvSpPr>
      </xdr:nvSpPr>
      <xdr:spPr bwMode="auto">
        <a:xfrm flipH="1">
          <a:off x="1914525" y="28213050"/>
          <a:ext cx="1428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76200</xdr:colOff>
      <xdr:row>330</xdr:row>
      <xdr:rowOff>114300</xdr:rowOff>
    </xdr:to>
    <xdr:sp macro="" textlink="">
      <xdr:nvSpPr>
        <xdr:cNvPr id="1045" name="Line 8">
          <a:extLst>
            <a:ext uri="{FF2B5EF4-FFF2-40B4-BE49-F238E27FC236}">
              <a16:creationId xmlns:a16="http://schemas.microsoft.com/office/drawing/2014/main" id="{B3295CEA-3411-44F2-B6C9-BC0C0EC8A37C}"/>
            </a:ext>
          </a:extLst>
        </xdr:cNvPr>
        <xdr:cNvSpPr>
          <a:spLocks noChangeShapeType="1"/>
        </xdr:cNvSpPr>
      </xdr:nvSpPr>
      <xdr:spPr bwMode="auto">
        <a:xfrm flipH="1">
          <a:off x="1447800" y="63493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330</xdr:row>
      <xdr:rowOff>114300</xdr:rowOff>
    </xdr:from>
    <xdr:to>
      <xdr:col>2</xdr:col>
      <xdr:colOff>76200</xdr:colOff>
      <xdr:row>330</xdr:row>
      <xdr:rowOff>114300</xdr:rowOff>
    </xdr:to>
    <xdr:sp macro="" textlink="">
      <xdr:nvSpPr>
        <xdr:cNvPr id="1046" name="Line 8">
          <a:extLst>
            <a:ext uri="{FF2B5EF4-FFF2-40B4-BE49-F238E27FC236}">
              <a16:creationId xmlns:a16="http://schemas.microsoft.com/office/drawing/2014/main" id="{DAC3C84D-EDB8-4959-92BF-D1AF9BE86BC7}"/>
            </a:ext>
          </a:extLst>
        </xdr:cNvPr>
        <xdr:cNvSpPr>
          <a:spLocks noChangeShapeType="1"/>
        </xdr:cNvSpPr>
      </xdr:nvSpPr>
      <xdr:spPr bwMode="auto">
        <a:xfrm flipH="1">
          <a:off x="1447800" y="63493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316</xdr:row>
      <xdr:rowOff>95250</xdr:rowOff>
    </xdr:from>
    <xdr:to>
      <xdr:col>2</xdr:col>
      <xdr:colOff>47625</xdr:colOff>
      <xdr:row>316</xdr:row>
      <xdr:rowOff>104775</xdr:rowOff>
    </xdr:to>
    <xdr:sp macro="" textlink="">
      <xdr:nvSpPr>
        <xdr:cNvPr id="1047" name="Line 7">
          <a:extLst>
            <a:ext uri="{FF2B5EF4-FFF2-40B4-BE49-F238E27FC236}">
              <a16:creationId xmlns:a16="http://schemas.microsoft.com/office/drawing/2014/main" id="{3693F554-EA09-44D1-B16C-B018D8AC799D}"/>
            </a:ext>
          </a:extLst>
        </xdr:cNvPr>
        <xdr:cNvSpPr>
          <a:spLocks noChangeShapeType="1"/>
        </xdr:cNvSpPr>
      </xdr:nvSpPr>
      <xdr:spPr bwMode="auto">
        <a:xfrm flipH="1" flipV="1">
          <a:off x="1371600" y="61074300"/>
          <a:ext cx="47625"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317</xdr:row>
      <xdr:rowOff>114300</xdr:rowOff>
    </xdr:from>
    <xdr:to>
      <xdr:col>2</xdr:col>
      <xdr:colOff>0</xdr:colOff>
      <xdr:row>317</xdr:row>
      <xdr:rowOff>114300</xdr:rowOff>
    </xdr:to>
    <xdr:sp macro="" textlink="">
      <xdr:nvSpPr>
        <xdr:cNvPr id="1048" name="Line 8">
          <a:extLst>
            <a:ext uri="{FF2B5EF4-FFF2-40B4-BE49-F238E27FC236}">
              <a16:creationId xmlns:a16="http://schemas.microsoft.com/office/drawing/2014/main" id="{BA5E72B4-2BD6-4AC4-8A97-7B1847FFA397}"/>
            </a:ext>
          </a:extLst>
        </xdr:cNvPr>
        <xdr:cNvSpPr>
          <a:spLocks noChangeShapeType="1"/>
        </xdr:cNvSpPr>
      </xdr:nvSpPr>
      <xdr:spPr bwMode="auto">
        <a:xfrm flipH="1">
          <a:off x="1371600" y="61264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315</xdr:row>
      <xdr:rowOff>114300</xdr:rowOff>
    </xdr:from>
    <xdr:to>
      <xdr:col>2</xdr:col>
      <xdr:colOff>85725</xdr:colOff>
      <xdr:row>315</xdr:row>
      <xdr:rowOff>114300</xdr:rowOff>
    </xdr:to>
    <xdr:sp macro="" textlink="">
      <xdr:nvSpPr>
        <xdr:cNvPr id="1049" name="Line 8">
          <a:extLst>
            <a:ext uri="{FF2B5EF4-FFF2-40B4-BE49-F238E27FC236}">
              <a16:creationId xmlns:a16="http://schemas.microsoft.com/office/drawing/2014/main" id="{9B003F02-C9D5-40E6-AF83-C86F99C9B6C8}"/>
            </a:ext>
          </a:extLst>
        </xdr:cNvPr>
        <xdr:cNvSpPr>
          <a:spLocks noChangeShapeType="1"/>
        </xdr:cNvSpPr>
      </xdr:nvSpPr>
      <xdr:spPr bwMode="auto">
        <a:xfrm flipH="1">
          <a:off x="1914525" y="60921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150</xdr:row>
      <xdr:rowOff>114300</xdr:rowOff>
    </xdr:from>
    <xdr:to>
      <xdr:col>3</xdr:col>
      <xdr:colOff>0</xdr:colOff>
      <xdr:row>150</xdr:row>
      <xdr:rowOff>114300</xdr:rowOff>
    </xdr:to>
    <xdr:sp macro="" textlink="">
      <xdr:nvSpPr>
        <xdr:cNvPr id="1050" name="Line 8">
          <a:extLst>
            <a:ext uri="{FF2B5EF4-FFF2-40B4-BE49-F238E27FC236}">
              <a16:creationId xmlns:a16="http://schemas.microsoft.com/office/drawing/2014/main" id="{BDF4C373-B7CE-4163-9E56-78E27E0A7891}"/>
            </a:ext>
          </a:extLst>
        </xdr:cNvPr>
        <xdr:cNvSpPr>
          <a:spLocks noChangeShapeType="1"/>
        </xdr:cNvSpPr>
      </xdr:nvSpPr>
      <xdr:spPr bwMode="auto">
        <a:xfrm flipH="1">
          <a:off x="1914525" y="28213050"/>
          <a:ext cx="1428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252</xdr:row>
      <xdr:rowOff>114300</xdr:rowOff>
    </xdr:from>
    <xdr:to>
      <xdr:col>2</xdr:col>
      <xdr:colOff>76200</xdr:colOff>
      <xdr:row>252</xdr:row>
      <xdr:rowOff>114300</xdr:rowOff>
    </xdr:to>
    <xdr:sp macro="" textlink="">
      <xdr:nvSpPr>
        <xdr:cNvPr id="1051" name="Line 8">
          <a:extLst>
            <a:ext uri="{FF2B5EF4-FFF2-40B4-BE49-F238E27FC236}">
              <a16:creationId xmlns:a16="http://schemas.microsoft.com/office/drawing/2014/main" id="{4E8E159A-DA95-4FD9-BDBD-3070A4D40D2A}"/>
            </a:ext>
          </a:extLst>
        </xdr:cNvPr>
        <xdr:cNvSpPr>
          <a:spLocks noChangeShapeType="1"/>
        </xdr:cNvSpPr>
      </xdr:nvSpPr>
      <xdr:spPr bwMode="auto">
        <a:xfrm flipH="1">
          <a:off x="1447800" y="4329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252</xdr:row>
      <xdr:rowOff>114300</xdr:rowOff>
    </xdr:from>
    <xdr:to>
      <xdr:col>2</xdr:col>
      <xdr:colOff>76200</xdr:colOff>
      <xdr:row>252</xdr:row>
      <xdr:rowOff>114300</xdr:rowOff>
    </xdr:to>
    <xdr:sp macro="" textlink="">
      <xdr:nvSpPr>
        <xdr:cNvPr id="1052" name="Line 8">
          <a:extLst>
            <a:ext uri="{FF2B5EF4-FFF2-40B4-BE49-F238E27FC236}">
              <a16:creationId xmlns:a16="http://schemas.microsoft.com/office/drawing/2014/main" id="{6C8F7558-CA43-4987-A215-84525FFFCD6D}"/>
            </a:ext>
          </a:extLst>
        </xdr:cNvPr>
        <xdr:cNvSpPr>
          <a:spLocks noChangeShapeType="1"/>
        </xdr:cNvSpPr>
      </xdr:nvSpPr>
      <xdr:spPr bwMode="auto">
        <a:xfrm flipH="1">
          <a:off x="1447800" y="43291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1053" name="Line 8">
          <a:extLst>
            <a:ext uri="{FF2B5EF4-FFF2-40B4-BE49-F238E27FC236}">
              <a16:creationId xmlns:a16="http://schemas.microsoft.com/office/drawing/2014/main" id="{817C1E56-6EF9-432E-B0A6-75C2655E2E70}"/>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1054" name="Line 8">
          <a:extLst>
            <a:ext uri="{FF2B5EF4-FFF2-40B4-BE49-F238E27FC236}">
              <a16:creationId xmlns:a16="http://schemas.microsoft.com/office/drawing/2014/main" id="{042FE07D-A63C-4F31-AB4C-74C5E45CBA0A}"/>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1055" name="Line 8">
          <a:extLst>
            <a:ext uri="{FF2B5EF4-FFF2-40B4-BE49-F238E27FC236}">
              <a16:creationId xmlns:a16="http://schemas.microsoft.com/office/drawing/2014/main" id="{840BF163-38B0-4D0E-8EB5-793B3E145C6C}"/>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182" name="Line 8">
          <a:extLst>
            <a:ext uri="{FF2B5EF4-FFF2-40B4-BE49-F238E27FC236}">
              <a16:creationId xmlns:a16="http://schemas.microsoft.com/office/drawing/2014/main" id="{A1BA9AF6-1C13-402E-BEEC-D607AA798F11}"/>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183" name="Line 8">
          <a:extLst>
            <a:ext uri="{FF2B5EF4-FFF2-40B4-BE49-F238E27FC236}">
              <a16:creationId xmlns:a16="http://schemas.microsoft.com/office/drawing/2014/main" id="{9DE56CA9-185C-4078-A9D5-492A92B47243}"/>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184" name="Line 8">
          <a:extLst>
            <a:ext uri="{FF2B5EF4-FFF2-40B4-BE49-F238E27FC236}">
              <a16:creationId xmlns:a16="http://schemas.microsoft.com/office/drawing/2014/main" id="{E32378F0-831C-4BEC-BAEB-55A1389A9849}"/>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47625</xdr:colOff>
      <xdr:row>245</xdr:row>
      <xdr:rowOff>114300</xdr:rowOff>
    </xdr:to>
    <xdr:sp macro="" textlink="">
      <xdr:nvSpPr>
        <xdr:cNvPr id="185" name="Line 8">
          <a:extLst>
            <a:ext uri="{FF2B5EF4-FFF2-40B4-BE49-F238E27FC236}">
              <a16:creationId xmlns:a16="http://schemas.microsoft.com/office/drawing/2014/main" id="{3220AFC1-6E0E-4310-96C6-035B70FFCF0C}"/>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47625</xdr:colOff>
      <xdr:row>245</xdr:row>
      <xdr:rowOff>114300</xdr:rowOff>
    </xdr:to>
    <xdr:sp macro="" textlink="">
      <xdr:nvSpPr>
        <xdr:cNvPr id="186" name="Line 8">
          <a:extLst>
            <a:ext uri="{FF2B5EF4-FFF2-40B4-BE49-F238E27FC236}">
              <a16:creationId xmlns:a16="http://schemas.microsoft.com/office/drawing/2014/main" id="{94696CD7-70F0-4BD4-B302-1C4F6667FBAE}"/>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187" name="Line 8">
          <a:extLst>
            <a:ext uri="{FF2B5EF4-FFF2-40B4-BE49-F238E27FC236}">
              <a16:creationId xmlns:a16="http://schemas.microsoft.com/office/drawing/2014/main" id="{C610C540-8B15-4030-9E69-0755F7D93C96}"/>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245</xdr:row>
      <xdr:rowOff>114300</xdr:rowOff>
    </xdr:from>
    <xdr:to>
      <xdr:col>2</xdr:col>
      <xdr:colOff>76200</xdr:colOff>
      <xdr:row>245</xdr:row>
      <xdr:rowOff>114300</xdr:rowOff>
    </xdr:to>
    <xdr:sp macro="" textlink="">
      <xdr:nvSpPr>
        <xdr:cNvPr id="188" name="Line 8">
          <a:extLst>
            <a:ext uri="{FF2B5EF4-FFF2-40B4-BE49-F238E27FC236}">
              <a16:creationId xmlns:a16="http://schemas.microsoft.com/office/drawing/2014/main" id="{218B254F-98BC-47FD-8E8A-2641DCD49B29}"/>
            </a:ext>
          </a:extLst>
        </xdr:cNvPr>
        <xdr:cNvSpPr>
          <a:spLocks noChangeShapeType="1"/>
        </xdr:cNvSpPr>
      </xdr:nvSpPr>
      <xdr:spPr bwMode="auto">
        <a:xfrm flipH="1">
          <a:off x="1447800" y="42090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ocky23pocky@yahoo.co.jp" TargetMode="External"/><Relationship Id="rId1" Type="http://schemas.openxmlformats.org/officeDocument/2006/relationships/hyperlink" Target="http://h-teniss.web.infoseek.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L51"/>
  <sheetViews>
    <sheetView tabSelected="1" workbookViewId="0">
      <selection activeCell="I11" sqref="I11"/>
    </sheetView>
  </sheetViews>
  <sheetFormatPr defaultColWidth="9" defaultRowHeight="13.5"/>
  <cols>
    <col min="1" max="1" width="0.875" customWidth="1"/>
  </cols>
  <sheetData>
    <row r="1" spans="1:12" ht="9.75" customHeight="1" thickBot="1"/>
    <row r="2" spans="1:12" s="11" customFormat="1">
      <c r="A2" s="84"/>
      <c r="B2" s="85"/>
      <c r="C2" s="86"/>
      <c r="D2" s="86"/>
      <c r="E2" s="86"/>
      <c r="F2" s="86"/>
      <c r="G2" s="86"/>
      <c r="H2" s="86"/>
      <c r="I2" s="86"/>
      <c r="J2" s="86"/>
      <c r="K2" s="87"/>
      <c r="L2" s="88"/>
    </row>
    <row r="3" spans="1:12" s="11" customFormat="1" ht="18.75">
      <c r="A3" s="84"/>
      <c r="B3" s="256" t="s">
        <v>0</v>
      </c>
      <c r="C3" s="257"/>
      <c r="D3" s="257"/>
      <c r="E3" s="257"/>
      <c r="F3" s="257"/>
      <c r="G3" s="257"/>
      <c r="H3" s="257"/>
      <c r="I3" s="257"/>
      <c r="J3" s="257"/>
      <c r="K3" s="258"/>
      <c r="L3" s="88"/>
    </row>
    <row r="4" spans="1:12" s="11" customFormat="1" ht="24">
      <c r="A4" s="84"/>
      <c r="B4" s="259" t="s">
        <v>1489</v>
      </c>
      <c r="C4" s="260"/>
      <c r="D4" s="260"/>
      <c r="E4" s="260"/>
      <c r="F4" s="260"/>
      <c r="G4" s="260"/>
      <c r="H4" s="260"/>
      <c r="I4" s="260"/>
      <c r="J4" s="260"/>
      <c r="K4" s="261"/>
      <c r="L4" s="88"/>
    </row>
    <row r="5" spans="1:12" s="11" customFormat="1" ht="10.5" customHeight="1" thickBot="1">
      <c r="A5" s="84"/>
      <c r="B5" s="89"/>
      <c r="C5" s="90"/>
      <c r="D5" s="90"/>
      <c r="E5" s="90"/>
      <c r="F5" s="90"/>
      <c r="G5" s="90"/>
      <c r="H5" s="91"/>
      <c r="I5" s="90"/>
      <c r="J5" s="90"/>
      <c r="K5" s="92"/>
      <c r="L5" s="88"/>
    </row>
    <row r="6" spans="1:12" s="11" customFormat="1" ht="9" customHeight="1">
      <c r="A6" s="84"/>
      <c r="B6" s="84"/>
      <c r="C6" s="84"/>
      <c r="D6" s="84"/>
      <c r="E6" s="84"/>
      <c r="F6" s="84"/>
      <c r="G6" s="84"/>
      <c r="H6" s="84"/>
      <c r="I6" s="84"/>
      <c r="J6" s="84"/>
      <c r="K6" s="84"/>
      <c r="L6" s="88"/>
    </row>
    <row r="7" spans="1:12" s="11" customFormat="1" ht="14.25">
      <c r="A7" s="84"/>
      <c r="B7" s="93" t="s">
        <v>1</v>
      </c>
      <c r="C7" s="93"/>
      <c r="D7" s="93"/>
      <c r="E7" s="93"/>
      <c r="F7" s="93"/>
      <c r="G7" s="93"/>
      <c r="H7" s="93"/>
      <c r="I7" s="84"/>
      <c r="J7" s="84"/>
      <c r="K7" s="84"/>
      <c r="L7" s="88"/>
    </row>
    <row r="8" spans="1:12" s="11" customFormat="1" ht="14.25">
      <c r="A8" s="84"/>
      <c r="B8" s="93"/>
      <c r="C8" s="93"/>
      <c r="D8" s="94" t="s">
        <v>2</v>
      </c>
      <c r="E8" s="93"/>
      <c r="F8" s="93"/>
      <c r="G8" s="84"/>
      <c r="H8" s="84"/>
      <c r="I8" s="84"/>
      <c r="J8" s="84"/>
      <c r="K8" s="84"/>
      <c r="L8" s="88"/>
    </row>
    <row r="9" spans="1:12" s="11" customFormat="1" ht="9" customHeight="1">
      <c r="A9" s="84"/>
      <c r="B9" s="93"/>
      <c r="C9" s="93"/>
      <c r="D9" s="94"/>
      <c r="E9" s="93"/>
      <c r="F9" s="93"/>
      <c r="G9" s="84"/>
      <c r="H9" s="84"/>
      <c r="I9" s="84"/>
      <c r="J9" s="84"/>
      <c r="K9" s="84"/>
      <c r="L9" s="88"/>
    </row>
    <row r="10" spans="1:12" s="11" customFormat="1" ht="14.25">
      <c r="A10" s="84"/>
      <c r="B10" s="93" t="s">
        <v>3</v>
      </c>
      <c r="C10" s="93"/>
      <c r="D10" s="93"/>
      <c r="E10" s="93"/>
      <c r="F10" s="93"/>
      <c r="G10" s="84"/>
      <c r="H10" s="84"/>
      <c r="I10" s="84"/>
      <c r="J10" s="84"/>
      <c r="K10" s="84"/>
      <c r="L10" s="88"/>
    </row>
    <row r="11" spans="1:12" s="11" customFormat="1" ht="9.75" customHeight="1">
      <c r="A11" s="84"/>
      <c r="B11" s="93"/>
      <c r="C11" s="93"/>
      <c r="D11" s="93"/>
      <c r="E11" s="93"/>
      <c r="F11" s="93"/>
      <c r="G11" s="84"/>
      <c r="H11" s="84"/>
      <c r="I11" s="84"/>
      <c r="J11" s="84"/>
      <c r="K11" s="84"/>
      <c r="L11" s="88"/>
    </row>
    <row r="12" spans="1:12" s="11" customFormat="1" ht="14.25">
      <c r="A12" s="84"/>
      <c r="B12" s="93" t="s">
        <v>4</v>
      </c>
      <c r="C12" s="93"/>
      <c r="D12" s="93"/>
      <c r="E12" s="93"/>
      <c r="F12" s="93"/>
      <c r="G12" s="93"/>
      <c r="H12" s="93"/>
      <c r="I12" s="93"/>
      <c r="J12" s="93"/>
      <c r="K12" s="93"/>
      <c r="L12" s="88"/>
    </row>
    <row r="13" spans="1:12" s="11" customFormat="1" ht="14.25">
      <c r="A13" s="84"/>
      <c r="B13" s="93"/>
      <c r="C13" s="93"/>
      <c r="D13" s="93"/>
      <c r="E13" s="93"/>
      <c r="F13" s="93"/>
      <c r="G13" s="93"/>
      <c r="H13" s="93"/>
      <c r="I13" s="93"/>
      <c r="J13" s="93"/>
      <c r="K13" s="93"/>
      <c r="L13" s="88"/>
    </row>
    <row r="14" spans="1:12" s="11" customFormat="1" ht="14.25">
      <c r="A14" s="84"/>
      <c r="B14" s="95" t="s">
        <v>5</v>
      </c>
      <c r="C14" s="93"/>
      <c r="D14" s="93"/>
      <c r="E14" s="93"/>
      <c r="F14" s="93"/>
      <c r="G14" s="93"/>
      <c r="H14" s="96"/>
      <c r="I14" s="97"/>
      <c r="J14" s="93"/>
      <c r="K14" s="93"/>
      <c r="L14" s="88"/>
    </row>
    <row r="15" spans="1:12" s="11" customFormat="1" ht="14.25">
      <c r="A15" s="84"/>
      <c r="B15" s="93"/>
      <c r="C15" s="93"/>
      <c r="D15" s="98" t="s">
        <v>6</v>
      </c>
      <c r="E15" s="93"/>
      <c r="F15" s="93"/>
      <c r="G15" s="93"/>
      <c r="H15" s="96"/>
      <c r="I15" s="265"/>
      <c r="J15" s="265"/>
      <c r="K15" s="265"/>
      <c r="L15" s="88"/>
    </row>
    <row r="16" spans="1:12" s="11" customFormat="1" ht="14.25">
      <c r="A16" s="84"/>
      <c r="B16" s="262" t="s">
        <v>7</v>
      </c>
      <c r="C16" s="262"/>
      <c r="D16" s="262"/>
      <c r="E16" s="262"/>
      <c r="F16" s="262"/>
      <c r="G16" s="262"/>
      <c r="H16" s="262"/>
      <c r="I16" s="262"/>
      <c r="J16" s="262"/>
      <c r="K16" s="262"/>
      <c r="L16" s="88"/>
    </row>
    <row r="17" spans="1:12" s="11" customFormat="1" ht="18.75" customHeight="1">
      <c r="A17" s="84"/>
      <c r="B17" s="93"/>
      <c r="C17" s="267" t="s">
        <v>8</v>
      </c>
      <c r="D17" s="267"/>
      <c r="E17" s="267"/>
      <c r="F17" s="267"/>
      <c r="G17" s="267"/>
      <c r="H17" s="267"/>
      <c r="I17" s="267"/>
      <c r="J17" s="267"/>
      <c r="K17" s="267"/>
      <c r="L17" s="88"/>
    </row>
    <row r="18" spans="1:12" s="11" customFormat="1" ht="14.25">
      <c r="A18" s="84"/>
      <c r="B18" s="93" t="s">
        <v>9</v>
      </c>
      <c r="C18" s="93"/>
      <c r="D18" s="93"/>
      <c r="E18" s="93"/>
      <c r="F18" s="93"/>
      <c r="G18" s="93"/>
      <c r="H18" s="84"/>
      <c r="I18" s="84"/>
      <c r="J18" s="84"/>
      <c r="K18" s="84"/>
      <c r="L18" s="88"/>
    </row>
    <row r="19" spans="1:12" s="11" customFormat="1" ht="12" customHeight="1">
      <c r="A19" s="84"/>
      <c r="B19" s="93"/>
      <c r="C19" s="93"/>
      <c r="D19" s="93"/>
      <c r="E19" s="93"/>
      <c r="F19" s="93"/>
      <c r="G19" s="93"/>
      <c r="H19" s="84"/>
      <c r="I19" s="84"/>
      <c r="J19" s="84"/>
      <c r="K19" s="84"/>
      <c r="L19" s="88"/>
    </row>
    <row r="20" spans="1:12" s="10" customFormat="1" ht="21" customHeight="1">
      <c r="A20" s="99"/>
      <c r="B20" s="99" t="s">
        <v>10</v>
      </c>
      <c r="C20" s="99"/>
      <c r="D20" s="99"/>
      <c r="E20" s="99"/>
      <c r="F20" s="99"/>
      <c r="G20" s="99"/>
      <c r="H20" s="99"/>
      <c r="I20" s="99"/>
      <c r="J20" s="99"/>
      <c r="K20" s="99"/>
      <c r="L20" s="99"/>
    </row>
    <row r="21" spans="1:12" s="83" customFormat="1" ht="21" customHeight="1">
      <c r="A21" s="99"/>
      <c r="B21" s="100" t="s">
        <v>11</v>
      </c>
      <c r="C21" s="99" t="s">
        <v>12</v>
      </c>
      <c r="D21" s="99"/>
      <c r="E21" s="99"/>
      <c r="F21" s="99"/>
      <c r="G21" s="99"/>
      <c r="H21" s="99"/>
      <c r="I21" s="99"/>
      <c r="J21" s="99"/>
      <c r="K21" s="99"/>
      <c r="L21" s="99"/>
    </row>
    <row r="22" spans="1:12" s="83" customFormat="1" ht="21" customHeight="1">
      <c r="A22" s="99"/>
      <c r="B22" s="100" t="s">
        <v>13</v>
      </c>
      <c r="C22" s="99" t="s">
        <v>14</v>
      </c>
      <c r="D22" s="99"/>
      <c r="E22" s="99"/>
      <c r="F22" s="99"/>
      <c r="G22" s="99"/>
      <c r="H22" s="99"/>
      <c r="I22" s="99"/>
      <c r="J22" s="99"/>
      <c r="K22" s="99"/>
      <c r="L22" s="99"/>
    </row>
    <row r="23" spans="1:12" s="83" customFormat="1" ht="21" customHeight="1">
      <c r="A23" s="99"/>
      <c r="B23" s="100" t="s">
        <v>15</v>
      </c>
      <c r="C23" s="99" t="s">
        <v>16</v>
      </c>
      <c r="D23" s="99"/>
      <c r="E23" s="99"/>
      <c r="F23" s="99"/>
      <c r="G23" s="99"/>
      <c r="H23" s="99"/>
      <c r="I23" s="99"/>
      <c r="J23" s="99"/>
      <c r="K23" s="99"/>
      <c r="L23" s="99"/>
    </row>
    <row r="24" spans="1:12" s="83" customFormat="1" ht="21" customHeight="1">
      <c r="A24" s="99"/>
      <c r="B24" s="100" t="s">
        <v>17</v>
      </c>
      <c r="C24" s="99" t="s">
        <v>18</v>
      </c>
      <c r="D24" s="99"/>
      <c r="E24" s="99"/>
      <c r="F24" s="99"/>
      <c r="G24" s="99"/>
      <c r="H24" s="99"/>
      <c r="I24" s="99"/>
      <c r="J24" s="99"/>
      <c r="K24" s="99"/>
      <c r="L24" s="99"/>
    </row>
    <row r="25" spans="1:12" s="83" customFormat="1" ht="21" customHeight="1">
      <c r="A25" s="99"/>
      <c r="B25" s="100" t="s">
        <v>19</v>
      </c>
      <c r="C25" s="99" t="s">
        <v>20</v>
      </c>
      <c r="D25" s="99"/>
      <c r="E25" s="99"/>
      <c r="F25" s="99"/>
      <c r="G25" s="99"/>
      <c r="H25" s="99"/>
      <c r="I25" s="99"/>
      <c r="J25" s="99"/>
      <c r="K25" s="99"/>
      <c r="L25" s="99"/>
    </row>
    <row r="26" spans="1:12" s="83" customFormat="1" ht="21" customHeight="1">
      <c r="A26" s="99"/>
      <c r="B26" s="100"/>
      <c r="C26" s="99" t="s">
        <v>21</v>
      </c>
      <c r="D26" s="99"/>
      <c r="E26" s="99"/>
      <c r="F26" s="99"/>
      <c r="G26" s="99"/>
      <c r="H26" s="99"/>
      <c r="I26" s="99"/>
      <c r="J26" s="99"/>
      <c r="K26" s="99"/>
      <c r="L26" s="99"/>
    </row>
    <row r="27" spans="1:12" s="83" customFormat="1" ht="21" customHeight="1">
      <c r="A27" s="99"/>
      <c r="B27" s="100" t="s">
        <v>22</v>
      </c>
      <c r="C27" s="99" t="s">
        <v>23</v>
      </c>
      <c r="D27" s="99"/>
      <c r="E27" s="99"/>
      <c r="F27" s="99"/>
      <c r="G27" s="99"/>
      <c r="H27" s="99"/>
      <c r="I27" s="99"/>
      <c r="J27" s="99"/>
      <c r="K27" s="99"/>
      <c r="L27" s="99"/>
    </row>
    <row r="28" spans="1:12" s="83" customFormat="1" ht="21" customHeight="1">
      <c r="A28" s="99"/>
      <c r="B28" s="100" t="s">
        <v>24</v>
      </c>
      <c r="C28" s="101" t="s">
        <v>25</v>
      </c>
      <c r="D28" s="101"/>
      <c r="E28" s="101"/>
      <c r="F28" s="101"/>
      <c r="G28" s="101"/>
      <c r="H28" s="101"/>
      <c r="I28" s="101"/>
      <c r="J28" s="101"/>
      <c r="K28" s="101"/>
      <c r="L28" s="99"/>
    </row>
    <row r="29" spans="1:12" s="83" customFormat="1" ht="21" customHeight="1">
      <c r="A29" s="99"/>
      <c r="B29" s="100"/>
      <c r="C29" s="101" t="s">
        <v>26</v>
      </c>
      <c r="D29" s="101"/>
      <c r="E29" s="101"/>
      <c r="F29" s="101"/>
      <c r="G29" s="101"/>
      <c r="H29" s="101"/>
      <c r="I29" s="101"/>
      <c r="J29" s="101"/>
      <c r="K29" s="101"/>
      <c r="L29" s="99"/>
    </row>
    <row r="30" spans="1:12" s="83" customFormat="1" ht="21" customHeight="1">
      <c r="A30" s="99"/>
      <c r="B30" s="100"/>
      <c r="C30" s="101" t="s">
        <v>27</v>
      </c>
      <c r="D30" s="101"/>
      <c r="E30" s="101"/>
      <c r="F30" s="101"/>
      <c r="G30" s="101"/>
      <c r="H30" s="101"/>
      <c r="I30" s="101"/>
      <c r="J30" s="101"/>
      <c r="K30" s="101"/>
      <c r="L30" s="99"/>
    </row>
    <row r="31" spans="1:12" s="10" customFormat="1" ht="21" customHeight="1">
      <c r="A31" s="99"/>
      <c r="B31" s="99" t="s">
        <v>28</v>
      </c>
      <c r="C31" s="99"/>
      <c r="D31" s="99" t="s">
        <v>29</v>
      </c>
      <c r="E31" s="99"/>
      <c r="F31" s="99"/>
      <c r="G31" s="99"/>
      <c r="H31" s="99"/>
      <c r="I31" s="99"/>
      <c r="J31" s="99"/>
      <c r="K31" s="99"/>
      <c r="L31" s="99"/>
    </row>
    <row r="32" spans="1:12" s="10" customFormat="1" ht="21" customHeight="1">
      <c r="A32" s="99"/>
      <c r="B32" s="99"/>
      <c r="C32" s="99"/>
      <c r="D32" s="99" t="s">
        <v>30</v>
      </c>
      <c r="E32" s="99"/>
      <c r="F32" s="99"/>
      <c r="G32" s="99"/>
      <c r="H32" s="99"/>
      <c r="I32" s="99"/>
      <c r="J32" s="99"/>
      <c r="K32" s="99"/>
      <c r="L32" s="99"/>
    </row>
    <row r="33" spans="1:12" s="10" customFormat="1" ht="7.5" customHeight="1">
      <c r="A33" s="99"/>
      <c r="B33" s="99"/>
      <c r="C33" s="99"/>
      <c r="D33" s="99"/>
      <c r="E33" s="99"/>
      <c r="F33" s="99"/>
      <c r="G33" s="99"/>
      <c r="H33" s="99"/>
      <c r="I33" s="99"/>
      <c r="J33" s="99"/>
      <c r="K33" s="99"/>
      <c r="L33" s="99"/>
    </row>
    <row r="34" spans="1:12" s="10" customFormat="1" ht="20.25" customHeight="1">
      <c r="A34" s="99"/>
      <c r="B34" s="99" t="s">
        <v>31</v>
      </c>
      <c r="C34" s="99"/>
      <c r="D34" s="99" t="s">
        <v>32</v>
      </c>
      <c r="E34" s="99"/>
      <c r="F34" s="99"/>
      <c r="G34" s="99"/>
      <c r="H34" s="99"/>
      <c r="I34" s="99"/>
      <c r="J34" s="99"/>
      <c r="K34" s="99"/>
      <c r="L34" s="99"/>
    </row>
    <row r="35" spans="1:12" s="10" customFormat="1" ht="21" customHeight="1">
      <c r="A35" s="99"/>
      <c r="B35" s="99"/>
      <c r="C35" s="99"/>
      <c r="D35" s="101" t="s">
        <v>33</v>
      </c>
      <c r="E35" s="99"/>
      <c r="F35" s="99"/>
      <c r="G35" s="99"/>
      <c r="H35" s="99"/>
      <c r="I35" s="99"/>
      <c r="J35" s="99"/>
      <c r="K35" s="99"/>
      <c r="L35" s="99"/>
    </row>
    <row r="36" spans="1:12" s="10" customFormat="1" ht="10.5" customHeight="1">
      <c r="A36" s="99"/>
      <c r="B36" s="99"/>
      <c r="C36" s="99"/>
      <c r="D36" s="264"/>
      <c r="E36" s="264"/>
      <c r="F36" s="264"/>
      <c r="G36" s="264"/>
      <c r="H36" s="264"/>
      <c r="I36" s="264"/>
      <c r="J36" s="264"/>
      <c r="K36" s="264"/>
      <c r="L36" s="99"/>
    </row>
    <row r="37" spans="1:12" s="10" customFormat="1" ht="21" customHeight="1">
      <c r="A37" s="99"/>
      <c r="B37" s="99" t="s">
        <v>34</v>
      </c>
      <c r="C37" s="99"/>
      <c r="D37" s="102" t="s">
        <v>839</v>
      </c>
      <c r="E37" s="99"/>
      <c r="F37" s="99"/>
      <c r="G37" s="99"/>
      <c r="H37" s="99"/>
      <c r="I37" s="99"/>
      <c r="J37" s="99"/>
      <c r="K37" s="99"/>
      <c r="L37" s="99"/>
    </row>
    <row r="38" spans="1:12" s="10" customFormat="1" ht="4.5" customHeight="1">
      <c r="A38" s="99"/>
      <c r="B38" s="99"/>
      <c r="C38" s="99"/>
      <c r="D38" s="99"/>
      <c r="E38" s="99"/>
      <c r="F38" s="99"/>
      <c r="G38" s="99"/>
      <c r="H38" s="99"/>
      <c r="I38" s="99"/>
      <c r="J38" s="99"/>
      <c r="K38" s="99"/>
      <c r="L38" s="99"/>
    </row>
    <row r="39" spans="1:12" s="10" customFormat="1" ht="21" customHeight="1">
      <c r="A39" s="99"/>
      <c r="B39" s="103" t="s">
        <v>35</v>
      </c>
      <c r="C39" s="99"/>
      <c r="D39" s="268" t="s">
        <v>840</v>
      </c>
      <c r="E39" s="268"/>
      <c r="F39" s="268"/>
      <c r="G39" s="268"/>
      <c r="H39" s="268"/>
      <c r="I39" s="268"/>
      <c r="J39" s="268"/>
      <c r="K39" s="268"/>
      <c r="L39" s="99"/>
    </row>
    <row r="40" spans="1:12" s="10" customFormat="1" ht="11.25" customHeight="1">
      <c r="A40" s="99"/>
      <c r="B40" s="99"/>
      <c r="C40" s="99"/>
      <c r="D40" s="99"/>
      <c r="E40" s="99"/>
      <c r="F40" s="99"/>
      <c r="G40" s="99"/>
      <c r="H40" s="99"/>
      <c r="I40" s="99"/>
      <c r="J40" s="99"/>
      <c r="K40" s="99"/>
      <c r="L40" s="99"/>
    </row>
    <row r="41" spans="1:12" s="10" customFormat="1" ht="21" customHeight="1">
      <c r="A41" s="99"/>
      <c r="B41" s="99" t="s">
        <v>36</v>
      </c>
      <c r="C41" s="99"/>
      <c r="D41" s="101" t="s">
        <v>37</v>
      </c>
      <c r="E41" s="99"/>
      <c r="F41" s="99"/>
      <c r="G41" s="99"/>
      <c r="H41" s="99"/>
      <c r="I41" s="99"/>
      <c r="J41" s="99"/>
      <c r="K41" s="99"/>
      <c r="L41" s="99"/>
    </row>
    <row r="42" spans="1:12" s="10" customFormat="1" ht="21" customHeight="1">
      <c r="A42" s="99"/>
      <c r="B42" s="99"/>
      <c r="C42" s="99"/>
      <c r="D42" s="101" t="s">
        <v>38</v>
      </c>
      <c r="E42" s="99"/>
      <c r="F42" s="99"/>
      <c r="G42" s="99"/>
      <c r="H42" s="99"/>
      <c r="I42" s="99"/>
      <c r="J42" s="99"/>
      <c r="K42" s="99"/>
      <c r="L42" s="99"/>
    </row>
    <row r="43" spans="1:12" s="10" customFormat="1" ht="25.15" customHeight="1">
      <c r="A43" s="99"/>
      <c r="B43" s="99"/>
      <c r="C43" s="99"/>
      <c r="D43" s="263" t="s">
        <v>39</v>
      </c>
      <c r="E43" s="263"/>
      <c r="F43" s="263"/>
      <c r="G43" s="263"/>
      <c r="H43" s="263"/>
      <c r="I43" s="263"/>
      <c r="J43" s="263"/>
      <c r="K43" s="263"/>
      <c r="L43" s="263"/>
    </row>
    <row r="44" spans="1:12" s="10" customFormat="1" ht="25.15" customHeight="1">
      <c r="A44" s="99"/>
      <c r="B44" s="99"/>
      <c r="C44" s="104"/>
      <c r="D44" s="105" t="s">
        <v>40</v>
      </c>
      <c r="E44" s="104"/>
      <c r="F44" s="104"/>
      <c r="G44" s="104"/>
      <c r="H44" s="104"/>
      <c r="I44" s="104"/>
      <c r="J44" s="104"/>
      <c r="K44" s="104"/>
      <c r="L44" s="114"/>
    </row>
    <row r="45" spans="1:12" s="10" customFormat="1" ht="14.25" customHeight="1">
      <c r="A45" s="99"/>
      <c r="B45" s="99"/>
      <c r="C45" s="104"/>
      <c r="D45" s="104"/>
      <c r="E45" s="104"/>
      <c r="F45" s="104"/>
      <c r="G45" s="104"/>
      <c r="H45" s="104"/>
      <c r="I45" s="104"/>
      <c r="J45" s="104"/>
      <c r="K45" s="104"/>
      <c r="L45" s="114"/>
    </row>
    <row r="46" spans="1:12" s="10" customFormat="1" ht="21" customHeight="1">
      <c r="A46" s="99"/>
      <c r="B46" s="99" t="s">
        <v>41</v>
      </c>
      <c r="C46" s="99"/>
      <c r="D46" s="266" t="s">
        <v>42</v>
      </c>
      <c r="E46" s="266"/>
      <c r="F46" s="99" t="s">
        <v>43</v>
      </c>
      <c r="G46" s="99"/>
      <c r="H46" s="99"/>
      <c r="I46" s="99"/>
      <c r="J46" s="99"/>
      <c r="K46" s="99"/>
      <c r="L46" s="99"/>
    </row>
    <row r="47" spans="1:12" s="11" customFormat="1" ht="14.25">
      <c r="A47" s="96"/>
      <c r="B47" s="96"/>
      <c r="C47" s="96"/>
      <c r="D47" s="266" t="s">
        <v>44</v>
      </c>
      <c r="E47" s="266"/>
      <c r="F47" s="109" t="s">
        <v>45</v>
      </c>
      <c r="G47" s="96"/>
      <c r="H47" s="96"/>
      <c r="I47" s="96"/>
      <c r="J47" s="96"/>
      <c r="K47" s="96"/>
      <c r="L47" s="96"/>
    </row>
    <row r="48" spans="1:12" ht="19.149999999999999" customHeight="1">
      <c r="A48" s="97"/>
      <c r="B48" s="97"/>
      <c r="C48" s="97"/>
      <c r="D48" s="88"/>
      <c r="E48" s="97"/>
      <c r="F48" s="88"/>
      <c r="G48" s="97"/>
      <c r="H48" s="97"/>
      <c r="I48" s="97"/>
      <c r="J48" s="97"/>
      <c r="K48" s="97"/>
      <c r="L48" s="97"/>
    </row>
    <row r="49" spans="1:12" ht="21" customHeight="1">
      <c r="A49" s="97"/>
      <c r="B49" s="99" t="s">
        <v>46</v>
      </c>
      <c r="C49" s="97"/>
      <c r="D49" s="255" t="s">
        <v>47</v>
      </c>
      <c r="E49" s="255"/>
      <c r="F49" s="106" t="s">
        <v>48</v>
      </c>
      <c r="G49" s="106"/>
      <c r="H49" s="97"/>
      <c r="I49" s="97"/>
      <c r="J49" s="106"/>
      <c r="K49" s="106" t="s">
        <v>49</v>
      </c>
      <c r="L49" s="97"/>
    </row>
    <row r="50" spans="1:12">
      <c r="A50" s="97"/>
      <c r="B50" s="97"/>
      <c r="C50" s="97"/>
      <c r="D50" s="97"/>
      <c r="E50" s="97"/>
      <c r="F50" s="97"/>
      <c r="G50" s="97"/>
      <c r="H50" s="97"/>
      <c r="I50" s="97"/>
      <c r="J50" s="97"/>
      <c r="K50" s="97"/>
      <c r="L50" s="97"/>
    </row>
    <row r="51" spans="1:12">
      <c r="A51" s="97"/>
      <c r="B51" s="97"/>
      <c r="C51" s="97"/>
      <c r="D51" s="97"/>
      <c r="E51" s="97"/>
      <c r="F51" s="97"/>
      <c r="G51" s="97"/>
      <c r="H51" s="97"/>
      <c r="I51" s="97"/>
      <c r="J51" s="97"/>
      <c r="K51" s="97"/>
      <c r="L51" s="97"/>
    </row>
  </sheetData>
  <mergeCells count="11">
    <mergeCell ref="D49:E49"/>
    <mergeCell ref="B3:K3"/>
    <mergeCell ref="B4:K4"/>
    <mergeCell ref="B16:K16"/>
    <mergeCell ref="D43:L43"/>
    <mergeCell ref="D36:K36"/>
    <mergeCell ref="I15:K15"/>
    <mergeCell ref="D46:E46"/>
    <mergeCell ref="D47:E47"/>
    <mergeCell ref="C17:K17"/>
    <mergeCell ref="D39:K39"/>
  </mergeCells>
  <phoneticPr fontId="3"/>
  <hyperlinks>
    <hyperlink ref="B42" r:id="rId1" display="http://h-teniss.web.infoseek.co.jp/" xr:uid="{00000000-0004-0000-0000-000000000000}"/>
    <hyperlink ref="F47" r:id="rId2" xr:uid="{00000000-0004-0000-0000-000001000000}"/>
  </hyperlinks>
  <pageMargins left="0.59055118110236227" right="0" top="0.59055118110236227" bottom="0" header="0.31496062992125984" footer="0.31496062992125984"/>
  <pageSetup paperSize="9" scale="95" orientation="portrait" horizontalDpi="4294967294"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B1:P69"/>
  <sheetViews>
    <sheetView workbookViewId="0">
      <selection activeCell="R38" sqref="R38"/>
    </sheetView>
  </sheetViews>
  <sheetFormatPr defaultColWidth="9" defaultRowHeight="13.5"/>
  <cols>
    <col min="1" max="1" width="6.875" style="5" customWidth="1"/>
    <col min="2" max="2" width="3.625" style="5" hidden="1" customWidth="1"/>
    <col min="3" max="3" width="7.25" style="5" customWidth="1"/>
    <col min="4" max="4" width="9" style="5"/>
    <col min="5" max="5" width="7.375" style="5" customWidth="1"/>
    <col min="6" max="7" width="4.375" style="5" customWidth="1"/>
    <col min="8" max="8" width="6.375" style="5" customWidth="1"/>
    <col min="9" max="9" width="6.625" style="5" customWidth="1"/>
    <col min="10" max="10" width="6.375" style="5" hidden="1" customWidth="1"/>
    <col min="11" max="11" width="17.125" style="5" customWidth="1"/>
    <col min="12" max="12" width="8.375" style="5" customWidth="1"/>
    <col min="13" max="13" width="9" style="5"/>
    <col min="14" max="14" width="6.75" style="5" customWidth="1"/>
    <col min="15" max="15" width="16.875" style="5" customWidth="1"/>
    <col min="16" max="16" width="8.25" style="5" customWidth="1"/>
    <col min="17" max="17" width="14.25" style="5" bestFit="1" customWidth="1"/>
    <col min="18" max="16384" width="9" style="5"/>
  </cols>
  <sheetData>
    <row r="1" spans="2:16" s="248" customFormat="1" ht="36" customHeight="1" thickBot="1">
      <c r="B1" s="250"/>
      <c r="C1" s="307" t="s">
        <v>1490</v>
      </c>
      <c r="D1" s="307"/>
      <c r="E1" s="307"/>
      <c r="F1" s="307"/>
      <c r="G1" s="307"/>
      <c r="H1" s="307"/>
      <c r="I1" s="307"/>
      <c r="J1" s="307"/>
      <c r="K1" s="307"/>
      <c r="L1" s="307"/>
      <c r="M1" s="307"/>
      <c r="N1" s="307"/>
      <c r="O1" s="307"/>
      <c r="P1" s="307"/>
    </row>
    <row r="2" spans="2:16" s="249" customFormat="1" ht="21" customHeight="1" thickBot="1">
      <c r="B2" s="252"/>
      <c r="C2" s="306" t="s">
        <v>1485</v>
      </c>
      <c r="D2" s="306"/>
      <c r="E2" s="306"/>
      <c r="F2" s="306"/>
      <c r="G2" s="306"/>
      <c r="H2" s="306"/>
      <c r="I2" s="306"/>
      <c r="J2" s="306"/>
      <c r="K2" s="306"/>
      <c r="L2" s="306" t="s">
        <v>1487</v>
      </c>
      <c r="M2" s="306"/>
      <c r="N2" s="310"/>
      <c r="O2" s="311"/>
    </row>
    <row r="3" spans="2:16" s="249" customFormat="1" ht="21" customHeight="1" thickBot="1">
      <c r="B3" s="252"/>
      <c r="C3" s="306" t="s">
        <v>1486</v>
      </c>
      <c r="D3" s="306"/>
      <c r="E3" s="306"/>
      <c r="F3" s="308"/>
      <c r="G3" s="308"/>
      <c r="H3" s="308"/>
      <c r="I3" s="308"/>
      <c r="J3" s="308"/>
      <c r="K3" s="308"/>
      <c r="L3" s="306" t="s">
        <v>1488</v>
      </c>
      <c r="M3" s="306"/>
      <c r="N3" s="309">
        <f>P10+P22+P34+P46+P58</f>
        <v>0</v>
      </c>
      <c r="O3" s="308"/>
    </row>
    <row r="4" spans="2:16" s="249" customFormat="1" ht="11.25" customHeight="1">
      <c r="B4" s="252"/>
      <c r="C4" s="251"/>
      <c r="D4" s="251"/>
      <c r="E4" s="251"/>
      <c r="F4" s="253"/>
      <c r="G4" s="253"/>
      <c r="H4" s="253"/>
      <c r="I4" s="253"/>
      <c r="J4" s="253"/>
      <c r="K4" s="253"/>
      <c r="L4" s="251"/>
      <c r="M4" s="251"/>
      <c r="N4" s="254"/>
      <c r="O4" s="253"/>
    </row>
    <row r="5" spans="2:16" s="2" customFormat="1" ht="19.899999999999999" customHeight="1">
      <c r="C5" s="302" t="s">
        <v>50</v>
      </c>
      <c r="D5" s="302"/>
      <c r="E5" s="302"/>
      <c r="F5" s="302"/>
      <c r="G5" s="302"/>
      <c r="H5" s="302"/>
      <c r="I5" s="302"/>
      <c r="J5" s="302"/>
      <c r="K5" s="302"/>
      <c r="L5" s="302"/>
      <c r="M5" s="302"/>
      <c r="N5" s="302"/>
      <c r="O5" s="302"/>
    </row>
    <row r="6" spans="2:16" s="2" customFormat="1" ht="18" customHeight="1" thickBot="1">
      <c r="C6" s="303" t="s">
        <v>51</v>
      </c>
      <c r="D6" s="303"/>
      <c r="E6" s="303"/>
      <c r="F6" s="303"/>
      <c r="G6" s="303"/>
      <c r="H6" s="303"/>
      <c r="I6" s="303"/>
      <c r="J6" s="303"/>
      <c r="K6" s="303"/>
      <c r="L6" s="303"/>
      <c r="M6" s="303"/>
      <c r="N6" s="303"/>
      <c r="O6" s="303"/>
      <c r="P6" s="18"/>
    </row>
    <row r="7" spans="2:16" s="2" customFormat="1" ht="18" hidden="1" customHeight="1">
      <c r="C7" s="304" t="s">
        <v>52</v>
      </c>
      <c r="D7" s="304"/>
      <c r="E7" s="304"/>
      <c r="F7" s="304"/>
      <c r="G7" s="304"/>
      <c r="H7" s="304"/>
      <c r="I7" s="304"/>
      <c r="J7" s="304"/>
      <c r="K7" s="304"/>
      <c r="L7" s="304"/>
      <c r="M7" s="304"/>
      <c r="N7" s="304"/>
      <c r="O7" s="304"/>
      <c r="P7" s="18"/>
    </row>
    <row r="8" spans="2:16" s="2" customFormat="1" ht="18" hidden="1" customHeight="1" thickBot="1">
      <c r="C8" s="305" t="s">
        <v>53</v>
      </c>
      <c r="D8" s="305"/>
      <c r="E8" s="305"/>
      <c r="F8" s="305"/>
      <c r="G8" s="305"/>
      <c r="H8" s="305"/>
      <c r="I8" s="305"/>
      <c r="J8" s="305"/>
      <c r="K8" s="305"/>
      <c r="L8" s="305"/>
      <c r="M8" s="305"/>
      <c r="N8" s="305"/>
      <c r="O8" s="305"/>
      <c r="P8" s="18"/>
    </row>
    <row r="9" spans="2:16" s="3" customFormat="1" ht="18" customHeight="1">
      <c r="C9" s="277" t="s">
        <v>54</v>
      </c>
      <c r="D9" s="278"/>
      <c r="E9" s="278"/>
      <c r="F9" s="278"/>
      <c r="G9" s="278"/>
      <c r="H9" s="278"/>
      <c r="I9" s="278"/>
      <c r="J9" s="278"/>
      <c r="K9" s="278"/>
      <c r="L9" s="281" t="s">
        <v>55</v>
      </c>
      <c r="M9" s="285"/>
      <c r="N9" s="285"/>
      <c r="O9" s="285"/>
      <c r="P9" s="61" t="s">
        <v>56</v>
      </c>
    </row>
    <row r="10" spans="2:16" s="3" customFormat="1" ht="9" customHeight="1">
      <c r="C10" s="279"/>
      <c r="D10" s="280"/>
      <c r="E10" s="280"/>
      <c r="F10" s="280"/>
      <c r="G10" s="280"/>
      <c r="H10" s="280"/>
      <c r="I10" s="280"/>
      <c r="J10" s="280"/>
      <c r="K10" s="280"/>
      <c r="L10" s="282"/>
      <c r="M10" s="286"/>
      <c r="N10" s="286"/>
      <c r="O10" s="286"/>
      <c r="P10" s="289">
        <f>P15+P17+P19</f>
        <v>0</v>
      </c>
    </row>
    <row r="11" spans="2:16" s="3" customFormat="1" ht="14.25" customHeight="1">
      <c r="C11" s="290" t="s">
        <v>57</v>
      </c>
      <c r="D11" s="291"/>
      <c r="E11" s="291"/>
      <c r="F11" s="283">
        <v>80</v>
      </c>
      <c r="G11" s="283"/>
      <c r="H11" s="283"/>
      <c r="I11" s="294" t="s">
        <v>58</v>
      </c>
      <c r="J11" s="294"/>
      <c r="K11" s="295"/>
      <c r="L11" s="298" t="s">
        <v>59</v>
      </c>
      <c r="M11" s="298"/>
      <c r="N11" s="298"/>
      <c r="O11" s="299"/>
      <c r="P11" s="289"/>
    </row>
    <row r="12" spans="2:16" s="3" customFormat="1" ht="14.25" customHeight="1">
      <c r="C12" s="292"/>
      <c r="D12" s="293"/>
      <c r="E12" s="293"/>
      <c r="F12" s="284"/>
      <c r="G12" s="284"/>
      <c r="H12" s="284"/>
      <c r="I12" s="296"/>
      <c r="J12" s="296"/>
      <c r="K12" s="297"/>
      <c r="L12" s="300" t="s">
        <v>60</v>
      </c>
      <c r="M12" s="300"/>
      <c r="N12" s="300"/>
      <c r="O12" s="301"/>
      <c r="P12" s="289"/>
    </row>
    <row r="13" spans="2:16" s="1" customFormat="1" ht="19.5" thickBot="1">
      <c r="B13" s="33"/>
      <c r="C13" s="55" t="s">
        <v>61</v>
      </c>
      <c r="D13" s="275" t="s">
        <v>62</v>
      </c>
      <c r="E13" s="276"/>
      <c r="F13" s="13" t="s">
        <v>63</v>
      </c>
      <c r="G13" s="13" t="s">
        <v>64</v>
      </c>
      <c r="H13" s="12" t="s">
        <v>65</v>
      </c>
      <c r="I13" s="19" t="s">
        <v>66</v>
      </c>
      <c r="J13" s="19" t="s">
        <v>67</v>
      </c>
      <c r="K13" s="20" t="s">
        <v>68</v>
      </c>
      <c r="L13" s="21" t="s">
        <v>69</v>
      </c>
      <c r="M13" s="22" t="s">
        <v>70</v>
      </c>
      <c r="N13" s="23" t="s">
        <v>71</v>
      </c>
      <c r="O13" s="24" t="s">
        <v>72</v>
      </c>
      <c r="P13" s="14"/>
    </row>
    <row r="14" spans="2:16" s="4" customFormat="1" ht="22.5" customHeight="1">
      <c r="B14" s="54">
        <v>1</v>
      </c>
      <c r="C14" s="62"/>
      <c r="D14" s="269" t="str">
        <f>IF(C14="","",VLOOKUP(C14,登録ナンバー!$A$4:$M$906,7,0))</f>
        <v/>
      </c>
      <c r="E14" s="270"/>
      <c r="F14" s="56" t="str">
        <f>IF(C14="","",VLOOKUP(C14,登録ナンバー!$A$4:$M$606,9,0))</f>
        <v/>
      </c>
      <c r="G14" s="70" t="str">
        <f>IF(C14="","",VLOOKUP(C14,登録ナンバー!$A$4:$M$606,11,0))</f>
        <v/>
      </c>
      <c r="H14" s="115" t="str">
        <f t="shared" ref="H14:H19" si="0">IF(F14="男","0",IF(F14="女","20",IF(F14="","")))</f>
        <v/>
      </c>
      <c r="I14" s="287" t="e">
        <f>G14+G15+H14+H15</f>
        <v>#VALUE!</v>
      </c>
      <c r="J14" s="57"/>
      <c r="K14" s="72" t="str">
        <f>IF(C14="一般","一般",IF(C14="一般Jr","一般Jr",IF(C14="","",VLOOKUP(C14,登録ナンバー!$A$4:$H$806,4,0))))</f>
        <v/>
      </c>
      <c r="L14" s="58" t="str">
        <f t="shared" ref="L14:L19" si="1">IF(K14="一般","0",IF(K14="一般Jr","0",IF(K14="","0","1000")))</f>
        <v>0</v>
      </c>
      <c r="M14" s="59" t="str">
        <f t="shared" ref="M14:M19" si="2">IF(C14="一般","2000","0")</f>
        <v>0</v>
      </c>
      <c r="N14" s="60" t="str">
        <f t="shared" ref="N14:N19" si="3">IF(OR(C14="Jr",C14="一般Jr"),"500","0")</f>
        <v>0</v>
      </c>
      <c r="O14" s="77">
        <f t="shared" ref="O14:O19" si="4">L14+M14+N14</f>
        <v>0</v>
      </c>
      <c r="P14" s="14" t="s">
        <v>1484</v>
      </c>
    </row>
    <row r="15" spans="2:16" s="4" customFormat="1" ht="22.5" customHeight="1" thickBot="1">
      <c r="B15" s="54">
        <v>3</v>
      </c>
      <c r="C15" s="67"/>
      <c r="D15" s="273" t="str">
        <f>IF(C15="","",VLOOKUP(C15,登録ナンバー!$A$4:$M$906,7,0))</f>
        <v/>
      </c>
      <c r="E15" s="274"/>
      <c r="F15" s="68" t="str">
        <f>IF(C15="","",VLOOKUP(C15,登録ナンバー!$A$4:$M$606,9,0))</f>
        <v/>
      </c>
      <c r="G15" s="69" t="str">
        <f>IF(C15="","",VLOOKUP(C15,登録ナンバー!$A$4:$M$606,11,0))</f>
        <v/>
      </c>
      <c r="H15" s="116" t="str">
        <f t="shared" si="0"/>
        <v/>
      </c>
      <c r="I15" s="288"/>
      <c r="J15" s="117"/>
      <c r="K15" s="71" t="str">
        <f>IF(C15="一般","一般",IF(C15="一般Jr","一般Jr",IF(C15="","",VLOOKUP(C15,登録ナンバー!$A$4:$H$806,4,0))))</f>
        <v/>
      </c>
      <c r="L15" s="73" t="str">
        <f t="shared" si="1"/>
        <v>0</v>
      </c>
      <c r="M15" s="74" t="str">
        <f t="shared" si="2"/>
        <v>0</v>
      </c>
      <c r="N15" s="75" t="str">
        <f t="shared" si="3"/>
        <v>0</v>
      </c>
      <c r="O15" s="76">
        <f t="shared" si="4"/>
        <v>0</v>
      </c>
      <c r="P15" s="14">
        <f>O14+O15</f>
        <v>0</v>
      </c>
    </row>
    <row r="16" spans="2:16" s="4" customFormat="1" ht="22.5" customHeight="1">
      <c r="B16" s="54">
        <v>1</v>
      </c>
      <c r="C16" s="62"/>
      <c r="D16" s="269" t="str">
        <f>IF(C16="","",VLOOKUP(C16,登録ナンバー!$A$4:$M$906,7,0))</f>
        <v/>
      </c>
      <c r="E16" s="270"/>
      <c r="F16" s="56" t="str">
        <f>IF(C16="","",VLOOKUP(C16,登録ナンバー!$A$4:$M$606,9,0))</f>
        <v/>
      </c>
      <c r="G16" s="70" t="str">
        <f>IF(C16="","",VLOOKUP(C16,登録ナンバー!$A$4:$M$606,11,0))</f>
        <v/>
      </c>
      <c r="H16" s="115" t="str">
        <f t="shared" si="0"/>
        <v/>
      </c>
      <c r="I16" s="287" t="e">
        <f>G16+G17+H16+H17</f>
        <v>#VALUE!</v>
      </c>
      <c r="J16" s="57"/>
      <c r="K16" s="72" t="str">
        <f>IF(C16="一般","一般",IF(C16="一般Jr","一般Jr",IF(C16="","",VLOOKUP(C16,登録ナンバー!$A$4:$H$806,4,0))))</f>
        <v/>
      </c>
      <c r="L16" s="58" t="str">
        <f t="shared" si="1"/>
        <v>0</v>
      </c>
      <c r="M16" s="59" t="str">
        <f t="shared" si="2"/>
        <v>0</v>
      </c>
      <c r="N16" s="60" t="str">
        <f t="shared" si="3"/>
        <v>0</v>
      </c>
      <c r="O16" s="77">
        <f t="shared" si="4"/>
        <v>0</v>
      </c>
      <c r="P16" s="14" t="s">
        <v>1484</v>
      </c>
    </row>
    <row r="17" spans="2:16" s="4" customFormat="1" ht="22.5" customHeight="1" thickBot="1">
      <c r="B17" s="54">
        <v>3</v>
      </c>
      <c r="C17" s="67"/>
      <c r="D17" s="273" t="str">
        <f>IF(C17="","",VLOOKUP(C17,登録ナンバー!$A$4:$M$906,7,0))</f>
        <v/>
      </c>
      <c r="E17" s="274"/>
      <c r="F17" s="68" t="str">
        <f>IF(C17="","",VLOOKUP(C17,登録ナンバー!$A$4:$M$606,9,0))</f>
        <v/>
      </c>
      <c r="G17" s="69" t="str">
        <f>IF(C17="","",VLOOKUP(C17,登録ナンバー!$A$4:$M$606,11,0))</f>
        <v/>
      </c>
      <c r="H17" s="116" t="str">
        <f t="shared" si="0"/>
        <v/>
      </c>
      <c r="I17" s="288"/>
      <c r="J17" s="117"/>
      <c r="K17" s="71" t="str">
        <f>IF(C17="一般","一般",IF(C17="一般Jr","一般Jr",IF(C17="","",VLOOKUP(C17,登録ナンバー!$A$4:$H$806,4,0))))</f>
        <v/>
      </c>
      <c r="L17" s="73" t="str">
        <f t="shared" si="1"/>
        <v>0</v>
      </c>
      <c r="M17" s="74" t="str">
        <f t="shared" si="2"/>
        <v>0</v>
      </c>
      <c r="N17" s="75" t="str">
        <f t="shared" si="3"/>
        <v>0</v>
      </c>
      <c r="O17" s="76">
        <f t="shared" si="4"/>
        <v>0</v>
      </c>
      <c r="P17" s="14">
        <f>O16+O17</f>
        <v>0</v>
      </c>
    </row>
    <row r="18" spans="2:16" s="4" customFormat="1" ht="22.5" customHeight="1">
      <c r="B18" s="54">
        <v>1</v>
      </c>
      <c r="C18" s="62"/>
      <c r="D18" s="269" t="str">
        <f>IF(C18="","",VLOOKUP(C18,登録ナンバー!$A$4:$M$906,7,0))</f>
        <v/>
      </c>
      <c r="E18" s="270"/>
      <c r="F18" s="56" t="str">
        <f>IF(C18="","",VLOOKUP(C18,登録ナンバー!$A$4:$M$606,9,0))</f>
        <v/>
      </c>
      <c r="G18" s="70" t="str">
        <f>IF(C18="","",VLOOKUP(C18,登録ナンバー!$A$4:$M$606,11,0))</f>
        <v/>
      </c>
      <c r="H18" s="115" t="str">
        <f t="shared" si="0"/>
        <v/>
      </c>
      <c r="I18" s="287" t="e">
        <f>G18+G19+H18+H19</f>
        <v>#VALUE!</v>
      </c>
      <c r="J18" s="57"/>
      <c r="K18" s="72" t="str">
        <f>IF(C18="一般","一般",IF(C18="一般Jr","一般Jr",IF(C18="","",VLOOKUP(C18,登録ナンバー!$A$4:$H$806,4,0))))</f>
        <v/>
      </c>
      <c r="L18" s="58" t="str">
        <f t="shared" si="1"/>
        <v>0</v>
      </c>
      <c r="M18" s="59" t="str">
        <f t="shared" si="2"/>
        <v>0</v>
      </c>
      <c r="N18" s="60" t="str">
        <f t="shared" si="3"/>
        <v>0</v>
      </c>
      <c r="O18" s="77">
        <f t="shared" si="4"/>
        <v>0</v>
      </c>
      <c r="P18" s="14" t="s">
        <v>1484</v>
      </c>
    </row>
    <row r="19" spans="2:16" s="4" customFormat="1" ht="22.5" customHeight="1" thickBot="1">
      <c r="B19" s="54">
        <v>3</v>
      </c>
      <c r="C19" s="67"/>
      <c r="D19" s="271" t="str">
        <f>IF(C19="","",VLOOKUP(C19,登録ナンバー!$A$4:$M$906,7,0))</f>
        <v/>
      </c>
      <c r="E19" s="272"/>
      <c r="F19" s="68" t="str">
        <f>IF(C19="","",VLOOKUP(C19,登録ナンバー!$A$4:$M$606,9,0))</f>
        <v/>
      </c>
      <c r="G19" s="69" t="str">
        <f>IF(C19="","",VLOOKUP(C19,登録ナンバー!$A$4:$M$606,11,0))</f>
        <v/>
      </c>
      <c r="H19" s="116" t="str">
        <f t="shared" si="0"/>
        <v/>
      </c>
      <c r="I19" s="288"/>
      <c r="J19" s="117"/>
      <c r="K19" s="81" t="str">
        <f>IF(C19="一般","一般",IF(C19="一般Jr","一般Jr",IF(C19="","",VLOOKUP(C19,登録ナンバー!$A$4:$H$806,4,0))))</f>
        <v/>
      </c>
      <c r="L19" s="73" t="str">
        <f t="shared" si="1"/>
        <v>0</v>
      </c>
      <c r="M19" s="74" t="str">
        <f t="shared" si="2"/>
        <v>0</v>
      </c>
      <c r="N19" s="75" t="str">
        <f t="shared" si="3"/>
        <v>0</v>
      </c>
      <c r="O19" s="79">
        <f t="shared" si="4"/>
        <v>0</v>
      </c>
      <c r="P19" s="14">
        <f>O18+O19</f>
        <v>0</v>
      </c>
    </row>
    <row r="20" spans="2:16" s="4" customFormat="1" ht="12" customHeight="1" thickBot="1">
      <c r="B20" s="25"/>
      <c r="C20" s="3"/>
      <c r="D20" s="26"/>
      <c r="E20" s="26"/>
      <c r="F20" s="26"/>
      <c r="G20" s="247"/>
      <c r="H20" s="247"/>
      <c r="I20" s="26"/>
      <c r="J20" s="26"/>
      <c r="K20" s="27"/>
      <c r="L20" s="27"/>
      <c r="M20" s="27"/>
      <c r="N20" s="27"/>
      <c r="O20" s="27"/>
      <c r="P20" s="27"/>
    </row>
    <row r="21" spans="2:16" s="3" customFormat="1" ht="18" customHeight="1">
      <c r="C21" s="277" t="s">
        <v>54</v>
      </c>
      <c r="D21" s="278"/>
      <c r="E21" s="278"/>
      <c r="F21" s="278"/>
      <c r="G21" s="278"/>
      <c r="H21" s="278"/>
      <c r="I21" s="278"/>
      <c r="J21" s="278"/>
      <c r="K21" s="278"/>
      <c r="L21" s="281" t="s">
        <v>55</v>
      </c>
      <c r="M21" s="285"/>
      <c r="N21" s="285"/>
      <c r="O21" s="285"/>
      <c r="P21" s="61" t="s">
        <v>56</v>
      </c>
    </row>
    <row r="22" spans="2:16" s="3" customFormat="1" ht="9" customHeight="1">
      <c r="C22" s="279"/>
      <c r="D22" s="280"/>
      <c r="E22" s="280"/>
      <c r="F22" s="280"/>
      <c r="G22" s="280"/>
      <c r="H22" s="280"/>
      <c r="I22" s="280"/>
      <c r="J22" s="280"/>
      <c r="K22" s="280"/>
      <c r="L22" s="282"/>
      <c r="M22" s="286"/>
      <c r="N22" s="286"/>
      <c r="O22" s="286"/>
      <c r="P22" s="289">
        <f>P27+P29+P31</f>
        <v>0</v>
      </c>
    </row>
    <row r="23" spans="2:16" s="3" customFormat="1" ht="14.25" customHeight="1">
      <c r="C23" s="290" t="s">
        <v>57</v>
      </c>
      <c r="D23" s="291"/>
      <c r="E23" s="291"/>
      <c r="F23" s="283">
        <v>100</v>
      </c>
      <c r="G23" s="283"/>
      <c r="H23" s="283"/>
      <c r="I23" s="294" t="s">
        <v>58</v>
      </c>
      <c r="J23" s="294"/>
      <c r="K23" s="295"/>
      <c r="L23" s="298" t="s">
        <v>59</v>
      </c>
      <c r="M23" s="298"/>
      <c r="N23" s="298"/>
      <c r="O23" s="299"/>
      <c r="P23" s="289"/>
    </row>
    <row r="24" spans="2:16" s="3" customFormat="1" ht="14.25" customHeight="1">
      <c r="C24" s="292"/>
      <c r="D24" s="293"/>
      <c r="E24" s="293"/>
      <c r="F24" s="284"/>
      <c r="G24" s="284"/>
      <c r="H24" s="284"/>
      <c r="I24" s="296"/>
      <c r="J24" s="296"/>
      <c r="K24" s="297"/>
      <c r="L24" s="300" t="s">
        <v>60</v>
      </c>
      <c r="M24" s="300"/>
      <c r="N24" s="300"/>
      <c r="O24" s="301"/>
      <c r="P24" s="289"/>
    </row>
    <row r="25" spans="2:16" s="1" customFormat="1" ht="19.5" thickBot="1">
      <c r="B25" s="33"/>
      <c r="C25" s="55" t="s">
        <v>61</v>
      </c>
      <c r="D25" s="275" t="s">
        <v>62</v>
      </c>
      <c r="E25" s="276"/>
      <c r="F25" s="13" t="s">
        <v>63</v>
      </c>
      <c r="G25" s="13" t="s">
        <v>64</v>
      </c>
      <c r="H25" s="12" t="s">
        <v>65</v>
      </c>
      <c r="I25" s="19" t="s">
        <v>66</v>
      </c>
      <c r="J25" s="19" t="s">
        <v>67</v>
      </c>
      <c r="K25" s="20" t="s">
        <v>68</v>
      </c>
      <c r="L25" s="21" t="s">
        <v>69</v>
      </c>
      <c r="M25" s="22" t="s">
        <v>70</v>
      </c>
      <c r="N25" s="23" t="s">
        <v>71</v>
      </c>
      <c r="O25" s="24" t="s">
        <v>72</v>
      </c>
      <c r="P25" s="14"/>
    </row>
    <row r="26" spans="2:16" s="4" customFormat="1" ht="22.5" customHeight="1">
      <c r="B26" s="54">
        <v>1</v>
      </c>
      <c r="C26" s="62"/>
      <c r="D26" s="269" t="str">
        <f>IF(C26="","",VLOOKUP(C26,登録ナンバー!$A$4:$M$906,7,0))</f>
        <v/>
      </c>
      <c r="E26" s="270"/>
      <c r="F26" s="56" t="str">
        <f>IF(C26="","",VLOOKUP(C26,登録ナンバー!$A$4:$M$606,9,0))</f>
        <v/>
      </c>
      <c r="G26" s="70" t="str">
        <f>IF(C26="","",VLOOKUP(C26,登録ナンバー!$A$4:$M$606,11,0))</f>
        <v/>
      </c>
      <c r="H26" s="115" t="str">
        <f t="shared" ref="H26:H31" si="5">IF(F26="男","0",IF(F26="女","20",IF(F26="","")))</f>
        <v/>
      </c>
      <c r="I26" s="287" t="e">
        <f>G26+G27+H26+H27</f>
        <v>#VALUE!</v>
      </c>
      <c r="J26" s="57"/>
      <c r="K26" s="72" t="str">
        <f>IF(C26="一般","一般",IF(C26="一般Jr","一般Jr",IF(C26="","",VLOOKUP(C26,登録ナンバー!$A$4:$H$806,4,0))))</f>
        <v/>
      </c>
      <c r="L26" s="58" t="str">
        <f t="shared" ref="L26:L31" si="6">IF(K26="一般","0",IF(K26="一般Jr","0",IF(K26="","0","1000")))</f>
        <v>0</v>
      </c>
      <c r="M26" s="59" t="str">
        <f t="shared" ref="M26:M31" si="7">IF(C26="一般","2000","0")</f>
        <v>0</v>
      </c>
      <c r="N26" s="60" t="str">
        <f t="shared" ref="N26:N31" si="8">IF(OR(C26="Jr",C26="一般Jr"),"500","0")</f>
        <v>0</v>
      </c>
      <c r="O26" s="77">
        <f t="shared" ref="O26:O31" si="9">L26+M26+N26</f>
        <v>0</v>
      </c>
      <c r="P26" s="14" t="s">
        <v>1484</v>
      </c>
    </row>
    <row r="27" spans="2:16" s="4" customFormat="1" ht="22.5" customHeight="1" thickBot="1">
      <c r="B27" s="54">
        <v>3</v>
      </c>
      <c r="C27" s="67"/>
      <c r="D27" s="273" t="str">
        <f>IF(C27="","",VLOOKUP(C27,登録ナンバー!$A$4:$M$906,7,0))</f>
        <v/>
      </c>
      <c r="E27" s="274"/>
      <c r="F27" s="68" t="str">
        <f>IF(C27="","",VLOOKUP(C27,登録ナンバー!$A$4:$M$606,9,0))</f>
        <v/>
      </c>
      <c r="G27" s="69" t="str">
        <f>IF(C27="","",VLOOKUP(C27,登録ナンバー!$A$4:$M$606,11,0))</f>
        <v/>
      </c>
      <c r="H27" s="116" t="str">
        <f t="shared" si="5"/>
        <v/>
      </c>
      <c r="I27" s="288"/>
      <c r="J27" s="117"/>
      <c r="K27" s="71" t="str">
        <f>IF(C27="一般","一般",IF(C27="一般Jr","一般Jr",IF(C27="","",VLOOKUP(C27,登録ナンバー!$A$4:$H$806,4,0))))</f>
        <v/>
      </c>
      <c r="L27" s="73" t="str">
        <f t="shared" si="6"/>
        <v>0</v>
      </c>
      <c r="M27" s="74" t="str">
        <f t="shared" si="7"/>
        <v>0</v>
      </c>
      <c r="N27" s="75" t="str">
        <f t="shared" si="8"/>
        <v>0</v>
      </c>
      <c r="O27" s="76">
        <f t="shared" si="9"/>
        <v>0</v>
      </c>
      <c r="P27" s="14">
        <f>O26+O27</f>
        <v>0</v>
      </c>
    </row>
    <row r="28" spans="2:16" s="4" customFormat="1" ht="22.5" customHeight="1">
      <c r="B28" s="54">
        <v>1</v>
      </c>
      <c r="C28" s="62"/>
      <c r="D28" s="269" t="str">
        <f>IF(C28="","",VLOOKUP(C28,登録ナンバー!$A$4:$M$906,7,0))</f>
        <v/>
      </c>
      <c r="E28" s="270"/>
      <c r="F28" s="56" t="str">
        <f>IF(C28="","",VLOOKUP(C28,登録ナンバー!$A$4:$M$606,9,0))</f>
        <v/>
      </c>
      <c r="G28" s="70" t="str">
        <f>IF(C28="","",VLOOKUP(C28,登録ナンバー!$A$4:$M$606,11,0))</f>
        <v/>
      </c>
      <c r="H28" s="115" t="str">
        <f t="shared" si="5"/>
        <v/>
      </c>
      <c r="I28" s="287" t="e">
        <f>G28+G29+H28+H29</f>
        <v>#VALUE!</v>
      </c>
      <c r="J28" s="57"/>
      <c r="K28" s="72" t="str">
        <f>IF(C28="一般","一般",IF(C28="一般Jr","一般Jr",IF(C28="","",VLOOKUP(C28,登録ナンバー!$A$4:$H$806,4,0))))</f>
        <v/>
      </c>
      <c r="L28" s="58" t="str">
        <f t="shared" si="6"/>
        <v>0</v>
      </c>
      <c r="M28" s="59" t="str">
        <f t="shared" si="7"/>
        <v>0</v>
      </c>
      <c r="N28" s="60" t="str">
        <f t="shared" si="8"/>
        <v>0</v>
      </c>
      <c r="O28" s="77">
        <f t="shared" si="9"/>
        <v>0</v>
      </c>
      <c r="P28" s="14" t="s">
        <v>1484</v>
      </c>
    </row>
    <row r="29" spans="2:16" s="4" customFormat="1" ht="22.5" customHeight="1" thickBot="1">
      <c r="B29" s="54">
        <v>3</v>
      </c>
      <c r="C29" s="67"/>
      <c r="D29" s="273" t="str">
        <f>IF(C29="","",VLOOKUP(C29,登録ナンバー!$A$4:$M$906,7,0))</f>
        <v/>
      </c>
      <c r="E29" s="274"/>
      <c r="F29" s="68" t="str">
        <f>IF(C29="","",VLOOKUP(C29,登録ナンバー!$A$4:$M$606,9,0))</f>
        <v/>
      </c>
      <c r="G29" s="69" t="str">
        <f>IF(C29="","",VLOOKUP(C29,登録ナンバー!$A$4:$M$606,11,0))</f>
        <v/>
      </c>
      <c r="H29" s="116" t="str">
        <f t="shared" si="5"/>
        <v/>
      </c>
      <c r="I29" s="288"/>
      <c r="J29" s="117"/>
      <c r="K29" s="71" t="str">
        <f>IF(C29="一般","一般",IF(C29="一般Jr","一般Jr",IF(C29="","",VLOOKUP(C29,登録ナンバー!$A$4:$H$806,4,0))))</f>
        <v/>
      </c>
      <c r="L29" s="73" t="str">
        <f t="shared" si="6"/>
        <v>0</v>
      </c>
      <c r="M29" s="74" t="str">
        <f t="shared" si="7"/>
        <v>0</v>
      </c>
      <c r="N29" s="75" t="str">
        <f t="shared" si="8"/>
        <v>0</v>
      </c>
      <c r="O29" s="76">
        <f t="shared" si="9"/>
        <v>0</v>
      </c>
      <c r="P29" s="14">
        <f>O28+O29</f>
        <v>0</v>
      </c>
    </row>
    <row r="30" spans="2:16" s="4" customFormat="1" ht="22.5" customHeight="1">
      <c r="B30" s="54">
        <v>1</v>
      </c>
      <c r="C30" s="62"/>
      <c r="D30" s="269" t="str">
        <f>IF(C30="","",VLOOKUP(C30,登録ナンバー!$A$4:$M$906,7,0))</f>
        <v/>
      </c>
      <c r="E30" s="270"/>
      <c r="F30" s="56" t="str">
        <f>IF(C30="","",VLOOKUP(C30,登録ナンバー!$A$4:$M$606,9,0))</f>
        <v/>
      </c>
      <c r="G30" s="70" t="str">
        <f>IF(C30="","",VLOOKUP(C30,登録ナンバー!$A$4:$M$606,11,0))</f>
        <v/>
      </c>
      <c r="H30" s="115" t="str">
        <f t="shared" si="5"/>
        <v/>
      </c>
      <c r="I30" s="287" t="e">
        <f>G30+G31+H30+H31</f>
        <v>#VALUE!</v>
      </c>
      <c r="J30" s="57"/>
      <c r="K30" s="72" t="str">
        <f>IF(C30="一般","一般",IF(C30="一般Jr","一般Jr",IF(C30="","",VLOOKUP(C30,登録ナンバー!$A$4:$H$806,4,0))))</f>
        <v/>
      </c>
      <c r="L30" s="58" t="str">
        <f t="shared" si="6"/>
        <v>0</v>
      </c>
      <c r="M30" s="59" t="str">
        <f t="shared" si="7"/>
        <v>0</v>
      </c>
      <c r="N30" s="60" t="str">
        <f t="shared" si="8"/>
        <v>0</v>
      </c>
      <c r="O30" s="77">
        <f t="shared" si="9"/>
        <v>0</v>
      </c>
      <c r="P30" s="14" t="s">
        <v>1484</v>
      </c>
    </row>
    <row r="31" spans="2:16" s="4" customFormat="1" ht="22.5" customHeight="1" thickBot="1">
      <c r="B31" s="54">
        <v>3</v>
      </c>
      <c r="C31" s="67"/>
      <c r="D31" s="271" t="str">
        <f>IF(C31="","",VLOOKUP(C31,登録ナンバー!$A$4:$M$906,7,0))</f>
        <v/>
      </c>
      <c r="E31" s="272"/>
      <c r="F31" s="68" t="str">
        <f>IF(C31="","",VLOOKUP(C31,登録ナンバー!$A$4:$M$606,9,0))</f>
        <v/>
      </c>
      <c r="G31" s="69" t="str">
        <f>IF(C31="","",VLOOKUP(C31,登録ナンバー!$A$4:$M$606,11,0))</f>
        <v/>
      </c>
      <c r="H31" s="116" t="str">
        <f t="shared" si="5"/>
        <v/>
      </c>
      <c r="I31" s="288"/>
      <c r="J31" s="117"/>
      <c r="K31" s="81" t="str">
        <f>IF(C31="一般","一般",IF(C31="一般Jr","一般Jr",IF(C31="","",VLOOKUP(C31,登録ナンバー!$A$4:$H$806,4,0))))</f>
        <v/>
      </c>
      <c r="L31" s="73" t="str">
        <f t="shared" si="6"/>
        <v>0</v>
      </c>
      <c r="M31" s="74" t="str">
        <f t="shared" si="7"/>
        <v>0</v>
      </c>
      <c r="N31" s="75" t="str">
        <f t="shared" si="8"/>
        <v>0</v>
      </c>
      <c r="O31" s="79">
        <f t="shared" si="9"/>
        <v>0</v>
      </c>
      <c r="P31" s="14">
        <f>O30+O31</f>
        <v>0</v>
      </c>
    </row>
    <row r="32" spans="2:16" ht="14.25" thickBot="1">
      <c r="G32" s="78"/>
      <c r="H32" s="78"/>
      <c r="K32" s="78"/>
    </row>
    <row r="33" spans="2:16" s="3" customFormat="1" ht="18" customHeight="1">
      <c r="C33" s="277" t="s">
        <v>54</v>
      </c>
      <c r="D33" s="278"/>
      <c r="E33" s="278"/>
      <c r="F33" s="278"/>
      <c r="G33" s="278"/>
      <c r="H33" s="278"/>
      <c r="I33" s="278"/>
      <c r="J33" s="278"/>
      <c r="K33" s="278"/>
      <c r="L33" s="281" t="s">
        <v>55</v>
      </c>
      <c r="M33" s="285"/>
      <c r="N33" s="285"/>
      <c r="O33" s="285"/>
      <c r="P33" s="61" t="s">
        <v>56</v>
      </c>
    </row>
    <row r="34" spans="2:16" s="3" customFormat="1" ht="9" customHeight="1">
      <c r="C34" s="279"/>
      <c r="D34" s="280"/>
      <c r="E34" s="280"/>
      <c r="F34" s="280"/>
      <c r="G34" s="280"/>
      <c r="H34" s="280"/>
      <c r="I34" s="280"/>
      <c r="J34" s="280"/>
      <c r="K34" s="280"/>
      <c r="L34" s="282"/>
      <c r="M34" s="286"/>
      <c r="N34" s="286"/>
      <c r="O34" s="286"/>
      <c r="P34" s="289">
        <f>P39+P41+P43</f>
        <v>0</v>
      </c>
    </row>
    <row r="35" spans="2:16" s="3" customFormat="1" ht="14.25" customHeight="1">
      <c r="C35" s="290" t="s">
        <v>57</v>
      </c>
      <c r="D35" s="291"/>
      <c r="E35" s="291"/>
      <c r="F35" s="283">
        <v>120</v>
      </c>
      <c r="G35" s="283"/>
      <c r="H35" s="283"/>
      <c r="I35" s="294" t="s">
        <v>58</v>
      </c>
      <c r="J35" s="294"/>
      <c r="K35" s="295"/>
      <c r="L35" s="298" t="s">
        <v>59</v>
      </c>
      <c r="M35" s="298"/>
      <c r="N35" s="298"/>
      <c r="O35" s="299"/>
      <c r="P35" s="289"/>
    </row>
    <row r="36" spans="2:16" s="3" customFormat="1" ht="14.25" customHeight="1">
      <c r="C36" s="292"/>
      <c r="D36" s="293"/>
      <c r="E36" s="293"/>
      <c r="F36" s="284"/>
      <c r="G36" s="284"/>
      <c r="H36" s="284"/>
      <c r="I36" s="296"/>
      <c r="J36" s="296"/>
      <c r="K36" s="297"/>
      <c r="L36" s="300" t="s">
        <v>60</v>
      </c>
      <c r="M36" s="300"/>
      <c r="N36" s="300"/>
      <c r="O36" s="301"/>
      <c r="P36" s="289"/>
    </row>
    <row r="37" spans="2:16" s="1" customFormat="1" ht="19.5" thickBot="1">
      <c r="B37" s="33"/>
      <c r="C37" s="55" t="s">
        <v>61</v>
      </c>
      <c r="D37" s="275" t="s">
        <v>62</v>
      </c>
      <c r="E37" s="276"/>
      <c r="F37" s="13" t="s">
        <v>63</v>
      </c>
      <c r="G37" s="13" t="s">
        <v>64</v>
      </c>
      <c r="H37" s="12" t="s">
        <v>65</v>
      </c>
      <c r="I37" s="19" t="s">
        <v>66</v>
      </c>
      <c r="J37" s="19" t="s">
        <v>67</v>
      </c>
      <c r="K37" s="20" t="s">
        <v>68</v>
      </c>
      <c r="L37" s="21" t="s">
        <v>69</v>
      </c>
      <c r="M37" s="22" t="s">
        <v>70</v>
      </c>
      <c r="N37" s="23" t="s">
        <v>71</v>
      </c>
      <c r="O37" s="24" t="s">
        <v>72</v>
      </c>
      <c r="P37" s="14"/>
    </row>
    <row r="38" spans="2:16" s="4" customFormat="1" ht="22.5" customHeight="1">
      <c r="B38" s="54">
        <v>1</v>
      </c>
      <c r="C38" s="62"/>
      <c r="D38" s="269" t="str">
        <f>IF(C38="","",VLOOKUP(C38,登録ナンバー!$A$4:$M$906,7,0))</f>
        <v/>
      </c>
      <c r="E38" s="270"/>
      <c r="F38" s="56" t="str">
        <f>IF(C38="","",VLOOKUP(C38,登録ナンバー!$A$4:$M$606,9,0))</f>
        <v/>
      </c>
      <c r="G38" s="70" t="str">
        <f>IF(C38="","",VLOOKUP(C38,登録ナンバー!$A$4:$M$606,11,0))</f>
        <v/>
      </c>
      <c r="H38" s="115" t="str">
        <f t="shared" ref="H38:H43" si="10">IF(F38="男","0",IF(F38="女","20",IF(F38="","")))</f>
        <v/>
      </c>
      <c r="I38" s="287" t="e">
        <f>G38+G39+H38+H39</f>
        <v>#VALUE!</v>
      </c>
      <c r="J38" s="57"/>
      <c r="K38" s="72" t="str">
        <f>IF(C38="一般","一般",IF(C38="一般Jr","一般Jr",IF(C38="","",VLOOKUP(C38,登録ナンバー!$A$4:$H$806,4,0))))</f>
        <v/>
      </c>
      <c r="L38" s="58" t="str">
        <f t="shared" ref="L38:L43" si="11">IF(K38="一般","0",IF(K38="一般Jr","0",IF(K38="","0","1000")))</f>
        <v>0</v>
      </c>
      <c r="M38" s="59" t="str">
        <f t="shared" ref="M38:M43" si="12">IF(C38="一般","2000","0")</f>
        <v>0</v>
      </c>
      <c r="N38" s="60" t="str">
        <f t="shared" ref="N38:N43" si="13">IF(OR(C38="Jr",C38="一般Jr"),"500","0")</f>
        <v>0</v>
      </c>
      <c r="O38" s="77">
        <f t="shared" ref="O38:O43" si="14">L38+M38+N38</f>
        <v>0</v>
      </c>
      <c r="P38" s="14" t="s">
        <v>1484</v>
      </c>
    </row>
    <row r="39" spans="2:16" s="4" customFormat="1" ht="22.5" customHeight="1" thickBot="1">
      <c r="B39" s="54">
        <v>3</v>
      </c>
      <c r="C39" s="67"/>
      <c r="D39" s="273" t="str">
        <f>IF(C39="","",VLOOKUP(C39,登録ナンバー!$A$4:$M$906,7,0))</f>
        <v/>
      </c>
      <c r="E39" s="274"/>
      <c r="F39" s="68" t="str">
        <f>IF(C39="","",VLOOKUP(C39,登録ナンバー!$A$4:$M$606,9,0))</f>
        <v/>
      </c>
      <c r="G39" s="69" t="str">
        <f>IF(C39="","",VLOOKUP(C39,登録ナンバー!$A$4:$M$606,11,0))</f>
        <v/>
      </c>
      <c r="H39" s="116" t="str">
        <f t="shared" si="10"/>
        <v/>
      </c>
      <c r="I39" s="288"/>
      <c r="J39" s="117"/>
      <c r="K39" s="71" t="str">
        <f>IF(C39="一般","一般",IF(C39="一般Jr","一般Jr",IF(C39="","",VLOOKUP(C39,登録ナンバー!$A$4:$H$806,4,0))))</f>
        <v/>
      </c>
      <c r="L39" s="73" t="str">
        <f t="shared" si="11"/>
        <v>0</v>
      </c>
      <c r="M39" s="74" t="str">
        <f t="shared" si="12"/>
        <v>0</v>
      </c>
      <c r="N39" s="75" t="str">
        <f t="shared" si="13"/>
        <v>0</v>
      </c>
      <c r="O39" s="76">
        <f t="shared" si="14"/>
        <v>0</v>
      </c>
      <c r="P39" s="14">
        <f>O38+O39</f>
        <v>0</v>
      </c>
    </row>
    <row r="40" spans="2:16" s="4" customFormat="1" ht="22.5" customHeight="1">
      <c r="B40" s="54">
        <v>1</v>
      </c>
      <c r="C40" s="62"/>
      <c r="D40" s="269" t="str">
        <f>IF(C40="","",VLOOKUP(C40,登録ナンバー!$A$4:$M$906,7,0))</f>
        <v/>
      </c>
      <c r="E40" s="270"/>
      <c r="F40" s="56" t="str">
        <f>IF(C40="","",VLOOKUP(C40,登録ナンバー!$A$4:$M$606,9,0))</f>
        <v/>
      </c>
      <c r="G40" s="70" t="str">
        <f>IF(C40="","",VLOOKUP(C40,登録ナンバー!$A$4:$M$606,11,0))</f>
        <v/>
      </c>
      <c r="H40" s="115" t="str">
        <f t="shared" si="10"/>
        <v/>
      </c>
      <c r="I40" s="287" t="e">
        <f>G40+G41+H40+H41</f>
        <v>#VALUE!</v>
      </c>
      <c r="J40" s="57"/>
      <c r="K40" s="72" t="str">
        <f>IF(C40="一般","一般",IF(C40="一般Jr","一般Jr",IF(C40="","",VLOOKUP(C40,登録ナンバー!$A$4:$H$806,4,0))))</f>
        <v/>
      </c>
      <c r="L40" s="58" t="str">
        <f t="shared" si="11"/>
        <v>0</v>
      </c>
      <c r="M40" s="59" t="str">
        <f t="shared" si="12"/>
        <v>0</v>
      </c>
      <c r="N40" s="60" t="str">
        <f t="shared" si="13"/>
        <v>0</v>
      </c>
      <c r="O40" s="77">
        <f t="shared" si="14"/>
        <v>0</v>
      </c>
      <c r="P40" s="14" t="s">
        <v>1484</v>
      </c>
    </row>
    <row r="41" spans="2:16" s="4" customFormat="1" ht="22.5" customHeight="1" thickBot="1">
      <c r="B41" s="54">
        <v>3</v>
      </c>
      <c r="C41" s="67"/>
      <c r="D41" s="273" t="str">
        <f>IF(C41="","",VLOOKUP(C41,登録ナンバー!$A$4:$M$906,7,0))</f>
        <v/>
      </c>
      <c r="E41" s="274"/>
      <c r="F41" s="68" t="str">
        <f>IF(C41="","",VLOOKUP(C41,登録ナンバー!$A$4:$M$606,9,0))</f>
        <v/>
      </c>
      <c r="G41" s="69" t="str">
        <f>IF(C41="","",VLOOKUP(C41,登録ナンバー!$A$4:$M$606,11,0))</f>
        <v/>
      </c>
      <c r="H41" s="116" t="str">
        <f t="shared" si="10"/>
        <v/>
      </c>
      <c r="I41" s="288"/>
      <c r="J41" s="117"/>
      <c r="K41" s="71" t="str">
        <f>IF(C41="一般","一般",IF(C41="一般Jr","一般Jr",IF(C41="","",VLOOKUP(C41,登録ナンバー!$A$4:$H$806,4,0))))</f>
        <v/>
      </c>
      <c r="L41" s="73" t="str">
        <f t="shared" si="11"/>
        <v>0</v>
      </c>
      <c r="M41" s="74" t="str">
        <f t="shared" si="12"/>
        <v>0</v>
      </c>
      <c r="N41" s="75" t="str">
        <f t="shared" si="13"/>
        <v>0</v>
      </c>
      <c r="O41" s="76">
        <f t="shared" si="14"/>
        <v>0</v>
      </c>
      <c r="P41" s="14">
        <f>O40+O41</f>
        <v>0</v>
      </c>
    </row>
    <row r="42" spans="2:16" s="4" customFormat="1" ht="22.5" customHeight="1">
      <c r="B42" s="54">
        <v>1</v>
      </c>
      <c r="C42" s="62"/>
      <c r="D42" s="269" t="str">
        <f>IF(C42="","",VLOOKUP(C42,登録ナンバー!$A$4:$M$906,7,0))</f>
        <v/>
      </c>
      <c r="E42" s="270"/>
      <c r="F42" s="56" t="str">
        <f>IF(C42="","",VLOOKUP(C42,登録ナンバー!$A$4:$M$606,9,0))</f>
        <v/>
      </c>
      <c r="G42" s="70" t="str">
        <f>IF(C42="","",VLOOKUP(C42,登録ナンバー!$A$4:$M$606,11,0))</f>
        <v/>
      </c>
      <c r="H42" s="115" t="str">
        <f t="shared" si="10"/>
        <v/>
      </c>
      <c r="I42" s="287" t="e">
        <f>G42+G43+H42+H43</f>
        <v>#VALUE!</v>
      </c>
      <c r="J42" s="57"/>
      <c r="K42" s="72" t="str">
        <f>IF(C42="一般","一般",IF(C42="一般Jr","一般Jr",IF(C42="","",VLOOKUP(C42,登録ナンバー!$A$4:$H$806,4,0))))</f>
        <v/>
      </c>
      <c r="L42" s="58" t="str">
        <f t="shared" si="11"/>
        <v>0</v>
      </c>
      <c r="M42" s="59" t="str">
        <f t="shared" si="12"/>
        <v>0</v>
      </c>
      <c r="N42" s="60" t="str">
        <f t="shared" si="13"/>
        <v>0</v>
      </c>
      <c r="O42" s="77">
        <f t="shared" si="14"/>
        <v>0</v>
      </c>
      <c r="P42" s="14" t="s">
        <v>1484</v>
      </c>
    </row>
    <row r="43" spans="2:16" s="4" customFormat="1" ht="22.5" customHeight="1" thickBot="1">
      <c r="B43" s="54">
        <v>3</v>
      </c>
      <c r="C43" s="67"/>
      <c r="D43" s="271" t="str">
        <f>IF(C43="","",VLOOKUP(C43,登録ナンバー!$A$4:$M$906,7,0))</f>
        <v/>
      </c>
      <c r="E43" s="272"/>
      <c r="F43" s="68" t="str">
        <f>IF(C43="","",VLOOKUP(C43,登録ナンバー!$A$4:$M$606,9,0))</f>
        <v/>
      </c>
      <c r="G43" s="80" t="str">
        <f>IF(C43="","",VLOOKUP(C43,登録ナンバー!$A$4:$M$606,11,0))</f>
        <v/>
      </c>
      <c r="H43" s="116" t="str">
        <f t="shared" si="10"/>
        <v/>
      </c>
      <c r="I43" s="288"/>
      <c r="J43" s="117"/>
      <c r="K43" s="81" t="str">
        <f>IF(C43="一般","一般",IF(C43="一般Jr","一般Jr",IF(C43="","",VLOOKUP(C43,登録ナンバー!$A$4:$H$806,4,0))))</f>
        <v/>
      </c>
      <c r="L43" s="73" t="str">
        <f t="shared" si="11"/>
        <v>0</v>
      </c>
      <c r="M43" s="74" t="str">
        <f t="shared" si="12"/>
        <v>0</v>
      </c>
      <c r="N43" s="75" t="str">
        <f t="shared" si="13"/>
        <v>0</v>
      </c>
      <c r="O43" s="79">
        <f t="shared" si="14"/>
        <v>0</v>
      </c>
      <c r="P43" s="14">
        <f>O42+O43</f>
        <v>0</v>
      </c>
    </row>
    <row r="44" spans="2:16" ht="14.25" thickBot="1">
      <c r="H44" s="78"/>
    </row>
    <row r="45" spans="2:16" s="3" customFormat="1" ht="18" customHeight="1">
      <c r="C45" s="277" t="s">
        <v>54</v>
      </c>
      <c r="D45" s="278"/>
      <c r="E45" s="278"/>
      <c r="F45" s="278"/>
      <c r="G45" s="278"/>
      <c r="H45" s="278"/>
      <c r="I45" s="278"/>
      <c r="J45" s="278"/>
      <c r="K45" s="278"/>
      <c r="L45" s="281" t="s">
        <v>55</v>
      </c>
      <c r="M45" s="285"/>
      <c r="N45" s="285"/>
      <c r="O45" s="285"/>
      <c r="P45" s="61" t="s">
        <v>56</v>
      </c>
    </row>
    <row r="46" spans="2:16" s="3" customFormat="1" ht="9" customHeight="1">
      <c r="C46" s="279"/>
      <c r="D46" s="280"/>
      <c r="E46" s="280"/>
      <c r="F46" s="280"/>
      <c r="G46" s="280"/>
      <c r="H46" s="280"/>
      <c r="I46" s="280"/>
      <c r="J46" s="280"/>
      <c r="K46" s="280"/>
      <c r="L46" s="282"/>
      <c r="M46" s="286"/>
      <c r="N46" s="286"/>
      <c r="O46" s="286"/>
      <c r="P46" s="289">
        <f>P51+P53+P55</f>
        <v>0</v>
      </c>
    </row>
    <row r="47" spans="2:16" s="3" customFormat="1" ht="14.25" customHeight="1">
      <c r="C47" s="290" t="s">
        <v>57</v>
      </c>
      <c r="D47" s="291"/>
      <c r="E47" s="291"/>
      <c r="F47" s="283">
        <v>130</v>
      </c>
      <c r="G47" s="283"/>
      <c r="H47" s="283"/>
      <c r="I47" s="294" t="s">
        <v>58</v>
      </c>
      <c r="J47" s="294"/>
      <c r="K47" s="295"/>
      <c r="L47" s="298" t="s">
        <v>59</v>
      </c>
      <c r="M47" s="298"/>
      <c r="N47" s="298"/>
      <c r="O47" s="299"/>
      <c r="P47" s="289"/>
    </row>
    <row r="48" spans="2:16" s="3" customFormat="1" ht="14.25" customHeight="1">
      <c r="C48" s="292"/>
      <c r="D48" s="293"/>
      <c r="E48" s="293"/>
      <c r="F48" s="284"/>
      <c r="G48" s="284"/>
      <c r="H48" s="284"/>
      <c r="I48" s="296"/>
      <c r="J48" s="296"/>
      <c r="K48" s="297"/>
      <c r="L48" s="300" t="s">
        <v>60</v>
      </c>
      <c r="M48" s="300"/>
      <c r="N48" s="300"/>
      <c r="O48" s="301"/>
      <c r="P48" s="289"/>
    </row>
    <row r="49" spans="2:16" s="1" customFormat="1" ht="19.5" thickBot="1">
      <c r="B49" s="33"/>
      <c r="C49" s="55" t="s">
        <v>61</v>
      </c>
      <c r="D49" s="275" t="s">
        <v>62</v>
      </c>
      <c r="E49" s="276"/>
      <c r="F49" s="13" t="s">
        <v>63</v>
      </c>
      <c r="G49" s="13" t="s">
        <v>64</v>
      </c>
      <c r="H49" s="12" t="s">
        <v>65</v>
      </c>
      <c r="I49" s="19" t="s">
        <v>66</v>
      </c>
      <c r="J49" s="19" t="s">
        <v>67</v>
      </c>
      <c r="K49" s="20" t="s">
        <v>68</v>
      </c>
      <c r="L49" s="21" t="s">
        <v>69</v>
      </c>
      <c r="M49" s="22" t="s">
        <v>70</v>
      </c>
      <c r="N49" s="23" t="s">
        <v>71</v>
      </c>
      <c r="O49" s="24" t="s">
        <v>72</v>
      </c>
      <c r="P49" s="14"/>
    </row>
    <row r="50" spans="2:16" s="4" customFormat="1" ht="22.5" customHeight="1">
      <c r="B50" s="54">
        <v>1</v>
      </c>
      <c r="C50" s="62"/>
      <c r="D50" s="269" t="str">
        <f>IF(C50="","",VLOOKUP(C50,登録ナンバー!$A$4:$M$906,7,0))</f>
        <v/>
      </c>
      <c r="E50" s="270"/>
      <c r="F50" s="56" t="str">
        <f>IF(C50="","",VLOOKUP(C50,登録ナンバー!$A$4:$M$606,9,0))</f>
        <v/>
      </c>
      <c r="G50" s="70" t="str">
        <f>IF(C50="","",VLOOKUP(C50,登録ナンバー!$A$4:$M$606,11,0))</f>
        <v/>
      </c>
      <c r="H50" s="115" t="str">
        <f t="shared" ref="H50:H55" si="15">IF(F50="男","0",IF(F50="女","20",IF(F50="","")))</f>
        <v/>
      </c>
      <c r="I50" s="287" t="e">
        <f>G50+G51+H50+H51</f>
        <v>#VALUE!</v>
      </c>
      <c r="J50" s="57"/>
      <c r="K50" s="72" t="str">
        <f>IF(C50="一般","一般",IF(C50="一般Jr","一般Jr",IF(C50="","",VLOOKUP(C50,登録ナンバー!$A$4:$H$806,4,0))))</f>
        <v/>
      </c>
      <c r="L50" s="58" t="str">
        <f t="shared" ref="L50:L55" si="16">IF(K50="一般","0",IF(K50="一般Jr","0",IF(K50="","0","1000")))</f>
        <v>0</v>
      </c>
      <c r="M50" s="59" t="str">
        <f t="shared" ref="M50:M55" si="17">IF(C50="一般","2000","0")</f>
        <v>0</v>
      </c>
      <c r="N50" s="60" t="str">
        <f t="shared" ref="N50:N55" si="18">IF(OR(C50="Jr",C50="一般Jr"),"500","0")</f>
        <v>0</v>
      </c>
      <c r="O50" s="77">
        <f t="shared" ref="O50:O55" si="19">L50+M50+N50</f>
        <v>0</v>
      </c>
      <c r="P50" s="14" t="s">
        <v>1484</v>
      </c>
    </row>
    <row r="51" spans="2:16" s="4" customFormat="1" ht="22.5" customHeight="1" thickBot="1">
      <c r="B51" s="54">
        <v>3</v>
      </c>
      <c r="C51" s="67"/>
      <c r="D51" s="273" t="str">
        <f>IF(C51="","",VLOOKUP(C51,登録ナンバー!$A$4:$M$906,7,0))</f>
        <v/>
      </c>
      <c r="E51" s="274"/>
      <c r="F51" s="68" t="str">
        <f>IF(C51="","",VLOOKUP(C51,登録ナンバー!$A$4:$M$606,9,0))</f>
        <v/>
      </c>
      <c r="G51" s="69" t="str">
        <f>IF(C51="","",VLOOKUP(C51,登録ナンバー!$A$4:$M$606,11,0))</f>
        <v/>
      </c>
      <c r="H51" s="116" t="str">
        <f t="shared" si="15"/>
        <v/>
      </c>
      <c r="I51" s="288"/>
      <c r="J51" s="117"/>
      <c r="K51" s="71" t="str">
        <f>IF(C51="一般","一般",IF(C51="一般Jr","一般Jr",IF(C51="","",VLOOKUP(C51,登録ナンバー!$A$4:$H$806,4,0))))</f>
        <v/>
      </c>
      <c r="L51" s="73" t="str">
        <f t="shared" si="16"/>
        <v>0</v>
      </c>
      <c r="M51" s="74" t="str">
        <f t="shared" si="17"/>
        <v>0</v>
      </c>
      <c r="N51" s="75" t="str">
        <f t="shared" si="18"/>
        <v>0</v>
      </c>
      <c r="O51" s="76">
        <f t="shared" si="19"/>
        <v>0</v>
      </c>
      <c r="P51" s="14">
        <f>O50+O51</f>
        <v>0</v>
      </c>
    </row>
    <row r="52" spans="2:16" s="4" customFormat="1" ht="22.5" customHeight="1">
      <c r="B52" s="54">
        <v>1</v>
      </c>
      <c r="C52" s="62"/>
      <c r="D52" s="269" t="str">
        <f>IF(C52="","",VLOOKUP(C52,登録ナンバー!$A$4:$M$906,7,0))</f>
        <v/>
      </c>
      <c r="E52" s="270"/>
      <c r="F52" s="56" t="str">
        <f>IF(C52="","",VLOOKUP(C52,登録ナンバー!$A$4:$M$606,9,0))</f>
        <v/>
      </c>
      <c r="G52" s="70" t="str">
        <f>IF(C52="","",VLOOKUP(C52,登録ナンバー!$A$4:$M$606,11,0))</f>
        <v/>
      </c>
      <c r="H52" s="115" t="str">
        <f t="shared" si="15"/>
        <v/>
      </c>
      <c r="I52" s="287" t="e">
        <f>G52+G53+H52+H53</f>
        <v>#VALUE!</v>
      </c>
      <c r="J52" s="57"/>
      <c r="K52" s="72" t="str">
        <f>IF(C52="一般","一般",IF(C52="一般Jr","一般Jr",IF(C52="","",VLOOKUP(C52,登録ナンバー!$A$4:$H$806,4,0))))</f>
        <v/>
      </c>
      <c r="L52" s="58" t="str">
        <f t="shared" si="16"/>
        <v>0</v>
      </c>
      <c r="M52" s="59" t="str">
        <f t="shared" si="17"/>
        <v>0</v>
      </c>
      <c r="N52" s="60" t="str">
        <f t="shared" si="18"/>
        <v>0</v>
      </c>
      <c r="O52" s="77">
        <f t="shared" si="19"/>
        <v>0</v>
      </c>
      <c r="P52" s="14" t="s">
        <v>1484</v>
      </c>
    </row>
    <row r="53" spans="2:16" s="4" customFormat="1" ht="22.5" customHeight="1" thickBot="1">
      <c r="B53" s="54">
        <v>3</v>
      </c>
      <c r="C53" s="67"/>
      <c r="D53" s="273" t="str">
        <f>IF(C53="","",VLOOKUP(C53,登録ナンバー!$A$4:$M$906,7,0))</f>
        <v/>
      </c>
      <c r="E53" s="274"/>
      <c r="F53" s="68" t="str">
        <f>IF(C53="","",VLOOKUP(C53,登録ナンバー!$A$4:$M$606,9,0))</f>
        <v/>
      </c>
      <c r="G53" s="69" t="str">
        <f>IF(C53="","",VLOOKUP(C53,登録ナンバー!$A$4:$M$606,11,0))</f>
        <v/>
      </c>
      <c r="H53" s="116" t="str">
        <f t="shared" si="15"/>
        <v/>
      </c>
      <c r="I53" s="288"/>
      <c r="J53" s="117"/>
      <c r="K53" s="71" t="str">
        <f>IF(C53="一般","一般",IF(C53="一般Jr","一般Jr",IF(C53="","",VLOOKUP(C53,登録ナンバー!$A$4:$H$806,4,0))))</f>
        <v/>
      </c>
      <c r="L53" s="73" t="str">
        <f t="shared" si="16"/>
        <v>0</v>
      </c>
      <c r="M53" s="74" t="str">
        <f t="shared" si="17"/>
        <v>0</v>
      </c>
      <c r="N53" s="75" t="str">
        <f t="shared" si="18"/>
        <v>0</v>
      </c>
      <c r="O53" s="76">
        <f t="shared" si="19"/>
        <v>0</v>
      </c>
      <c r="P53" s="14">
        <f>O52+O53</f>
        <v>0</v>
      </c>
    </row>
    <row r="54" spans="2:16" s="4" customFormat="1" ht="22.5" customHeight="1">
      <c r="B54" s="54">
        <v>1</v>
      </c>
      <c r="C54" s="62"/>
      <c r="D54" s="269" t="str">
        <f>IF(C54="","",VLOOKUP(C54,登録ナンバー!$A$4:$M$906,7,0))</f>
        <v/>
      </c>
      <c r="E54" s="270"/>
      <c r="F54" s="56" t="str">
        <f>IF(C54="","",VLOOKUP(C54,登録ナンバー!$A$4:$M$606,9,0))</f>
        <v/>
      </c>
      <c r="G54" s="70" t="str">
        <f>IF(C54="","",VLOOKUP(C54,登録ナンバー!$A$4:$M$606,11,0))</f>
        <v/>
      </c>
      <c r="H54" s="115" t="str">
        <f t="shared" si="15"/>
        <v/>
      </c>
      <c r="I54" s="287" t="e">
        <f>G54+G55+H54+H55</f>
        <v>#VALUE!</v>
      </c>
      <c r="J54" s="57"/>
      <c r="K54" s="72" t="str">
        <f>IF(C54="一般","一般",IF(C54="一般Jr","一般Jr",IF(C54="","",VLOOKUP(C54,登録ナンバー!$A$4:$H$806,4,0))))</f>
        <v/>
      </c>
      <c r="L54" s="58" t="str">
        <f t="shared" si="16"/>
        <v>0</v>
      </c>
      <c r="M54" s="59" t="str">
        <f t="shared" si="17"/>
        <v>0</v>
      </c>
      <c r="N54" s="60" t="str">
        <f t="shared" si="18"/>
        <v>0</v>
      </c>
      <c r="O54" s="77">
        <f t="shared" si="19"/>
        <v>0</v>
      </c>
      <c r="P54" s="14" t="s">
        <v>1484</v>
      </c>
    </row>
    <row r="55" spans="2:16" s="4" customFormat="1" ht="22.5" customHeight="1" thickBot="1">
      <c r="B55" s="54">
        <v>3</v>
      </c>
      <c r="C55" s="67"/>
      <c r="D55" s="271" t="str">
        <f>IF(C55="","",VLOOKUP(C55,登録ナンバー!$A$4:$M$906,7,0))</f>
        <v/>
      </c>
      <c r="E55" s="272"/>
      <c r="F55" s="68" t="str">
        <f>IF(C55="","",VLOOKUP(C55,登録ナンバー!$A$4:$M$606,9,0))</f>
        <v/>
      </c>
      <c r="G55" s="69" t="str">
        <f>IF(C55="","",VLOOKUP(C55,登録ナンバー!$A$4:$M$606,11,0))</f>
        <v/>
      </c>
      <c r="H55" s="116" t="str">
        <f t="shared" si="15"/>
        <v/>
      </c>
      <c r="I55" s="288"/>
      <c r="J55" s="117"/>
      <c r="K55" s="81" t="str">
        <f>IF(C55="一般","一般",IF(C55="一般Jr","一般Jr",IF(C55="","",VLOOKUP(C55,登録ナンバー!$A$4:$H$806,4,0))))</f>
        <v/>
      </c>
      <c r="L55" s="73" t="str">
        <f t="shared" si="16"/>
        <v>0</v>
      </c>
      <c r="M55" s="74" t="str">
        <f t="shared" si="17"/>
        <v>0</v>
      </c>
      <c r="N55" s="75" t="str">
        <f t="shared" si="18"/>
        <v>0</v>
      </c>
      <c r="O55" s="79">
        <f t="shared" si="19"/>
        <v>0</v>
      </c>
      <c r="P55" s="14">
        <f>O54+O55</f>
        <v>0</v>
      </c>
    </row>
    <row r="56" spans="2:16" ht="14.25" thickBot="1">
      <c r="G56" s="82"/>
      <c r="H56" s="78"/>
      <c r="K56" s="82"/>
    </row>
    <row r="57" spans="2:16" s="3" customFormat="1" ht="18" customHeight="1">
      <c r="C57" s="277" t="s">
        <v>54</v>
      </c>
      <c r="D57" s="278"/>
      <c r="E57" s="278"/>
      <c r="F57" s="278"/>
      <c r="G57" s="278"/>
      <c r="H57" s="278"/>
      <c r="I57" s="278"/>
      <c r="J57" s="278"/>
      <c r="K57" s="278"/>
      <c r="L57" s="281" t="s">
        <v>55</v>
      </c>
      <c r="M57" s="285"/>
      <c r="N57" s="285"/>
      <c r="O57" s="285"/>
      <c r="P57" s="61" t="s">
        <v>56</v>
      </c>
    </row>
    <row r="58" spans="2:16" s="3" customFormat="1" ht="9" customHeight="1">
      <c r="C58" s="279"/>
      <c r="D58" s="280"/>
      <c r="E58" s="280"/>
      <c r="F58" s="280"/>
      <c r="G58" s="280"/>
      <c r="H58" s="280"/>
      <c r="I58" s="280"/>
      <c r="J58" s="280"/>
      <c r="K58" s="280"/>
      <c r="L58" s="282"/>
      <c r="M58" s="286"/>
      <c r="N58" s="286"/>
      <c r="O58" s="286"/>
      <c r="P58" s="289">
        <f>P63+P65+P67</f>
        <v>0</v>
      </c>
    </row>
    <row r="59" spans="2:16" s="3" customFormat="1" ht="14.25" customHeight="1">
      <c r="C59" s="290" t="s">
        <v>57</v>
      </c>
      <c r="D59" s="291"/>
      <c r="E59" s="291"/>
      <c r="F59" s="283">
        <v>140</v>
      </c>
      <c r="G59" s="283"/>
      <c r="H59" s="283"/>
      <c r="I59" s="294" t="s">
        <v>58</v>
      </c>
      <c r="J59" s="294"/>
      <c r="K59" s="295"/>
      <c r="L59" s="298" t="s">
        <v>59</v>
      </c>
      <c r="M59" s="298"/>
      <c r="N59" s="298"/>
      <c r="O59" s="299"/>
      <c r="P59" s="289"/>
    </row>
    <row r="60" spans="2:16" s="3" customFormat="1" ht="14.25" customHeight="1">
      <c r="C60" s="292"/>
      <c r="D60" s="293"/>
      <c r="E60" s="293"/>
      <c r="F60" s="284"/>
      <c r="G60" s="284"/>
      <c r="H60" s="284"/>
      <c r="I60" s="296"/>
      <c r="J60" s="296"/>
      <c r="K60" s="297"/>
      <c r="L60" s="300" t="s">
        <v>60</v>
      </c>
      <c r="M60" s="300"/>
      <c r="N60" s="300"/>
      <c r="O60" s="301"/>
      <c r="P60" s="289"/>
    </row>
    <row r="61" spans="2:16" s="1" customFormat="1" ht="19.5" thickBot="1">
      <c r="B61" s="33"/>
      <c r="C61" s="55" t="s">
        <v>61</v>
      </c>
      <c r="D61" s="275" t="s">
        <v>62</v>
      </c>
      <c r="E61" s="276"/>
      <c r="F61" s="13" t="s">
        <v>63</v>
      </c>
      <c r="G61" s="13" t="s">
        <v>64</v>
      </c>
      <c r="H61" s="12" t="s">
        <v>65</v>
      </c>
      <c r="I61" s="19" t="s">
        <v>66</v>
      </c>
      <c r="J61" s="19" t="s">
        <v>67</v>
      </c>
      <c r="K61" s="20" t="s">
        <v>68</v>
      </c>
      <c r="L61" s="21" t="s">
        <v>69</v>
      </c>
      <c r="M61" s="22" t="s">
        <v>70</v>
      </c>
      <c r="N61" s="23" t="s">
        <v>71</v>
      </c>
      <c r="O61" s="24" t="s">
        <v>72</v>
      </c>
      <c r="P61" s="14"/>
    </row>
    <row r="62" spans="2:16" s="4" customFormat="1" ht="22.5" customHeight="1">
      <c r="B62" s="54">
        <v>1</v>
      </c>
      <c r="C62" s="62"/>
      <c r="D62" s="269" t="str">
        <f>IF(C62="","",VLOOKUP(C62,登録ナンバー!$A$4:$M$906,7,0))</f>
        <v/>
      </c>
      <c r="E62" s="270"/>
      <c r="F62" s="56" t="str">
        <f>IF(C62="","",VLOOKUP(C62,登録ナンバー!$A$4:$M$606,9,0))</f>
        <v/>
      </c>
      <c r="G62" s="70" t="str">
        <f>IF(C62="","",VLOOKUP(C62,登録ナンバー!$A$4:$M$606,11,0))</f>
        <v/>
      </c>
      <c r="H62" s="115" t="str">
        <f t="shared" ref="H62:H67" si="20">IF(F62="男","0",IF(F62="女","20",IF(F62="","")))</f>
        <v/>
      </c>
      <c r="I62" s="287" t="e">
        <f>G62+G63+H62+H63</f>
        <v>#VALUE!</v>
      </c>
      <c r="J62" s="57"/>
      <c r="K62" s="72" t="str">
        <f>IF(C62="一般","一般",IF(C62="一般Jr","一般Jr",IF(C62="","",VLOOKUP(C62,登録ナンバー!$A$4:$H$806,4,0))))</f>
        <v/>
      </c>
      <c r="L62" s="58" t="str">
        <f t="shared" ref="L62:L67" si="21">IF(K62="一般","0",IF(K62="一般Jr","0",IF(K62="","0","1000")))</f>
        <v>0</v>
      </c>
      <c r="M62" s="59" t="str">
        <f t="shared" ref="M62:M67" si="22">IF(C62="一般","2000","0")</f>
        <v>0</v>
      </c>
      <c r="N62" s="60" t="str">
        <f t="shared" ref="N62:N67" si="23">IF(OR(C62="Jr",C62="一般Jr"),"500","0")</f>
        <v>0</v>
      </c>
      <c r="O62" s="77">
        <f t="shared" ref="O62:O67" si="24">L62+M62+N62</f>
        <v>0</v>
      </c>
      <c r="P62" s="14" t="s">
        <v>1484</v>
      </c>
    </row>
    <row r="63" spans="2:16" s="4" customFormat="1" ht="22.5" customHeight="1" thickBot="1">
      <c r="B63" s="54">
        <v>3</v>
      </c>
      <c r="C63" s="67"/>
      <c r="D63" s="273" t="str">
        <f>IF(C63="","",VLOOKUP(C63,登録ナンバー!$A$4:$M$906,7,0))</f>
        <v/>
      </c>
      <c r="E63" s="274"/>
      <c r="F63" s="68" t="str">
        <f>IF(C63="","",VLOOKUP(C63,登録ナンバー!$A$4:$M$606,9,0))</f>
        <v/>
      </c>
      <c r="G63" s="69" t="str">
        <f>IF(C63="","",VLOOKUP(C63,登録ナンバー!$A$4:$M$606,11,0))</f>
        <v/>
      </c>
      <c r="H63" s="116" t="str">
        <f t="shared" si="20"/>
        <v/>
      </c>
      <c r="I63" s="288"/>
      <c r="J63" s="117"/>
      <c r="K63" s="71" t="str">
        <f>IF(C63="一般","一般",IF(C63="一般Jr","一般Jr",IF(C63="","",VLOOKUP(C63,登録ナンバー!$A$4:$H$806,4,0))))</f>
        <v/>
      </c>
      <c r="L63" s="73" t="str">
        <f t="shared" si="21"/>
        <v>0</v>
      </c>
      <c r="M63" s="74" t="str">
        <f t="shared" si="22"/>
        <v>0</v>
      </c>
      <c r="N63" s="75" t="str">
        <f t="shared" si="23"/>
        <v>0</v>
      </c>
      <c r="O63" s="76">
        <f t="shared" si="24"/>
        <v>0</v>
      </c>
      <c r="P63" s="14">
        <f>O62+O63</f>
        <v>0</v>
      </c>
    </row>
    <row r="64" spans="2:16" s="4" customFormat="1" ht="22.5" customHeight="1">
      <c r="B64" s="54">
        <v>1</v>
      </c>
      <c r="C64" s="62"/>
      <c r="D64" s="269" t="str">
        <f>IF(C64="","",VLOOKUP(C64,登録ナンバー!$A$4:$M$906,7,0))</f>
        <v/>
      </c>
      <c r="E64" s="270"/>
      <c r="F64" s="56" t="str">
        <f>IF(C64="","",VLOOKUP(C64,登録ナンバー!$A$4:$M$606,9,0))</f>
        <v/>
      </c>
      <c r="G64" s="70" t="str">
        <f>IF(C64="","",VLOOKUP(C64,登録ナンバー!$A$4:$M$606,11,0))</f>
        <v/>
      </c>
      <c r="H64" s="115" t="str">
        <f t="shared" si="20"/>
        <v/>
      </c>
      <c r="I64" s="287" t="e">
        <f>G64+G65+H64+H65</f>
        <v>#VALUE!</v>
      </c>
      <c r="J64" s="57"/>
      <c r="K64" s="72" t="str">
        <f>IF(C64="一般","一般",IF(C64="一般Jr","一般Jr",IF(C64="","",VLOOKUP(C64,登録ナンバー!$A$4:$H$806,4,0))))</f>
        <v/>
      </c>
      <c r="L64" s="58" t="str">
        <f t="shared" si="21"/>
        <v>0</v>
      </c>
      <c r="M64" s="59" t="str">
        <f t="shared" si="22"/>
        <v>0</v>
      </c>
      <c r="N64" s="60" t="str">
        <f t="shared" si="23"/>
        <v>0</v>
      </c>
      <c r="O64" s="77">
        <f t="shared" si="24"/>
        <v>0</v>
      </c>
      <c r="P64" s="14" t="s">
        <v>1484</v>
      </c>
    </row>
    <row r="65" spans="2:16" s="4" customFormat="1" ht="22.5" customHeight="1" thickBot="1">
      <c r="B65" s="54">
        <v>3</v>
      </c>
      <c r="C65" s="67"/>
      <c r="D65" s="273" t="str">
        <f>IF(C65="","",VLOOKUP(C65,登録ナンバー!$A$4:$M$906,7,0))</f>
        <v/>
      </c>
      <c r="E65" s="274"/>
      <c r="F65" s="68" t="str">
        <f>IF(C65="","",VLOOKUP(C65,登録ナンバー!$A$4:$M$606,9,0))</f>
        <v/>
      </c>
      <c r="G65" s="69" t="str">
        <f>IF(C65="","",VLOOKUP(C65,登録ナンバー!$A$4:$M$606,11,0))</f>
        <v/>
      </c>
      <c r="H65" s="116" t="str">
        <f t="shared" si="20"/>
        <v/>
      </c>
      <c r="I65" s="288"/>
      <c r="J65" s="117"/>
      <c r="K65" s="71" t="str">
        <f>IF(C65="一般","一般",IF(C65="一般Jr","一般Jr",IF(C65="","",VLOOKUP(C65,登録ナンバー!$A$4:$H$806,4,0))))</f>
        <v/>
      </c>
      <c r="L65" s="73" t="str">
        <f t="shared" si="21"/>
        <v>0</v>
      </c>
      <c r="M65" s="74" t="str">
        <f t="shared" si="22"/>
        <v>0</v>
      </c>
      <c r="N65" s="75" t="str">
        <f t="shared" si="23"/>
        <v>0</v>
      </c>
      <c r="O65" s="76">
        <f t="shared" si="24"/>
        <v>0</v>
      </c>
      <c r="P65" s="14">
        <f>O64+O65</f>
        <v>0</v>
      </c>
    </row>
    <row r="66" spans="2:16" s="4" customFormat="1" ht="22.5" customHeight="1">
      <c r="B66" s="54">
        <v>1</v>
      </c>
      <c r="C66" s="62"/>
      <c r="D66" s="269" t="str">
        <f>IF(C66="","",VLOOKUP(C66,登録ナンバー!$A$4:$M$906,7,0))</f>
        <v/>
      </c>
      <c r="E66" s="270"/>
      <c r="F66" s="56" t="str">
        <f>IF(C66="","",VLOOKUP(C66,登録ナンバー!$A$4:$M$606,9,0))</f>
        <v/>
      </c>
      <c r="G66" s="70" t="str">
        <f>IF(C66="","",VLOOKUP(C66,登録ナンバー!$A$4:$M$606,11,0))</f>
        <v/>
      </c>
      <c r="H66" s="115" t="str">
        <f t="shared" si="20"/>
        <v/>
      </c>
      <c r="I66" s="287" t="e">
        <f>G66+G67+H66+H67</f>
        <v>#VALUE!</v>
      </c>
      <c r="J66" s="57"/>
      <c r="K66" s="72" t="str">
        <f>IF(C66="一般","一般",IF(C66="一般Jr","一般Jr",IF(C66="","",VLOOKUP(C66,登録ナンバー!$A$4:$H$806,4,0))))</f>
        <v/>
      </c>
      <c r="L66" s="58" t="str">
        <f t="shared" si="21"/>
        <v>0</v>
      </c>
      <c r="M66" s="59" t="str">
        <f t="shared" si="22"/>
        <v>0</v>
      </c>
      <c r="N66" s="60" t="str">
        <f t="shared" si="23"/>
        <v>0</v>
      </c>
      <c r="O66" s="77">
        <f t="shared" si="24"/>
        <v>0</v>
      </c>
      <c r="P66" s="14" t="s">
        <v>1484</v>
      </c>
    </row>
    <row r="67" spans="2:16" s="4" customFormat="1" ht="22.5" customHeight="1" thickBot="1">
      <c r="B67" s="54">
        <v>3</v>
      </c>
      <c r="C67" s="67"/>
      <c r="D67" s="271" t="str">
        <f>IF(C67="","",VLOOKUP(C67,登録ナンバー!$A$4:$M$906,7,0))</f>
        <v/>
      </c>
      <c r="E67" s="272"/>
      <c r="F67" s="68" t="str">
        <f>IF(C67="","",VLOOKUP(C67,登録ナンバー!$A$4:$M$606,9,0))</f>
        <v/>
      </c>
      <c r="G67" s="80" t="str">
        <f>IF(C67="","",VLOOKUP(C67,登録ナンバー!$A$4:$M$606,11,0))</f>
        <v/>
      </c>
      <c r="H67" s="116" t="str">
        <f t="shared" si="20"/>
        <v/>
      </c>
      <c r="I67" s="288"/>
      <c r="J67" s="117"/>
      <c r="K67" s="81" t="str">
        <f>IF(C67="一般","一般",IF(C67="一般Jr","一般Jr",IF(C67="","",VLOOKUP(C67,登録ナンバー!$A$4:$H$806,4,0))))</f>
        <v/>
      </c>
      <c r="L67" s="73" t="str">
        <f t="shared" si="21"/>
        <v>0</v>
      </c>
      <c r="M67" s="74" t="str">
        <f t="shared" si="22"/>
        <v>0</v>
      </c>
      <c r="N67" s="75" t="str">
        <f t="shared" si="23"/>
        <v>0</v>
      </c>
      <c r="O67" s="79">
        <f t="shared" si="24"/>
        <v>0</v>
      </c>
      <c r="P67" s="14">
        <f>O66+O67</f>
        <v>0</v>
      </c>
    </row>
    <row r="68" spans="2:16">
      <c r="H68" s="82"/>
    </row>
    <row r="69" spans="2:16" ht="30.75" customHeight="1"/>
  </sheetData>
  <mergeCells count="108">
    <mergeCell ref="C1:P1"/>
    <mergeCell ref="C2:E2"/>
    <mergeCell ref="F2:K2"/>
    <mergeCell ref="F3:K3"/>
    <mergeCell ref="L2:M2"/>
    <mergeCell ref="L3:M3"/>
    <mergeCell ref="N3:O3"/>
    <mergeCell ref="N2:O2"/>
    <mergeCell ref="I62:I63"/>
    <mergeCell ref="I64:I65"/>
    <mergeCell ref="I66:I67"/>
    <mergeCell ref="I28:I29"/>
    <mergeCell ref="I30:I31"/>
    <mergeCell ref="I38:I39"/>
    <mergeCell ref="I40:I41"/>
    <mergeCell ref="I42:I43"/>
    <mergeCell ref="C3:E3"/>
    <mergeCell ref="C5:O5"/>
    <mergeCell ref="C6:O6"/>
    <mergeCell ref="C7:O7"/>
    <mergeCell ref="D14:E14"/>
    <mergeCell ref="D13:E13"/>
    <mergeCell ref="C8:O8"/>
    <mergeCell ref="F11:H12"/>
    <mergeCell ref="I52:I53"/>
    <mergeCell ref="I54:I55"/>
    <mergeCell ref="P10:P12"/>
    <mergeCell ref="C11:E12"/>
    <mergeCell ref="I11:K12"/>
    <mergeCell ref="L12:O12"/>
    <mergeCell ref="L11:O11"/>
    <mergeCell ref="C9:K10"/>
    <mergeCell ref="L9:L10"/>
    <mergeCell ref="M9:O10"/>
    <mergeCell ref="M21:O22"/>
    <mergeCell ref="P22:P24"/>
    <mergeCell ref="C23:E24"/>
    <mergeCell ref="I23:K24"/>
    <mergeCell ref="L23:O23"/>
    <mergeCell ref="L24:O24"/>
    <mergeCell ref="F23:H24"/>
    <mergeCell ref="D16:E16"/>
    <mergeCell ref="D18:E18"/>
    <mergeCell ref="D15:E15"/>
    <mergeCell ref="D17:E17"/>
    <mergeCell ref="D19:E19"/>
    <mergeCell ref="I14:I15"/>
    <mergeCell ref="I16:I17"/>
    <mergeCell ref="I18:I19"/>
    <mergeCell ref="C21:K22"/>
    <mergeCell ref="L21:L22"/>
    <mergeCell ref="I26:I27"/>
    <mergeCell ref="M33:O34"/>
    <mergeCell ref="P34:P36"/>
    <mergeCell ref="C35:E36"/>
    <mergeCell ref="I35:K36"/>
    <mergeCell ref="L35:O35"/>
    <mergeCell ref="L36:O36"/>
    <mergeCell ref="D30:E30"/>
    <mergeCell ref="C33:K34"/>
    <mergeCell ref="L33:L34"/>
    <mergeCell ref="D31:E31"/>
    <mergeCell ref="F35:H36"/>
    <mergeCell ref="D39:E39"/>
    <mergeCell ref="P46:P48"/>
    <mergeCell ref="C47:E48"/>
    <mergeCell ref="I47:K48"/>
    <mergeCell ref="L47:O47"/>
    <mergeCell ref="L48:O48"/>
    <mergeCell ref="D25:E25"/>
    <mergeCell ref="D26:E26"/>
    <mergeCell ref="D27:E27"/>
    <mergeCell ref="L45:L46"/>
    <mergeCell ref="F47:H48"/>
    <mergeCell ref="M45:O46"/>
    <mergeCell ref="I50:I51"/>
    <mergeCell ref="L57:L58"/>
    <mergeCell ref="M57:O58"/>
    <mergeCell ref="P58:P60"/>
    <mergeCell ref="C59:E60"/>
    <mergeCell ref="F59:H60"/>
    <mergeCell ref="I59:K60"/>
    <mergeCell ref="L59:O59"/>
    <mergeCell ref="L60:O60"/>
    <mergeCell ref="D66:E66"/>
    <mergeCell ref="D67:E67"/>
    <mergeCell ref="D28:E28"/>
    <mergeCell ref="D29:E29"/>
    <mergeCell ref="D61:E61"/>
    <mergeCell ref="D62:E62"/>
    <mergeCell ref="D63:E63"/>
    <mergeCell ref="D64:E64"/>
    <mergeCell ref="D65:E65"/>
    <mergeCell ref="C57:K58"/>
    <mergeCell ref="D54:E54"/>
    <mergeCell ref="D53:E53"/>
    <mergeCell ref="D55:E55"/>
    <mergeCell ref="D49:E49"/>
    <mergeCell ref="D50:E50"/>
    <mergeCell ref="D52:E52"/>
    <mergeCell ref="D51:E51"/>
    <mergeCell ref="C45:K46"/>
    <mergeCell ref="D42:E42"/>
    <mergeCell ref="D41:E41"/>
    <mergeCell ref="D43:E43"/>
    <mergeCell ref="D37:E37"/>
    <mergeCell ref="D38:E38"/>
    <mergeCell ref="D40:E40"/>
  </mergeCells>
  <phoneticPr fontId="3"/>
  <pageMargins left="0" right="0" top="0" bottom="0" header="0.31496062992125984" footer="0.31496062992125984"/>
  <pageSetup paperSize="9" scale="72"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193"/>
  <sheetViews>
    <sheetView topLeftCell="A176" zoomScaleSheetLayoutView="100" workbookViewId="0">
      <selection activeCell="J190" sqref="J190:K190"/>
    </sheetView>
  </sheetViews>
  <sheetFormatPr defaultRowHeight="13.5" customHeight="1"/>
  <cols>
    <col min="1" max="1" width="7.25" customWidth="1"/>
    <col min="2" max="2" width="7.375" customWidth="1"/>
    <col min="3" max="3" width="12" customWidth="1"/>
  </cols>
  <sheetData>
    <row r="1" spans="1:14" ht="24">
      <c r="A1" s="15"/>
      <c r="B1" s="6" t="s">
        <v>73</v>
      </c>
      <c r="C1" s="7"/>
      <c r="D1" s="7"/>
      <c r="E1" s="7"/>
      <c r="F1" s="8"/>
      <c r="G1" s="9"/>
      <c r="H1" s="15"/>
      <c r="I1" s="15"/>
      <c r="J1" s="15"/>
      <c r="K1" s="15"/>
      <c r="L1" s="15"/>
      <c r="M1" s="15"/>
      <c r="N1" s="15"/>
    </row>
    <row r="2" spans="1:14">
      <c r="A2" s="15"/>
      <c r="B2" s="16" t="s">
        <v>74</v>
      </c>
      <c r="C2" s="17" t="s">
        <v>75</v>
      </c>
      <c r="D2" s="505" t="s">
        <v>76</v>
      </c>
      <c r="E2" s="505"/>
      <c r="F2" s="505" t="s">
        <v>77</v>
      </c>
      <c r="G2" s="505"/>
      <c r="H2" s="505" t="s">
        <v>78</v>
      </c>
      <c r="I2" s="505"/>
      <c r="J2" s="505" t="s">
        <v>79</v>
      </c>
      <c r="K2" s="506"/>
      <c r="L2" s="15"/>
      <c r="M2" s="15"/>
      <c r="N2" s="15"/>
    </row>
    <row r="3" spans="1:14" ht="26.25" customHeight="1">
      <c r="A3" s="15"/>
      <c r="B3" s="461" t="s">
        <v>80</v>
      </c>
      <c r="C3" s="463">
        <v>38438</v>
      </c>
      <c r="D3" s="496" t="s">
        <v>81</v>
      </c>
      <c r="E3" s="496"/>
      <c r="F3" s="503" t="s">
        <v>82</v>
      </c>
      <c r="G3" s="503"/>
      <c r="H3" s="503" t="s">
        <v>83</v>
      </c>
      <c r="I3" s="503"/>
      <c r="J3" s="503" t="s">
        <v>84</v>
      </c>
      <c r="K3" s="504"/>
      <c r="L3" s="15"/>
      <c r="M3" s="15"/>
      <c r="N3" s="15"/>
    </row>
    <row r="4" spans="1:14" ht="26.25" customHeight="1">
      <c r="A4" s="15"/>
      <c r="B4" s="462"/>
      <c r="C4" s="464"/>
      <c r="D4" s="489" t="s">
        <v>85</v>
      </c>
      <c r="E4" s="489"/>
      <c r="F4" s="501" t="s">
        <v>86</v>
      </c>
      <c r="G4" s="501"/>
      <c r="H4" s="501" t="s">
        <v>87</v>
      </c>
      <c r="I4" s="501"/>
      <c r="J4" s="501" t="s">
        <v>88</v>
      </c>
      <c r="K4" s="502"/>
      <c r="L4" s="15"/>
      <c r="M4" s="15"/>
      <c r="N4" s="15"/>
    </row>
    <row r="5" spans="1:14" ht="26.25" customHeight="1">
      <c r="A5" s="15"/>
      <c r="B5" s="478"/>
      <c r="C5" s="479"/>
      <c r="D5" s="492" t="s">
        <v>89</v>
      </c>
      <c r="E5" s="492"/>
      <c r="F5" s="507" t="s">
        <v>90</v>
      </c>
      <c r="G5" s="507"/>
      <c r="H5" s="507" t="s">
        <v>91</v>
      </c>
      <c r="I5" s="507"/>
      <c r="J5" s="507" t="s">
        <v>92</v>
      </c>
      <c r="K5" s="508"/>
      <c r="L5" s="15"/>
      <c r="M5" s="15"/>
      <c r="N5" s="15"/>
    </row>
    <row r="6" spans="1:14" ht="26.25" customHeight="1">
      <c r="A6" s="15"/>
      <c r="B6" s="461" t="s">
        <v>93</v>
      </c>
      <c r="C6" s="463">
        <v>38803</v>
      </c>
      <c r="D6" s="496" t="s">
        <v>81</v>
      </c>
      <c r="E6" s="496"/>
      <c r="F6" s="503" t="s">
        <v>94</v>
      </c>
      <c r="G6" s="503"/>
      <c r="H6" s="503" t="s">
        <v>95</v>
      </c>
      <c r="I6" s="503"/>
      <c r="J6" s="503" t="s">
        <v>96</v>
      </c>
      <c r="K6" s="504"/>
      <c r="L6" s="15"/>
      <c r="M6" s="15"/>
      <c r="N6" s="15"/>
    </row>
    <row r="7" spans="1:14" ht="26.25" customHeight="1">
      <c r="A7" s="15"/>
      <c r="B7" s="462"/>
      <c r="C7" s="464"/>
      <c r="D7" s="489" t="s">
        <v>85</v>
      </c>
      <c r="E7" s="489"/>
      <c r="F7" s="501" t="s">
        <v>97</v>
      </c>
      <c r="G7" s="501"/>
      <c r="H7" s="501" t="s">
        <v>98</v>
      </c>
      <c r="I7" s="501"/>
      <c r="J7" s="501" t="s">
        <v>99</v>
      </c>
      <c r="K7" s="502"/>
      <c r="L7" s="15"/>
      <c r="M7" s="15"/>
      <c r="N7" s="15"/>
    </row>
    <row r="8" spans="1:14" ht="26.25" customHeight="1">
      <c r="A8" s="15"/>
      <c r="B8" s="462"/>
      <c r="C8" s="464"/>
      <c r="D8" s="489" t="s">
        <v>89</v>
      </c>
      <c r="E8" s="489"/>
      <c r="F8" s="501" t="s">
        <v>90</v>
      </c>
      <c r="G8" s="501"/>
      <c r="H8" s="501" t="s">
        <v>100</v>
      </c>
      <c r="I8" s="501"/>
      <c r="J8" s="501" t="s">
        <v>101</v>
      </c>
      <c r="K8" s="502"/>
      <c r="L8" s="15"/>
      <c r="M8" s="15"/>
      <c r="N8" s="15"/>
    </row>
    <row r="9" spans="1:14" ht="26.25" customHeight="1">
      <c r="A9" s="15"/>
      <c r="B9" s="478"/>
      <c r="C9" s="479"/>
      <c r="D9" s="495" t="s">
        <v>102</v>
      </c>
      <c r="E9" s="495"/>
      <c r="F9" s="493" t="s">
        <v>103</v>
      </c>
      <c r="G9" s="493"/>
      <c r="H9" s="493" t="s">
        <v>104</v>
      </c>
      <c r="I9" s="493"/>
      <c r="J9" s="499"/>
      <c r="K9" s="500"/>
      <c r="L9" s="15"/>
      <c r="M9" s="15"/>
      <c r="N9" s="15"/>
    </row>
    <row r="10" spans="1:14" ht="26.25" customHeight="1">
      <c r="A10" s="15"/>
      <c r="B10" s="461" t="s">
        <v>105</v>
      </c>
      <c r="C10" s="463">
        <v>39166</v>
      </c>
      <c r="D10" s="496" t="s">
        <v>81</v>
      </c>
      <c r="E10" s="496"/>
      <c r="F10" s="497" t="s">
        <v>106</v>
      </c>
      <c r="G10" s="497"/>
      <c r="H10" s="497" t="s">
        <v>107</v>
      </c>
      <c r="I10" s="497"/>
      <c r="J10" s="497" t="s">
        <v>108</v>
      </c>
      <c r="K10" s="498"/>
      <c r="L10" s="15"/>
      <c r="M10" s="15"/>
      <c r="N10" s="15"/>
    </row>
    <row r="11" spans="1:14" ht="26.25" customHeight="1">
      <c r="A11" s="15"/>
      <c r="B11" s="462"/>
      <c r="C11" s="464"/>
      <c r="D11" s="489" t="s">
        <v>85</v>
      </c>
      <c r="E11" s="489"/>
      <c r="F11" s="490" t="s">
        <v>109</v>
      </c>
      <c r="G11" s="490"/>
      <c r="H11" s="490" t="s">
        <v>110</v>
      </c>
      <c r="I11" s="490"/>
      <c r="J11" s="490" t="s">
        <v>111</v>
      </c>
      <c r="K11" s="491"/>
      <c r="L11" s="15"/>
      <c r="M11" s="15"/>
      <c r="N11" s="15"/>
    </row>
    <row r="12" spans="1:14" ht="26.25" customHeight="1">
      <c r="A12" s="15"/>
      <c r="B12" s="462"/>
      <c r="C12" s="464"/>
      <c r="D12" s="489" t="s">
        <v>89</v>
      </c>
      <c r="E12" s="489"/>
      <c r="F12" s="490"/>
      <c r="G12" s="490"/>
      <c r="H12" s="490"/>
      <c r="I12" s="490"/>
      <c r="J12" s="490"/>
      <c r="K12" s="491"/>
      <c r="L12" s="15"/>
      <c r="M12" s="15"/>
      <c r="N12" s="15"/>
    </row>
    <row r="13" spans="1:14" ht="26.25" customHeight="1">
      <c r="A13" s="15"/>
      <c r="B13" s="478"/>
      <c r="C13" s="479"/>
      <c r="D13" s="495" t="s">
        <v>102</v>
      </c>
      <c r="E13" s="495"/>
      <c r="F13" s="493" t="s">
        <v>112</v>
      </c>
      <c r="G13" s="493"/>
      <c r="H13" s="493" t="s">
        <v>113</v>
      </c>
      <c r="I13" s="493"/>
      <c r="J13" s="493" t="s">
        <v>114</v>
      </c>
      <c r="K13" s="494"/>
      <c r="L13" s="15"/>
      <c r="M13" s="15"/>
      <c r="N13" s="15"/>
    </row>
    <row r="14" spans="1:14" ht="26.25" customHeight="1">
      <c r="A14" s="15"/>
      <c r="B14" s="461" t="s">
        <v>115</v>
      </c>
      <c r="C14" s="463">
        <v>39516</v>
      </c>
      <c r="D14" s="496" t="s">
        <v>81</v>
      </c>
      <c r="E14" s="496"/>
      <c r="F14" s="497" t="s">
        <v>116</v>
      </c>
      <c r="G14" s="497"/>
      <c r="H14" s="497" t="s">
        <v>117</v>
      </c>
      <c r="I14" s="497"/>
      <c r="J14" s="497" t="s">
        <v>118</v>
      </c>
      <c r="K14" s="498"/>
      <c r="L14" s="15"/>
      <c r="M14" s="15"/>
      <c r="N14" s="15"/>
    </row>
    <row r="15" spans="1:14" ht="26.25" customHeight="1">
      <c r="A15" s="15"/>
      <c r="B15" s="462"/>
      <c r="C15" s="464"/>
      <c r="D15" s="489" t="s">
        <v>85</v>
      </c>
      <c r="E15" s="489"/>
      <c r="F15" s="490" t="s">
        <v>119</v>
      </c>
      <c r="G15" s="490"/>
      <c r="H15" s="490" t="s">
        <v>120</v>
      </c>
      <c r="I15" s="490"/>
      <c r="J15" s="490" t="s">
        <v>111</v>
      </c>
      <c r="K15" s="491"/>
      <c r="L15" s="15"/>
      <c r="M15" s="15"/>
      <c r="N15" s="15"/>
    </row>
    <row r="16" spans="1:14" ht="26.25" customHeight="1">
      <c r="A16" s="15"/>
      <c r="B16" s="462"/>
      <c r="C16" s="464"/>
      <c r="D16" s="492" t="s">
        <v>89</v>
      </c>
      <c r="E16" s="492"/>
      <c r="F16" s="490" t="s">
        <v>121</v>
      </c>
      <c r="G16" s="490"/>
      <c r="H16" s="490" t="s">
        <v>122</v>
      </c>
      <c r="I16" s="490"/>
      <c r="J16" s="490" t="s">
        <v>123</v>
      </c>
      <c r="K16" s="491"/>
      <c r="L16" s="15"/>
      <c r="M16" s="15"/>
      <c r="N16" s="15"/>
    </row>
    <row r="17" spans="1:14" ht="26.25" customHeight="1">
      <c r="A17" s="15"/>
      <c r="B17" s="478"/>
      <c r="C17" s="479"/>
      <c r="D17" s="492" t="s">
        <v>102</v>
      </c>
      <c r="E17" s="492"/>
      <c r="F17" s="493" t="s">
        <v>124</v>
      </c>
      <c r="G17" s="493"/>
      <c r="H17" s="493" t="s">
        <v>125</v>
      </c>
      <c r="I17" s="493"/>
      <c r="J17" s="493" t="s">
        <v>126</v>
      </c>
      <c r="K17" s="494"/>
      <c r="L17" s="15"/>
      <c r="M17" s="15"/>
      <c r="N17" s="15"/>
    </row>
    <row r="18" spans="1:14" ht="14.25" customHeight="1">
      <c r="A18" s="15"/>
      <c r="B18" s="461" t="s">
        <v>127</v>
      </c>
      <c r="C18" s="463">
        <v>39880</v>
      </c>
      <c r="D18" s="465" t="s">
        <v>81</v>
      </c>
      <c r="E18" s="466"/>
      <c r="F18" s="444" t="s">
        <v>128</v>
      </c>
      <c r="G18" s="445"/>
      <c r="H18" s="444" t="s">
        <v>129</v>
      </c>
      <c r="I18" s="445"/>
      <c r="J18" s="482" t="s">
        <v>130</v>
      </c>
      <c r="K18" s="483"/>
      <c r="L18" s="15"/>
      <c r="M18" s="15"/>
      <c r="N18" s="15"/>
    </row>
    <row r="19" spans="1:14" ht="14.25" customHeight="1">
      <c r="A19" s="15"/>
      <c r="B19" s="462"/>
      <c r="C19" s="464"/>
      <c r="D19" s="467"/>
      <c r="E19" s="468"/>
      <c r="F19" s="437" t="s">
        <v>131</v>
      </c>
      <c r="G19" s="438"/>
      <c r="H19" s="437" t="s">
        <v>132</v>
      </c>
      <c r="I19" s="438"/>
      <c r="J19" s="437" t="s">
        <v>133</v>
      </c>
      <c r="K19" s="439"/>
      <c r="L19" s="15"/>
      <c r="M19" s="15"/>
      <c r="N19" s="15"/>
    </row>
    <row r="20" spans="1:14" ht="14.25" customHeight="1">
      <c r="A20" s="15"/>
      <c r="B20" s="462"/>
      <c r="C20" s="464"/>
      <c r="D20" s="440" t="s">
        <v>85</v>
      </c>
      <c r="E20" s="441"/>
      <c r="F20" s="434" t="s">
        <v>134</v>
      </c>
      <c r="G20" s="435"/>
      <c r="H20" s="480" t="s">
        <v>135</v>
      </c>
      <c r="I20" s="435"/>
      <c r="J20" s="481" t="s">
        <v>136</v>
      </c>
      <c r="K20" s="436"/>
      <c r="L20" s="15"/>
      <c r="M20" s="15"/>
      <c r="N20" s="15"/>
    </row>
    <row r="21" spans="1:14" ht="14.25" customHeight="1">
      <c r="A21" s="15"/>
      <c r="B21" s="462"/>
      <c r="C21" s="464"/>
      <c r="D21" s="467"/>
      <c r="E21" s="468"/>
      <c r="F21" s="437" t="s">
        <v>137</v>
      </c>
      <c r="G21" s="438"/>
      <c r="H21" s="437" t="s">
        <v>138</v>
      </c>
      <c r="I21" s="438"/>
      <c r="J21" s="437" t="s">
        <v>139</v>
      </c>
      <c r="K21" s="439"/>
      <c r="L21" s="15"/>
      <c r="M21" s="15"/>
      <c r="N21" s="15"/>
    </row>
    <row r="22" spans="1:14" ht="14.25" customHeight="1">
      <c r="A22" s="15"/>
      <c r="B22" s="462"/>
      <c r="C22" s="464"/>
      <c r="D22" s="440" t="s">
        <v>89</v>
      </c>
      <c r="E22" s="441"/>
      <c r="F22" s="434" t="s">
        <v>140</v>
      </c>
      <c r="G22" s="435"/>
      <c r="H22" s="480" t="s">
        <v>141</v>
      </c>
      <c r="I22" s="435"/>
      <c r="J22" s="481" t="s">
        <v>142</v>
      </c>
      <c r="K22" s="436"/>
      <c r="L22" s="15"/>
      <c r="M22" s="15"/>
      <c r="N22" s="15"/>
    </row>
    <row r="23" spans="1:14" ht="14.25" customHeight="1">
      <c r="A23" s="15"/>
      <c r="B23" s="462"/>
      <c r="C23" s="464"/>
      <c r="D23" s="467"/>
      <c r="E23" s="468"/>
      <c r="F23" s="437" t="s">
        <v>143</v>
      </c>
      <c r="G23" s="438"/>
      <c r="H23" s="437" t="s">
        <v>144</v>
      </c>
      <c r="I23" s="438"/>
      <c r="J23" s="437" t="s">
        <v>144</v>
      </c>
      <c r="K23" s="439"/>
      <c r="L23" s="15"/>
      <c r="M23" s="15"/>
      <c r="N23" s="15"/>
    </row>
    <row r="24" spans="1:14" ht="14.25" customHeight="1">
      <c r="A24" s="15"/>
      <c r="B24" s="462"/>
      <c r="C24" s="464"/>
      <c r="D24" s="440" t="s">
        <v>102</v>
      </c>
      <c r="E24" s="441"/>
      <c r="F24" s="484"/>
      <c r="G24" s="485"/>
      <c r="H24" s="486"/>
      <c r="I24" s="485"/>
      <c r="J24" s="487"/>
      <c r="K24" s="488"/>
      <c r="L24" s="15"/>
      <c r="M24" s="15"/>
      <c r="N24" s="15"/>
    </row>
    <row r="25" spans="1:14" ht="14.25" customHeight="1">
      <c r="A25" s="15"/>
      <c r="B25" s="478"/>
      <c r="C25" s="479"/>
      <c r="D25" s="442"/>
      <c r="E25" s="443"/>
      <c r="F25" s="448"/>
      <c r="G25" s="449"/>
      <c r="H25" s="448"/>
      <c r="I25" s="449"/>
      <c r="J25" s="448"/>
      <c r="K25" s="450"/>
      <c r="L25" s="15"/>
      <c r="M25" s="15"/>
      <c r="N25" s="15"/>
    </row>
    <row r="26" spans="1:14" ht="14.25" customHeight="1">
      <c r="A26" s="15"/>
      <c r="B26" s="461" t="s">
        <v>145</v>
      </c>
      <c r="C26" s="463">
        <v>40265</v>
      </c>
      <c r="D26" s="465" t="s">
        <v>81</v>
      </c>
      <c r="E26" s="466"/>
      <c r="F26" s="444" t="s">
        <v>128</v>
      </c>
      <c r="G26" s="445"/>
      <c r="H26" s="444" t="s">
        <v>146</v>
      </c>
      <c r="I26" s="445"/>
      <c r="J26" s="482" t="s">
        <v>147</v>
      </c>
      <c r="K26" s="483"/>
      <c r="L26" s="15"/>
      <c r="M26" s="15"/>
      <c r="N26" s="15"/>
    </row>
    <row r="27" spans="1:14" ht="14.25" customHeight="1">
      <c r="A27" s="15"/>
      <c r="B27" s="462"/>
      <c r="C27" s="464"/>
      <c r="D27" s="467"/>
      <c r="E27" s="468"/>
      <c r="F27" s="437" t="s">
        <v>131</v>
      </c>
      <c r="G27" s="438"/>
      <c r="H27" s="437" t="s">
        <v>148</v>
      </c>
      <c r="I27" s="438"/>
      <c r="J27" s="437" t="s">
        <v>149</v>
      </c>
      <c r="K27" s="439"/>
      <c r="L27" s="15"/>
      <c r="M27" s="15"/>
      <c r="N27" s="15"/>
    </row>
    <row r="28" spans="1:14" ht="14.25" customHeight="1">
      <c r="A28" s="15"/>
      <c r="B28" s="462"/>
      <c r="C28" s="464"/>
      <c r="D28" s="440" t="s">
        <v>85</v>
      </c>
      <c r="E28" s="441"/>
      <c r="F28" s="434" t="s">
        <v>134</v>
      </c>
      <c r="G28" s="435"/>
      <c r="H28" s="480" t="s">
        <v>150</v>
      </c>
      <c r="I28" s="435"/>
      <c r="J28" s="481" t="s">
        <v>151</v>
      </c>
      <c r="K28" s="436"/>
      <c r="L28" s="15"/>
      <c r="M28" s="15"/>
      <c r="N28" s="15"/>
    </row>
    <row r="29" spans="1:14" ht="14.25" customHeight="1">
      <c r="A29" s="15"/>
      <c r="B29" s="462"/>
      <c r="C29" s="464"/>
      <c r="D29" s="467"/>
      <c r="E29" s="468"/>
      <c r="F29" s="437" t="s">
        <v>137</v>
      </c>
      <c r="G29" s="438"/>
      <c r="H29" s="437" t="s">
        <v>152</v>
      </c>
      <c r="I29" s="438"/>
      <c r="J29" s="437" t="s">
        <v>153</v>
      </c>
      <c r="K29" s="439"/>
      <c r="L29" s="15"/>
      <c r="M29" s="15"/>
      <c r="N29" s="15"/>
    </row>
    <row r="30" spans="1:14" ht="14.25" customHeight="1">
      <c r="A30" s="15"/>
      <c r="B30" s="462"/>
      <c r="C30" s="464"/>
      <c r="D30" s="440" t="s">
        <v>89</v>
      </c>
      <c r="E30" s="441"/>
      <c r="F30" s="434" t="s">
        <v>154</v>
      </c>
      <c r="G30" s="435"/>
      <c r="H30" s="480" t="s">
        <v>155</v>
      </c>
      <c r="I30" s="435"/>
      <c r="J30" s="481" t="s">
        <v>156</v>
      </c>
      <c r="K30" s="436"/>
      <c r="L30" s="15"/>
      <c r="M30" s="15"/>
      <c r="N30" s="15"/>
    </row>
    <row r="31" spans="1:14" ht="14.25" customHeight="1">
      <c r="A31" s="15"/>
      <c r="B31" s="462"/>
      <c r="C31" s="464"/>
      <c r="D31" s="467"/>
      <c r="E31" s="468"/>
      <c r="F31" s="437" t="s">
        <v>153</v>
      </c>
      <c r="G31" s="438"/>
      <c r="H31" s="437" t="s">
        <v>157</v>
      </c>
      <c r="I31" s="438"/>
      <c r="J31" s="437" t="s">
        <v>158</v>
      </c>
      <c r="K31" s="439"/>
      <c r="L31" s="15"/>
      <c r="M31" s="15"/>
      <c r="N31" s="15"/>
    </row>
    <row r="32" spans="1:14" ht="14.25" customHeight="1">
      <c r="A32" s="15"/>
      <c r="B32" s="462"/>
      <c r="C32" s="464"/>
      <c r="D32" s="440" t="s">
        <v>102</v>
      </c>
      <c r="E32" s="441"/>
      <c r="F32" s="434" t="s">
        <v>159</v>
      </c>
      <c r="G32" s="435"/>
      <c r="H32" s="480" t="s">
        <v>160</v>
      </c>
      <c r="I32" s="435"/>
      <c r="J32" s="481" t="s">
        <v>161</v>
      </c>
      <c r="K32" s="436"/>
      <c r="L32" s="15"/>
      <c r="M32" s="15"/>
      <c r="N32" s="15"/>
    </row>
    <row r="33" spans="1:14" ht="14.25" customHeight="1">
      <c r="A33" s="15"/>
      <c r="B33" s="478"/>
      <c r="C33" s="479"/>
      <c r="D33" s="442"/>
      <c r="E33" s="443"/>
      <c r="F33" s="448" t="s">
        <v>162</v>
      </c>
      <c r="G33" s="449"/>
      <c r="H33" s="448" t="s">
        <v>144</v>
      </c>
      <c r="I33" s="449"/>
      <c r="J33" s="448" t="s">
        <v>144</v>
      </c>
      <c r="K33" s="450"/>
      <c r="L33" s="15"/>
      <c r="M33" s="15"/>
      <c r="N33" s="15"/>
    </row>
    <row r="34" spans="1:14" ht="14.25" customHeight="1">
      <c r="A34" s="15"/>
      <c r="B34" s="461" t="s">
        <v>163</v>
      </c>
      <c r="C34" s="463">
        <v>40629</v>
      </c>
      <c r="D34" s="465" t="s">
        <v>81</v>
      </c>
      <c r="E34" s="466"/>
      <c r="F34" s="444" t="s">
        <v>146</v>
      </c>
      <c r="G34" s="445"/>
      <c r="H34" s="444" t="s">
        <v>164</v>
      </c>
      <c r="I34" s="445"/>
      <c r="J34" s="482" t="s">
        <v>165</v>
      </c>
      <c r="K34" s="483"/>
      <c r="L34" s="15"/>
      <c r="M34" s="15"/>
      <c r="N34" s="15"/>
    </row>
    <row r="35" spans="1:14" ht="14.25" customHeight="1">
      <c r="A35" s="15"/>
      <c r="B35" s="462"/>
      <c r="C35" s="464"/>
      <c r="D35" s="467"/>
      <c r="E35" s="468"/>
      <c r="F35" s="437" t="s">
        <v>166</v>
      </c>
      <c r="G35" s="438"/>
      <c r="H35" s="476" t="s">
        <v>167</v>
      </c>
      <c r="I35" s="438"/>
      <c r="J35" s="437" t="s">
        <v>168</v>
      </c>
      <c r="K35" s="439"/>
      <c r="L35" s="15"/>
      <c r="M35" s="15"/>
      <c r="N35" s="15"/>
    </row>
    <row r="36" spans="1:14" ht="14.25" customHeight="1">
      <c r="A36" s="15"/>
      <c r="B36" s="462"/>
      <c r="C36" s="464"/>
      <c r="D36" s="440" t="s">
        <v>85</v>
      </c>
      <c r="E36" s="441"/>
      <c r="F36" s="434" t="s">
        <v>169</v>
      </c>
      <c r="G36" s="435"/>
      <c r="H36" s="480" t="s">
        <v>170</v>
      </c>
      <c r="I36" s="435"/>
      <c r="J36" s="434" t="s">
        <v>134</v>
      </c>
      <c r="K36" s="436"/>
      <c r="L36" s="15"/>
      <c r="M36" s="15"/>
      <c r="N36" s="15"/>
    </row>
    <row r="37" spans="1:14" ht="14.25" customHeight="1">
      <c r="A37" s="15"/>
      <c r="B37" s="462"/>
      <c r="C37" s="464"/>
      <c r="D37" s="467"/>
      <c r="E37" s="468"/>
      <c r="F37" s="437" t="s">
        <v>137</v>
      </c>
      <c r="G37" s="438"/>
      <c r="H37" s="437" t="s">
        <v>152</v>
      </c>
      <c r="I37" s="438"/>
      <c r="J37" s="437" t="s">
        <v>137</v>
      </c>
      <c r="K37" s="439"/>
      <c r="L37" s="15"/>
      <c r="M37" s="15"/>
      <c r="N37" s="15"/>
    </row>
    <row r="38" spans="1:14" ht="14.25" customHeight="1">
      <c r="A38" s="15"/>
      <c r="B38" s="462"/>
      <c r="C38" s="464"/>
      <c r="D38" s="440" t="s">
        <v>89</v>
      </c>
      <c r="E38" s="441"/>
      <c r="F38" s="434" t="s">
        <v>171</v>
      </c>
      <c r="G38" s="435"/>
      <c r="H38" s="480" t="s">
        <v>172</v>
      </c>
      <c r="I38" s="435"/>
      <c r="J38" s="434" t="s">
        <v>173</v>
      </c>
      <c r="K38" s="436"/>
      <c r="L38" s="15"/>
      <c r="M38" s="15"/>
      <c r="N38" s="15"/>
    </row>
    <row r="39" spans="1:14" ht="14.25" customHeight="1">
      <c r="A39" s="15"/>
      <c r="B39" s="462"/>
      <c r="C39" s="464"/>
      <c r="D39" s="467"/>
      <c r="E39" s="468"/>
      <c r="F39" s="437" t="s">
        <v>137</v>
      </c>
      <c r="G39" s="438"/>
      <c r="H39" s="437" t="s">
        <v>174</v>
      </c>
      <c r="I39" s="438"/>
      <c r="J39" s="437" t="s">
        <v>175</v>
      </c>
      <c r="K39" s="439"/>
      <c r="L39" s="15"/>
      <c r="M39" s="15"/>
      <c r="N39" s="15"/>
    </row>
    <row r="40" spans="1:14" ht="14.25" customHeight="1">
      <c r="A40" s="15"/>
      <c r="B40" s="462"/>
      <c r="C40" s="464"/>
      <c r="D40" s="440" t="s">
        <v>102</v>
      </c>
      <c r="E40" s="441"/>
      <c r="F40" s="434" t="s">
        <v>176</v>
      </c>
      <c r="G40" s="435"/>
      <c r="H40" s="480" t="s">
        <v>177</v>
      </c>
      <c r="I40" s="435"/>
      <c r="J40" s="481" t="s">
        <v>178</v>
      </c>
      <c r="K40" s="436"/>
      <c r="L40" s="15"/>
      <c r="M40" s="15"/>
      <c r="N40" s="15"/>
    </row>
    <row r="41" spans="1:14" ht="14.25" customHeight="1" thickBot="1">
      <c r="A41" s="15"/>
      <c r="B41" s="478"/>
      <c r="C41" s="479"/>
      <c r="D41" s="442"/>
      <c r="E41" s="443"/>
      <c r="F41" s="448" t="s">
        <v>158</v>
      </c>
      <c r="G41" s="449"/>
      <c r="H41" s="446" t="s">
        <v>167</v>
      </c>
      <c r="I41" s="449"/>
      <c r="J41" s="448" t="s">
        <v>158</v>
      </c>
      <c r="K41" s="450"/>
      <c r="L41" s="15"/>
      <c r="M41" s="15"/>
      <c r="N41" s="15"/>
    </row>
    <row r="42" spans="1:14" ht="13.5" customHeight="1">
      <c r="A42" s="15"/>
      <c r="B42" s="461" t="s">
        <v>179</v>
      </c>
      <c r="C42" s="463">
        <v>40993</v>
      </c>
      <c r="D42" s="465" t="s">
        <v>81</v>
      </c>
      <c r="E42" s="466"/>
      <c r="F42" s="469" t="s">
        <v>180</v>
      </c>
      <c r="G42" s="470"/>
      <c r="H42" s="469" t="s">
        <v>146</v>
      </c>
      <c r="I42" s="470"/>
      <c r="J42" s="469" t="s">
        <v>181</v>
      </c>
      <c r="K42" s="475"/>
      <c r="L42" s="15"/>
      <c r="M42" s="15"/>
      <c r="N42" s="15"/>
    </row>
    <row r="43" spans="1:14" ht="13.5" customHeight="1">
      <c r="A43" s="15"/>
      <c r="B43" s="462"/>
      <c r="C43" s="464"/>
      <c r="D43" s="467"/>
      <c r="E43" s="468"/>
      <c r="F43" s="437" t="s">
        <v>182</v>
      </c>
      <c r="G43" s="438"/>
      <c r="H43" s="437" t="s">
        <v>166</v>
      </c>
      <c r="I43" s="438"/>
      <c r="J43" s="437" t="s">
        <v>153</v>
      </c>
      <c r="K43" s="439"/>
      <c r="L43" s="15"/>
      <c r="M43" s="15"/>
      <c r="N43" s="15"/>
    </row>
    <row r="44" spans="1:14" ht="13.5" customHeight="1">
      <c r="A44" s="15"/>
      <c r="B44" s="462"/>
      <c r="C44" s="464"/>
      <c r="D44" s="440" t="s">
        <v>85</v>
      </c>
      <c r="E44" s="441"/>
      <c r="F44" s="434" t="s">
        <v>183</v>
      </c>
      <c r="G44" s="435"/>
      <c r="H44" s="434" t="s">
        <v>184</v>
      </c>
      <c r="I44" s="435"/>
      <c r="J44" s="434" t="s">
        <v>170</v>
      </c>
      <c r="K44" s="436"/>
      <c r="L44" s="15"/>
      <c r="M44" s="15"/>
      <c r="N44" s="15"/>
    </row>
    <row r="45" spans="1:14" ht="13.5" customHeight="1">
      <c r="A45" s="15"/>
      <c r="B45" s="462"/>
      <c r="C45" s="464"/>
      <c r="D45" s="467"/>
      <c r="E45" s="468"/>
      <c r="F45" s="437" t="s">
        <v>137</v>
      </c>
      <c r="G45" s="438"/>
      <c r="H45" s="437" t="s">
        <v>137</v>
      </c>
      <c r="I45" s="438"/>
      <c r="J45" s="437" t="s">
        <v>153</v>
      </c>
      <c r="K45" s="439"/>
      <c r="L45" s="15"/>
      <c r="M45" s="15"/>
      <c r="N45" s="15"/>
    </row>
    <row r="46" spans="1:14" ht="13.5" customHeight="1">
      <c r="A46" s="15"/>
      <c r="B46" s="462"/>
      <c r="C46" s="464"/>
      <c r="D46" s="440" t="s">
        <v>89</v>
      </c>
      <c r="E46" s="441"/>
      <c r="F46" s="434" t="s">
        <v>185</v>
      </c>
      <c r="G46" s="435"/>
      <c r="H46" s="434" t="s">
        <v>186</v>
      </c>
      <c r="I46" s="435"/>
      <c r="J46" s="434" t="s">
        <v>187</v>
      </c>
      <c r="K46" s="436"/>
      <c r="L46" s="15"/>
      <c r="M46" s="15"/>
      <c r="N46" s="15"/>
    </row>
    <row r="47" spans="1:14" ht="13.5" customHeight="1">
      <c r="A47" s="15"/>
      <c r="B47" s="462"/>
      <c r="C47" s="464"/>
      <c r="D47" s="467"/>
      <c r="E47" s="468"/>
      <c r="F47" s="437" t="s">
        <v>137</v>
      </c>
      <c r="G47" s="438"/>
      <c r="H47" s="437" t="s">
        <v>137</v>
      </c>
      <c r="I47" s="438"/>
      <c r="J47" s="437" t="s">
        <v>188</v>
      </c>
      <c r="K47" s="439"/>
      <c r="L47" s="15"/>
      <c r="M47" s="15"/>
      <c r="N47" s="15"/>
    </row>
    <row r="48" spans="1:14" ht="13.5" customHeight="1">
      <c r="A48" s="15"/>
      <c r="B48" s="462"/>
      <c r="C48" s="464"/>
      <c r="D48" s="440" t="s">
        <v>102</v>
      </c>
      <c r="E48" s="441"/>
      <c r="F48" s="434" t="s">
        <v>177</v>
      </c>
      <c r="G48" s="435"/>
      <c r="H48" s="434" t="s">
        <v>176</v>
      </c>
      <c r="I48" s="435"/>
      <c r="J48" s="434" t="s">
        <v>141</v>
      </c>
      <c r="K48" s="436"/>
      <c r="L48" s="15"/>
      <c r="M48" s="15"/>
      <c r="N48" s="15"/>
    </row>
    <row r="49" spans="1:14" ht="13.5" customHeight="1" thickBot="1">
      <c r="A49" s="15"/>
      <c r="B49" s="478"/>
      <c r="C49" s="479"/>
      <c r="D49" s="442"/>
      <c r="E49" s="443"/>
      <c r="F49" s="446" t="s">
        <v>167</v>
      </c>
      <c r="G49" s="447"/>
      <c r="H49" s="448" t="s">
        <v>158</v>
      </c>
      <c r="I49" s="449"/>
      <c r="J49" s="448" t="s">
        <v>162</v>
      </c>
      <c r="K49" s="450"/>
      <c r="L49" s="15"/>
      <c r="M49" s="15"/>
      <c r="N49" s="15"/>
    </row>
    <row r="50" spans="1:14" ht="13.5" customHeight="1">
      <c r="A50" s="15"/>
      <c r="B50" s="461" t="s">
        <v>189</v>
      </c>
      <c r="C50" s="463">
        <v>41350</v>
      </c>
      <c r="D50" s="465" t="s">
        <v>81</v>
      </c>
      <c r="E50" s="466"/>
      <c r="F50" s="469" t="s">
        <v>190</v>
      </c>
      <c r="G50" s="470"/>
      <c r="H50" s="469" t="s">
        <v>191</v>
      </c>
      <c r="I50" s="470"/>
      <c r="J50" s="469" t="s">
        <v>192</v>
      </c>
      <c r="K50" s="475"/>
      <c r="L50" s="15"/>
      <c r="M50" s="15"/>
      <c r="N50" s="15"/>
    </row>
    <row r="51" spans="1:14" ht="13.5" customHeight="1">
      <c r="A51" s="15"/>
      <c r="B51" s="462"/>
      <c r="C51" s="464"/>
      <c r="D51" s="467"/>
      <c r="E51" s="468"/>
      <c r="F51" s="437" t="s">
        <v>193</v>
      </c>
      <c r="G51" s="438"/>
      <c r="H51" s="437" t="s">
        <v>194</v>
      </c>
      <c r="I51" s="438"/>
      <c r="J51" s="437" t="s">
        <v>195</v>
      </c>
      <c r="K51" s="439"/>
      <c r="L51" s="15"/>
      <c r="M51" s="15"/>
      <c r="N51" s="15"/>
    </row>
    <row r="52" spans="1:14" ht="13.5" customHeight="1">
      <c r="A52" s="15"/>
      <c r="B52" s="462"/>
      <c r="C52" s="464"/>
      <c r="D52" s="440" t="s">
        <v>85</v>
      </c>
      <c r="E52" s="441"/>
      <c r="F52" s="434" t="s">
        <v>196</v>
      </c>
      <c r="G52" s="435"/>
      <c r="H52" s="434" t="s">
        <v>197</v>
      </c>
      <c r="I52" s="435"/>
      <c r="J52" s="434" t="s">
        <v>198</v>
      </c>
      <c r="K52" s="436"/>
      <c r="L52" s="15"/>
      <c r="M52" s="15"/>
      <c r="N52" s="15"/>
    </row>
    <row r="53" spans="1:14" ht="13.5" customHeight="1">
      <c r="A53" s="15"/>
      <c r="B53" s="462"/>
      <c r="C53" s="464"/>
      <c r="D53" s="467"/>
      <c r="E53" s="468"/>
      <c r="F53" s="437" t="s">
        <v>199</v>
      </c>
      <c r="G53" s="438"/>
      <c r="H53" s="437" t="s">
        <v>200</v>
      </c>
      <c r="I53" s="438"/>
      <c r="J53" s="437" t="s">
        <v>201</v>
      </c>
      <c r="K53" s="439"/>
      <c r="L53" s="15"/>
      <c r="M53" s="15"/>
      <c r="N53" s="15"/>
    </row>
    <row r="54" spans="1:14" ht="13.5" customHeight="1">
      <c r="A54" s="15"/>
      <c r="B54" s="462"/>
      <c r="C54" s="464"/>
      <c r="D54" s="440" t="s">
        <v>89</v>
      </c>
      <c r="E54" s="441"/>
      <c r="F54" s="471" t="s">
        <v>202</v>
      </c>
      <c r="G54" s="472"/>
      <c r="H54" s="434" t="s">
        <v>203</v>
      </c>
      <c r="I54" s="435"/>
      <c r="J54" s="434" t="s">
        <v>204</v>
      </c>
      <c r="K54" s="436"/>
      <c r="L54" s="15"/>
      <c r="M54" s="15"/>
      <c r="N54" s="15"/>
    </row>
    <row r="55" spans="1:14" ht="13.5" customHeight="1">
      <c r="A55" s="15"/>
      <c r="B55" s="462"/>
      <c r="C55" s="464"/>
      <c r="D55" s="467"/>
      <c r="E55" s="468"/>
      <c r="F55" s="428"/>
      <c r="G55" s="429"/>
      <c r="H55" s="437" t="s">
        <v>205</v>
      </c>
      <c r="I55" s="438"/>
      <c r="J55" s="437" t="s">
        <v>206</v>
      </c>
      <c r="K55" s="439"/>
      <c r="L55" s="15"/>
      <c r="M55" s="15"/>
      <c r="N55" s="15"/>
    </row>
    <row r="56" spans="1:14" ht="13.5" customHeight="1">
      <c r="A56" s="15"/>
      <c r="B56" s="462"/>
      <c r="C56" s="464"/>
      <c r="D56" s="440" t="s">
        <v>102</v>
      </c>
      <c r="E56" s="441"/>
      <c r="F56" s="434" t="s">
        <v>207</v>
      </c>
      <c r="G56" s="435"/>
      <c r="H56" s="434" t="s">
        <v>208</v>
      </c>
      <c r="I56" s="435"/>
      <c r="J56" s="434" t="s">
        <v>209</v>
      </c>
      <c r="K56" s="436"/>
      <c r="L56" s="15"/>
      <c r="M56" s="15"/>
      <c r="N56" s="15"/>
    </row>
    <row r="57" spans="1:14" ht="13.5" customHeight="1" thickBot="1">
      <c r="A57" s="15"/>
      <c r="B57" s="478"/>
      <c r="C57" s="479"/>
      <c r="D57" s="442"/>
      <c r="E57" s="443"/>
      <c r="F57" s="446" t="s">
        <v>210</v>
      </c>
      <c r="G57" s="447"/>
      <c r="H57" s="448" t="s">
        <v>211</v>
      </c>
      <c r="I57" s="449"/>
      <c r="J57" s="448" t="s">
        <v>211</v>
      </c>
      <c r="K57" s="450"/>
      <c r="L57" s="15"/>
      <c r="M57" s="15"/>
      <c r="N57" s="15"/>
    </row>
    <row r="58" spans="1:14" ht="13.5" customHeight="1">
      <c r="A58" s="15"/>
      <c r="B58" s="461" t="s">
        <v>212</v>
      </c>
      <c r="C58" s="463">
        <v>41724</v>
      </c>
      <c r="D58" s="465" t="s">
        <v>81</v>
      </c>
      <c r="E58" s="466"/>
      <c r="F58" s="469" t="s">
        <v>213</v>
      </c>
      <c r="G58" s="470"/>
      <c r="H58" s="469" t="s">
        <v>214</v>
      </c>
      <c r="I58" s="470"/>
      <c r="J58" s="469" t="s">
        <v>215</v>
      </c>
      <c r="K58" s="475"/>
      <c r="L58" s="15"/>
      <c r="M58" s="15"/>
      <c r="N58" s="15"/>
    </row>
    <row r="59" spans="1:14" ht="13.5" customHeight="1">
      <c r="A59" s="15"/>
      <c r="B59" s="462"/>
      <c r="C59" s="464"/>
      <c r="D59" s="467"/>
      <c r="E59" s="468"/>
      <c r="F59" s="437" t="s">
        <v>216</v>
      </c>
      <c r="G59" s="438"/>
      <c r="H59" s="437" t="s">
        <v>217</v>
      </c>
      <c r="I59" s="438"/>
      <c r="J59" s="437" t="s">
        <v>193</v>
      </c>
      <c r="K59" s="439"/>
      <c r="L59" s="15"/>
      <c r="M59" s="15"/>
      <c r="N59" s="15"/>
    </row>
    <row r="60" spans="1:14" ht="13.5" customHeight="1">
      <c r="A60" s="15"/>
      <c r="B60" s="462"/>
      <c r="C60" s="464"/>
      <c r="D60" s="440" t="s">
        <v>85</v>
      </c>
      <c r="E60" s="441"/>
      <c r="F60" s="434" t="s">
        <v>196</v>
      </c>
      <c r="G60" s="435"/>
      <c r="H60" s="434" t="s">
        <v>218</v>
      </c>
      <c r="I60" s="435"/>
      <c r="J60" s="434"/>
      <c r="K60" s="436"/>
      <c r="L60" s="15"/>
      <c r="M60" s="15"/>
      <c r="N60" s="15"/>
    </row>
    <row r="61" spans="1:14" ht="13.5" customHeight="1">
      <c r="A61" s="15"/>
      <c r="B61" s="462"/>
      <c r="C61" s="464"/>
      <c r="D61" s="467"/>
      <c r="E61" s="468"/>
      <c r="F61" s="437" t="s">
        <v>199</v>
      </c>
      <c r="G61" s="438"/>
      <c r="H61" s="437" t="s">
        <v>201</v>
      </c>
      <c r="I61" s="438"/>
      <c r="J61" s="437"/>
      <c r="K61" s="439"/>
      <c r="L61" s="15"/>
      <c r="M61" s="15"/>
      <c r="N61" s="15"/>
    </row>
    <row r="62" spans="1:14" ht="13.5" customHeight="1">
      <c r="A62" s="15"/>
      <c r="B62" s="462"/>
      <c r="C62" s="464"/>
      <c r="D62" s="440" t="s">
        <v>89</v>
      </c>
      <c r="E62" s="441"/>
      <c r="F62" s="471" t="s">
        <v>219</v>
      </c>
      <c r="G62" s="472"/>
      <c r="H62" s="434" t="s">
        <v>220</v>
      </c>
      <c r="I62" s="435"/>
      <c r="J62" s="434"/>
      <c r="K62" s="436"/>
      <c r="L62" s="15"/>
      <c r="M62" s="15"/>
      <c r="N62" s="15"/>
    </row>
    <row r="63" spans="1:14" ht="13.5" customHeight="1">
      <c r="A63" s="15"/>
      <c r="B63" s="462"/>
      <c r="C63" s="464"/>
      <c r="D63" s="467"/>
      <c r="E63" s="468"/>
      <c r="F63" s="428"/>
      <c r="G63" s="429"/>
      <c r="H63" s="437" t="s">
        <v>193</v>
      </c>
      <c r="I63" s="438"/>
      <c r="J63" s="437"/>
      <c r="K63" s="439"/>
      <c r="L63" s="15"/>
      <c r="M63" s="15"/>
      <c r="N63" s="15"/>
    </row>
    <row r="64" spans="1:14" ht="13.5" customHeight="1">
      <c r="A64" s="15"/>
      <c r="B64" s="462"/>
      <c r="C64" s="464"/>
      <c r="D64" s="440" t="s">
        <v>221</v>
      </c>
      <c r="E64" s="441"/>
      <c r="F64" s="434" t="s">
        <v>222</v>
      </c>
      <c r="G64" s="435"/>
      <c r="H64" s="434" t="s">
        <v>207</v>
      </c>
      <c r="I64" s="435"/>
      <c r="J64" s="434"/>
      <c r="K64" s="436"/>
      <c r="L64" s="15"/>
      <c r="M64" s="15"/>
      <c r="N64" s="15"/>
    </row>
    <row r="65" spans="1:14" ht="13.5" customHeight="1">
      <c r="A65" s="15"/>
      <c r="B65" s="462"/>
      <c r="C65" s="464"/>
      <c r="D65" s="473"/>
      <c r="E65" s="474"/>
      <c r="F65" s="476" t="s">
        <v>210</v>
      </c>
      <c r="G65" s="477"/>
      <c r="H65" s="430" t="s">
        <v>210</v>
      </c>
      <c r="I65" s="431"/>
      <c r="J65" s="432"/>
      <c r="K65" s="433"/>
      <c r="L65" s="15"/>
      <c r="M65" s="15"/>
      <c r="N65" s="15"/>
    </row>
    <row r="66" spans="1:14" ht="13.5" customHeight="1">
      <c r="A66" s="15"/>
      <c r="B66" s="29"/>
      <c r="C66" s="31"/>
      <c r="D66" s="440" t="s">
        <v>223</v>
      </c>
      <c r="E66" s="441"/>
      <c r="F66" s="444" t="s">
        <v>224</v>
      </c>
      <c r="G66" s="445"/>
      <c r="H66" s="434" t="s">
        <v>225</v>
      </c>
      <c r="I66" s="435"/>
      <c r="J66" s="434" t="s">
        <v>226</v>
      </c>
      <c r="K66" s="436"/>
      <c r="L66" s="15"/>
      <c r="M66" s="15"/>
      <c r="N66" s="15"/>
    </row>
    <row r="67" spans="1:14" ht="13.5" customHeight="1" thickBot="1">
      <c r="A67" s="28"/>
      <c r="B67" s="32"/>
      <c r="C67" s="30"/>
      <c r="D67" s="442"/>
      <c r="E67" s="443"/>
      <c r="F67" s="446" t="s">
        <v>206</v>
      </c>
      <c r="G67" s="447"/>
      <c r="H67" s="448" t="s">
        <v>227</v>
      </c>
      <c r="I67" s="449"/>
      <c r="J67" s="448" t="s">
        <v>228</v>
      </c>
      <c r="K67" s="450"/>
      <c r="L67" s="15"/>
      <c r="M67" s="15"/>
      <c r="N67" s="15"/>
    </row>
    <row r="68" spans="1:14" ht="13.5" customHeight="1">
      <c r="A68" s="15"/>
      <c r="B68" s="520" t="s">
        <v>229</v>
      </c>
      <c r="C68" s="522">
        <v>42085</v>
      </c>
      <c r="D68" s="524" t="s">
        <v>81</v>
      </c>
      <c r="E68" s="525"/>
      <c r="F68" s="458" t="s">
        <v>230</v>
      </c>
      <c r="G68" s="460"/>
      <c r="H68" s="458" t="s">
        <v>214</v>
      </c>
      <c r="I68" s="459"/>
      <c r="J68" s="458" t="s">
        <v>231</v>
      </c>
      <c r="K68" s="460"/>
      <c r="L68" s="15"/>
      <c r="M68" s="15"/>
      <c r="N68" s="15"/>
    </row>
    <row r="69" spans="1:14" ht="13.5" customHeight="1">
      <c r="A69" s="15"/>
      <c r="B69" s="521"/>
      <c r="C69" s="523"/>
      <c r="D69" s="526"/>
      <c r="E69" s="527"/>
      <c r="F69" s="451" t="s">
        <v>232</v>
      </c>
      <c r="G69" s="457"/>
      <c r="H69" s="451" t="s">
        <v>217</v>
      </c>
      <c r="I69" s="452"/>
      <c r="J69" s="451" t="s">
        <v>233</v>
      </c>
      <c r="K69" s="457"/>
      <c r="L69" s="15"/>
      <c r="M69" s="15"/>
      <c r="N69" s="15"/>
    </row>
    <row r="70" spans="1:14" ht="13.5" customHeight="1">
      <c r="A70" s="15"/>
      <c r="B70" s="521"/>
      <c r="C70" s="523"/>
      <c r="D70" s="509" t="s">
        <v>85</v>
      </c>
      <c r="E70" s="510"/>
      <c r="F70" s="454" t="s">
        <v>234</v>
      </c>
      <c r="G70" s="455"/>
      <c r="H70" s="454" t="s">
        <v>235</v>
      </c>
      <c r="I70" s="455"/>
      <c r="J70" s="454" t="s">
        <v>196</v>
      </c>
      <c r="K70" s="540"/>
      <c r="L70" s="29"/>
      <c r="M70" s="15"/>
      <c r="N70" s="15"/>
    </row>
    <row r="71" spans="1:14" ht="13.5" customHeight="1">
      <c r="A71" s="15"/>
      <c r="B71" s="521"/>
      <c r="C71" s="523"/>
      <c r="D71" s="526"/>
      <c r="E71" s="527"/>
      <c r="F71" s="451" t="s">
        <v>210</v>
      </c>
      <c r="G71" s="452"/>
      <c r="H71" s="451" t="s">
        <v>236</v>
      </c>
      <c r="I71" s="452"/>
      <c r="J71" s="451" t="s">
        <v>199</v>
      </c>
      <c r="K71" s="453"/>
      <c r="L71" s="29"/>
      <c r="M71" s="15"/>
      <c r="N71" s="15"/>
    </row>
    <row r="72" spans="1:14" ht="13.5" customHeight="1">
      <c r="A72" s="15"/>
      <c r="B72" s="521"/>
      <c r="C72" s="523"/>
      <c r="D72" s="509" t="s">
        <v>89</v>
      </c>
      <c r="E72" s="510"/>
      <c r="F72" s="528" t="s">
        <v>237</v>
      </c>
      <c r="G72" s="529"/>
      <c r="H72" s="454" t="s">
        <v>238</v>
      </c>
      <c r="I72" s="455"/>
      <c r="J72" s="454" t="s">
        <v>239</v>
      </c>
      <c r="K72" s="456"/>
      <c r="L72" s="15"/>
      <c r="M72" s="15"/>
      <c r="N72" s="15"/>
    </row>
    <row r="73" spans="1:14" ht="13.5" customHeight="1">
      <c r="A73" s="15"/>
      <c r="B73" s="521"/>
      <c r="C73" s="523"/>
      <c r="D73" s="526"/>
      <c r="E73" s="527"/>
      <c r="F73" s="530"/>
      <c r="G73" s="531"/>
      <c r="H73" s="451" t="s">
        <v>228</v>
      </c>
      <c r="I73" s="452"/>
      <c r="J73" s="451" t="s">
        <v>240</v>
      </c>
      <c r="K73" s="457"/>
      <c r="L73" s="15"/>
      <c r="M73" s="15"/>
      <c r="N73" s="15"/>
    </row>
    <row r="74" spans="1:14" ht="13.5" customHeight="1">
      <c r="A74" s="15"/>
      <c r="B74" s="521"/>
      <c r="C74" s="523"/>
      <c r="D74" s="509" t="s">
        <v>221</v>
      </c>
      <c r="E74" s="510"/>
      <c r="F74" s="454" t="s">
        <v>241</v>
      </c>
      <c r="G74" s="455"/>
      <c r="H74" s="454" t="s">
        <v>242</v>
      </c>
      <c r="I74" s="455"/>
      <c r="J74" s="454" t="s">
        <v>243</v>
      </c>
      <c r="K74" s="456"/>
      <c r="L74" s="15"/>
      <c r="M74" s="15"/>
      <c r="N74" s="15"/>
    </row>
    <row r="75" spans="1:14" ht="13.5" customHeight="1">
      <c r="A75" s="15"/>
      <c r="B75" s="521"/>
      <c r="C75" s="523"/>
      <c r="D75" s="532"/>
      <c r="E75" s="533"/>
      <c r="F75" s="541" t="s">
        <v>244</v>
      </c>
      <c r="G75" s="542"/>
      <c r="H75" s="543" t="s">
        <v>236</v>
      </c>
      <c r="I75" s="544"/>
      <c r="J75" s="545" t="s">
        <v>245</v>
      </c>
      <c r="K75" s="546"/>
      <c r="L75" s="15"/>
      <c r="M75" s="15"/>
      <c r="N75" s="15"/>
    </row>
    <row r="76" spans="1:14" ht="13.5" customHeight="1">
      <c r="A76" s="15"/>
      <c r="B76" s="50"/>
      <c r="C76" s="51"/>
      <c r="D76" s="509" t="s">
        <v>223</v>
      </c>
      <c r="E76" s="510"/>
      <c r="F76" s="513" t="s">
        <v>224</v>
      </c>
      <c r="G76" s="514"/>
      <c r="H76" s="454" t="s">
        <v>246</v>
      </c>
      <c r="I76" s="455"/>
      <c r="J76" s="454" t="s">
        <v>247</v>
      </c>
      <c r="K76" s="456"/>
      <c r="L76" s="15"/>
      <c r="M76" s="15"/>
      <c r="N76" s="15"/>
    </row>
    <row r="77" spans="1:14" ht="13.5" customHeight="1" thickBot="1">
      <c r="A77" s="28"/>
      <c r="B77" s="52"/>
      <c r="C77" s="53"/>
      <c r="D77" s="511"/>
      <c r="E77" s="512"/>
      <c r="F77" s="515" t="s">
        <v>206</v>
      </c>
      <c r="G77" s="516"/>
      <c r="H77" s="517" t="s">
        <v>227</v>
      </c>
      <c r="I77" s="518"/>
      <c r="J77" s="517" t="s">
        <v>210</v>
      </c>
      <c r="K77" s="519"/>
      <c r="L77" s="15"/>
      <c r="M77" s="15"/>
      <c r="N77" s="15"/>
    </row>
    <row r="78" spans="1:14" ht="13.5" customHeight="1">
      <c r="A78" s="15"/>
      <c r="B78" s="461" t="s">
        <v>248</v>
      </c>
      <c r="C78" s="463">
        <v>42442</v>
      </c>
      <c r="D78" s="465" t="s">
        <v>81</v>
      </c>
      <c r="E78" s="466"/>
      <c r="F78" s="469" t="s">
        <v>249</v>
      </c>
      <c r="G78" s="470"/>
      <c r="H78" s="551" t="s">
        <v>250</v>
      </c>
      <c r="I78" s="470"/>
      <c r="J78" s="469" t="s">
        <v>251</v>
      </c>
      <c r="K78" s="475"/>
      <c r="L78" s="15"/>
      <c r="M78" s="15"/>
      <c r="N78" s="15"/>
    </row>
    <row r="79" spans="1:14" ht="13.5" customHeight="1">
      <c r="A79" s="15"/>
      <c r="B79" s="462"/>
      <c r="C79" s="464"/>
      <c r="D79" s="467"/>
      <c r="E79" s="468"/>
      <c r="F79" s="534" t="s">
        <v>252</v>
      </c>
      <c r="G79" s="535"/>
      <c r="H79" s="534" t="s">
        <v>253</v>
      </c>
      <c r="I79" s="536"/>
      <c r="J79" s="537" t="s">
        <v>195</v>
      </c>
      <c r="K79" s="538"/>
      <c r="L79" s="15"/>
      <c r="M79" s="15"/>
      <c r="N79" s="15"/>
    </row>
    <row r="80" spans="1:14" ht="13.5" customHeight="1">
      <c r="A80" s="15"/>
      <c r="B80" s="462"/>
      <c r="C80" s="464"/>
      <c r="D80" s="440" t="s">
        <v>85</v>
      </c>
      <c r="E80" s="441"/>
      <c r="F80" s="434" t="s">
        <v>254</v>
      </c>
      <c r="G80" s="435"/>
      <c r="H80" s="434" t="s">
        <v>255</v>
      </c>
      <c r="I80" s="435"/>
      <c r="J80" s="434"/>
      <c r="K80" s="539"/>
      <c r="L80" s="29"/>
      <c r="M80" s="15"/>
      <c r="N80" s="15"/>
    </row>
    <row r="81" spans="1:14" ht="13.5" customHeight="1">
      <c r="A81" s="15"/>
      <c r="B81" s="462"/>
      <c r="C81" s="464"/>
      <c r="D81" s="467"/>
      <c r="E81" s="468"/>
      <c r="F81" s="534" t="s">
        <v>256</v>
      </c>
      <c r="G81" s="536"/>
      <c r="H81" s="534" t="s">
        <v>199</v>
      </c>
      <c r="I81" s="536"/>
      <c r="J81" s="437"/>
      <c r="K81" s="549"/>
      <c r="L81" s="29"/>
      <c r="M81" s="15"/>
      <c r="N81" s="15"/>
    </row>
    <row r="82" spans="1:14" ht="13.5" customHeight="1">
      <c r="A82" s="15"/>
      <c r="B82" s="462"/>
      <c r="C82" s="464"/>
      <c r="D82" s="440" t="s">
        <v>89</v>
      </c>
      <c r="E82" s="441"/>
      <c r="F82" s="471" t="s">
        <v>257</v>
      </c>
      <c r="G82" s="472"/>
      <c r="H82" s="434" t="s">
        <v>258</v>
      </c>
      <c r="I82" s="435"/>
      <c r="J82" s="434"/>
      <c r="K82" s="436"/>
      <c r="L82" s="15"/>
      <c r="M82" s="15"/>
      <c r="N82" s="15"/>
    </row>
    <row r="83" spans="1:14" ht="13.5" customHeight="1">
      <c r="A83" s="15"/>
      <c r="B83" s="462"/>
      <c r="C83" s="464"/>
      <c r="D83" s="467"/>
      <c r="E83" s="468"/>
      <c r="F83" s="428" t="s">
        <v>259</v>
      </c>
      <c r="G83" s="429"/>
      <c r="H83" s="537" t="s">
        <v>240</v>
      </c>
      <c r="I83" s="550"/>
      <c r="J83" s="437"/>
      <c r="K83" s="439"/>
      <c r="L83" s="15"/>
      <c r="M83" s="15"/>
      <c r="N83" s="15"/>
    </row>
    <row r="84" spans="1:14" ht="13.5" customHeight="1">
      <c r="A84" s="15"/>
      <c r="B84" s="462"/>
      <c r="C84" s="464"/>
      <c r="D84" s="440" t="s">
        <v>221</v>
      </c>
      <c r="E84" s="441"/>
      <c r="F84" s="434" t="s">
        <v>260</v>
      </c>
      <c r="G84" s="435"/>
      <c r="H84" s="434" t="s">
        <v>261</v>
      </c>
      <c r="I84" s="435"/>
      <c r="J84" s="434" t="s">
        <v>262</v>
      </c>
      <c r="K84" s="436"/>
      <c r="L84" s="15"/>
      <c r="M84" s="15"/>
      <c r="N84" s="15"/>
    </row>
    <row r="85" spans="1:14" ht="13.5" customHeight="1">
      <c r="A85" s="15"/>
      <c r="B85" s="462"/>
      <c r="C85" s="464"/>
      <c r="D85" s="473"/>
      <c r="E85" s="474"/>
      <c r="F85" s="428" t="s">
        <v>259</v>
      </c>
      <c r="G85" s="429"/>
      <c r="H85" s="552" t="s">
        <v>210</v>
      </c>
      <c r="I85" s="553"/>
      <c r="J85" s="444" t="s">
        <v>256</v>
      </c>
      <c r="K85" s="483"/>
      <c r="L85" s="15"/>
      <c r="M85" s="15"/>
      <c r="N85" s="15"/>
    </row>
    <row r="86" spans="1:14" ht="13.5" customHeight="1">
      <c r="A86" s="15"/>
      <c r="B86" s="34"/>
      <c r="C86" s="35"/>
      <c r="D86" s="440" t="s">
        <v>223</v>
      </c>
      <c r="E86" s="441"/>
      <c r="F86" s="444" t="s">
        <v>247</v>
      </c>
      <c r="G86" s="445"/>
      <c r="H86" s="434"/>
      <c r="I86" s="435"/>
      <c r="J86" s="434"/>
      <c r="K86" s="436"/>
      <c r="L86" s="15"/>
      <c r="M86" s="15"/>
      <c r="N86" s="15"/>
    </row>
    <row r="87" spans="1:14" ht="13.5" customHeight="1" thickBot="1">
      <c r="A87" s="28"/>
      <c r="B87" s="36"/>
      <c r="C87" s="37"/>
      <c r="D87" s="442"/>
      <c r="E87" s="443"/>
      <c r="F87" s="547" t="s">
        <v>210</v>
      </c>
      <c r="G87" s="548"/>
      <c r="H87" s="448"/>
      <c r="I87" s="449"/>
      <c r="J87" s="448"/>
      <c r="K87" s="450"/>
      <c r="L87" s="15"/>
      <c r="M87" s="15"/>
      <c r="N87" s="15"/>
    </row>
    <row r="88" spans="1:14" ht="13.5" customHeight="1">
      <c r="A88" s="15"/>
      <c r="B88" s="461" t="s">
        <v>263</v>
      </c>
      <c r="C88" s="463">
        <v>42799</v>
      </c>
      <c r="D88" s="465" t="s">
        <v>81</v>
      </c>
      <c r="E88" s="466"/>
      <c r="F88" s="469" t="s">
        <v>249</v>
      </c>
      <c r="G88" s="470"/>
      <c r="H88" s="551" t="s">
        <v>250</v>
      </c>
      <c r="I88" s="470"/>
      <c r="J88" s="469" t="s">
        <v>264</v>
      </c>
      <c r="K88" s="475"/>
      <c r="L88" s="15"/>
      <c r="M88" s="15"/>
      <c r="N88" s="15"/>
    </row>
    <row r="89" spans="1:14" ht="13.5" customHeight="1">
      <c r="A89" s="15"/>
      <c r="B89" s="462"/>
      <c r="C89" s="464"/>
      <c r="D89" s="467"/>
      <c r="E89" s="468"/>
      <c r="F89" s="534" t="s">
        <v>252</v>
      </c>
      <c r="G89" s="535"/>
      <c r="H89" s="534" t="s">
        <v>253</v>
      </c>
      <c r="I89" s="536"/>
      <c r="J89" s="537" t="s">
        <v>265</v>
      </c>
      <c r="K89" s="538"/>
      <c r="L89" s="15"/>
      <c r="M89" s="15"/>
      <c r="N89" s="15"/>
    </row>
    <row r="90" spans="1:14" ht="13.5" customHeight="1">
      <c r="A90" s="15"/>
      <c r="B90" s="462"/>
      <c r="C90" s="464"/>
      <c r="D90" s="440" t="s">
        <v>85</v>
      </c>
      <c r="E90" s="441"/>
      <c r="F90" s="471" t="s">
        <v>266</v>
      </c>
      <c r="G90" s="435"/>
      <c r="H90" s="434" t="s">
        <v>267</v>
      </c>
      <c r="I90" s="435"/>
      <c r="J90" s="434"/>
      <c r="K90" s="539"/>
      <c r="L90" s="29"/>
      <c r="M90" s="15"/>
      <c r="N90" s="15"/>
    </row>
    <row r="91" spans="1:14" ht="13.5" customHeight="1">
      <c r="A91" s="15"/>
      <c r="B91" s="462"/>
      <c r="C91" s="464"/>
      <c r="D91" s="467"/>
      <c r="E91" s="468"/>
      <c r="F91" s="534" t="s">
        <v>256</v>
      </c>
      <c r="G91" s="536"/>
      <c r="H91" s="534" t="s">
        <v>268</v>
      </c>
      <c r="I91" s="536"/>
      <c r="J91" s="437"/>
      <c r="K91" s="549"/>
      <c r="L91" s="29"/>
      <c r="M91" s="15"/>
      <c r="N91" s="15"/>
    </row>
    <row r="92" spans="1:14" ht="13.5" customHeight="1">
      <c r="A92" s="15"/>
      <c r="B92" s="462"/>
      <c r="C92" s="464"/>
      <c r="D92" s="440" t="s">
        <v>89</v>
      </c>
      <c r="E92" s="441"/>
      <c r="F92" s="471" t="s">
        <v>269</v>
      </c>
      <c r="G92" s="472"/>
      <c r="H92" s="434" t="s">
        <v>239</v>
      </c>
      <c r="I92" s="435"/>
      <c r="J92" s="434" t="s">
        <v>270</v>
      </c>
      <c r="K92" s="436"/>
      <c r="L92" s="15"/>
      <c r="M92" s="15"/>
      <c r="N92" s="15"/>
    </row>
    <row r="93" spans="1:14" ht="13.5" customHeight="1">
      <c r="A93" s="15"/>
      <c r="B93" s="462"/>
      <c r="C93" s="464"/>
      <c r="D93" s="467"/>
      <c r="E93" s="468"/>
      <c r="F93" s="428" t="s">
        <v>259</v>
      </c>
      <c r="G93" s="429"/>
      <c r="H93" s="537" t="s">
        <v>240</v>
      </c>
      <c r="I93" s="550"/>
      <c r="J93" s="537" t="s">
        <v>240</v>
      </c>
      <c r="K93" s="538"/>
      <c r="L93" s="15"/>
      <c r="M93" s="15"/>
      <c r="N93" s="15"/>
    </row>
    <row r="94" spans="1:14" ht="13.5" customHeight="1">
      <c r="A94" s="15"/>
      <c r="B94" s="462"/>
      <c r="C94" s="464"/>
      <c r="D94" s="440" t="s">
        <v>221</v>
      </c>
      <c r="E94" s="441"/>
      <c r="F94" s="434" t="s">
        <v>271</v>
      </c>
      <c r="G94" s="435"/>
      <c r="H94" s="434" t="s">
        <v>272</v>
      </c>
      <c r="I94" s="435"/>
      <c r="J94" s="434"/>
      <c r="K94" s="436"/>
      <c r="L94" s="15"/>
      <c r="M94" s="15"/>
      <c r="N94" s="15"/>
    </row>
    <row r="95" spans="1:14" ht="13.5" customHeight="1">
      <c r="A95" s="15"/>
      <c r="B95" s="462"/>
      <c r="C95" s="464"/>
      <c r="D95" s="473"/>
      <c r="E95" s="474"/>
      <c r="F95" s="428" t="s">
        <v>245</v>
      </c>
      <c r="G95" s="429"/>
      <c r="H95" s="552" t="s">
        <v>210</v>
      </c>
      <c r="I95" s="553"/>
      <c r="J95" s="444"/>
      <c r="K95" s="483"/>
      <c r="L95" s="15"/>
      <c r="M95" s="15"/>
      <c r="N95" s="15"/>
    </row>
    <row r="96" spans="1:14" ht="13.5" customHeight="1">
      <c r="A96" s="15"/>
      <c r="B96" s="34"/>
      <c r="C96" s="35"/>
      <c r="D96" s="440" t="s">
        <v>223</v>
      </c>
      <c r="E96" s="441"/>
      <c r="F96" s="444" t="s">
        <v>247</v>
      </c>
      <c r="G96" s="445"/>
      <c r="H96" s="434" t="s">
        <v>273</v>
      </c>
      <c r="I96" s="435"/>
      <c r="J96" s="434" t="s">
        <v>274</v>
      </c>
      <c r="K96" s="436"/>
      <c r="L96" s="15"/>
      <c r="M96" s="15"/>
      <c r="N96" s="15"/>
    </row>
    <row r="97" spans="1:14" ht="13.5" customHeight="1" thickBot="1">
      <c r="A97" s="28"/>
      <c r="B97" s="36"/>
      <c r="C97" s="37"/>
      <c r="D97" s="442"/>
      <c r="E97" s="443"/>
      <c r="F97" s="547" t="s">
        <v>210</v>
      </c>
      <c r="G97" s="548"/>
      <c r="H97" s="554" t="s">
        <v>275</v>
      </c>
      <c r="I97" s="555"/>
      <c r="J97" s="554" t="s">
        <v>228</v>
      </c>
      <c r="K97" s="556"/>
      <c r="L97" s="15"/>
      <c r="M97" s="15"/>
      <c r="N97" s="15"/>
    </row>
    <row r="98" spans="1:14" s="39" customFormat="1" ht="13.5" customHeight="1">
      <c r="A98" s="38"/>
      <c r="B98" s="343" t="s">
        <v>276</v>
      </c>
      <c r="C98" s="345">
        <v>43184</v>
      </c>
      <c r="D98" s="347" t="s">
        <v>81</v>
      </c>
      <c r="E98" s="348"/>
      <c r="F98" s="337" t="s">
        <v>249</v>
      </c>
      <c r="G98" s="336"/>
      <c r="H98" s="335" t="s">
        <v>277</v>
      </c>
      <c r="I98" s="336"/>
      <c r="J98" s="337" t="s">
        <v>278</v>
      </c>
      <c r="K98" s="338"/>
      <c r="L98" s="38"/>
      <c r="M98" s="38"/>
      <c r="N98" s="38"/>
    </row>
    <row r="99" spans="1:14" s="39" customFormat="1" ht="13.5" customHeight="1">
      <c r="A99" s="38"/>
      <c r="B99" s="344"/>
      <c r="C99" s="346"/>
      <c r="D99" s="349"/>
      <c r="E99" s="350"/>
      <c r="F99" s="312" t="s">
        <v>252</v>
      </c>
      <c r="G99" s="339"/>
      <c r="H99" s="312" t="s">
        <v>259</v>
      </c>
      <c r="I99" s="313"/>
      <c r="J99" s="358" t="s">
        <v>193</v>
      </c>
      <c r="K99" s="359"/>
      <c r="L99" s="38"/>
      <c r="M99" s="38"/>
      <c r="N99" s="38"/>
    </row>
    <row r="100" spans="1:14" s="39" customFormat="1" ht="13.5" customHeight="1">
      <c r="A100" s="38"/>
      <c r="B100" s="344"/>
      <c r="C100" s="346"/>
      <c r="D100" s="351" t="s">
        <v>85</v>
      </c>
      <c r="E100" s="352"/>
      <c r="F100" s="341" t="s">
        <v>279</v>
      </c>
      <c r="G100" s="315"/>
      <c r="H100" s="314" t="s">
        <v>280</v>
      </c>
      <c r="I100" s="315"/>
      <c r="J100" s="314" t="s">
        <v>281</v>
      </c>
      <c r="K100" s="342"/>
      <c r="L100" s="40"/>
      <c r="M100" s="38"/>
      <c r="N100" s="38"/>
    </row>
    <row r="101" spans="1:14" s="39" customFormat="1" ht="13.5" customHeight="1">
      <c r="A101" s="38"/>
      <c r="B101" s="344"/>
      <c r="C101" s="346"/>
      <c r="D101" s="349"/>
      <c r="E101" s="350"/>
      <c r="F101" s="312" t="s">
        <v>282</v>
      </c>
      <c r="G101" s="313"/>
      <c r="H101" s="312" t="s">
        <v>283</v>
      </c>
      <c r="I101" s="313"/>
      <c r="J101" s="360" t="s">
        <v>259</v>
      </c>
      <c r="K101" s="361"/>
      <c r="L101" s="40"/>
      <c r="M101" s="38"/>
      <c r="N101" s="38"/>
    </row>
    <row r="102" spans="1:14" s="39" customFormat="1" ht="13.5" customHeight="1">
      <c r="A102" s="38"/>
      <c r="B102" s="344"/>
      <c r="C102" s="346"/>
      <c r="D102" s="351" t="s">
        <v>89</v>
      </c>
      <c r="E102" s="352"/>
      <c r="F102" s="341" t="s">
        <v>237</v>
      </c>
      <c r="G102" s="353"/>
      <c r="H102" s="314" t="s">
        <v>284</v>
      </c>
      <c r="I102" s="315"/>
      <c r="J102" s="314"/>
      <c r="K102" s="316"/>
      <c r="L102" s="38"/>
      <c r="M102" s="38"/>
      <c r="N102" s="38"/>
    </row>
    <row r="103" spans="1:14" s="39" customFormat="1" ht="13.5" customHeight="1">
      <c r="A103" s="38"/>
      <c r="B103" s="344"/>
      <c r="C103" s="346"/>
      <c r="D103" s="349"/>
      <c r="E103" s="350"/>
      <c r="F103" s="317" t="s">
        <v>259</v>
      </c>
      <c r="G103" s="318"/>
      <c r="H103" s="358" t="s">
        <v>259</v>
      </c>
      <c r="I103" s="427"/>
      <c r="J103" s="358"/>
      <c r="K103" s="359"/>
      <c r="L103" s="38"/>
      <c r="M103" s="38"/>
      <c r="N103" s="38"/>
    </row>
    <row r="104" spans="1:14" s="39" customFormat="1" ht="13.5" customHeight="1">
      <c r="A104" s="38"/>
      <c r="B104" s="344"/>
      <c r="C104" s="346"/>
      <c r="D104" s="351" t="s">
        <v>221</v>
      </c>
      <c r="E104" s="352"/>
      <c r="F104" s="314" t="s">
        <v>285</v>
      </c>
      <c r="G104" s="315"/>
      <c r="H104" s="314" t="s">
        <v>286</v>
      </c>
      <c r="I104" s="315"/>
      <c r="J104" s="314"/>
      <c r="K104" s="316"/>
      <c r="L104" s="38"/>
      <c r="M104" s="38"/>
      <c r="N104" s="38"/>
    </row>
    <row r="105" spans="1:14" s="39" customFormat="1" ht="13.5" customHeight="1">
      <c r="A105" s="38"/>
      <c r="B105" s="344"/>
      <c r="C105" s="346"/>
      <c r="D105" s="356"/>
      <c r="E105" s="357"/>
      <c r="F105" s="317" t="s">
        <v>287</v>
      </c>
      <c r="G105" s="318"/>
      <c r="H105" s="417" t="s">
        <v>288</v>
      </c>
      <c r="I105" s="418"/>
      <c r="J105" s="319"/>
      <c r="K105" s="320"/>
      <c r="L105" s="38"/>
      <c r="M105" s="38"/>
      <c r="N105" s="38"/>
    </row>
    <row r="106" spans="1:14" s="39" customFormat="1" ht="13.5" customHeight="1">
      <c r="A106" s="38"/>
      <c r="B106" s="46"/>
      <c r="C106" s="47"/>
      <c r="D106" s="351" t="s">
        <v>223</v>
      </c>
      <c r="E106" s="352"/>
      <c r="F106" s="319" t="s">
        <v>241</v>
      </c>
      <c r="G106" s="421"/>
      <c r="H106" s="314" t="s">
        <v>289</v>
      </c>
      <c r="I106" s="315"/>
      <c r="J106" s="314"/>
      <c r="K106" s="316"/>
      <c r="L106" s="38"/>
      <c r="M106" s="38"/>
      <c r="N106" s="38"/>
    </row>
    <row r="107" spans="1:14" s="39" customFormat="1" ht="13.5" customHeight="1" thickBot="1">
      <c r="A107" s="43"/>
      <c r="B107" s="48"/>
      <c r="C107" s="49"/>
      <c r="D107" s="419"/>
      <c r="E107" s="420"/>
      <c r="F107" s="422" t="s">
        <v>290</v>
      </c>
      <c r="G107" s="423"/>
      <c r="H107" s="424" t="s">
        <v>210</v>
      </c>
      <c r="I107" s="425"/>
      <c r="J107" s="424"/>
      <c r="K107" s="426"/>
      <c r="L107" s="38"/>
      <c r="M107" s="38"/>
      <c r="N107" s="38"/>
    </row>
    <row r="108" spans="1:14" s="39" customFormat="1" ht="13.5" customHeight="1">
      <c r="A108" s="38"/>
      <c r="B108" s="363" t="s">
        <v>291</v>
      </c>
      <c r="C108" s="365">
        <v>43555</v>
      </c>
      <c r="D108" s="367" t="s">
        <v>81</v>
      </c>
      <c r="E108" s="368"/>
      <c r="F108" s="406" t="s">
        <v>292</v>
      </c>
      <c r="G108" s="407"/>
      <c r="H108" s="406" t="s">
        <v>249</v>
      </c>
      <c r="I108" s="407"/>
      <c r="J108" s="406" t="s">
        <v>293</v>
      </c>
      <c r="K108" s="408"/>
      <c r="L108" s="38"/>
      <c r="M108" s="38"/>
      <c r="N108" s="38"/>
    </row>
    <row r="109" spans="1:14" s="39" customFormat="1" ht="13.5" customHeight="1">
      <c r="A109" s="38"/>
      <c r="B109" s="364"/>
      <c r="C109" s="366"/>
      <c r="D109" s="369"/>
      <c r="E109" s="370"/>
      <c r="F109" s="398" t="s">
        <v>294</v>
      </c>
      <c r="G109" s="409"/>
      <c r="H109" s="398" t="s">
        <v>295</v>
      </c>
      <c r="I109" s="409"/>
      <c r="J109" s="393" t="s">
        <v>283</v>
      </c>
      <c r="K109" s="410"/>
      <c r="L109" s="38"/>
      <c r="M109" s="38"/>
      <c r="N109" s="38"/>
    </row>
    <row r="110" spans="1:14" s="39" customFormat="1" ht="13.5" customHeight="1">
      <c r="A110" s="38"/>
      <c r="B110" s="364"/>
      <c r="C110" s="366"/>
      <c r="D110" s="321" t="s">
        <v>85</v>
      </c>
      <c r="E110" s="322"/>
      <c r="F110" s="386" t="s">
        <v>196</v>
      </c>
      <c r="G110" s="326"/>
      <c r="H110" s="325" t="s">
        <v>296</v>
      </c>
      <c r="I110" s="326"/>
      <c r="J110" s="325" t="s">
        <v>297</v>
      </c>
      <c r="K110" s="411"/>
      <c r="L110" s="40"/>
      <c r="M110" s="38"/>
      <c r="N110" s="38"/>
    </row>
    <row r="111" spans="1:14" s="39" customFormat="1" ht="13.5" customHeight="1">
      <c r="A111" s="38"/>
      <c r="B111" s="364"/>
      <c r="C111" s="366"/>
      <c r="D111" s="369"/>
      <c r="E111" s="370"/>
      <c r="F111" s="398" t="s">
        <v>199</v>
      </c>
      <c r="G111" s="412"/>
      <c r="H111" s="398" t="s">
        <v>298</v>
      </c>
      <c r="I111" s="412"/>
      <c r="J111" s="398" t="s">
        <v>299</v>
      </c>
      <c r="K111" s="409"/>
      <c r="L111" s="40"/>
      <c r="M111" s="38"/>
      <c r="N111" s="38"/>
    </row>
    <row r="112" spans="1:14" s="39" customFormat="1" ht="13.5" customHeight="1">
      <c r="A112" s="38"/>
      <c r="B112" s="364"/>
      <c r="C112" s="366"/>
      <c r="D112" s="321" t="s">
        <v>89</v>
      </c>
      <c r="E112" s="322"/>
      <c r="F112" s="380" t="s">
        <v>300</v>
      </c>
      <c r="G112" s="413"/>
      <c r="H112" s="377" t="s">
        <v>301</v>
      </c>
      <c r="I112" s="414"/>
      <c r="J112" s="377" t="s">
        <v>284</v>
      </c>
      <c r="K112" s="379"/>
      <c r="L112" s="38"/>
      <c r="M112" s="38"/>
      <c r="N112" s="38"/>
    </row>
    <row r="113" spans="1:14" s="39" customFormat="1" ht="13.5" customHeight="1">
      <c r="A113" s="38"/>
      <c r="B113" s="364"/>
      <c r="C113" s="366"/>
      <c r="D113" s="369"/>
      <c r="E113" s="370"/>
      <c r="F113" s="391" t="s">
        <v>259</v>
      </c>
      <c r="G113" s="392"/>
      <c r="H113" s="393" t="s">
        <v>193</v>
      </c>
      <c r="I113" s="394"/>
      <c r="J113" s="393" t="s">
        <v>259</v>
      </c>
      <c r="K113" s="410"/>
      <c r="L113" s="38"/>
      <c r="M113" s="38"/>
      <c r="N113" s="38"/>
    </row>
    <row r="114" spans="1:14" s="39" customFormat="1" ht="13.5" customHeight="1">
      <c r="A114" s="38"/>
      <c r="B114" s="364"/>
      <c r="C114" s="366"/>
      <c r="D114" s="321" t="s">
        <v>302</v>
      </c>
      <c r="E114" s="322"/>
      <c r="F114" s="325" t="s">
        <v>303</v>
      </c>
      <c r="G114" s="326"/>
      <c r="H114" s="325" t="s">
        <v>304</v>
      </c>
      <c r="I114" s="326"/>
      <c r="J114" s="325" t="s">
        <v>285</v>
      </c>
      <c r="K114" s="395"/>
      <c r="L114" s="38"/>
      <c r="M114" s="38"/>
      <c r="N114" s="38"/>
    </row>
    <row r="115" spans="1:14" s="39" customFormat="1" ht="13.5" customHeight="1">
      <c r="A115" s="38"/>
      <c r="B115" s="364"/>
      <c r="C115" s="366"/>
      <c r="D115" s="369"/>
      <c r="E115" s="370"/>
      <c r="F115" s="391" t="s">
        <v>201</v>
      </c>
      <c r="G115" s="392"/>
      <c r="H115" s="403" t="s">
        <v>201</v>
      </c>
      <c r="I115" s="404"/>
      <c r="J115" s="400" t="s">
        <v>305</v>
      </c>
      <c r="K115" s="405"/>
      <c r="L115" s="38"/>
      <c r="M115" s="38"/>
      <c r="N115" s="38"/>
    </row>
    <row r="116" spans="1:14" s="39" customFormat="1" ht="13.5" customHeight="1">
      <c r="A116" s="38"/>
      <c r="B116" s="364"/>
      <c r="C116" s="366"/>
      <c r="D116" s="321" t="s">
        <v>221</v>
      </c>
      <c r="E116" s="322"/>
      <c r="F116" s="400" t="s">
        <v>241</v>
      </c>
      <c r="G116" s="401"/>
      <c r="H116" s="325" t="s">
        <v>208</v>
      </c>
      <c r="I116" s="326"/>
      <c r="J116" s="325" t="s">
        <v>306</v>
      </c>
      <c r="K116" s="395"/>
      <c r="L116" s="38"/>
      <c r="M116" s="38"/>
      <c r="N116" s="38"/>
    </row>
    <row r="117" spans="1:14" s="39" customFormat="1" ht="13.5" customHeight="1" thickBot="1">
      <c r="A117" s="38"/>
      <c r="B117" s="364"/>
      <c r="C117" s="366"/>
      <c r="D117" s="415"/>
      <c r="E117" s="416"/>
      <c r="F117" s="329" t="s">
        <v>290</v>
      </c>
      <c r="G117" s="330"/>
      <c r="H117" s="331" t="s">
        <v>211</v>
      </c>
      <c r="I117" s="332"/>
      <c r="J117" s="331" t="s">
        <v>206</v>
      </c>
      <c r="K117" s="402"/>
      <c r="L117" s="38"/>
      <c r="M117" s="38"/>
      <c r="N117" s="38"/>
    </row>
    <row r="118" spans="1:14" s="39" customFormat="1" ht="13.5" customHeight="1">
      <c r="A118" s="38"/>
      <c r="B118" s="63"/>
      <c r="C118" s="64"/>
      <c r="D118" s="321" t="s">
        <v>223</v>
      </c>
      <c r="E118" s="322"/>
      <c r="F118" s="371" t="s">
        <v>307</v>
      </c>
      <c r="G118" s="372"/>
      <c r="H118" s="372"/>
      <c r="I118" s="372"/>
      <c r="J118" s="372"/>
      <c r="K118" s="373"/>
      <c r="L118" s="38"/>
      <c r="M118" s="38"/>
      <c r="N118" s="38"/>
    </row>
    <row r="119" spans="1:14" s="39" customFormat="1" ht="13.5" customHeight="1" thickBot="1">
      <c r="A119" s="43"/>
      <c r="B119" s="65"/>
      <c r="C119" s="66"/>
      <c r="D119" s="323"/>
      <c r="E119" s="324"/>
      <c r="F119" s="557"/>
      <c r="G119" s="558"/>
      <c r="H119" s="558"/>
      <c r="I119" s="558"/>
      <c r="J119" s="558"/>
      <c r="K119" s="559"/>
      <c r="L119" s="38"/>
      <c r="M119" s="38"/>
      <c r="N119" s="38"/>
    </row>
    <row r="120" spans="1:14" s="39" customFormat="1" ht="13.5" customHeight="1">
      <c r="A120" s="38"/>
      <c r="B120" s="363" t="s">
        <v>308</v>
      </c>
      <c r="C120" s="365">
        <v>43919</v>
      </c>
      <c r="D120" s="367" t="s">
        <v>81</v>
      </c>
      <c r="E120" s="368"/>
      <c r="F120" s="406" t="s">
        <v>292</v>
      </c>
      <c r="G120" s="407"/>
      <c r="H120" s="563" t="s">
        <v>309</v>
      </c>
      <c r="I120" s="407"/>
      <c r="J120" s="406" t="s">
        <v>310</v>
      </c>
      <c r="K120" s="408"/>
      <c r="L120" s="38"/>
      <c r="M120" s="38"/>
      <c r="N120" s="38"/>
    </row>
    <row r="121" spans="1:14" s="39" customFormat="1" ht="13.5" customHeight="1">
      <c r="A121" s="38"/>
      <c r="B121" s="364"/>
      <c r="C121" s="366"/>
      <c r="D121" s="369"/>
      <c r="E121" s="370"/>
      <c r="F121" s="398" t="s">
        <v>294</v>
      </c>
      <c r="G121" s="409"/>
      <c r="H121" s="393" t="s">
        <v>193</v>
      </c>
      <c r="I121" s="394"/>
      <c r="J121" s="398" t="s">
        <v>311</v>
      </c>
      <c r="K121" s="399"/>
      <c r="L121" s="38"/>
      <c r="M121" s="38"/>
      <c r="N121" s="38"/>
    </row>
    <row r="122" spans="1:14" s="39" customFormat="1" ht="13.5" customHeight="1">
      <c r="A122" s="38"/>
      <c r="B122" s="364"/>
      <c r="C122" s="366"/>
      <c r="D122" s="321" t="s">
        <v>85</v>
      </c>
      <c r="E122" s="322"/>
      <c r="F122" s="386" t="s">
        <v>312</v>
      </c>
      <c r="G122" s="326"/>
      <c r="H122" s="325" t="s">
        <v>313</v>
      </c>
      <c r="I122" s="326"/>
      <c r="J122" s="325"/>
      <c r="K122" s="411"/>
      <c r="L122" s="40"/>
      <c r="M122" s="38"/>
      <c r="N122" s="38"/>
    </row>
    <row r="123" spans="1:14" s="39" customFormat="1" ht="13.5" customHeight="1">
      <c r="A123" s="38"/>
      <c r="B123" s="364"/>
      <c r="C123" s="366"/>
      <c r="D123" s="369"/>
      <c r="E123" s="370"/>
      <c r="F123" s="393" t="s">
        <v>193</v>
      </c>
      <c r="G123" s="394"/>
      <c r="H123" s="560" t="s">
        <v>314</v>
      </c>
      <c r="I123" s="561"/>
      <c r="J123" s="560"/>
      <c r="K123" s="562"/>
      <c r="L123" s="40"/>
      <c r="M123" s="38"/>
      <c r="N123" s="38"/>
    </row>
    <row r="124" spans="1:14" s="39" customFormat="1" ht="13.5" customHeight="1">
      <c r="A124" s="38"/>
      <c r="B124" s="364"/>
      <c r="C124" s="366"/>
      <c r="D124" s="321" t="s">
        <v>89</v>
      </c>
      <c r="E124" s="322"/>
      <c r="F124" s="380" t="s">
        <v>315</v>
      </c>
      <c r="G124" s="413"/>
      <c r="H124" s="325" t="s">
        <v>316</v>
      </c>
      <c r="I124" s="326"/>
      <c r="J124" s="325"/>
      <c r="K124" s="395"/>
      <c r="L124" s="38"/>
      <c r="M124" s="38"/>
      <c r="N124" s="38"/>
    </row>
    <row r="125" spans="1:14" s="39" customFormat="1" ht="13.5" customHeight="1">
      <c r="A125" s="38"/>
      <c r="B125" s="364"/>
      <c r="C125" s="366"/>
      <c r="D125" s="369"/>
      <c r="E125" s="370"/>
      <c r="F125" s="391" t="s">
        <v>259</v>
      </c>
      <c r="G125" s="392"/>
      <c r="H125" s="391" t="s">
        <v>259</v>
      </c>
      <c r="I125" s="392"/>
      <c r="J125" s="393"/>
      <c r="K125" s="410"/>
      <c r="L125" s="38"/>
      <c r="M125" s="38"/>
      <c r="N125" s="38"/>
    </row>
    <row r="126" spans="1:14" s="39" customFormat="1" ht="13.5" customHeight="1">
      <c r="A126" s="38"/>
      <c r="B126" s="364"/>
      <c r="C126" s="366"/>
      <c r="D126" s="321" t="s">
        <v>302</v>
      </c>
      <c r="E126" s="322"/>
      <c r="F126" s="110"/>
      <c r="G126" s="111"/>
      <c r="H126" s="107"/>
      <c r="I126" s="112"/>
      <c r="J126" s="107"/>
      <c r="K126" s="108"/>
      <c r="L126" s="38"/>
      <c r="M126" s="38"/>
      <c r="N126" s="38"/>
    </row>
    <row r="127" spans="1:14" s="39" customFormat="1" ht="13.5" customHeight="1">
      <c r="A127" s="38"/>
      <c r="B127" s="364"/>
      <c r="C127" s="366"/>
      <c r="D127" s="369"/>
      <c r="E127" s="370"/>
      <c r="F127" s="110"/>
      <c r="G127" s="111"/>
      <c r="H127" s="107"/>
      <c r="I127" s="112"/>
      <c r="J127" s="107"/>
      <c r="K127" s="108"/>
      <c r="L127" s="38"/>
      <c r="M127" s="38"/>
      <c r="N127" s="38"/>
    </row>
    <row r="128" spans="1:14" s="39" customFormat="1" ht="13.5" customHeight="1">
      <c r="A128" s="38"/>
      <c r="B128" s="364"/>
      <c r="C128" s="366"/>
      <c r="D128" s="321" t="s">
        <v>221</v>
      </c>
      <c r="E128" s="322"/>
      <c r="F128" s="325" t="s">
        <v>304</v>
      </c>
      <c r="G128" s="326"/>
      <c r="H128" s="325"/>
      <c r="I128" s="326"/>
      <c r="J128" s="325"/>
      <c r="K128" s="395"/>
      <c r="L128" s="38"/>
      <c r="M128" s="38"/>
      <c r="N128" s="38"/>
    </row>
    <row r="129" spans="1:14" s="39" customFormat="1" ht="13.5" customHeight="1">
      <c r="A129" s="38"/>
      <c r="B129" s="364"/>
      <c r="C129" s="366"/>
      <c r="D129" s="415"/>
      <c r="E129" s="416"/>
      <c r="F129" s="398" t="s">
        <v>275</v>
      </c>
      <c r="G129" s="412"/>
      <c r="H129" s="403"/>
      <c r="I129" s="404"/>
      <c r="J129" s="400"/>
      <c r="K129" s="405"/>
      <c r="L129" s="38"/>
      <c r="M129" s="38"/>
      <c r="N129" s="38"/>
    </row>
    <row r="130" spans="1:14" s="39" customFormat="1" ht="13.5" customHeight="1">
      <c r="A130" s="38"/>
      <c r="B130" s="63"/>
      <c r="C130" s="64"/>
      <c r="D130" s="321" t="s">
        <v>223</v>
      </c>
      <c r="E130" s="322"/>
      <c r="F130" s="400"/>
      <c r="G130" s="401"/>
      <c r="H130" s="325"/>
      <c r="I130" s="326"/>
      <c r="J130" s="325"/>
      <c r="K130" s="395"/>
      <c r="L130" s="38"/>
      <c r="M130" s="38"/>
      <c r="N130" s="38"/>
    </row>
    <row r="131" spans="1:14" s="39" customFormat="1" ht="13.5" customHeight="1" thickBot="1">
      <c r="A131" s="43"/>
      <c r="B131" s="65"/>
      <c r="C131" s="66"/>
      <c r="D131" s="323"/>
      <c r="E131" s="324"/>
      <c r="F131" s="329"/>
      <c r="G131" s="330"/>
      <c r="H131" s="331"/>
      <c r="I131" s="332"/>
      <c r="J131" s="331"/>
      <c r="K131" s="402"/>
      <c r="L131" s="38"/>
      <c r="M131" s="38"/>
      <c r="N131" s="38"/>
    </row>
    <row r="132" spans="1:14" s="39" customFormat="1" ht="13.5" customHeight="1">
      <c r="A132" s="38"/>
      <c r="B132" s="363" t="s">
        <v>317</v>
      </c>
      <c r="C132" s="365">
        <v>44276</v>
      </c>
      <c r="D132" s="367" t="s">
        <v>81</v>
      </c>
      <c r="E132" s="368"/>
      <c r="F132" s="371" t="s">
        <v>318</v>
      </c>
      <c r="G132" s="372"/>
      <c r="H132" s="372"/>
      <c r="I132" s="372"/>
      <c r="J132" s="372"/>
      <c r="K132" s="373"/>
      <c r="L132" s="38"/>
      <c r="M132" s="38"/>
      <c r="N132" s="38"/>
    </row>
    <row r="133" spans="1:14" s="39" customFormat="1" ht="13.5" customHeight="1">
      <c r="A133" s="38"/>
      <c r="B133" s="364"/>
      <c r="C133" s="366"/>
      <c r="D133" s="369"/>
      <c r="E133" s="370"/>
      <c r="F133" s="374"/>
      <c r="G133" s="375"/>
      <c r="H133" s="375"/>
      <c r="I133" s="375"/>
      <c r="J133" s="375"/>
      <c r="K133" s="376"/>
      <c r="L133" s="38"/>
      <c r="M133" s="38"/>
      <c r="N133" s="38"/>
    </row>
    <row r="134" spans="1:14" s="39" customFormat="1" ht="13.5" customHeight="1">
      <c r="A134" s="38"/>
      <c r="B134" s="364"/>
      <c r="C134" s="366"/>
      <c r="D134" s="321" t="s">
        <v>85</v>
      </c>
      <c r="E134" s="322"/>
      <c r="F134" s="377" t="s">
        <v>318</v>
      </c>
      <c r="G134" s="378"/>
      <c r="H134" s="378"/>
      <c r="I134" s="378"/>
      <c r="J134" s="378"/>
      <c r="K134" s="379"/>
      <c r="L134" s="40"/>
      <c r="M134" s="38"/>
      <c r="N134" s="38"/>
    </row>
    <row r="135" spans="1:14" s="39" customFormat="1" ht="13.5" customHeight="1">
      <c r="A135" s="38"/>
      <c r="B135" s="364"/>
      <c r="C135" s="366"/>
      <c r="D135" s="369"/>
      <c r="E135" s="370"/>
      <c r="F135" s="374"/>
      <c r="G135" s="375"/>
      <c r="H135" s="375"/>
      <c r="I135" s="375"/>
      <c r="J135" s="375"/>
      <c r="K135" s="376"/>
      <c r="L135" s="40"/>
      <c r="M135" s="38"/>
      <c r="N135" s="38"/>
    </row>
    <row r="136" spans="1:14" s="39" customFormat="1" ht="13.5" customHeight="1">
      <c r="A136" s="38"/>
      <c r="B136" s="364"/>
      <c r="C136" s="366"/>
      <c r="D136" s="321" t="s">
        <v>89</v>
      </c>
      <c r="E136" s="322"/>
      <c r="F136" s="380" t="s">
        <v>307</v>
      </c>
      <c r="G136" s="381"/>
      <c r="H136" s="381"/>
      <c r="I136" s="381"/>
      <c r="J136" s="381"/>
      <c r="K136" s="382"/>
      <c r="L136" s="38"/>
      <c r="M136" s="38"/>
      <c r="N136" s="38"/>
    </row>
    <row r="137" spans="1:14" s="39" customFormat="1" ht="13.5" customHeight="1">
      <c r="A137" s="38"/>
      <c r="B137" s="364"/>
      <c r="C137" s="366"/>
      <c r="D137" s="369"/>
      <c r="E137" s="370"/>
      <c r="F137" s="383"/>
      <c r="G137" s="384"/>
      <c r="H137" s="384"/>
      <c r="I137" s="384"/>
      <c r="J137" s="384"/>
      <c r="K137" s="385"/>
      <c r="L137" s="38"/>
      <c r="M137" s="38"/>
      <c r="N137" s="38"/>
    </row>
    <row r="138" spans="1:14" s="39" customFormat="1" ht="13.5" customHeight="1">
      <c r="A138" s="38"/>
      <c r="B138" s="364"/>
      <c r="C138" s="366"/>
      <c r="D138" s="321" t="s">
        <v>302</v>
      </c>
      <c r="E138" s="322"/>
      <c r="F138" s="386" t="s">
        <v>319</v>
      </c>
      <c r="G138" s="387"/>
      <c r="H138" s="388" t="s">
        <v>320</v>
      </c>
      <c r="I138" s="389"/>
      <c r="J138" s="388" t="s">
        <v>321</v>
      </c>
      <c r="K138" s="390"/>
      <c r="L138" s="38"/>
      <c r="M138" s="38"/>
      <c r="N138" s="38"/>
    </row>
    <row r="139" spans="1:14" s="39" customFormat="1" ht="13.5" customHeight="1">
      <c r="A139" s="38"/>
      <c r="B139" s="364"/>
      <c r="C139" s="366"/>
      <c r="D139" s="369"/>
      <c r="E139" s="370"/>
      <c r="F139" s="391" t="s">
        <v>259</v>
      </c>
      <c r="G139" s="392"/>
      <c r="H139" s="393" t="s">
        <v>259</v>
      </c>
      <c r="I139" s="394"/>
      <c r="J139" s="107" t="s">
        <v>322</v>
      </c>
      <c r="K139" s="108" t="s">
        <v>323</v>
      </c>
      <c r="L139" s="38"/>
      <c r="M139" s="38"/>
      <c r="N139" s="38"/>
    </row>
    <row r="140" spans="1:14" s="39" customFormat="1" ht="13.5" customHeight="1">
      <c r="A140" s="38"/>
      <c r="B140" s="364"/>
      <c r="C140" s="366"/>
      <c r="D140" s="321" t="s">
        <v>221</v>
      </c>
      <c r="E140" s="322"/>
      <c r="F140" s="325" t="s">
        <v>324</v>
      </c>
      <c r="G140" s="326"/>
      <c r="H140" s="325" t="s">
        <v>325</v>
      </c>
      <c r="I140" s="326"/>
      <c r="J140" s="325"/>
      <c r="K140" s="395"/>
      <c r="L140" s="38"/>
      <c r="M140" s="38"/>
      <c r="N140" s="38"/>
    </row>
    <row r="141" spans="1:14" s="39" customFormat="1" ht="13.5" customHeight="1">
      <c r="A141" s="38"/>
      <c r="B141" s="364"/>
      <c r="C141" s="366"/>
      <c r="D141" s="369"/>
      <c r="E141" s="370"/>
      <c r="F141" s="391" t="s">
        <v>326</v>
      </c>
      <c r="G141" s="392"/>
      <c r="H141" s="396" t="s">
        <v>259</v>
      </c>
      <c r="I141" s="397"/>
      <c r="J141" s="398"/>
      <c r="K141" s="399"/>
      <c r="L141" s="38"/>
      <c r="M141" s="38"/>
      <c r="N141" s="38"/>
    </row>
    <row r="142" spans="1:14" s="39" customFormat="1" ht="13.5" customHeight="1">
      <c r="A142" s="38"/>
      <c r="B142" s="41"/>
      <c r="C142" s="42"/>
      <c r="D142" s="321" t="s">
        <v>223</v>
      </c>
      <c r="E142" s="322"/>
      <c r="F142" s="325" t="s">
        <v>327</v>
      </c>
      <c r="G142" s="326"/>
      <c r="H142" s="325" t="s">
        <v>328</v>
      </c>
      <c r="I142" s="326"/>
      <c r="J142" s="327"/>
      <c r="K142" s="328"/>
      <c r="L142" s="38"/>
      <c r="M142" s="38"/>
      <c r="N142" s="38"/>
    </row>
    <row r="143" spans="1:14" s="39" customFormat="1" ht="13.5" customHeight="1" thickBot="1">
      <c r="A143" s="43"/>
      <c r="B143" s="44"/>
      <c r="C143" s="45"/>
      <c r="D143" s="323"/>
      <c r="E143" s="324"/>
      <c r="F143" s="329" t="s">
        <v>329</v>
      </c>
      <c r="G143" s="330"/>
      <c r="H143" s="331" t="s">
        <v>323</v>
      </c>
      <c r="I143" s="332"/>
      <c r="J143" s="333"/>
      <c r="K143" s="334"/>
      <c r="L143" s="38"/>
      <c r="M143" s="38"/>
      <c r="N143" s="38"/>
    </row>
    <row r="144" spans="1:14" ht="13.5" customHeight="1">
      <c r="A144" s="38"/>
      <c r="B144" s="343" t="s">
        <v>330</v>
      </c>
      <c r="C144" s="345">
        <v>44640</v>
      </c>
      <c r="D144" s="347" t="s">
        <v>81</v>
      </c>
      <c r="E144" s="348"/>
      <c r="F144" s="337" t="s">
        <v>331</v>
      </c>
      <c r="G144" s="336"/>
      <c r="H144" s="335" t="s">
        <v>277</v>
      </c>
      <c r="I144" s="336"/>
      <c r="J144" s="337"/>
      <c r="K144" s="338"/>
      <c r="L144" s="38"/>
      <c r="M144" s="38"/>
      <c r="N144" s="38"/>
    </row>
    <row r="145" spans="1:14" ht="13.5" customHeight="1">
      <c r="A145" s="38"/>
      <c r="B145" s="344"/>
      <c r="C145" s="346"/>
      <c r="D145" s="349"/>
      <c r="E145" s="350"/>
      <c r="F145" s="312" t="s">
        <v>193</v>
      </c>
      <c r="G145" s="339"/>
      <c r="H145" s="317" t="s">
        <v>259</v>
      </c>
      <c r="I145" s="318"/>
      <c r="J145" s="312"/>
      <c r="K145" s="340"/>
      <c r="L145" s="38"/>
      <c r="M145" s="38"/>
      <c r="N145" s="38"/>
    </row>
    <row r="146" spans="1:14" ht="13.5" customHeight="1">
      <c r="A146" s="38"/>
      <c r="B146" s="344"/>
      <c r="C146" s="346"/>
      <c r="D146" s="351" t="s">
        <v>85</v>
      </c>
      <c r="E146" s="352"/>
      <c r="F146" s="341" t="s">
        <v>332</v>
      </c>
      <c r="G146" s="315"/>
      <c r="H146" s="314" t="s">
        <v>333</v>
      </c>
      <c r="I146" s="315"/>
      <c r="J146" s="314" t="s">
        <v>334</v>
      </c>
      <c r="K146" s="342"/>
      <c r="L146" s="40"/>
      <c r="M146" s="38"/>
      <c r="N146" s="38"/>
    </row>
    <row r="147" spans="1:14" ht="13.5" customHeight="1">
      <c r="A147" s="38"/>
      <c r="B147" s="344"/>
      <c r="C147" s="346"/>
      <c r="D147" s="349"/>
      <c r="E147" s="350"/>
      <c r="F147" s="317" t="s">
        <v>245</v>
      </c>
      <c r="G147" s="318"/>
      <c r="H147" s="312" t="s">
        <v>335</v>
      </c>
      <c r="I147" s="313"/>
      <c r="J147" s="360" t="s">
        <v>336</v>
      </c>
      <c r="K147" s="361"/>
      <c r="L147" s="40"/>
      <c r="M147" s="38"/>
      <c r="N147" s="38"/>
    </row>
    <row r="148" spans="1:14" ht="13.5" customHeight="1">
      <c r="A148" s="38"/>
      <c r="B148" s="344"/>
      <c r="C148" s="346"/>
      <c r="D148" s="351" t="s">
        <v>89</v>
      </c>
      <c r="E148" s="352"/>
      <c r="F148" s="341"/>
      <c r="G148" s="315"/>
      <c r="H148" s="314"/>
      <c r="I148" s="315"/>
      <c r="J148" s="314"/>
      <c r="K148" s="316"/>
      <c r="L148" s="38"/>
      <c r="M148" s="38"/>
      <c r="N148" s="38"/>
    </row>
    <row r="149" spans="1:14" ht="13.5" customHeight="1">
      <c r="A149" s="38"/>
      <c r="B149" s="344"/>
      <c r="C149" s="346"/>
      <c r="D149" s="349"/>
      <c r="E149" s="350"/>
      <c r="F149" s="317"/>
      <c r="G149" s="318"/>
      <c r="H149" s="312"/>
      <c r="I149" s="313"/>
      <c r="J149" s="360"/>
      <c r="K149" s="362"/>
      <c r="L149" s="38"/>
      <c r="M149" s="38"/>
      <c r="N149" s="38"/>
    </row>
    <row r="150" spans="1:14" ht="13.5" customHeight="1">
      <c r="A150" s="38"/>
      <c r="B150" s="344"/>
      <c r="C150" s="346"/>
      <c r="D150" s="351" t="s">
        <v>302</v>
      </c>
      <c r="E150" s="352"/>
      <c r="F150" s="341" t="s">
        <v>337</v>
      </c>
      <c r="G150" s="353"/>
      <c r="H150" s="314" t="s">
        <v>338</v>
      </c>
      <c r="I150" s="315"/>
      <c r="J150" s="354" t="s">
        <v>339</v>
      </c>
      <c r="K150" s="355"/>
      <c r="L150" s="38"/>
      <c r="M150" s="38"/>
      <c r="N150" s="38"/>
    </row>
    <row r="151" spans="1:14" ht="13.5" customHeight="1">
      <c r="A151" s="38"/>
      <c r="B151" s="344"/>
      <c r="C151" s="346"/>
      <c r="D151" s="349"/>
      <c r="E151" s="350"/>
      <c r="F151" s="317" t="s">
        <v>245</v>
      </c>
      <c r="G151" s="318"/>
      <c r="H151" s="317" t="s">
        <v>259</v>
      </c>
      <c r="I151" s="318"/>
      <c r="J151" s="358" t="s">
        <v>245</v>
      </c>
      <c r="K151" s="359"/>
      <c r="L151" s="38"/>
      <c r="M151" s="38"/>
      <c r="N151" s="38"/>
    </row>
    <row r="152" spans="1:14" ht="13.5" customHeight="1">
      <c r="A152" s="38"/>
      <c r="B152" s="344"/>
      <c r="C152" s="346"/>
      <c r="D152" s="351" t="s">
        <v>221</v>
      </c>
      <c r="E152" s="352"/>
      <c r="F152" s="314" t="s">
        <v>340</v>
      </c>
      <c r="G152" s="315"/>
      <c r="H152" s="314"/>
      <c r="I152" s="315"/>
      <c r="J152" s="314"/>
      <c r="K152" s="316"/>
      <c r="L152" s="38"/>
      <c r="M152" s="38"/>
      <c r="N152" s="38"/>
    </row>
    <row r="153" spans="1:14" ht="13.5" customHeight="1">
      <c r="A153" s="38"/>
      <c r="B153" s="344"/>
      <c r="C153" s="346"/>
      <c r="D153" s="356"/>
      <c r="E153" s="357"/>
      <c r="F153" s="312" t="s">
        <v>201</v>
      </c>
      <c r="G153" s="313"/>
      <c r="H153" s="317"/>
      <c r="I153" s="318"/>
      <c r="J153" s="319"/>
      <c r="K153" s="320"/>
      <c r="L153" s="38"/>
      <c r="M153" s="38"/>
      <c r="N153" s="38"/>
    </row>
    <row r="154" spans="1:14" ht="13.5" customHeight="1">
      <c r="A154" s="38"/>
      <c r="B154" s="46"/>
      <c r="C154" s="47"/>
      <c r="D154" s="351" t="s">
        <v>223</v>
      </c>
      <c r="E154" s="352"/>
      <c r="F154" s="319" t="s">
        <v>341</v>
      </c>
      <c r="G154" s="421"/>
      <c r="H154" s="564" t="s">
        <v>342</v>
      </c>
      <c r="I154" s="565"/>
      <c r="J154" s="314"/>
      <c r="K154" s="316"/>
      <c r="L154" s="38"/>
      <c r="M154" s="38"/>
      <c r="N154" s="38"/>
    </row>
    <row r="155" spans="1:14" ht="13.5" customHeight="1">
      <c r="A155" s="43"/>
      <c r="B155" s="113"/>
      <c r="C155" s="47"/>
      <c r="D155" s="356"/>
      <c r="E155" s="357"/>
      <c r="F155" s="570" t="s">
        <v>236</v>
      </c>
      <c r="G155" s="571"/>
      <c r="H155" s="566"/>
      <c r="I155" s="567"/>
      <c r="J155" s="358"/>
      <c r="K155" s="359"/>
      <c r="L155" s="38"/>
      <c r="M155" s="38"/>
      <c r="N155" s="38"/>
    </row>
    <row r="156" spans="1:14" ht="13.5" customHeight="1">
      <c r="A156" s="38"/>
      <c r="B156" s="113"/>
      <c r="C156" s="47"/>
      <c r="D156" s="356"/>
      <c r="E156" s="357"/>
      <c r="F156" s="319" t="s">
        <v>343</v>
      </c>
      <c r="G156" s="421"/>
      <c r="H156" s="566"/>
      <c r="I156" s="567"/>
      <c r="J156" s="319"/>
      <c r="K156" s="320"/>
      <c r="L156" s="38"/>
      <c r="M156" s="38"/>
      <c r="N156" s="38"/>
    </row>
    <row r="157" spans="1:14" ht="13.5" customHeight="1" thickBot="1">
      <c r="A157" s="43"/>
      <c r="B157" s="48"/>
      <c r="C157" s="49"/>
      <c r="D157" s="419"/>
      <c r="E157" s="420"/>
      <c r="F157" s="422" t="s">
        <v>344</v>
      </c>
      <c r="G157" s="423"/>
      <c r="H157" s="568"/>
      <c r="I157" s="569"/>
      <c r="J157" s="424"/>
      <c r="K157" s="426"/>
      <c r="L157" s="38"/>
      <c r="M157" s="38"/>
      <c r="N157" s="38"/>
    </row>
    <row r="158" spans="1:14" ht="13.5" customHeight="1">
      <c r="A158" s="38"/>
      <c r="B158" s="343" t="s">
        <v>345</v>
      </c>
      <c r="C158" s="345">
        <v>44997</v>
      </c>
      <c r="D158" s="347" t="s">
        <v>81</v>
      </c>
      <c r="E158" s="348"/>
      <c r="F158" s="337" t="s">
        <v>346</v>
      </c>
      <c r="G158" s="336"/>
      <c r="H158" s="335" t="s">
        <v>347</v>
      </c>
      <c r="I158" s="336"/>
      <c r="J158" s="337"/>
      <c r="K158" s="338"/>
      <c r="L158" s="38"/>
      <c r="M158" s="38"/>
      <c r="N158" s="38"/>
    </row>
    <row r="159" spans="1:14" ht="13.5" customHeight="1">
      <c r="A159" s="38"/>
      <c r="B159" s="344"/>
      <c r="C159" s="346"/>
      <c r="D159" s="349"/>
      <c r="E159" s="350"/>
      <c r="F159" s="312" t="s">
        <v>193</v>
      </c>
      <c r="G159" s="339"/>
      <c r="H159" s="317" t="s">
        <v>193</v>
      </c>
      <c r="I159" s="318"/>
      <c r="J159" s="312"/>
      <c r="K159" s="340"/>
      <c r="L159" s="38"/>
      <c r="M159" s="38"/>
      <c r="N159" s="38"/>
    </row>
    <row r="160" spans="1:14" ht="13.5" customHeight="1">
      <c r="A160" s="38"/>
      <c r="B160" s="344"/>
      <c r="C160" s="346"/>
      <c r="D160" s="351" t="s">
        <v>85</v>
      </c>
      <c r="E160" s="352"/>
      <c r="F160" s="341" t="s">
        <v>312</v>
      </c>
      <c r="G160" s="315"/>
      <c r="H160" s="314" t="s">
        <v>348</v>
      </c>
      <c r="I160" s="315"/>
      <c r="J160" s="314" t="s">
        <v>349</v>
      </c>
      <c r="K160" s="342"/>
      <c r="L160" s="40"/>
      <c r="M160" s="38"/>
      <c r="N160" s="38"/>
    </row>
    <row r="161" spans="1:14" ht="13.5" customHeight="1">
      <c r="A161" s="38"/>
      <c r="B161" s="344"/>
      <c r="C161" s="346"/>
      <c r="D161" s="349"/>
      <c r="E161" s="350"/>
      <c r="F161" s="317" t="s">
        <v>193</v>
      </c>
      <c r="G161" s="318"/>
      <c r="H161" s="312" t="s">
        <v>350</v>
      </c>
      <c r="I161" s="313"/>
      <c r="J161" s="360" t="s">
        <v>336</v>
      </c>
      <c r="K161" s="361"/>
      <c r="L161" s="40"/>
      <c r="M161" s="38"/>
      <c r="N161" s="38"/>
    </row>
    <row r="162" spans="1:14" ht="13.5" customHeight="1">
      <c r="A162" s="38"/>
      <c r="B162" s="344"/>
      <c r="C162" s="346"/>
      <c r="D162" s="351" t="s">
        <v>89</v>
      </c>
      <c r="E162" s="352"/>
      <c r="F162" s="572" t="s">
        <v>296</v>
      </c>
      <c r="G162" s="573"/>
      <c r="H162" s="314" t="s">
        <v>351</v>
      </c>
      <c r="I162" s="315"/>
      <c r="J162" s="314"/>
      <c r="K162" s="316"/>
      <c r="L162" s="38"/>
      <c r="M162" s="38"/>
      <c r="N162" s="38"/>
    </row>
    <row r="163" spans="1:14" ht="13.5" customHeight="1">
      <c r="A163" s="38"/>
      <c r="B163" s="344"/>
      <c r="C163" s="346"/>
      <c r="D163" s="349"/>
      <c r="E163" s="350"/>
      <c r="F163" s="317" t="s">
        <v>352</v>
      </c>
      <c r="G163" s="318"/>
      <c r="H163" s="317" t="s">
        <v>201</v>
      </c>
      <c r="I163" s="318"/>
      <c r="J163" s="358"/>
      <c r="K163" s="359"/>
      <c r="L163" s="38"/>
      <c r="M163" s="38"/>
      <c r="N163" s="38"/>
    </row>
    <row r="164" spans="1:14" ht="13.5" customHeight="1">
      <c r="A164" s="38"/>
      <c r="B164" s="344"/>
      <c r="C164" s="346"/>
      <c r="D164" s="351" t="s">
        <v>302</v>
      </c>
      <c r="E164" s="352"/>
      <c r="F164" s="341" t="s">
        <v>320</v>
      </c>
      <c r="G164" s="353"/>
      <c r="H164" s="314" t="s">
        <v>353</v>
      </c>
      <c r="I164" s="315"/>
      <c r="J164" s="354"/>
      <c r="K164" s="355"/>
      <c r="L164" s="38"/>
      <c r="M164" s="38"/>
      <c r="N164" s="38"/>
    </row>
    <row r="165" spans="1:14" ht="13.5" customHeight="1">
      <c r="A165" s="38"/>
      <c r="B165" s="344"/>
      <c r="C165" s="346"/>
      <c r="D165" s="349"/>
      <c r="E165" s="350"/>
      <c r="F165" s="317" t="s">
        <v>354</v>
      </c>
      <c r="G165" s="318"/>
      <c r="H165" s="317" t="s">
        <v>355</v>
      </c>
      <c r="I165" s="318"/>
      <c r="J165" s="358"/>
      <c r="K165" s="359"/>
      <c r="L165" s="38"/>
      <c r="M165" s="38"/>
      <c r="N165" s="38"/>
    </row>
    <row r="166" spans="1:14" ht="13.5" customHeight="1">
      <c r="A166" s="38"/>
      <c r="B166" s="344"/>
      <c r="C166" s="346"/>
      <c r="D166" s="351" t="s">
        <v>221</v>
      </c>
      <c r="E166" s="352"/>
      <c r="F166" s="314" t="s">
        <v>356</v>
      </c>
      <c r="G166" s="315"/>
      <c r="H166" s="314" t="s">
        <v>340</v>
      </c>
      <c r="I166" s="315"/>
      <c r="J166" s="314"/>
      <c r="K166" s="316"/>
      <c r="L166" s="38"/>
      <c r="M166" s="38"/>
      <c r="N166" s="38"/>
    </row>
    <row r="167" spans="1:14" ht="13.5" customHeight="1">
      <c r="A167" s="38"/>
      <c r="B167" s="344"/>
      <c r="C167" s="346"/>
      <c r="D167" s="356"/>
      <c r="E167" s="357"/>
      <c r="F167" s="312" t="s">
        <v>245</v>
      </c>
      <c r="G167" s="313"/>
      <c r="H167" s="312" t="s">
        <v>201</v>
      </c>
      <c r="I167" s="313"/>
      <c r="J167" s="319"/>
      <c r="K167" s="320"/>
      <c r="L167" s="38"/>
      <c r="M167" s="38"/>
      <c r="N167" s="38"/>
    </row>
    <row r="168" spans="1:14" ht="13.5" customHeight="1">
      <c r="A168" s="38"/>
      <c r="B168" s="46"/>
      <c r="C168" s="47"/>
      <c r="D168" s="351" t="s">
        <v>223</v>
      </c>
      <c r="E168" s="352"/>
      <c r="F168" s="319" t="s">
        <v>357</v>
      </c>
      <c r="G168" s="421"/>
      <c r="H168" s="564" t="s">
        <v>358</v>
      </c>
      <c r="I168" s="565"/>
      <c r="J168" s="314"/>
      <c r="K168" s="316"/>
      <c r="L168" s="38"/>
      <c r="M168" s="38"/>
      <c r="N168" s="38"/>
    </row>
    <row r="169" spans="1:14" ht="13.5" customHeight="1">
      <c r="A169" s="43"/>
      <c r="B169" s="113"/>
      <c r="C169" s="47"/>
      <c r="D169" s="356"/>
      <c r="E169" s="357"/>
      <c r="F169" s="570" t="s">
        <v>359</v>
      </c>
      <c r="G169" s="571"/>
      <c r="H169" s="574" t="s">
        <v>360</v>
      </c>
      <c r="I169" s="575"/>
      <c r="J169" s="358"/>
      <c r="K169" s="359"/>
      <c r="L169" s="38"/>
      <c r="M169" s="38"/>
      <c r="N169" s="38"/>
    </row>
    <row r="170" spans="1:14" ht="13.5" customHeight="1">
      <c r="A170" s="38"/>
      <c r="B170" s="343" t="s">
        <v>361</v>
      </c>
      <c r="C170" s="345">
        <v>45375</v>
      </c>
      <c r="D170" s="347" t="s">
        <v>81</v>
      </c>
      <c r="E170" s="348"/>
      <c r="F170" s="337" t="s">
        <v>362</v>
      </c>
      <c r="G170" s="336"/>
      <c r="H170" s="335" t="s">
        <v>363</v>
      </c>
      <c r="I170" s="336"/>
      <c r="J170" s="337" t="s">
        <v>364</v>
      </c>
      <c r="K170" s="338"/>
      <c r="L170" s="38"/>
      <c r="M170" s="38"/>
      <c r="N170" s="38"/>
    </row>
    <row r="171" spans="1:14" ht="13.5" customHeight="1">
      <c r="A171" s="38"/>
      <c r="B171" s="344"/>
      <c r="C171" s="346"/>
      <c r="D171" s="349"/>
      <c r="E171" s="350"/>
      <c r="F171" s="360" t="s">
        <v>365</v>
      </c>
      <c r="G171" s="361"/>
      <c r="H171" s="317" t="s">
        <v>366</v>
      </c>
      <c r="I171" s="318"/>
      <c r="J171" s="312" t="s">
        <v>367</v>
      </c>
      <c r="K171" s="340"/>
      <c r="L171" s="38"/>
      <c r="M171" s="38"/>
      <c r="N171" s="38"/>
    </row>
    <row r="172" spans="1:14" ht="13.5" customHeight="1">
      <c r="A172" s="38"/>
      <c r="B172" s="344"/>
      <c r="C172" s="346"/>
      <c r="D172" s="351" t="s">
        <v>85</v>
      </c>
      <c r="E172" s="352"/>
      <c r="F172" s="341" t="s">
        <v>368</v>
      </c>
      <c r="G172" s="315"/>
      <c r="H172" s="314" t="s">
        <v>369</v>
      </c>
      <c r="I172" s="315"/>
      <c r="J172" s="314" t="s">
        <v>370</v>
      </c>
      <c r="K172" s="342"/>
      <c r="L172" s="40"/>
      <c r="M172" s="38"/>
      <c r="N172" s="38"/>
    </row>
    <row r="173" spans="1:14" ht="13.5" customHeight="1">
      <c r="A173" s="38"/>
      <c r="B173" s="344"/>
      <c r="C173" s="346"/>
      <c r="D173" s="349"/>
      <c r="E173" s="350"/>
      <c r="F173" s="317" t="s">
        <v>193</v>
      </c>
      <c r="G173" s="318"/>
      <c r="H173" s="312" t="s">
        <v>371</v>
      </c>
      <c r="I173" s="313"/>
      <c r="J173" s="360" t="s">
        <v>372</v>
      </c>
      <c r="K173" s="361"/>
      <c r="L173" s="40"/>
      <c r="M173" s="38"/>
      <c r="N173" s="38"/>
    </row>
    <row r="174" spans="1:14" ht="13.5" customHeight="1">
      <c r="A174" s="38"/>
      <c r="B174" s="344"/>
      <c r="C174" s="346"/>
      <c r="D174" s="351" t="s">
        <v>89</v>
      </c>
      <c r="E174" s="352"/>
      <c r="F174" s="572" t="s">
        <v>373</v>
      </c>
      <c r="G174" s="573"/>
      <c r="H174" s="314" t="s">
        <v>374</v>
      </c>
      <c r="I174" s="315"/>
      <c r="J174" s="314"/>
      <c r="K174" s="316"/>
      <c r="L174" s="38"/>
      <c r="M174" s="38"/>
      <c r="N174" s="38"/>
    </row>
    <row r="175" spans="1:14" ht="13.5" customHeight="1">
      <c r="A175" s="38"/>
      <c r="B175" s="344"/>
      <c r="C175" s="346"/>
      <c r="D175" s="349"/>
      <c r="E175" s="350"/>
      <c r="F175" s="317" t="s">
        <v>375</v>
      </c>
      <c r="G175" s="318"/>
      <c r="H175" s="317" t="s">
        <v>366</v>
      </c>
      <c r="I175" s="318"/>
      <c r="J175" s="358"/>
      <c r="K175" s="359"/>
      <c r="L175" s="38"/>
      <c r="M175" s="38"/>
      <c r="N175" s="38"/>
    </row>
    <row r="176" spans="1:14" ht="13.5" customHeight="1">
      <c r="A176" s="38"/>
      <c r="B176" s="344"/>
      <c r="C176" s="346"/>
      <c r="D176" s="351" t="s">
        <v>302</v>
      </c>
      <c r="E176" s="352"/>
      <c r="F176" s="341" t="s">
        <v>320</v>
      </c>
      <c r="G176" s="353"/>
      <c r="H176" s="314"/>
      <c r="I176" s="315"/>
      <c r="J176" s="354"/>
      <c r="K176" s="355"/>
      <c r="L176" s="38"/>
      <c r="M176" s="38"/>
      <c r="N176" s="38"/>
    </row>
    <row r="177" spans="1:14" ht="13.5" customHeight="1">
      <c r="A177" s="38"/>
      <c r="B177" s="344"/>
      <c r="C177" s="346"/>
      <c r="D177" s="349"/>
      <c r="E177" s="350"/>
      <c r="F177" s="317" t="s">
        <v>354</v>
      </c>
      <c r="G177" s="318"/>
      <c r="H177" s="317"/>
      <c r="I177" s="318"/>
      <c r="J177" s="358"/>
      <c r="K177" s="359"/>
      <c r="L177" s="38"/>
      <c r="M177" s="38"/>
      <c r="N177" s="38"/>
    </row>
    <row r="178" spans="1:14" ht="13.5" customHeight="1">
      <c r="A178" s="38"/>
      <c r="B178" s="344"/>
      <c r="C178" s="346"/>
      <c r="D178" s="351" t="s">
        <v>221</v>
      </c>
      <c r="E178" s="352"/>
      <c r="F178" s="314" t="s">
        <v>340</v>
      </c>
      <c r="G178" s="315"/>
      <c r="H178" s="314" t="s">
        <v>376</v>
      </c>
      <c r="I178" s="315"/>
      <c r="J178" s="314"/>
      <c r="K178" s="316"/>
      <c r="L178" s="38"/>
      <c r="M178" s="38"/>
      <c r="N178" s="38"/>
    </row>
    <row r="179" spans="1:14" ht="13.5" customHeight="1">
      <c r="A179" s="38"/>
      <c r="B179" s="344"/>
      <c r="C179" s="346"/>
      <c r="D179" s="356"/>
      <c r="E179" s="357"/>
      <c r="F179" s="312" t="s">
        <v>201</v>
      </c>
      <c r="G179" s="313"/>
      <c r="H179" s="312" t="s">
        <v>366</v>
      </c>
      <c r="I179" s="313"/>
      <c r="J179" s="319"/>
      <c r="K179" s="320"/>
      <c r="L179" s="38"/>
      <c r="M179" s="38"/>
      <c r="N179" s="38"/>
    </row>
    <row r="180" spans="1:14" ht="13.5" customHeight="1">
      <c r="A180" s="38"/>
      <c r="B180" s="46"/>
      <c r="C180" s="47"/>
      <c r="D180" s="351" t="s">
        <v>223</v>
      </c>
      <c r="E180" s="352"/>
      <c r="F180" s="319" t="s">
        <v>377</v>
      </c>
      <c r="G180" s="421"/>
      <c r="H180" s="564" t="s">
        <v>378</v>
      </c>
      <c r="I180" s="565"/>
      <c r="J180" s="314"/>
      <c r="K180" s="316"/>
      <c r="L180" s="38"/>
      <c r="M180" s="38"/>
      <c r="N180" s="38"/>
    </row>
    <row r="181" spans="1:14" ht="13.5" customHeight="1">
      <c r="A181" s="43"/>
      <c r="B181" s="113"/>
      <c r="C181" s="47"/>
      <c r="D181" s="356"/>
      <c r="E181" s="357"/>
      <c r="F181" s="576" t="s">
        <v>379</v>
      </c>
      <c r="G181" s="577"/>
      <c r="H181" s="574" t="s">
        <v>372</v>
      </c>
      <c r="I181" s="575"/>
      <c r="J181" s="358"/>
      <c r="K181" s="359"/>
      <c r="L181" s="38"/>
      <c r="M181" s="38"/>
      <c r="N181" s="38"/>
    </row>
    <row r="182" spans="1:14" ht="13.5" customHeight="1">
      <c r="A182" s="38"/>
      <c r="B182" s="343" t="s">
        <v>380</v>
      </c>
      <c r="C182" s="345">
        <v>45739</v>
      </c>
      <c r="D182" s="347" t="s">
        <v>81</v>
      </c>
      <c r="E182" s="348"/>
      <c r="F182" s="337" t="s">
        <v>381</v>
      </c>
      <c r="G182" s="336"/>
      <c r="H182" s="335" t="s">
        <v>382</v>
      </c>
      <c r="I182" s="336"/>
      <c r="J182" s="337"/>
      <c r="K182" s="338"/>
      <c r="L182" s="38"/>
      <c r="M182" s="38"/>
      <c r="N182" s="38"/>
    </row>
    <row r="183" spans="1:14" ht="13.5" customHeight="1">
      <c r="A183" s="38"/>
      <c r="B183" s="344"/>
      <c r="C183" s="346"/>
      <c r="D183" s="349"/>
      <c r="E183" s="350"/>
      <c r="F183" s="360" t="s">
        <v>383</v>
      </c>
      <c r="G183" s="361"/>
      <c r="H183" s="317" t="s">
        <v>166</v>
      </c>
      <c r="I183" s="318"/>
      <c r="J183" s="312"/>
      <c r="K183" s="340"/>
      <c r="L183" s="38"/>
      <c r="M183" s="38"/>
      <c r="N183" s="38"/>
    </row>
    <row r="184" spans="1:14" ht="13.5" customHeight="1">
      <c r="A184" s="38"/>
      <c r="B184" s="344"/>
      <c r="C184" s="346"/>
      <c r="D184" s="351" t="s">
        <v>85</v>
      </c>
      <c r="E184" s="352"/>
      <c r="F184" s="341" t="s">
        <v>384</v>
      </c>
      <c r="G184" s="315"/>
      <c r="H184" s="314" t="s">
        <v>385</v>
      </c>
      <c r="I184" s="315"/>
      <c r="J184" s="314" t="s">
        <v>386</v>
      </c>
      <c r="K184" s="342"/>
      <c r="L184" s="40"/>
      <c r="M184" s="38"/>
      <c r="N184" s="38"/>
    </row>
    <row r="185" spans="1:14" ht="13.5" customHeight="1">
      <c r="A185" s="38"/>
      <c r="B185" s="344"/>
      <c r="C185" s="346"/>
      <c r="D185" s="349"/>
      <c r="E185" s="350"/>
      <c r="F185" s="317" t="s">
        <v>387</v>
      </c>
      <c r="G185" s="318"/>
      <c r="H185" s="312" t="s">
        <v>388</v>
      </c>
      <c r="I185" s="313"/>
      <c r="J185" s="360" t="s">
        <v>389</v>
      </c>
      <c r="K185" s="361"/>
      <c r="L185" s="40"/>
      <c r="M185" s="38"/>
      <c r="N185" s="38"/>
    </row>
    <row r="186" spans="1:14" ht="13.5" customHeight="1">
      <c r="A186" s="38"/>
      <c r="B186" s="344"/>
      <c r="C186" s="346"/>
      <c r="D186" s="351" t="s">
        <v>89</v>
      </c>
      <c r="E186" s="352"/>
      <c r="F186" s="572" t="s">
        <v>390</v>
      </c>
      <c r="G186" s="573"/>
      <c r="H186" s="314" t="s">
        <v>391</v>
      </c>
      <c r="I186" s="315"/>
      <c r="J186" s="314" t="s">
        <v>392</v>
      </c>
      <c r="K186" s="316"/>
      <c r="L186" s="38"/>
      <c r="M186" s="38"/>
      <c r="N186" s="38"/>
    </row>
    <row r="187" spans="1:14" ht="13.5" customHeight="1">
      <c r="A187" s="38"/>
      <c r="B187" s="344"/>
      <c r="C187" s="346"/>
      <c r="D187" s="349"/>
      <c r="E187" s="350"/>
      <c r="F187" s="317" t="s">
        <v>375</v>
      </c>
      <c r="G187" s="318"/>
      <c r="H187" s="317" t="s">
        <v>393</v>
      </c>
      <c r="I187" s="318"/>
      <c r="J187" s="312" t="s">
        <v>394</v>
      </c>
      <c r="K187" s="340"/>
      <c r="L187" s="38"/>
      <c r="M187" s="38"/>
      <c r="N187" s="38"/>
    </row>
    <row r="188" spans="1:14" ht="13.5" customHeight="1">
      <c r="A188" s="38"/>
      <c r="B188" s="344"/>
      <c r="C188" s="346"/>
      <c r="D188" s="351" t="s">
        <v>302</v>
      </c>
      <c r="E188" s="352"/>
      <c r="F188" s="341" t="s">
        <v>395</v>
      </c>
      <c r="G188" s="353"/>
      <c r="H188" s="314" t="s">
        <v>396</v>
      </c>
      <c r="I188" s="315"/>
      <c r="J188" s="354"/>
      <c r="K188" s="355"/>
      <c r="L188" s="38"/>
      <c r="M188" s="38"/>
      <c r="N188" s="38"/>
    </row>
    <row r="189" spans="1:14" ht="13.5" customHeight="1">
      <c r="A189" s="38"/>
      <c r="B189" s="344"/>
      <c r="C189" s="346"/>
      <c r="D189" s="349"/>
      <c r="E189" s="350"/>
      <c r="F189" s="317" t="s">
        <v>394</v>
      </c>
      <c r="G189" s="318"/>
      <c r="H189" s="317" t="s">
        <v>397</v>
      </c>
      <c r="I189" s="318"/>
      <c r="J189" s="358"/>
      <c r="K189" s="359"/>
      <c r="L189" s="38"/>
      <c r="M189" s="38"/>
      <c r="N189" s="38"/>
    </row>
    <row r="190" spans="1:14" ht="13.5" customHeight="1">
      <c r="A190" s="38"/>
      <c r="B190" s="344"/>
      <c r="C190" s="346"/>
      <c r="D190" s="351" t="s">
        <v>221</v>
      </c>
      <c r="E190" s="352"/>
      <c r="F190" s="314" t="s">
        <v>398</v>
      </c>
      <c r="G190" s="315"/>
      <c r="H190" s="314" t="s">
        <v>376</v>
      </c>
      <c r="I190" s="315"/>
      <c r="J190" s="314"/>
      <c r="K190" s="316"/>
      <c r="L190" s="38"/>
      <c r="M190" s="38"/>
      <c r="N190" s="38"/>
    </row>
    <row r="191" spans="1:14" ht="13.5" customHeight="1">
      <c r="A191" s="38"/>
      <c r="B191" s="344"/>
      <c r="C191" s="346"/>
      <c r="D191" s="356"/>
      <c r="E191" s="357"/>
      <c r="F191" s="312" t="s">
        <v>399</v>
      </c>
      <c r="G191" s="313"/>
      <c r="H191" s="312" t="s">
        <v>400</v>
      </c>
      <c r="I191" s="313"/>
      <c r="J191" s="319"/>
      <c r="K191" s="320"/>
      <c r="L191" s="38"/>
      <c r="M191" s="38"/>
      <c r="N191" s="38"/>
    </row>
    <row r="192" spans="1:14" ht="13.5" customHeight="1">
      <c r="A192" s="38"/>
      <c r="B192" s="46"/>
      <c r="C192" s="47"/>
      <c r="D192" s="351" t="s">
        <v>223</v>
      </c>
      <c r="E192" s="352"/>
      <c r="F192" s="319" t="s">
        <v>401</v>
      </c>
      <c r="G192" s="421"/>
      <c r="H192" s="564" t="s">
        <v>402</v>
      </c>
      <c r="I192" s="565"/>
      <c r="J192" s="314"/>
      <c r="K192" s="316"/>
      <c r="L192" s="38"/>
      <c r="M192" s="38"/>
      <c r="N192" s="38"/>
    </row>
    <row r="193" spans="1:14" ht="13.5" customHeight="1">
      <c r="A193" s="43"/>
      <c r="B193" s="113"/>
      <c r="C193" s="47"/>
      <c r="D193" s="356"/>
      <c r="E193" s="357"/>
      <c r="F193" s="576" t="s">
        <v>166</v>
      </c>
      <c r="G193" s="577"/>
      <c r="H193" s="574" t="s">
        <v>403</v>
      </c>
      <c r="I193" s="575"/>
      <c r="J193" s="358"/>
      <c r="K193" s="359"/>
      <c r="L193" s="38"/>
      <c r="M193" s="38"/>
      <c r="N193" s="38"/>
    </row>
  </sheetData>
  <mergeCells count="688">
    <mergeCell ref="D192:E193"/>
    <mergeCell ref="F192:G192"/>
    <mergeCell ref="H192:I192"/>
    <mergeCell ref="J192:K192"/>
    <mergeCell ref="F193:G193"/>
    <mergeCell ref="H193:I193"/>
    <mergeCell ref="J193:K193"/>
    <mergeCell ref="F188:G188"/>
    <mergeCell ref="H188:I188"/>
    <mergeCell ref="J188:K188"/>
    <mergeCell ref="F189:G189"/>
    <mergeCell ref="H189:I189"/>
    <mergeCell ref="J189:K189"/>
    <mergeCell ref="D190:E191"/>
    <mergeCell ref="F190:G190"/>
    <mergeCell ref="H190:I190"/>
    <mergeCell ref="J190:K190"/>
    <mergeCell ref="F191:G191"/>
    <mergeCell ref="H191:I191"/>
    <mergeCell ref="J191:K191"/>
    <mergeCell ref="B182:B191"/>
    <mergeCell ref="C182:C191"/>
    <mergeCell ref="D182:E183"/>
    <mergeCell ref="F182:G182"/>
    <mergeCell ref="H182:I182"/>
    <mergeCell ref="J182:K182"/>
    <mergeCell ref="F183:G183"/>
    <mergeCell ref="H183:I183"/>
    <mergeCell ref="J183:K183"/>
    <mergeCell ref="D184:E185"/>
    <mergeCell ref="F184:G184"/>
    <mergeCell ref="H184:I184"/>
    <mergeCell ref="J184:K184"/>
    <mergeCell ref="F185:G185"/>
    <mergeCell ref="H185:I185"/>
    <mergeCell ref="J185:K185"/>
    <mergeCell ref="D186:E187"/>
    <mergeCell ref="F186:G186"/>
    <mergeCell ref="H186:I186"/>
    <mergeCell ref="J186:K186"/>
    <mergeCell ref="F187:G187"/>
    <mergeCell ref="H187:I187"/>
    <mergeCell ref="J187:K187"/>
    <mergeCell ref="D188:E189"/>
    <mergeCell ref="D180:E181"/>
    <mergeCell ref="F180:G180"/>
    <mergeCell ref="H180:I180"/>
    <mergeCell ref="J180:K180"/>
    <mergeCell ref="F181:G181"/>
    <mergeCell ref="H181:I181"/>
    <mergeCell ref="J181:K181"/>
    <mergeCell ref="F176:G176"/>
    <mergeCell ref="H176:I176"/>
    <mergeCell ref="J176:K176"/>
    <mergeCell ref="F177:G177"/>
    <mergeCell ref="H177:I177"/>
    <mergeCell ref="J177:K177"/>
    <mergeCell ref="D178:E179"/>
    <mergeCell ref="F178:G178"/>
    <mergeCell ref="H178:I178"/>
    <mergeCell ref="J178:K178"/>
    <mergeCell ref="F179:G179"/>
    <mergeCell ref="H179:I179"/>
    <mergeCell ref="J179:K179"/>
    <mergeCell ref="B170:B179"/>
    <mergeCell ref="C170:C179"/>
    <mergeCell ref="D170:E171"/>
    <mergeCell ref="F170:G170"/>
    <mergeCell ref="H170:I170"/>
    <mergeCell ref="J170:K170"/>
    <mergeCell ref="F171:G171"/>
    <mergeCell ref="H171:I171"/>
    <mergeCell ref="J171:K171"/>
    <mergeCell ref="D172:E173"/>
    <mergeCell ref="F172:G172"/>
    <mergeCell ref="H172:I172"/>
    <mergeCell ref="J172:K172"/>
    <mergeCell ref="F173:G173"/>
    <mergeCell ref="H173:I173"/>
    <mergeCell ref="J173:K173"/>
    <mergeCell ref="D174:E175"/>
    <mergeCell ref="F174:G174"/>
    <mergeCell ref="H174:I174"/>
    <mergeCell ref="J174:K174"/>
    <mergeCell ref="F175:G175"/>
    <mergeCell ref="H175:I175"/>
    <mergeCell ref="J175:K175"/>
    <mergeCell ref="D176:E177"/>
    <mergeCell ref="D168:E169"/>
    <mergeCell ref="F168:G168"/>
    <mergeCell ref="H168:I168"/>
    <mergeCell ref="J168:K168"/>
    <mergeCell ref="F169:G169"/>
    <mergeCell ref="H169:I169"/>
    <mergeCell ref="J169:K169"/>
    <mergeCell ref="F164:G164"/>
    <mergeCell ref="H164:I164"/>
    <mergeCell ref="J164:K164"/>
    <mergeCell ref="F165:G165"/>
    <mergeCell ref="H165:I165"/>
    <mergeCell ref="J165:K165"/>
    <mergeCell ref="D166:E167"/>
    <mergeCell ref="F166:G166"/>
    <mergeCell ref="H166:I166"/>
    <mergeCell ref="J166:K166"/>
    <mergeCell ref="F167:G167"/>
    <mergeCell ref="H167:I167"/>
    <mergeCell ref="J167:K167"/>
    <mergeCell ref="B158:B167"/>
    <mergeCell ref="C158:C167"/>
    <mergeCell ref="D158:E159"/>
    <mergeCell ref="F158:G158"/>
    <mergeCell ref="H158:I158"/>
    <mergeCell ref="J158:K158"/>
    <mergeCell ref="F159:G159"/>
    <mergeCell ref="H159:I159"/>
    <mergeCell ref="J159:K159"/>
    <mergeCell ref="D160:E161"/>
    <mergeCell ref="F160:G160"/>
    <mergeCell ref="H160:I160"/>
    <mergeCell ref="J160:K160"/>
    <mergeCell ref="F161:G161"/>
    <mergeCell ref="H161:I161"/>
    <mergeCell ref="J161:K161"/>
    <mergeCell ref="D162:E163"/>
    <mergeCell ref="F162:G162"/>
    <mergeCell ref="H162:I162"/>
    <mergeCell ref="J162:K162"/>
    <mergeCell ref="F163:G163"/>
    <mergeCell ref="H163:I163"/>
    <mergeCell ref="J163:K163"/>
    <mergeCell ref="D164:E165"/>
    <mergeCell ref="D154:E157"/>
    <mergeCell ref="F154:G154"/>
    <mergeCell ref="H154:I157"/>
    <mergeCell ref="J154:K154"/>
    <mergeCell ref="F155:G155"/>
    <mergeCell ref="J155:K155"/>
    <mergeCell ref="F156:G156"/>
    <mergeCell ref="J156:K156"/>
    <mergeCell ref="F157:G157"/>
    <mergeCell ref="J157:K157"/>
    <mergeCell ref="B120:B129"/>
    <mergeCell ref="C120:C129"/>
    <mergeCell ref="D120:E121"/>
    <mergeCell ref="D122:E123"/>
    <mergeCell ref="D124:E125"/>
    <mergeCell ref="D126:E127"/>
    <mergeCell ref="F123:G123"/>
    <mergeCell ref="H123:I123"/>
    <mergeCell ref="J123:K123"/>
    <mergeCell ref="F124:G124"/>
    <mergeCell ref="H124:I124"/>
    <mergeCell ref="J124:K124"/>
    <mergeCell ref="D128:E129"/>
    <mergeCell ref="F128:G128"/>
    <mergeCell ref="H128:I128"/>
    <mergeCell ref="J128:K128"/>
    <mergeCell ref="F129:G129"/>
    <mergeCell ref="H129:I129"/>
    <mergeCell ref="J129:K129"/>
    <mergeCell ref="F120:G120"/>
    <mergeCell ref="H120:I120"/>
    <mergeCell ref="J120:K120"/>
    <mergeCell ref="F121:G121"/>
    <mergeCell ref="H121:I121"/>
    <mergeCell ref="D96:E97"/>
    <mergeCell ref="F96:G96"/>
    <mergeCell ref="H96:I96"/>
    <mergeCell ref="J96:K96"/>
    <mergeCell ref="F97:G97"/>
    <mergeCell ref="H97:I97"/>
    <mergeCell ref="J97:K97"/>
    <mergeCell ref="D130:E131"/>
    <mergeCell ref="F130:G130"/>
    <mergeCell ref="H130:I130"/>
    <mergeCell ref="J130:K130"/>
    <mergeCell ref="F131:G131"/>
    <mergeCell ref="H131:I131"/>
    <mergeCell ref="J131:K131"/>
    <mergeCell ref="F118:K119"/>
    <mergeCell ref="J121:K121"/>
    <mergeCell ref="F122:G122"/>
    <mergeCell ref="H122:I122"/>
    <mergeCell ref="J122:K122"/>
    <mergeCell ref="F125:G125"/>
    <mergeCell ref="H125:I125"/>
    <mergeCell ref="J125:K125"/>
    <mergeCell ref="F104:G104"/>
    <mergeCell ref="H104:I104"/>
    <mergeCell ref="B88:B95"/>
    <mergeCell ref="C88:C95"/>
    <mergeCell ref="D88:E89"/>
    <mergeCell ref="F88:G88"/>
    <mergeCell ref="H88:I88"/>
    <mergeCell ref="D92:E93"/>
    <mergeCell ref="F92:G92"/>
    <mergeCell ref="H92:I92"/>
    <mergeCell ref="J92:K92"/>
    <mergeCell ref="F93:G93"/>
    <mergeCell ref="H93:I93"/>
    <mergeCell ref="J93:K93"/>
    <mergeCell ref="D94:E95"/>
    <mergeCell ref="F94:G94"/>
    <mergeCell ref="H94:I94"/>
    <mergeCell ref="J94:K94"/>
    <mergeCell ref="F95:G95"/>
    <mergeCell ref="H95:I95"/>
    <mergeCell ref="J95:K95"/>
    <mergeCell ref="J88:K88"/>
    <mergeCell ref="F89:G89"/>
    <mergeCell ref="H89:I89"/>
    <mergeCell ref="J89:K89"/>
    <mergeCell ref="D90:E91"/>
    <mergeCell ref="F90:G90"/>
    <mergeCell ref="H90:I90"/>
    <mergeCell ref="J90:K90"/>
    <mergeCell ref="F91:G91"/>
    <mergeCell ref="H91:I91"/>
    <mergeCell ref="J91:K91"/>
    <mergeCell ref="H84:I84"/>
    <mergeCell ref="J84:K84"/>
    <mergeCell ref="F85:G85"/>
    <mergeCell ref="H85:I85"/>
    <mergeCell ref="J85:K85"/>
    <mergeCell ref="D86:E87"/>
    <mergeCell ref="F86:G86"/>
    <mergeCell ref="H86:I86"/>
    <mergeCell ref="J86:K86"/>
    <mergeCell ref="F87:G87"/>
    <mergeCell ref="H87:I87"/>
    <mergeCell ref="J87:K87"/>
    <mergeCell ref="B78:B85"/>
    <mergeCell ref="C78:C85"/>
    <mergeCell ref="D78:E79"/>
    <mergeCell ref="F78:G78"/>
    <mergeCell ref="D80:E81"/>
    <mergeCell ref="F80:G80"/>
    <mergeCell ref="D82:E83"/>
    <mergeCell ref="H81:I81"/>
    <mergeCell ref="J81:K81"/>
    <mergeCell ref="H82:I82"/>
    <mergeCell ref="J82:K82"/>
    <mergeCell ref="H83:I83"/>
    <mergeCell ref="J83:K83"/>
    <mergeCell ref="D84:E85"/>
    <mergeCell ref="F84:G84"/>
    <mergeCell ref="H78:I78"/>
    <mergeCell ref="J78:K78"/>
    <mergeCell ref="F79:G79"/>
    <mergeCell ref="H79:I79"/>
    <mergeCell ref="J79:K79"/>
    <mergeCell ref="H80:I80"/>
    <mergeCell ref="J80:K80"/>
    <mergeCell ref="F81:G81"/>
    <mergeCell ref="F82:G82"/>
    <mergeCell ref="H70:I70"/>
    <mergeCell ref="J70:K70"/>
    <mergeCell ref="H74:I74"/>
    <mergeCell ref="J74:K74"/>
    <mergeCell ref="F75:G75"/>
    <mergeCell ref="H75:I75"/>
    <mergeCell ref="J75:K75"/>
    <mergeCell ref="D76:E77"/>
    <mergeCell ref="F76:G76"/>
    <mergeCell ref="H76:I76"/>
    <mergeCell ref="J76:K76"/>
    <mergeCell ref="F77:G77"/>
    <mergeCell ref="H77:I77"/>
    <mergeCell ref="J77:K77"/>
    <mergeCell ref="B68:B75"/>
    <mergeCell ref="C68:C75"/>
    <mergeCell ref="D68:E69"/>
    <mergeCell ref="F68:G68"/>
    <mergeCell ref="D70:E71"/>
    <mergeCell ref="F70:G70"/>
    <mergeCell ref="D72:E73"/>
    <mergeCell ref="F72:G73"/>
    <mergeCell ref="D74:E75"/>
    <mergeCell ref="F74:G74"/>
    <mergeCell ref="F71:G71"/>
    <mergeCell ref="F69:G69"/>
    <mergeCell ref="J3:K3"/>
    <mergeCell ref="D2:E2"/>
    <mergeCell ref="F2:G2"/>
    <mergeCell ref="H2:I2"/>
    <mergeCell ref="J2:K2"/>
    <mergeCell ref="D3:E3"/>
    <mergeCell ref="F3:G3"/>
    <mergeCell ref="H3:I3"/>
    <mergeCell ref="J5:K5"/>
    <mergeCell ref="D4:E4"/>
    <mergeCell ref="F4:G4"/>
    <mergeCell ref="H4:I4"/>
    <mergeCell ref="J4:K4"/>
    <mergeCell ref="D5:E5"/>
    <mergeCell ref="F5:G5"/>
    <mergeCell ref="H5:I5"/>
    <mergeCell ref="J7:K7"/>
    <mergeCell ref="D6:E6"/>
    <mergeCell ref="F6:G6"/>
    <mergeCell ref="H6:I6"/>
    <mergeCell ref="J6:K6"/>
    <mergeCell ref="D7:E7"/>
    <mergeCell ref="F7:G7"/>
    <mergeCell ref="H7:I7"/>
    <mergeCell ref="D8:E8"/>
    <mergeCell ref="F8:G8"/>
    <mergeCell ref="H8:I8"/>
    <mergeCell ref="J8:K8"/>
    <mergeCell ref="D9:E9"/>
    <mergeCell ref="F9:G9"/>
    <mergeCell ref="H9:I9"/>
    <mergeCell ref="J9:K9"/>
    <mergeCell ref="D10:E10"/>
    <mergeCell ref="F10:G10"/>
    <mergeCell ref="H10:I10"/>
    <mergeCell ref="J10:K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D17:E17"/>
    <mergeCell ref="F17:G17"/>
    <mergeCell ref="H17:I17"/>
    <mergeCell ref="J17:K17"/>
    <mergeCell ref="H21:I21"/>
    <mergeCell ref="J21:K21"/>
    <mergeCell ref="F22:G22"/>
    <mergeCell ref="H22:I22"/>
    <mergeCell ref="J22:K22"/>
    <mergeCell ref="F23:G23"/>
    <mergeCell ref="H23:I23"/>
    <mergeCell ref="J23:K23"/>
    <mergeCell ref="F18:G18"/>
    <mergeCell ref="H18:I18"/>
    <mergeCell ref="J18:K18"/>
    <mergeCell ref="F19:G19"/>
    <mergeCell ref="H19:I19"/>
    <mergeCell ref="J19:K19"/>
    <mergeCell ref="F20:G20"/>
    <mergeCell ref="H20:I20"/>
    <mergeCell ref="J20:K20"/>
    <mergeCell ref="H27:I27"/>
    <mergeCell ref="J27:K27"/>
    <mergeCell ref="F28:G28"/>
    <mergeCell ref="H28:I28"/>
    <mergeCell ref="J28:K28"/>
    <mergeCell ref="F29:G29"/>
    <mergeCell ref="H29:I29"/>
    <mergeCell ref="J29:K29"/>
    <mergeCell ref="F24:G24"/>
    <mergeCell ref="H24:I24"/>
    <mergeCell ref="J24:K24"/>
    <mergeCell ref="F25:G25"/>
    <mergeCell ref="H25:I25"/>
    <mergeCell ref="J25:K25"/>
    <mergeCell ref="F26:G26"/>
    <mergeCell ref="H26:I26"/>
    <mergeCell ref="J26:K26"/>
    <mergeCell ref="H33:I33"/>
    <mergeCell ref="J33:K33"/>
    <mergeCell ref="F34:G34"/>
    <mergeCell ref="H34:I34"/>
    <mergeCell ref="J34:K34"/>
    <mergeCell ref="F35:G35"/>
    <mergeCell ref="H35:I35"/>
    <mergeCell ref="J35:K35"/>
    <mergeCell ref="F30:G30"/>
    <mergeCell ref="H30:I30"/>
    <mergeCell ref="J30:K30"/>
    <mergeCell ref="F31:G31"/>
    <mergeCell ref="H31:I31"/>
    <mergeCell ref="J31:K31"/>
    <mergeCell ref="F32:G32"/>
    <mergeCell ref="H32:I32"/>
    <mergeCell ref="J32:K32"/>
    <mergeCell ref="H39:I39"/>
    <mergeCell ref="J39:K39"/>
    <mergeCell ref="F40:G40"/>
    <mergeCell ref="H40:I40"/>
    <mergeCell ref="J40:K40"/>
    <mergeCell ref="F41:G41"/>
    <mergeCell ref="H41:I41"/>
    <mergeCell ref="J41:K41"/>
    <mergeCell ref="F36:G36"/>
    <mergeCell ref="H36:I36"/>
    <mergeCell ref="J36:K36"/>
    <mergeCell ref="F37:G37"/>
    <mergeCell ref="H37:I37"/>
    <mergeCell ref="J37:K37"/>
    <mergeCell ref="F38:G38"/>
    <mergeCell ref="H38:I38"/>
    <mergeCell ref="J38:K38"/>
    <mergeCell ref="H45:I45"/>
    <mergeCell ref="J45:K45"/>
    <mergeCell ref="F46:G46"/>
    <mergeCell ref="H46:I46"/>
    <mergeCell ref="J46:K46"/>
    <mergeCell ref="F47:G47"/>
    <mergeCell ref="H47:I47"/>
    <mergeCell ref="J47:K47"/>
    <mergeCell ref="F42:G42"/>
    <mergeCell ref="H42:I42"/>
    <mergeCell ref="J42:K42"/>
    <mergeCell ref="F43:G43"/>
    <mergeCell ref="H43:I43"/>
    <mergeCell ref="J43:K43"/>
    <mergeCell ref="F44:G44"/>
    <mergeCell ref="H44:I44"/>
    <mergeCell ref="J44:K44"/>
    <mergeCell ref="H48:I48"/>
    <mergeCell ref="J48:K48"/>
    <mergeCell ref="F49:G49"/>
    <mergeCell ref="H49:I49"/>
    <mergeCell ref="J49:K49"/>
    <mergeCell ref="C34:C41"/>
    <mergeCell ref="C42:C49"/>
    <mergeCell ref="B3:B5"/>
    <mergeCell ref="B6:B9"/>
    <mergeCell ref="B10:B13"/>
    <mergeCell ref="B14:B17"/>
    <mergeCell ref="B18:B25"/>
    <mergeCell ref="B26:B33"/>
    <mergeCell ref="B34:B41"/>
    <mergeCell ref="B42:B49"/>
    <mergeCell ref="C3:C5"/>
    <mergeCell ref="C6:C9"/>
    <mergeCell ref="C10:C13"/>
    <mergeCell ref="C14:C17"/>
    <mergeCell ref="C18:C25"/>
    <mergeCell ref="C26:C33"/>
    <mergeCell ref="D40:E41"/>
    <mergeCell ref="D48:E49"/>
    <mergeCell ref="F45:G45"/>
    <mergeCell ref="D46:E47"/>
    <mergeCell ref="D42:E43"/>
    <mergeCell ref="D44:E45"/>
    <mergeCell ref="D18:E19"/>
    <mergeCell ref="D20:E21"/>
    <mergeCell ref="D22:E23"/>
    <mergeCell ref="D24:E25"/>
    <mergeCell ref="D56:E57"/>
    <mergeCell ref="F56:G56"/>
    <mergeCell ref="F54:G55"/>
    <mergeCell ref="D26:E27"/>
    <mergeCell ref="D28:E29"/>
    <mergeCell ref="D30:E31"/>
    <mergeCell ref="D32:E33"/>
    <mergeCell ref="D34:E35"/>
    <mergeCell ref="D36:E37"/>
    <mergeCell ref="D38:E39"/>
    <mergeCell ref="F53:G53"/>
    <mergeCell ref="F48:G48"/>
    <mergeCell ref="F39:G39"/>
    <mergeCell ref="F33:G33"/>
    <mergeCell ref="F27:G27"/>
    <mergeCell ref="F21:G21"/>
    <mergeCell ref="H53:I53"/>
    <mergeCell ref="J53:K53"/>
    <mergeCell ref="B50:B57"/>
    <mergeCell ref="C50:C57"/>
    <mergeCell ref="D50:E51"/>
    <mergeCell ref="F50:G50"/>
    <mergeCell ref="D52:E53"/>
    <mergeCell ref="F52:G52"/>
    <mergeCell ref="D54:E55"/>
    <mergeCell ref="F57:G57"/>
    <mergeCell ref="H57:I57"/>
    <mergeCell ref="J57:K57"/>
    <mergeCell ref="H50:I50"/>
    <mergeCell ref="J50:K50"/>
    <mergeCell ref="F51:G51"/>
    <mergeCell ref="H51:I51"/>
    <mergeCell ref="J51:K51"/>
    <mergeCell ref="H52:I52"/>
    <mergeCell ref="J52:K52"/>
    <mergeCell ref="H54:I54"/>
    <mergeCell ref="J54:K54"/>
    <mergeCell ref="H55:I55"/>
    <mergeCell ref="J55:K55"/>
    <mergeCell ref="H56:I56"/>
    <mergeCell ref="J56:K56"/>
    <mergeCell ref="B58:B65"/>
    <mergeCell ref="C58:C65"/>
    <mergeCell ref="D58:E59"/>
    <mergeCell ref="F58:G58"/>
    <mergeCell ref="D60:E61"/>
    <mergeCell ref="F60:G60"/>
    <mergeCell ref="D62:E63"/>
    <mergeCell ref="F62:G63"/>
    <mergeCell ref="D64:E65"/>
    <mergeCell ref="F64:G64"/>
    <mergeCell ref="H60:I60"/>
    <mergeCell ref="J60:K60"/>
    <mergeCell ref="F61:G61"/>
    <mergeCell ref="H61:I61"/>
    <mergeCell ref="J61:K61"/>
    <mergeCell ref="H58:I58"/>
    <mergeCell ref="J58:K58"/>
    <mergeCell ref="F59:G59"/>
    <mergeCell ref="H59:I59"/>
    <mergeCell ref="J59:K59"/>
    <mergeCell ref="H64:I64"/>
    <mergeCell ref="J64:K64"/>
    <mergeCell ref="F65:G65"/>
    <mergeCell ref="F83:G83"/>
    <mergeCell ref="H65:I65"/>
    <mergeCell ref="J65:K65"/>
    <mergeCell ref="H62:I62"/>
    <mergeCell ref="J62:K62"/>
    <mergeCell ref="H63:I63"/>
    <mergeCell ref="J63:K63"/>
    <mergeCell ref="D66:E67"/>
    <mergeCell ref="F66:G66"/>
    <mergeCell ref="H66:I66"/>
    <mergeCell ref="J66:K66"/>
    <mergeCell ref="F67:G67"/>
    <mergeCell ref="H67:I67"/>
    <mergeCell ref="J67:K67"/>
    <mergeCell ref="H71:I71"/>
    <mergeCell ref="J71:K71"/>
    <mergeCell ref="H72:I72"/>
    <mergeCell ref="J72:K72"/>
    <mergeCell ref="H73:I73"/>
    <mergeCell ref="J73:K73"/>
    <mergeCell ref="H68:I68"/>
    <mergeCell ref="J68:K68"/>
    <mergeCell ref="H69:I69"/>
    <mergeCell ref="J69:K69"/>
    <mergeCell ref="B98:B105"/>
    <mergeCell ref="C98:C105"/>
    <mergeCell ref="D98:E99"/>
    <mergeCell ref="F98:G98"/>
    <mergeCell ref="H98:I98"/>
    <mergeCell ref="J98:K98"/>
    <mergeCell ref="F99:G99"/>
    <mergeCell ref="H99:I99"/>
    <mergeCell ref="J99:K99"/>
    <mergeCell ref="D100:E101"/>
    <mergeCell ref="F100:G100"/>
    <mergeCell ref="H100:I100"/>
    <mergeCell ref="J100:K100"/>
    <mergeCell ref="F101:G101"/>
    <mergeCell ref="H101:I101"/>
    <mergeCell ref="J101:K101"/>
    <mergeCell ref="D102:E103"/>
    <mergeCell ref="F102:G102"/>
    <mergeCell ref="H102:I102"/>
    <mergeCell ref="J102:K102"/>
    <mergeCell ref="F103:G103"/>
    <mergeCell ref="H103:I103"/>
    <mergeCell ref="J103:K103"/>
    <mergeCell ref="D104:E105"/>
    <mergeCell ref="J104:K104"/>
    <mergeCell ref="F105:G105"/>
    <mergeCell ref="H105:I105"/>
    <mergeCell ref="J105:K105"/>
    <mergeCell ref="D106:E107"/>
    <mergeCell ref="F106:G106"/>
    <mergeCell ref="H106:I106"/>
    <mergeCell ref="J106:K106"/>
    <mergeCell ref="F107:G107"/>
    <mergeCell ref="H107:I107"/>
    <mergeCell ref="J107:K107"/>
    <mergeCell ref="B108:B117"/>
    <mergeCell ref="C108:C117"/>
    <mergeCell ref="D108:E109"/>
    <mergeCell ref="F108:G108"/>
    <mergeCell ref="H108:I108"/>
    <mergeCell ref="J108:K108"/>
    <mergeCell ref="F109:G109"/>
    <mergeCell ref="H109:I109"/>
    <mergeCell ref="J109:K109"/>
    <mergeCell ref="D110:E111"/>
    <mergeCell ref="F110:G110"/>
    <mergeCell ref="H110:I110"/>
    <mergeCell ref="J110:K110"/>
    <mergeCell ref="F111:G111"/>
    <mergeCell ref="H111:I111"/>
    <mergeCell ref="J111:K111"/>
    <mergeCell ref="D112:E113"/>
    <mergeCell ref="F112:G112"/>
    <mergeCell ref="H112:I112"/>
    <mergeCell ref="J112:K112"/>
    <mergeCell ref="F113:G113"/>
    <mergeCell ref="H113:I113"/>
    <mergeCell ref="J113:K113"/>
    <mergeCell ref="D116:E117"/>
    <mergeCell ref="D114:E115"/>
    <mergeCell ref="F116:G116"/>
    <mergeCell ref="H116:I116"/>
    <mergeCell ref="J116:K116"/>
    <mergeCell ref="F117:G117"/>
    <mergeCell ref="H117:I117"/>
    <mergeCell ref="J117:K117"/>
    <mergeCell ref="D118:E119"/>
    <mergeCell ref="F114:G114"/>
    <mergeCell ref="H114:I114"/>
    <mergeCell ref="J114:K114"/>
    <mergeCell ref="F115:G115"/>
    <mergeCell ref="H115:I115"/>
    <mergeCell ref="J115:K115"/>
    <mergeCell ref="B132:B141"/>
    <mergeCell ref="C132:C141"/>
    <mergeCell ref="D132:E133"/>
    <mergeCell ref="F132:K133"/>
    <mergeCell ref="D134:E135"/>
    <mergeCell ref="F134:K135"/>
    <mergeCell ref="D136:E137"/>
    <mergeCell ref="F136:K137"/>
    <mergeCell ref="D138:E139"/>
    <mergeCell ref="F138:G138"/>
    <mergeCell ref="H138:I138"/>
    <mergeCell ref="J138:K138"/>
    <mergeCell ref="F139:G139"/>
    <mergeCell ref="H139:I139"/>
    <mergeCell ref="D140:E141"/>
    <mergeCell ref="F140:G140"/>
    <mergeCell ref="H140:I140"/>
    <mergeCell ref="J140:K140"/>
    <mergeCell ref="F141:G141"/>
    <mergeCell ref="H141:I141"/>
    <mergeCell ref="J141:K141"/>
    <mergeCell ref="B144:B153"/>
    <mergeCell ref="C144:C153"/>
    <mergeCell ref="D144:E145"/>
    <mergeCell ref="D146:E147"/>
    <mergeCell ref="D148:E149"/>
    <mergeCell ref="D150:E151"/>
    <mergeCell ref="F150:G150"/>
    <mergeCell ref="H150:I150"/>
    <mergeCell ref="J150:K150"/>
    <mergeCell ref="F151:G151"/>
    <mergeCell ref="H151:I151"/>
    <mergeCell ref="D152:E153"/>
    <mergeCell ref="F152:G152"/>
    <mergeCell ref="J151:K151"/>
    <mergeCell ref="F147:G147"/>
    <mergeCell ref="H147:I147"/>
    <mergeCell ref="J147:K147"/>
    <mergeCell ref="F148:G148"/>
    <mergeCell ref="H148:I148"/>
    <mergeCell ref="J148:K148"/>
    <mergeCell ref="F149:G149"/>
    <mergeCell ref="H149:I149"/>
    <mergeCell ref="J149:K149"/>
    <mergeCell ref="F144:G144"/>
    <mergeCell ref="F153:G153"/>
    <mergeCell ref="H152:I152"/>
    <mergeCell ref="J152:K152"/>
    <mergeCell ref="H153:I153"/>
    <mergeCell ref="J153:K153"/>
    <mergeCell ref="D142:E143"/>
    <mergeCell ref="F142:G142"/>
    <mergeCell ref="H142:I142"/>
    <mergeCell ref="J142:K142"/>
    <mergeCell ref="F143:G143"/>
    <mergeCell ref="H143:I143"/>
    <mergeCell ref="J143:K143"/>
    <mergeCell ref="H144:I144"/>
    <mergeCell ref="J144:K144"/>
    <mergeCell ref="F145:G145"/>
    <mergeCell ref="H145:I145"/>
    <mergeCell ref="J145:K145"/>
    <mergeCell ref="F146:G146"/>
    <mergeCell ref="H146:I146"/>
    <mergeCell ref="J146:K146"/>
  </mergeCells>
  <phoneticPr fontId="3"/>
  <pageMargins left="0.69861111111111107" right="0.69861111111111107" top="0.75" bottom="0.75" header="0.3" footer="0.3"/>
  <pageSetup paperSize="9" firstPageNumber="4294963191"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V332"/>
  <sheetViews>
    <sheetView workbookViewId="0">
      <selection activeCell="Q262" sqref="Q262"/>
    </sheetView>
  </sheetViews>
  <sheetFormatPr defaultColWidth="9" defaultRowHeight="13.5"/>
  <cols>
    <col min="1" max="3" width="9" style="119"/>
    <col min="4" max="4" width="14.625" style="119" customWidth="1"/>
    <col min="5" max="5" width="4.625" style="196" hidden="1" customWidth="1"/>
    <col min="6" max="6" width="8.625" style="119" hidden="1" customWidth="1"/>
    <col min="7" max="7" width="6.75" style="119" hidden="1" customWidth="1"/>
    <col min="8" max="8" width="5.875" style="119" hidden="1" customWidth="1"/>
    <col min="9" max="9" width="7.375" style="119" hidden="1" customWidth="1"/>
    <col min="10" max="10" width="2.625" style="245" hidden="1" customWidth="1"/>
    <col min="11" max="11" width="7" style="246" hidden="1" customWidth="1"/>
    <col min="12" max="12" width="10.375" style="119" hidden="1" customWidth="1"/>
    <col min="13" max="13" width="7.25" style="119" hidden="1" customWidth="1"/>
    <col min="14" max="16384" width="9" style="119"/>
  </cols>
  <sheetData>
    <row r="1" spans="1:13" ht="13.5" customHeight="1">
      <c r="A1" s="118"/>
      <c r="B1" s="578" t="s">
        <v>841</v>
      </c>
      <c r="C1" s="578"/>
      <c r="D1" s="578"/>
      <c r="E1" s="578"/>
      <c r="F1" s="578"/>
      <c r="G1" s="578"/>
      <c r="H1" s="578"/>
      <c r="I1" s="580" t="s">
        <v>842</v>
      </c>
      <c r="J1" s="580"/>
      <c r="K1" s="580"/>
      <c r="L1" s="580"/>
      <c r="M1" s="581"/>
    </row>
    <row r="2" spans="1:13">
      <c r="A2" s="120"/>
      <c r="B2" s="579"/>
      <c r="C2" s="579"/>
      <c r="D2" s="579"/>
      <c r="E2" s="579"/>
      <c r="F2" s="579"/>
      <c r="G2" s="579"/>
      <c r="H2" s="579"/>
      <c r="I2" s="582"/>
      <c r="J2" s="582"/>
      <c r="K2" s="582"/>
      <c r="L2" s="582"/>
      <c r="M2" s="583"/>
    </row>
    <row r="3" spans="1:13">
      <c r="A3" s="121"/>
      <c r="B3" s="121">
        <v>1</v>
      </c>
      <c r="C3" s="121"/>
      <c r="D3" s="121"/>
      <c r="E3" s="122"/>
      <c r="F3" s="121"/>
      <c r="G3" s="121"/>
      <c r="H3" s="121"/>
      <c r="I3" s="121"/>
      <c r="J3" s="123"/>
      <c r="K3" s="124"/>
      <c r="L3" s="121"/>
      <c r="M3" s="121"/>
    </row>
    <row r="4" spans="1:13">
      <c r="A4" s="125" t="s">
        <v>843</v>
      </c>
      <c r="B4" s="126" t="s">
        <v>844</v>
      </c>
      <c r="C4" s="126" t="s">
        <v>845</v>
      </c>
      <c r="D4" s="126" t="s">
        <v>846</v>
      </c>
      <c r="E4" s="127"/>
      <c r="F4" s="128" t="str">
        <f>A4</f>
        <v>あ０１</v>
      </c>
      <c r="G4" s="125" t="str">
        <f t="shared" ref="G4:G42" si="0">B4&amp;C4</f>
        <v>青木重之</v>
      </c>
      <c r="H4" s="126" t="s">
        <v>847</v>
      </c>
      <c r="I4" s="126" t="s">
        <v>404</v>
      </c>
      <c r="J4" s="129">
        <v>1971</v>
      </c>
      <c r="K4" s="130">
        <f>IF(J4="","",(2026-J4))</f>
        <v>55</v>
      </c>
      <c r="L4" s="128" t="str">
        <f t="shared" ref="L4:L42" si="1">IF(G4="","",IF(COUNTIF($G$4:$G$643,G4)&gt;1,"2重登録","OK"))</f>
        <v>OK</v>
      </c>
      <c r="M4" s="131" t="s">
        <v>848</v>
      </c>
    </row>
    <row r="5" spans="1:13">
      <c r="A5" s="125" t="s">
        <v>849</v>
      </c>
      <c r="B5" s="125" t="s">
        <v>850</v>
      </c>
      <c r="C5" s="125" t="s">
        <v>851</v>
      </c>
      <c r="D5" s="126" t="s">
        <v>846</v>
      </c>
      <c r="E5" s="127"/>
      <c r="F5" s="125" t="str">
        <f>A5</f>
        <v>あ０２</v>
      </c>
      <c r="G5" s="125" t="str">
        <f t="shared" si="0"/>
        <v>西川昌一</v>
      </c>
      <c r="H5" s="126" t="s">
        <v>847</v>
      </c>
      <c r="I5" s="126" t="s">
        <v>404</v>
      </c>
      <c r="J5" s="132">
        <v>1970</v>
      </c>
      <c r="K5" s="130">
        <f t="shared" ref="K5:K68" si="2">IF(J5="","",(2026-J5))</f>
        <v>56</v>
      </c>
      <c r="L5" s="128" t="str">
        <f t="shared" si="1"/>
        <v>OK</v>
      </c>
      <c r="M5" s="131" t="s">
        <v>583</v>
      </c>
    </row>
    <row r="6" spans="1:13">
      <c r="A6" s="125" t="s">
        <v>852</v>
      </c>
      <c r="B6" s="126" t="s">
        <v>853</v>
      </c>
      <c r="C6" s="126" t="s">
        <v>854</v>
      </c>
      <c r="D6" s="126" t="s">
        <v>846</v>
      </c>
      <c r="E6" s="127"/>
      <c r="F6" s="128" t="str">
        <f>A6</f>
        <v>あ０３</v>
      </c>
      <c r="G6" s="125" t="str">
        <f t="shared" si="0"/>
        <v>安達隆一</v>
      </c>
      <c r="H6" s="126" t="s">
        <v>847</v>
      </c>
      <c r="I6" s="126" t="s">
        <v>404</v>
      </c>
      <c r="J6" s="129">
        <v>1970</v>
      </c>
      <c r="K6" s="130">
        <f t="shared" si="2"/>
        <v>56</v>
      </c>
      <c r="L6" s="128" t="str">
        <f t="shared" si="1"/>
        <v>OK</v>
      </c>
      <c r="M6" s="131" t="s">
        <v>855</v>
      </c>
    </row>
    <row r="7" spans="1:13">
      <c r="A7" s="125" t="s">
        <v>856</v>
      </c>
      <c r="B7" s="126" t="s">
        <v>857</v>
      </c>
      <c r="C7" s="126" t="s">
        <v>858</v>
      </c>
      <c r="D7" s="126" t="s">
        <v>846</v>
      </c>
      <c r="E7" s="127"/>
      <c r="F7" s="128" t="str">
        <f>A7</f>
        <v>あ０４</v>
      </c>
      <c r="G7" s="125" t="str">
        <f t="shared" si="0"/>
        <v>上原義弘</v>
      </c>
      <c r="H7" s="126" t="s">
        <v>847</v>
      </c>
      <c r="I7" s="126" t="s">
        <v>404</v>
      </c>
      <c r="J7" s="129">
        <v>1974</v>
      </c>
      <c r="K7" s="130">
        <f t="shared" si="2"/>
        <v>52</v>
      </c>
      <c r="L7" s="128" t="str">
        <f t="shared" si="1"/>
        <v>OK</v>
      </c>
      <c r="M7" s="131" t="s">
        <v>859</v>
      </c>
    </row>
    <row r="8" spans="1:13">
      <c r="A8" s="125" t="s">
        <v>860</v>
      </c>
      <c r="B8" s="126" t="s">
        <v>861</v>
      </c>
      <c r="C8" s="126" t="s">
        <v>862</v>
      </c>
      <c r="D8" s="126" t="s">
        <v>846</v>
      </c>
      <c r="E8" s="127"/>
      <c r="F8" s="128" t="str">
        <f>A8</f>
        <v>あ０５</v>
      </c>
      <c r="G8" s="125" t="str">
        <f t="shared" si="0"/>
        <v>寺村浩一</v>
      </c>
      <c r="H8" s="126" t="s">
        <v>847</v>
      </c>
      <c r="I8" s="126" t="s">
        <v>404</v>
      </c>
      <c r="J8" s="129">
        <v>1968</v>
      </c>
      <c r="K8" s="130">
        <f t="shared" si="2"/>
        <v>58</v>
      </c>
      <c r="L8" s="128" t="str">
        <f t="shared" si="1"/>
        <v>OK</v>
      </c>
      <c r="M8" s="131" t="s">
        <v>863</v>
      </c>
    </row>
    <row r="9" spans="1:13">
      <c r="A9" s="125" t="s">
        <v>864</v>
      </c>
      <c r="B9" s="126" t="s">
        <v>865</v>
      </c>
      <c r="C9" s="126" t="s">
        <v>866</v>
      </c>
      <c r="D9" s="126" t="s">
        <v>846</v>
      </c>
      <c r="E9" s="127"/>
      <c r="F9" s="128" t="str">
        <f t="shared" ref="F9:F42" si="3">A9</f>
        <v>あ０６</v>
      </c>
      <c r="G9" s="125" t="str">
        <f t="shared" si="0"/>
        <v>谷崎真也</v>
      </c>
      <c r="H9" s="126" t="s">
        <v>847</v>
      </c>
      <c r="I9" s="126" t="s">
        <v>404</v>
      </c>
      <c r="J9" s="129">
        <v>1972</v>
      </c>
      <c r="K9" s="130">
        <f t="shared" si="2"/>
        <v>54</v>
      </c>
      <c r="L9" s="128" t="str">
        <f t="shared" si="1"/>
        <v>OK</v>
      </c>
      <c r="M9" s="131" t="s">
        <v>855</v>
      </c>
    </row>
    <row r="10" spans="1:13">
      <c r="A10" s="125" t="s">
        <v>867</v>
      </c>
      <c r="B10" s="133" t="s">
        <v>868</v>
      </c>
      <c r="C10" s="134" t="s">
        <v>869</v>
      </c>
      <c r="D10" s="126" t="s">
        <v>846</v>
      </c>
      <c r="E10" s="127"/>
      <c r="F10" s="125" t="str">
        <f t="shared" si="3"/>
        <v>あ０７</v>
      </c>
      <c r="G10" s="125" t="str">
        <f t="shared" si="0"/>
        <v>齋田優子</v>
      </c>
      <c r="H10" s="126" t="s">
        <v>847</v>
      </c>
      <c r="I10" s="134" t="s">
        <v>870</v>
      </c>
      <c r="J10" s="129">
        <v>1970</v>
      </c>
      <c r="K10" s="130">
        <f t="shared" si="2"/>
        <v>56</v>
      </c>
      <c r="L10" s="128" t="str">
        <f t="shared" si="1"/>
        <v>OK</v>
      </c>
      <c r="M10" s="131" t="s">
        <v>859</v>
      </c>
    </row>
    <row r="11" spans="1:13">
      <c r="A11" s="125" t="s">
        <v>871</v>
      </c>
      <c r="B11" s="126" t="s">
        <v>872</v>
      </c>
      <c r="C11" s="126" t="s">
        <v>873</v>
      </c>
      <c r="D11" s="126" t="s">
        <v>846</v>
      </c>
      <c r="E11" s="127"/>
      <c r="F11" s="128" t="str">
        <f t="shared" si="3"/>
        <v>あ０８</v>
      </c>
      <c r="G11" s="125" t="str">
        <f t="shared" si="0"/>
        <v>平居崇</v>
      </c>
      <c r="H11" s="126" t="s">
        <v>847</v>
      </c>
      <c r="I11" s="126" t="s">
        <v>404</v>
      </c>
      <c r="J11" s="129">
        <v>1972</v>
      </c>
      <c r="K11" s="130">
        <f t="shared" si="2"/>
        <v>54</v>
      </c>
      <c r="L11" s="128" t="str">
        <f t="shared" si="1"/>
        <v>OK</v>
      </c>
      <c r="M11" s="131" t="s">
        <v>874</v>
      </c>
    </row>
    <row r="12" spans="1:13">
      <c r="A12" s="125" t="s">
        <v>875</v>
      </c>
      <c r="B12" s="126" t="s">
        <v>876</v>
      </c>
      <c r="C12" s="126" t="s">
        <v>877</v>
      </c>
      <c r="D12" s="126" t="s">
        <v>846</v>
      </c>
      <c r="E12" s="127"/>
      <c r="F12" s="128" t="str">
        <f t="shared" si="3"/>
        <v>あ０９</v>
      </c>
      <c r="G12" s="125" t="str">
        <f t="shared" si="0"/>
        <v>大林弘典</v>
      </c>
      <c r="H12" s="126" t="s">
        <v>847</v>
      </c>
      <c r="I12" s="126" t="s">
        <v>404</v>
      </c>
      <c r="J12" s="129">
        <v>1989</v>
      </c>
      <c r="K12" s="130">
        <f t="shared" si="2"/>
        <v>37</v>
      </c>
      <c r="L12" s="128" t="str">
        <f t="shared" si="1"/>
        <v>OK</v>
      </c>
      <c r="M12" s="131" t="s">
        <v>878</v>
      </c>
    </row>
    <row r="13" spans="1:13">
      <c r="A13" s="125" t="s">
        <v>879</v>
      </c>
      <c r="B13" s="125" t="s">
        <v>880</v>
      </c>
      <c r="C13" s="125" t="s">
        <v>881</v>
      </c>
      <c r="D13" s="126" t="s">
        <v>846</v>
      </c>
      <c r="E13" s="127"/>
      <c r="F13" s="128" t="str">
        <f t="shared" si="3"/>
        <v>あ１０</v>
      </c>
      <c r="G13" s="125" t="str">
        <f t="shared" si="0"/>
        <v>福嶋亮</v>
      </c>
      <c r="H13" s="126" t="s">
        <v>847</v>
      </c>
      <c r="I13" s="126" t="s">
        <v>404</v>
      </c>
      <c r="J13" s="135">
        <v>1961</v>
      </c>
      <c r="K13" s="130">
        <f t="shared" si="2"/>
        <v>65</v>
      </c>
      <c r="L13" s="128" t="str">
        <f t="shared" si="1"/>
        <v>OK</v>
      </c>
      <c r="M13" s="131" t="s">
        <v>882</v>
      </c>
    </row>
    <row r="14" spans="1:13">
      <c r="A14" s="125" t="s">
        <v>883</v>
      </c>
      <c r="B14" s="134" t="s">
        <v>884</v>
      </c>
      <c r="C14" s="134" t="s">
        <v>885</v>
      </c>
      <c r="D14" s="126" t="s">
        <v>846</v>
      </c>
      <c r="E14" s="127"/>
      <c r="F14" s="128" t="str">
        <f t="shared" si="3"/>
        <v>あ１１</v>
      </c>
      <c r="G14" s="125" t="str">
        <f t="shared" si="0"/>
        <v>三原啓子</v>
      </c>
      <c r="H14" s="126" t="s">
        <v>847</v>
      </c>
      <c r="I14" s="134" t="s">
        <v>870</v>
      </c>
      <c r="J14" s="129">
        <v>1964</v>
      </c>
      <c r="K14" s="130">
        <f t="shared" si="2"/>
        <v>62</v>
      </c>
      <c r="L14" s="128" t="str">
        <f t="shared" si="1"/>
        <v>OK</v>
      </c>
      <c r="M14" s="131" t="s">
        <v>859</v>
      </c>
    </row>
    <row r="15" spans="1:13">
      <c r="A15" s="125" t="s">
        <v>886</v>
      </c>
      <c r="B15" s="126" t="s">
        <v>887</v>
      </c>
      <c r="C15" s="126" t="s">
        <v>888</v>
      </c>
      <c r="D15" s="126" t="s">
        <v>846</v>
      </c>
      <c r="E15" s="127"/>
      <c r="F15" s="125" t="str">
        <f t="shared" si="3"/>
        <v>あ１２</v>
      </c>
      <c r="G15" s="125" t="str">
        <f t="shared" si="0"/>
        <v>落合良弘</v>
      </c>
      <c r="H15" s="126" t="s">
        <v>847</v>
      </c>
      <c r="I15" s="126" t="s">
        <v>404</v>
      </c>
      <c r="J15" s="129">
        <v>1968</v>
      </c>
      <c r="K15" s="130">
        <f t="shared" si="2"/>
        <v>58</v>
      </c>
      <c r="L15" s="128" t="str">
        <f t="shared" si="1"/>
        <v>OK</v>
      </c>
      <c r="M15" s="131" t="s">
        <v>878</v>
      </c>
    </row>
    <row r="16" spans="1:13">
      <c r="A16" s="125" t="s">
        <v>889</v>
      </c>
      <c r="B16" s="136" t="s">
        <v>890</v>
      </c>
      <c r="C16" s="136" t="s">
        <v>414</v>
      </c>
      <c r="D16" s="126" t="s">
        <v>846</v>
      </c>
      <c r="E16" s="127"/>
      <c r="F16" s="128" t="str">
        <f t="shared" si="3"/>
        <v>あ１３</v>
      </c>
      <c r="G16" s="125" t="str">
        <f t="shared" si="0"/>
        <v xml:space="preserve">松井傳樹 </v>
      </c>
      <c r="H16" s="126" t="s">
        <v>847</v>
      </c>
      <c r="I16" s="125" t="s">
        <v>891</v>
      </c>
      <c r="J16" s="135">
        <v>1987</v>
      </c>
      <c r="K16" s="130">
        <f t="shared" si="2"/>
        <v>39</v>
      </c>
      <c r="L16" s="128" t="str">
        <f t="shared" si="1"/>
        <v>OK</v>
      </c>
      <c r="M16" s="137" t="s">
        <v>859</v>
      </c>
    </row>
    <row r="17" spans="1:13">
      <c r="A17" s="125" t="s">
        <v>892</v>
      </c>
      <c r="B17" s="138" t="s">
        <v>893</v>
      </c>
      <c r="C17" s="138" t="s">
        <v>894</v>
      </c>
      <c r="D17" s="126" t="s">
        <v>846</v>
      </c>
      <c r="E17" s="127"/>
      <c r="F17" s="128" t="str">
        <f t="shared" si="3"/>
        <v>あ１４</v>
      </c>
      <c r="G17" s="125" t="str">
        <f t="shared" si="0"/>
        <v>中村紗映子</v>
      </c>
      <c r="H17" s="126" t="s">
        <v>847</v>
      </c>
      <c r="I17" s="134" t="s">
        <v>870</v>
      </c>
      <c r="J17" s="135">
        <v>1983</v>
      </c>
      <c r="K17" s="130">
        <f t="shared" si="2"/>
        <v>43</v>
      </c>
      <c r="L17" s="128" t="str">
        <f t="shared" si="1"/>
        <v>OK</v>
      </c>
      <c r="M17" s="137" t="s">
        <v>895</v>
      </c>
    </row>
    <row r="18" spans="1:13">
      <c r="A18" s="125" t="s">
        <v>896</v>
      </c>
      <c r="B18" s="136" t="s">
        <v>897</v>
      </c>
      <c r="C18" s="136" t="s">
        <v>898</v>
      </c>
      <c r="D18" s="126" t="s">
        <v>846</v>
      </c>
      <c r="E18" s="127"/>
      <c r="F18" s="128" t="str">
        <f t="shared" si="3"/>
        <v>あ１５</v>
      </c>
      <c r="G18" s="125" t="str">
        <f t="shared" si="0"/>
        <v>長谷川優</v>
      </c>
      <c r="H18" s="126" t="s">
        <v>847</v>
      </c>
      <c r="I18" s="125" t="s">
        <v>891</v>
      </c>
      <c r="J18" s="135">
        <v>1973</v>
      </c>
      <c r="K18" s="130">
        <f t="shared" si="2"/>
        <v>53</v>
      </c>
      <c r="L18" s="128" t="str">
        <f t="shared" si="1"/>
        <v>OK</v>
      </c>
      <c r="M18" s="137" t="s">
        <v>855</v>
      </c>
    </row>
    <row r="19" spans="1:13">
      <c r="A19" s="125" t="s">
        <v>899</v>
      </c>
      <c r="B19" s="138" t="s">
        <v>900</v>
      </c>
      <c r="C19" s="138" t="s">
        <v>901</v>
      </c>
      <c r="D19" s="126" t="s">
        <v>846</v>
      </c>
      <c r="E19" s="127"/>
      <c r="F19" s="128" t="str">
        <f t="shared" si="3"/>
        <v>あ１６</v>
      </c>
      <c r="G19" s="125" t="str">
        <f t="shared" si="0"/>
        <v>成宮まき</v>
      </c>
      <c r="H19" s="126" t="s">
        <v>847</v>
      </c>
      <c r="I19" s="134" t="s">
        <v>870</v>
      </c>
      <c r="J19" s="135">
        <v>1970</v>
      </c>
      <c r="K19" s="130">
        <f t="shared" si="2"/>
        <v>56</v>
      </c>
      <c r="L19" s="128" t="str">
        <f t="shared" si="1"/>
        <v>OK</v>
      </c>
      <c r="M19" s="131" t="s">
        <v>859</v>
      </c>
    </row>
    <row r="20" spans="1:13">
      <c r="A20" s="125" t="s">
        <v>902</v>
      </c>
      <c r="B20" s="139" t="s">
        <v>903</v>
      </c>
      <c r="C20" s="138" t="s">
        <v>904</v>
      </c>
      <c r="D20" s="126" t="s">
        <v>846</v>
      </c>
      <c r="E20" s="127"/>
      <c r="F20" s="128" t="str">
        <f t="shared" si="3"/>
        <v>あ１７</v>
      </c>
      <c r="G20" s="125" t="str">
        <f t="shared" si="0"/>
        <v>松本光美</v>
      </c>
      <c r="H20" s="126" t="s">
        <v>847</v>
      </c>
      <c r="I20" s="134" t="s">
        <v>870</v>
      </c>
      <c r="J20" s="135">
        <v>1971</v>
      </c>
      <c r="K20" s="130">
        <f t="shared" si="2"/>
        <v>55</v>
      </c>
      <c r="L20" s="128" t="str">
        <f t="shared" si="1"/>
        <v>OK</v>
      </c>
      <c r="M20" s="131" t="s">
        <v>905</v>
      </c>
    </row>
    <row r="21" spans="1:13">
      <c r="A21" s="125" t="s">
        <v>906</v>
      </c>
      <c r="B21" s="126" t="s">
        <v>907</v>
      </c>
      <c r="C21" s="126" t="s">
        <v>908</v>
      </c>
      <c r="D21" s="126" t="s">
        <v>846</v>
      </c>
      <c r="E21" s="127"/>
      <c r="F21" s="128" t="str">
        <f t="shared" si="3"/>
        <v>あ１８</v>
      </c>
      <c r="G21" s="125" t="str">
        <f t="shared" si="0"/>
        <v>草野活地</v>
      </c>
      <c r="H21" s="126" t="s">
        <v>847</v>
      </c>
      <c r="I21" s="126" t="s">
        <v>404</v>
      </c>
      <c r="J21" s="129">
        <v>1974</v>
      </c>
      <c r="K21" s="130">
        <f t="shared" si="2"/>
        <v>52</v>
      </c>
      <c r="L21" s="128" t="str">
        <f t="shared" si="1"/>
        <v>OK</v>
      </c>
      <c r="M21" s="131" t="s">
        <v>905</v>
      </c>
    </row>
    <row r="22" spans="1:13">
      <c r="A22" s="125" t="s">
        <v>909</v>
      </c>
      <c r="B22" s="126" t="s">
        <v>910</v>
      </c>
      <c r="C22" s="126" t="s">
        <v>911</v>
      </c>
      <c r="D22" s="126" t="s">
        <v>846</v>
      </c>
      <c r="E22" s="127"/>
      <c r="F22" s="128" t="str">
        <f t="shared" si="3"/>
        <v>あ１９</v>
      </c>
      <c r="G22" s="125" t="str">
        <f t="shared" si="0"/>
        <v>吉川孝次</v>
      </c>
      <c r="H22" s="126" t="s">
        <v>847</v>
      </c>
      <c r="I22" s="126" t="s">
        <v>404</v>
      </c>
      <c r="J22" s="129">
        <v>1976</v>
      </c>
      <c r="K22" s="130">
        <f t="shared" si="2"/>
        <v>50</v>
      </c>
      <c r="L22" s="128" t="str">
        <f t="shared" si="1"/>
        <v>OK</v>
      </c>
      <c r="M22" s="131" t="s">
        <v>859</v>
      </c>
    </row>
    <row r="23" spans="1:13">
      <c r="A23" s="125" t="s">
        <v>417</v>
      </c>
      <c r="B23" s="126" t="s">
        <v>912</v>
      </c>
      <c r="C23" s="126" t="s">
        <v>913</v>
      </c>
      <c r="D23" s="126" t="s">
        <v>846</v>
      </c>
      <c r="E23" s="127"/>
      <c r="F23" s="128" t="str">
        <f t="shared" si="3"/>
        <v>あ２０</v>
      </c>
      <c r="G23" s="125" t="str">
        <f t="shared" si="0"/>
        <v>姫田和憲</v>
      </c>
      <c r="H23" s="126" t="s">
        <v>847</v>
      </c>
      <c r="I23" s="126" t="s">
        <v>404</v>
      </c>
      <c r="J23" s="135">
        <v>1984</v>
      </c>
      <c r="K23" s="130">
        <f t="shared" si="2"/>
        <v>42</v>
      </c>
      <c r="L23" s="128" t="str">
        <f t="shared" si="1"/>
        <v>OK</v>
      </c>
      <c r="M23" s="131" t="s">
        <v>914</v>
      </c>
    </row>
    <row r="24" spans="1:13">
      <c r="A24" s="125" t="s">
        <v>915</v>
      </c>
      <c r="B24" s="133" t="s">
        <v>916</v>
      </c>
      <c r="C24" s="133" t="s">
        <v>917</v>
      </c>
      <c r="D24" s="126" t="s">
        <v>846</v>
      </c>
      <c r="E24" s="127"/>
      <c r="F24" s="128" t="str">
        <f t="shared" si="3"/>
        <v>あ２１</v>
      </c>
      <c r="G24" s="125" t="str">
        <f t="shared" si="0"/>
        <v>堅田瑞木</v>
      </c>
      <c r="H24" s="126" t="s">
        <v>847</v>
      </c>
      <c r="I24" s="134" t="s">
        <v>870</v>
      </c>
      <c r="J24" s="135">
        <v>1996</v>
      </c>
      <c r="K24" s="130">
        <f t="shared" si="2"/>
        <v>30</v>
      </c>
      <c r="L24" s="128" t="str">
        <f t="shared" si="1"/>
        <v>OK</v>
      </c>
      <c r="M24" s="131" t="s">
        <v>914</v>
      </c>
    </row>
    <row r="25" spans="1:13">
      <c r="A25" s="125" t="s">
        <v>918</v>
      </c>
      <c r="B25" s="133" t="s">
        <v>919</v>
      </c>
      <c r="C25" s="133" t="s">
        <v>920</v>
      </c>
      <c r="D25" s="126" t="s">
        <v>846</v>
      </c>
      <c r="E25" s="127"/>
      <c r="F25" s="128" t="str">
        <f t="shared" si="3"/>
        <v>あ２２</v>
      </c>
      <c r="G25" s="125" t="str">
        <f t="shared" si="0"/>
        <v>堀田明子</v>
      </c>
      <c r="H25" s="126" t="s">
        <v>847</v>
      </c>
      <c r="I25" s="134" t="s">
        <v>870</v>
      </c>
      <c r="J25" s="135">
        <v>1970</v>
      </c>
      <c r="K25" s="130">
        <f t="shared" si="2"/>
        <v>56</v>
      </c>
      <c r="L25" s="128" t="str">
        <f t="shared" si="1"/>
        <v>OK</v>
      </c>
      <c r="M25" s="133" t="s">
        <v>921</v>
      </c>
    </row>
    <row r="26" spans="1:13">
      <c r="A26" s="125" t="s">
        <v>419</v>
      </c>
      <c r="B26" s="125" t="s">
        <v>922</v>
      </c>
      <c r="C26" s="125" t="s">
        <v>923</v>
      </c>
      <c r="D26" s="126" t="s">
        <v>846</v>
      </c>
      <c r="E26" s="127"/>
      <c r="F26" s="128" t="str">
        <f t="shared" si="3"/>
        <v>あ２３</v>
      </c>
      <c r="G26" s="125" t="str">
        <f t="shared" si="0"/>
        <v>法戸義也</v>
      </c>
      <c r="H26" s="126" t="s">
        <v>847</v>
      </c>
      <c r="I26" s="126" t="s">
        <v>404</v>
      </c>
      <c r="J26" s="135">
        <v>1983</v>
      </c>
      <c r="K26" s="130">
        <f t="shared" si="2"/>
        <v>43</v>
      </c>
      <c r="L26" s="128" t="str">
        <f t="shared" si="1"/>
        <v>OK</v>
      </c>
      <c r="M26" s="131" t="s">
        <v>924</v>
      </c>
    </row>
    <row r="27" spans="1:13">
      <c r="A27" s="125" t="s">
        <v>420</v>
      </c>
      <c r="B27" s="133" t="s">
        <v>925</v>
      </c>
      <c r="C27" s="133" t="s">
        <v>926</v>
      </c>
      <c r="D27" s="126" t="s">
        <v>846</v>
      </c>
      <c r="E27" s="127"/>
      <c r="F27" s="128" t="str">
        <f t="shared" si="3"/>
        <v>あ２４</v>
      </c>
      <c r="G27" s="125" t="str">
        <f t="shared" si="0"/>
        <v>佐野直美</v>
      </c>
      <c r="H27" s="126" t="s">
        <v>847</v>
      </c>
      <c r="I27" s="134" t="s">
        <v>870</v>
      </c>
      <c r="J27" s="135">
        <v>1975</v>
      </c>
      <c r="K27" s="130">
        <f t="shared" si="2"/>
        <v>51</v>
      </c>
      <c r="L27" s="128" t="str">
        <f t="shared" si="1"/>
        <v>OK</v>
      </c>
      <c r="M27" s="131" t="s">
        <v>927</v>
      </c>
    </row>
    <row r="28" spans="1:13">
      <c r="A28" s="125" t="s">
        <v>421</v>
      </c>
      <c r="B28" s="133" t="s">
        <v>928</v>
      </c>
      <c r="C28" s="133" t="s">
        <v>929</v>
      </c>
      <c r="D28" s="126" t="s">
        <v>846</v>
      </c>
      <c r="E28" s="127"/>
      <c r="F28" s="128" t="str">
        <f t="shared" si="3"/>
        <v>あ２５</v>
      </c>
      <c r="G28" s="125" t="str">
        <f t="shared" si="0"/>
        <v>千代美由紀</v>
      </c>
      <c r="H28" s="126" t="s">
        <v>847</v>
      </c>
      <c r="I28" s="134" t="s">
        <v>870</v>
      </c>
      <c r="J28" s="135">
        <v>1972</v>
      </c>
      <c r="K28" s="130">
        <f t="shared" si="2"/>
        <v>54</v>
      </c>
      <c r="L28" s="128" t="str">
        <f t="shared" si="1"/>
        <v>OK</v>
      </c>
      <c r="M28" s="131" t="s">
        <v>930</v>
      </c>
    </row>
    <row r="29" spans="1:13">
      <c r="A29" s="125" t="s">
        <v>422</v>
      </c>
      <c r="B29" s="133" t="s">
        <v>931</v>
      </c>
      <c r="C29" s="133" t="s">
        <v>932</v>
      </c>
      <c r="D29" s="126" t="s">
        <v>846</v>
      </c>
      <c r="E29" s="127"/>
      <c r="F29" s="128" t="str">
        <f t="shared" si="3"/>
        <v>あ２６</v>
      </c>
      <c r="G29" s="125" t="str">
        <f t="shared" si="0"/>
        <v>小西由美子</v>
      </c>
      <c r="H29" s="126" t="s">
        <v>847</v>
      </c>
      <c r="I29" s="134" t="s">
        <v>870</v>
      </c>
      <c r="J29" s="135">
        <v>1968</v>
      </c>
      <c r="K29" s="130">
        <f t="shared" si="2"/>
        <v>58</v>
      </c>
      <c r="L29" s="128" t="str">
        <f t="shared" si="1"/>
        <v>OK</v>
      </c>
      <c r="M29" s="131" t="s">
        <v>933</v>
      </c>
    </row>
    <row r="30" spans="1:13">
      <c r="A30" s="125" t="s">
        <v>423</v>
      </c>
      <c r="B30" s="133" t="s">
        <v>934</v>
      </c>
      <c r="C30" s="133" t="s">
        <v>935</v>
      </c>
      <c r="D30" s="126" t="s">
        <v>846</v>
      </c>
      <c r="E30" s="127"/>
      <c r="F30" s="128" t="str">
        <f t="shared" si="3"/>
        <v>あ２７</v>
      </c>
      <c r="G30" s="125" t="str">
        <f t="shared" si="0"/>
        <v>徳田裕子</v>
      </c>
      <c r="H30" s="126" t="s">
        <v>847</v>
      </c>
      <c r="I30" s="134" t="s">
        <v>870</v>
      </c>
      <c r="J30" s="135">
        <v>1971</v>
      </c>
      <c r="K30" s="130">
        <f t="shared" si="2"/>
        <v>55</v>
      </c>
      <c r="L30" s="128" t="str">
        <f t="shared" si="1"/>
        <v>OK</v>
      </c>
      <c r="M30" s="131" t="s">
        <v>933</v>
      </c>
    </row>
    <row r="31" spans="1:13">
      <c r="A31" s="125" t="s">
        <v>424</v>
      </c>
      <c r="B31" s="133" t="s">
        <v>936</v>
      </c>
      <c r="C31" s="133" t="s">
        <v>937</v>
      </c>
      <c r="D31" s="126" t="s">
        <v>846</v>
      </c>
      <c r="E31" s="127"/>
      <c r="F31" s="128" t="str">
        <f t="shared" si="3"/>
        <v>あ２８</v>
      </c>
      <c r="G31" s="125" t="str">
        <f t="shared" si="0"/>
        <v>叶丸利恵子</v>
      </c>
      <c r="H31" s="126" t="s">
        <v>847</v>
      </c>
      <c r="I31" s="134" t="s">
        <v>870</v>
      </c>
      <c r="J31" s="135">
        <v>1965</v>
      </c>
      <c r="K31" s="130">
        <f t="shared" si="2"/>
        <v>61</v>
      </c>
      <c r="L31" s="128" t="str">
        <f t="shared" si="1"/>
        <v>OK</v>
      </c>
      <c r="M31" s="131" t="s">
        <v>905</v>
      </c>
    </row>
    <row r="32" spans="1:13">
      <c r="A32" s="125" t="s">
        <v>425</v>
      </c>
      <c r="B32" s="133" t="s">
        <v>938</v>
      </c>
      <c r="C32" s="133" t="s">
        <v>939</v>
      </c>
      <c r="D32" s="126" t="s">
        <v>846</v>
      </c>
      <c r="E32" s="127"/>
      <c r="F32" s="128" t="str">
        <f t="shared" si="3"/>
        <v>あ２９</v>
      </c>
      <c r="G32" s="125" t="str">
        <f t="shared" si="0"/>
        <v>脇田里加</v>
      </c>
      <c r="H32" s="126" t="s">
        <v>847</v>
      </c>
      <c r="I32" s="134" t="s">
        <v>870</v>
      </c>
      <c r="J32" s="140">
        <v>1963</v>
      </c>
      <c r="K32" s="130">
        <f t="shared" si="2"/>
        <v>63</v>
      </c>
      <c r="L32" s="128" t="str">
        <f t="shared" si="1"/>
        <v>OK</v>
      </c>
      <c r="M32" s="141" t="s">
        <v>905</v>
      </c>
    </row>
    <row r="33" spans="1:13">
      <c r="A33" s="125" t="s">
        <v>428</v>
      </c>
      <c r="B33" s="125" t="s">
        <v>940</v>
      </c>
      <c r="C33" s="126" t="s">
        <v>941</v>
      </c>
      <c r="D33" s="126" t="s">
        <v>846</v>
      </c>
      <c r="E33" s="127"/>
      <c r="F33" s="128" t="str">
        <f t="shared" si="3"/>
        <v>あ３０</v>
      </c>
      <c r="G33" s="125" t="str">
        <f t="shared" si="0"/>
        <v>冨岡浩史</v>
      </c>
      <c r="H33" s="126" t="s">
        <v>847</v>
      </c>
      <c r="I33" s="126" t="s">
        <v>404</v>
      </c>
      <c r="J33" s="140">
        <v>1967</v>
      </c>
      <c r="K33" s="130">
        <f t="shared" si="2"/>
        <v>59</v>
      </c>
      <c r="L33" s="128" t="str">
        <f t="shared" si="1"/>
        <v>OK</v>
      </c>
      <c r="M33" s="141" t="s">
        <v>905</v>
      </c>
    </row>
    <row r="34" spans="1:13">
      <c r="A34" s="125" t="s">
        <v>430</v>
      </c>
      <c r="B34" s="125" t="s">
        <v>942</v>
      </c>
      <c r="C34" s="126" t="s">
        <v>943</v>
      </c>
      <c r="D34" s="126" t="s">
        <v>846</v>
      </c>
      <c r="E34" s="127"/>
      <c r="F34" s="128" t="str">
        <f t="shared" si="3"/>
        <v>あ３１</v>
      </c>
      <c r="G34" s="125" t="str">
        <f t="shared" si="0"/>
        <v>西堀公人</v>
      </c>
      <c r="H34" s="126" t="s">
        <v>847</v>
      </c>
      <c r="I34" s="126" t="s">
        <v>404</v>
      </c>
      <c r="J34" s="140">
        <v>1984</v>
      </c>
      <c r="K34" s="130">
        <f t="shared" si="2"/>
        <v>42</v>
      </c>
      <c r="L34" s="128" t="str">
        <f t="shared" si="1"/>
        <v>OK</v>
      </c>
      <c r="M34" s="141" t="s">
        <v>944</v>
      </c>
    </row>
    <row r="35" spans="1:13">
      <c r="A35" s="125" t="s">
        <v>432</v>
      </c>
      <c r="B35" s="125" t="s">
        <v>945</v>
      </c>
      <c r="C35" s="126" t="s">
        <v>946</v>
      </c>
      <c r="D35" s="126" t="s">
        <v>846</v>
      </c>
      <c r="E35" s="127"/>
      <c r="F35" s="128" t="str">
        <f t="shared" si="3"/>
        <v>あ３２</v>
      </c>
      <c r="G35" s="125" t="str">
        <f t="shared" si="0"/>
        <v>清野宏樹</v>
      </c>
      <c r="H35" s="126" t="s">
        <v>847</v>
      </c>
      <c r="I35" s="126" t="s">
        <v>404</v>
      </c>
      <c r="J35" s="140">
        <v>1987</v>
      </c>
      <c r="K35" s="130">
        <f t="shared" si="2"/>
        <v>39</v>
      </c>
      <c r="L35" s="128" t="str">
        <f t="shared" si="1"/>
        <v>OK</v>
      </c>
      <c r="M35" s="141" t="s">
        <v>914</v>
      </c>
    </row>
    <row r="36" spans="1:13">
      <c r="A36" s="125" t="s">
        <v>947</v>
      </c>
      <c r="B36" s="125" t="s">
        <v>948</v>
      </c>
      <c r="C36" s="126" t="s">
        <v>949</v>
      </c>
      <c r="D36" s="126" t="s">
        <v>846</v>
      </c>
      <c r="E36" s="127"/>
      <c r="F36" s="128" t="str">
        <f t="shared" si="3"/>
        <v>あ３３</v>
      </c>
      <c r="G36" s="125" t="str">
        <f t="shared" si="0"/>
        <v>宇野泰三</v>
      </c>
      <c r="H36" s="126" t="s">
        <v>847</v>
      </c>
      <c r="I36" s="134" t="s">
        <v>870</v>
      </c>
      <c r="J36" s="140">
        <v>1974</v>
      </c>
      <c r="K36" s="130">
        <f t="shared" si="2"/>
        <v>52</v>
      </c>
      <c r="L36" s="128" t="str">
        <f t="shared" si="1"/>
        <v>OK</v>
      </c>
      <c r="M36" s="141" t="s">
        <v>950</v>
      </c>
    </row>
    <row r="37" spans="1:13">
      <c r="A37" s="125" t="s">
        <v>951</v>
      </c>
      <c r="B37" s="133" t="s">
        <v>952</v>
      </c>
      <c r="C37" s="133" t="s">
        <v>953</v>
      </c>
      <c r="D37" s="126" t="s">
        <v>846</v>
      </c>
      <c r="E37" s="127"/>
      <c r="F37" s="128" t="str">
        <f t="shared" si="3"/>
        <v>あ３４</v>
      </c>
      <c r="G37" s="125" t="str">
        <f t="shared" si="0"/>
        <v>中澤由香</v>
      </c>
      <c r="H37" s="126" t="s">
        <v>847</v>
      </c>
      <c r="I37" s="126" t="s">
        <v>404</v>
      </c>
      <c r="J37" s="140">
        <v>1975</v>
      </c>
      <c r="K37" s="130">
        <f t="shared" si="2"/>
        <v>51</v>
      </c>
      <c r="L37" s="128" t="str">
        <f t="shared" si="1"/>
        <v>OK</v>
      </c>
      <c r="M37" s="141" t="s">
        <v>848</v>
      </c>
    </row>
    <row r="38" spans="1:13">
      <c r="A38" s="125" t="s">
        <v>954</v>
      </c>
      <c r="B38" s="131" t="s">
        <v>955</v>
      </c>
      <c r="C38" s="131" t="s">
        <v>956</v>
      </c>
      <c r="D38" s="126" t="s">
        <v>846</v>
      </c>
      <c r="E38" s="127"/>
      <c r="F38" s="128" t="str">
        <f t="shared" si="3"/>
        <v>あ３５</v>
      </c>
      <c r="G38" s="125" t="str">
        <f t="shared" si="0"/>
        <v>坪井徳寿</v>
      </c>
      <c r="H38" s="126" t="s">
        <v>847</v>
      </c>
      <c r="I38" s="125" t="s">
        <v>404</v>
      </c>
      <c r="J38" s="140">
        <v>1979</v>
      </c>
      <c r="K38" s="130">
        <f t="shared" si="2"/>
        <v>47</v>
      </c>
      <c r="L38" s="128" t="str">
        <f t="shared" si="1"/>
        <v>OK</v>
      </c>
      <c r="M38" s="141" t="s">
        <v>848</v>
      </c>
    </row>
    <row r="39" spans="1:13" ht="14.25" customHeight="1">
      <c r="A39" s="125" t="s">
        <v>957</v>
      </c>
      <c r="B39" s="134" t="s">
        <v>958</v>
      </c>
      <c r="C39" s="134" t="s">
        <v>959</v>
      </c>
      <c r="D39" s="126" t="s">
        <v>846</v>
      </c>
      <c r="E39" s="127"/>
      <c r="F39" s="128" t="str">
        <f t="shared" si="3"/>
        <v>あ３６</v>
      </c>
      <c r="G39" s="125" t="str">
        <f t="shared" si="0"/>
        <v>山中博子</v>
      </c>
      <c r="H39" s="126" t="s">
        <v>847</v>
      </c>
      <c r="I39" s="134" t="s">
        <v>870</v>
      </c>
      <c r="J39" s="140">
        <v>1970</v>
      </c>
      <c r="K39" s="130">
        <f t="shared" si="2"/>
        <v>56</v>
      </c>
      <c r="L39" s="128" t="str">
        <f t="shared" si="1"/>
        <v>OK</v>
      </c>
      <c r="M39" s="141" t="s">
        <v>950</v>
      </c>
    </row>
    <row r="40" spans="1:13" ht="14.25" customHeight="1">
      <c r="A40" s="125" t="s">
        <v>960</v>
      </c>
      <c r="B40" s="125" t="s">
        <v>961</v>
      </c>
      <c r="C40" s="125" t="s">
        <v>962</v>
      </c>
      <c r="D40" s="126" t="s">
        <v>846</v>
      </c>
      <c r="E40" s="127"/>
      <c r="F40" s="128" t="str">
        <f t="shared" si="3"/>
        <v>あ３７</v>
      </c>
      <c r="G40" s="125" t="str">
        <f t="shared" si="0"/>
        <v>辻村惣一</v>
      </c>
      <c r="H40" s="126" t="s">
        <v>847</v>
      </c>
      <c r="I40" s="125" t="s">
        <v>496</v>
      </c>
      <c r="J40" s="140">
        <v>1953</v>
      </c>
      <c r="K40" s="130">
        <f t="shared" si="2"/>
        <v>73</v>
      </c>
      <c r="L40" s="128" t="str">
        <f t="shared" si="1"/>
        <v>OK</v>
      </c>
      <c r="M40" s="141" t="s">
        <v>410</v>
      </c>
    </row>
    <row r="41" spans="1:13" ht="14.25" customHeight="1">
      <c r="A41" s="125" t="s">
        <v>963</v>
      </c>
      <c r="B41" s="134" t="s">
        <v>426</v>
      </c>
      <c r="C41" s="134" t="s">
        <v>427</v>
      </c>
      <c r="D41" s="126" t="s">
        <v>846</v>
      </c>
      <c r="E41" s="127"/>
      <c r="F41" s="128" t="str">
        <f t="shared" si="3"/>
        <v>あ３８</v>
      </c>
      <c r="G41" s="125" t="str">
        <f t="shared" si="0"/>
        <v>大脇和世</v>
      </c>
      <c r="H41" s="126" t="s">
        <v>847</v>
      </c>
      <c r="I41" s="134" t="s">
        <v>870</v>
      </c>
      <c r="J41" s="140">
        <v>1970</v>
      </c>
      <c r="K41" s="130">
        <f t="shared" si="2"/>
        <v>56</v>
      </c>
      <c r="L41" s="128" t="str">
        <f t="shared" si="1"/>
        <v>OK</v>
      </c>
      <c r="M41" s="141" t="s">
        <v>863</v>
      </c>
    </row>
    <row r="42" spans="1:13" ht="14.25" customHeight="1">
      <c r="A42" s="125" t="s">
        <v>964</v>
      </c>
      <c r="B42" s="134" t="s">
        <v>412</v>
      </c>
      <c r="C42" s="134" t="s">
        <v>965</v>
      </c>
      <c r="D42" s="126" t="s">
        <v>846</v>
      </c>
      <c r="E42" s="127"/>
      <c r="F42" s="128" t="str">
        <f t="shared" si="3"/>
        <v>あ３９</v>
      </c>
      <c r="G42" s="125" t="str">
        <f t="shared" si="0"/>
        <v>西山抄千代</v>
      </c>
      <c r="H42" s="126" t="s">
        <v>847</v>
      </c>
      <c r="I42" s="134" t="s">
        <v>870</v>
      </c>
      <c r="J42" s="140">
        <v>1972</v>
      </c>
      <c r="K42" s="130">
        <f t="shared" si="2"/>
        <v>54</v>
      </c>
      <c r="L42" s="128" t="str">
        <f t="shared" si="1"/>
        <v>OK</v>
      </c>
      <c r="M42" s="141" t="s">
        <v>413</v>
      </c>
    </row>
    <row r="43" spans="1:13" ht="14.25" customHeight="1">
      <c r="A43" s="142"/>
      <c r="B43" s="142">
        <v>2</v>
      </c>
      <c r="C43" s="143"/>
      <c r="D43" s="144"/>
      <c r="E43" s="145"/>
      <c r="F43" s="146"/>
      <c r="G43" s="142"/>
      <c r="H43" s="144"/>
      <c r="I43" s="143"/>
      <c r="J43" s="147"/>
      <c r="K43" s="148" t="str">
        <f t="shared" si="2"/>
        <v/>
      </c>
      <c r="L43" s="146"/>
      <c r="M43" s="149"/>
    </row>
    <row r="44" spans="1:13">
      <c r="A44" s="125" t="s">
        <v>966</v>
      </c>
      <c r="B44" s="126" t="s">
        <v>433</v>
      </c>
      <c r="C44" s="126" t="s">
        <v>434</v>
      </c>
      <c r="D44" s="126" t="s">
        <v>967</v>
      </c>
      <c r="E44" s="127" t="s">
        <v>968</v>
      </c>
      <c r="F44" s="128" t="str">
        <f>A44</f>
        <v>あぷ０１</v>
      </c>
      <c r="G44" s="125" t="str">
        <f t="shared" ref="G44:G157" si="4">B44&amp;C44</f>
        <v>杉山邦夫</v>
      </c>
      <c r="H44" s="126" t="s">
        <v>969</v>
      </c>
      <c r="I44" s="126" t="s">
        <v>404</v>
      </c>
      <c r="J44" s="129">
        <v>1950</v>
      </c>
      <c r="K44" s="130">
        <f t="shared" si="2"/>
        <v>76</v>
      </c>
      <c r="L44" s="128" t="str">
        <f t="shared" ref="L44:L71" si="5">IF(G44="","",IF(COUNTIF($G$4:$G$668,G44)&gt;1,"2重登録","OK"))</f>
        <v>OK</v>
      </c>
      <c r="M44" s="125" t="s">
        <v>435</v>
      </c>
    </row>
    <row r="45" spans="1:13">
      <c r="A45" s="125" t="s">
        <v>970</v>
      </c>
      <c r="B45" s="125" t="s">
        <v>436</v>
      </c>
      <c r="C45" s="125" t="s">
        <v>437</v>
      </c>
      <c r="D45" s="126" t="s">
        <v>967</v>
      </c>
      <c r="E45" s="127"/>
      <c r="F45" s="125" t="str">
        <f>A45</f>
        <v>あぷ０２</v>
      </c>
      <c r="G45" s="125" t="str">
        <f t="shared" si="4"/>
        <v>川上英二</v>
      </c>
      <c r="H45" s="126" t="s">
        <v>969</v>
      </c>
      <c r="I45" s="126" t="s">
        <v>404</v>
      </c>
      <c r="J45" s="132">
        <v>1963</v>
      </c>
      <c r="K45" s="130">
        <f t="shared" si="2"/>
        <v>63</v>
      </c>
      <c r="L45" s="128" t="str">
        <f t="shared" si="5"/>
        <v>OK</v>
      </c>
      <c r="M45" s="134" t="s">
        <v>438</v>
      </c>
    </row>
    <row r="46" spans="1:13">
      <c r="A46" s="125" t="s">
        <v>439</v>
      </c>
      <c r="B46" s="126" t="s">
        <v>442</v>
      </c>
      <c r="C46" s="126" t="s">
        <v>443</v>
      </c>
      <c r="D46" s="126" t="s">
        <v>967</v>
      </c>
      <c r="E46" s="127"/>
      <c r="F46" s="128" t="str">
        <f>A46</f>
        <v>あぷ０３</v>
      </c>
      <c r="G46" s="125" t="str">
        <f t="shared" si="4"/>
        <v>浅田隆昭</v>
      </c>
      <c r="H46" s="126" t="s">
        <v>969</v>
      </c>
      <c r="I46" s="126" t="s">
        <v>404</v>
      </c>
      <c r="J46" s="129">
        <v>1964</v>
      </c>
      <c r="K46" s="130">
        <f t="shared" si="2"/>
        <v>62</v>
      </c>
      <c r="L46" s="128" t="str">
        <f t="shared" si="5"/>
        <v>OK</v>
      </c>
      <c r="M46" s="125" t="s">
        <v>444</v>
      </c>
    </row>
    <row r="47" spans="1:13">
      <c r="A47" s="125" t="s">
        <v>441</v>
      </c>
      <c r="B47" s="150" t="s">
        <v>446</v>
      </c>
      <c r="C47" s="150" t="s">
        <v>447</v>
      </c>
      <c r="D47" s="126" t="s">
        <v>967</v>
      </c>
      <c r="E47" s="127"/>
      <c r="F47" s="128" t="str">
        <f>A47</f>
        <v>あぷ０４</v>
      </c>
      <c r="G47" s="125" t="str">
        <f t="shared" si="4"/>
        <v>森永洋介</v>
      </c>
      <c r="H47" s="126" t="s">
        <v>969</v>
      </c>
      <c r="I47" s="126" t="s">
        <v>404</v>
      </c>
      <c r="J47" s="129">
        <v>1986</v>
      </c>
      <c r="K47" s="130">
        <f t="shared" si="2"/>
        <v>40</v>
      </c>
      <c r="L47" s="128" t="str">
        <f t="shared" si="5"/>
        <v>OK</v>
      </c>
      <c r="M47" s="125" t="s">
        <v>448</v>
      </c>
    </row>
    <row r="48" spans="1:13">
      <c r="A48" s="125" t="s">
        <v>445</v>
      </c>
      <c r="B48" s="126" t="s">
        <v>450</v>
      </c>
      <c r="C48" s="126" t="s">
        <v>451</v>
      </c>
      <c r="D48" s="126" t="s">
        <v>967</v>
      </c>
      <c r="E48" s="127"/>
      <c r="F48" s="128" t="str">
        <f>A48</f>
        <v>あぷ０５</v>
      </c>
      <c r="G48" s="125" t="str">
        <f t="shared" si="4"/>
        <v>辰巳悟朗</v>
      </c>
      <c r="H48" s="126" t="s">
        <v>969</v>
      </c>
      <c r="I48" s="126" t="s">
        <v>404</v>
      </c>
      <c r="J48" s="129">
        <v>1974</v>
      </c>
      <c r="K48" s="130">
        <f t="shared" si="2"/>
        <v>52</v>
      </c>
      <c r="L48" s="128" t="str">
        <f t="shared" si="5"/>
        <v>OK</v>
      </c>
      <c r="M48" s="125" t="s">
        <v>583</v>
      </c>
    </row>
    <row r="49" spans="1:13">
      <c r="A49" s="125" t="s">
        <v>449</v>
      </c>
      <c r="B49" s="126" t="s">
        <v>436</v>
      </c>
      <c r="C49" s="126" t="s">
        <v>971</v>
      </c>
      <c r="D49" s="126" t="s">
        <v>967</v>
      </c>
      <c r="E49" s="127"/>
      <c r="F49" s="128" t="str">
        <f t="shared" ref="F49:F134" si="6">A49</f>
        <v>あぷ０６</v>
      </c>
      <c r="G49" s="125" t="str">
        <f t="shared" si="4"/>
        <v>川上美弥子</v>
      </c>
      <c r="H49" s="126" t="s">
        <v>969</v>
      </c>
      <c r="I49" s="133" t="s">
        <v>453</v>
      </c>
      <c r="J49" s="129">
        <v>1971</v>
      </c>
      <c r="K49" s="130">
        <f t="shared" si="2"/>
        <v>55</v>
      </c>
      <c r="L49" s="128" t="str">
        <f t="shared" si="5"/>
        <v>OK</v>
      </c>
      <c r="M49" s="134" t="s">
        <v>438</v>
      </c>
    </row>
    <row r="50" spans="1:13">
      <c r="A50" s="125" t="s">
        <v>452</v>
      </c>
      <c r="B50" s="125" t="s">
        <v>972</v>
      </c>
      <c r="C50" s="125" t="s">
        <v>973</v>
      </c>
      <c r="D50" s="126" t="s">
        <v>967</v>
      </c>
      <c r="E50" s="127"/>
      <c r="F50" s="125" t="str">
        <f t="shared" si="6"/>
        <v>あぷ０７</v>
      </c>
      <c r="G50" s="125" t="str">
        <f t="shared" si="4"/>
        <v>山内雄平</v>
      </c>
      <c r="H50" s="126" t="s">
        <v>969</v>
      </c>
      <c r="I50" s="126" t="s">
        <v>404</v>
      </c>
      <c r="J50" s="132">
        <v>1989</v>
      </c>
      <c r="K50" s="130">
        <f t="shared" si="2"/>
        <v>37</v>
      </c>
      <c r="L50" s="128" t="str">
        <f t="shared" si="5"/>
        <v>OK</v>
      </c>
      <c r="M50" s="134" t="s">
        <v>974</v>
      </c>
    </row>
    <row r="51" spans="1:13">
      <c r="A51" s="125" t="s">
        <v>454</v>
      </c>
      <c r="B51" s="126" t="s">
        <v>975</v>
      </c>
      <c r="C51" s="126" t="s">
        <v>976</v>
      </c>
      <c r="D51" s="126" t="s">
        <v>967</v>
      </c>
      <c r="E51" s="127"/>
      <c r="F51" s="128" t="str">
        <f t="shared" si="6"/>
        <v>あぷ０８</v>
      </c>
      <c r="G51" s="125" t="str">
        <f t="shared" si="4"/>
        <v>木村美香</v>
      </c>
      <c r="H51" s="126" t="s">
        <v>969</v>
      </c>
      <c r="I51" s="133" t="s">
        <v>453</v>
      </c>
      <c r="J51" s="129">
        <v>1962</v>
      </c>
      <c r="K51" s="130">
        <f t="shared" si="2"/>
        <v>64</v>
      </c>
      <c r="L51" s="128" t="str">
        <f t="shared" si="5"/>
        <v>OK</v>
      </c>
      <c r="M51" s="125" t="s">
        <v>924</v>
      </c>
    </row>
    <row r="52" spans="1:13">
      <c r="A52" s="125" t="s">
        <v>455</v>
      </c>
      <c r="B52" s="150" t="s">
        <v>977</v>
      </c>
      <c r="C52" s="150" t="s">
        <v>978</v>
      </c>
      <c r="D52" s="126" t="s">
        <v>967</v>
      </c>
      <c r="E52" s="127"/>
      <c r="F52" s="128" t="str">
        <f t="shared" si="6"/>
        <v>あぷ０９</v>
      </c>
      <c r="G52" s="125" t="str">
        <f t="shared" si="4"/>
        <v>梶木和子</v>
      </c>
      <c r="H52" s="126" t="s">
        <v>969</v>
      </c>
      <c r="I52" s="133" t="s">
        <v>453</v>
      </c>
      <c r="J52" s="129">
        <v>1960</v>
      </c>
      <c r="K52" s="130">
        <f t="shared" si="2"/>
        <v>66</v>
      </c>
      <c r="L52" s="128" t="str">
        <f t="shared" si="5"/>
        <v>OK</v>
      </c>
      <c r="M52" s="125" t="s">
        <v>583</v>
      </c>
    </row>
    <row r="53" spans="1:13">
      <c r="A53" s="125" t="s">
        <v>458</v>
      </c>
      <c r="B53" s="126" t="s">
        <v>979</v>
      </c>
      <c r="C53" s="126" t="s">
        <v>463</v>
      </c>
      <c r="D53" s="126" t="s">
        <v>967</v>
      </c>
      <c r="E53" s="127"/>
      <c r="F53" s="128" t="str">
        <f t="shared" si="6"/>
        <v>あぷ１０</v>
      </c>
      <c r="G53" s="125" t="str">
        <f t="shared" si="4"/>
        <v>日高眞規子</v>
      </c>
      <c r="H53" s="126" t="s">
        <v>969</v>
      </c>
      <c r="I53" s="133" t="s">
        <v>453</v>
      </c>
      <c r="J53" s="129">
        <v>1963</v>
      </c>
      <c r="K53" s="130">
        <f t="shared" si="2"/>
        <v>63</v>
      </c>
      <c r="L53" s="128" t="str">
        <f t="shared" si="5"/>
        <v>OK</v>
      </c>
      <c r="M53" s="125" t="s">
        <v>878</v>
      </c>
    </row>
    <row r="54" spans="1:13">
      <c r="A54" s="125" t="s">
        <v>460</v>
      </c>
      <c r="B54" s="126" t="s">
        <v>980</v>
      </c>
      <c r="C54" s="126" t="s">
        <v>981</v>
      </c>
      <c r="D54" s="126" t="s">
        <v>967</v>
      </c>
      <c r="E54" s="127"/>
      <c r="F54" s="128" t="str">
        <f t="shared" si="6"/>
        <v>あぷ１１</v>
      </c>
      <c r="G54" s="125" t="str">
        <f t="shared" si="4"/>
        <v>長谷出浩</v>
      </c>
      <c r="H54" s="126" t="s">
        <v>969</v>
      </c>
      <c r="I54" s="126" t="s">
        <v>404</v>
      </c>
      <c r="J54" s="129">
        <v>1960</v>
      </c>
      <c r="K54" s="130">
        <f t="shared" si="2"/>
        <v>66</v>
      </c>
      <c r="L54" s="128" t="str">
        <f t="shared" si="5"/>
        <v>OK</v>
      </c>
      <c r="M54" s="134" t="s">
        <v>438</v>
      </c>
    </row>
    <row r="55" spans="1:13">
      <c r="A55" s="125" t="s">
        <v>461</v>
      </c>
      <c r="B55" s="125" t="s">
        <v>982</v>
      </c>
      <c r="C55" s="125" t="s">
        <v>440</v>
      </c>
      <c r="D55" s="126" t="s">
        <v>967</v>
      </c>
      <c r="E55" s="127"/>
      <c r="F55" s="125" t="str">
        <f t="shared" si="6"/>
        <v>あぷ１２</v>
      </c>
      <c r="G55" s="125" t="str">
        <f t="shared" si="4"/>
        <v>奥田純也</v>
      </c>
      <c r="H55" s="126" t="s">
        <v>969</v>
      </c>
      <c r="I55" s="126" t="s">
        <v>404</v>
      </c>
      <c r="J55" s="132">
        <v>1963</v>
      </c>
      <c r="K55" s="130">
        <f t="shared" si="2"/>
        <v>63</v>
      </c>
      <c r="L55" s="128" t="str">
        <f t="shared" si="5"/>
        <v>OK</v>
      </c>
      <c r="M55" s="134" t="s">
        <v>438</v>
      </c>
    </row>
    <row r="56" spans="1:13">
      <c r="A56" s="125" t="s">
        <v>462</v>
      </c>
      <c r="B56" s="126" t="s">
        <v>983</v>
      </c>
      <c r="C56" s="126" t="s">
        <v>984</v>
      </c>
      <c r="D56" s="126" t="s">
        <v>967</v>
      </c>
      <c r="E56" s="127"/>
      <c r="F56" s="128" t="str">
        <f t="shared" si="6"/>
        <v>あぷ１３</v>
      </c>
      <c r="G56" s="125" t="str">
        <f t="shared" si="4"/>
        <v>村田朋子</v>
      </c>
      <c r="H56" s="126" t="s">
        <v>969</v>
      </c>
      <c r="I56" s="133" t="s">
        <v>453</v>
      </c>
      <c r="J56" s="129">
        <v>1959</v>
      </c>
      <c r="K56" s="130">
        <f t="shared" si="2"/>
        <v>67</v>
      </c>
      <c r="L56" s="128" t="str">
        <f t="shared" si="5"/>
        <v>OK</v>
      </c>
      <c r="M56" s="134" t="s">
        <v>438</v>
      </c>
    </row>
    <row r="57" spans="1:13">
      <c r="A57" s="125" t="s">
        <v>464</v>
      </c>
      <c r="B57" s="150" t="s">
        <v>470</v>
      </c>
      <c r="C57" s="150" t="s">
        <v>471</v>
      </c>
      <c r="D57" s="126" t="s">
        <v>967</v>
      </c>
      <c r="E57" s="127"/>
      <c r="F57" s="128" t="str">
        <f t="shared" si="6"/>
        <v>あぷ１４</v>
      </c>
      <c r="G57" s="125" t="str">
        <f t="shared" si="4"/>
        <v>村田理恵子</v>
      </c>
      <c r="H57" s="126" t="s">
        <v>969</v>
      </c>
      <c r="I57" s="133" t="s">
        <v>453</v>
      </c>
      <c r="J57" s="129">
        <v>1979</v>
      </c>
      <c r="K57" s="130">
        <f t="shared" si="2"/>
        <v>47</v>
      </c>
      <c r="L57" s="128" t="str">
        <f t="shared" si="5"/>
        <v>OK</v>
      </c>
      <c r="M57" s="134" t="s">
        <v>438</v>
      </c>
    </row>
    <row r="58" spans="1:13">
      <c r="A58" s="125" t="s">
        <v>466</v>
      </c>
      <c r="B58" s="126" t="s">
        <v>985</v>
      </c>
      <c r="C58" s="126" t="s">
        <v>986</v>
      </c>
      <c r="D58" s="126" t="s">
        <v>967</v>
      </c>
      <c r="E58" s="127"/>
      <c r="F58" s="128" t="str">
        <f t="shared" si="6"/>
        <v>あぷ１５</v>
      </c>
      <c r="G58" s="125" t="str">
        <f t="shared" si="4"/>
        <v>東正隆</v>
      </c>
      <c r="H58" s="126" t="s">
        <v>969</v>
      </c>
      <c r="I58" s="126" t="s">
        <v>404</v>
      </c>
      <c r="J58" s="129">
        <v>1965</v>
      </c>
      <c r="K58" s="130">
        <f t="shared" si="2"/>
        <v>61</v>
      </c>
      <c r="L58" s="128" t="str">
        <f t="shared" si="5"/>
        <v>OK</v>
      </c>
      <c r="M58" s="125" t="s">
        <v>583</v>
      </c>
    </row>
    <row r="59" spans="1:13">
      <c r="A59" s="136" t="s">
        <v>467</v>
      </c>
      <c r="B59" s="136" t="s">
        <v>987</v>
      </c>
      <c r="C59" s="136" t="s">
        <v>988</v>
      </c>
      <c r="D59" s="126" t="s">
        <v>967</v>
      </c>
      <c r="E59" s="127"/>
      <c r="F59" s="128" t="str">
        <f t="shared" si="6"/>
        <v>あぷ１６</v>
      </c>
      <c r="G59" s="125" t="str">
        <f t="shared" si="4"/>
        <v>二ツ井裕也</v>
      </c>
      <c r="H59" s="126" t="s">
        <v>969</v>
      </c>
      <c r="I59" s="136" t="s">
        <v>404</v>
      </c>
      <c r="J59" s="135">
        <v>1990</v>
      </c>
      <c r="K59" s="130">
        <f t="shared" si="2"/>
        <v>36</v>
      </c>
      <c r="L59" s="128" t="str">
        <f t="shared" si="5"/>
        <v>OK</v>
      </c>
      <c r="M59" s="125" t="s">
        <v>989</v>
      </c>
    </row>
    <row r="60" spans="1:13">
      <c r="A60" s="136" t="s">
        <v>468</v>
      </c>
      <c r="B60" s="136" t="s">
        <v>990</v>
      </c>
      <c r="C60" s="136" t="s">
        <v>991</v>
      </c>
      <c r="D60" s="126" t="s">
        <v>967</v>
      </c>
      <c r="E60" s="127"/>
      <c r="F60" s="128" t="str">
        <f t="shared" si="6"/>
        <v>あぷ１７</v>
      </c>
      <c r="G60" s="125" t="str">
        <f t="shared" si="4"/>
        <v>田中　有紀</v>
      </c>
      <c r="H60" s="126" t="s">
        <v>969</v>
      </c>
      <c r="I60" s="139" t="s">
        <v>453</v>
      </c>
      <c r="J60" s="135">
        <v>1969</v>
      </c>
      <c r="K60" s="130">
        <f t="shared" si="2"/>
        <v>57</v>
      </c>
      <c r="L60" s="128" t="str">
        <f t="shared" si="5"/>
        <v>OK</v>
      </c>
      <c r="M60" s="125" t="s">
        <v>992</v>
      </c>
    </row>
    <row r="61" spans="1:13">
      <c r="A61" s="136" t="s">
        <v>469</v>
      </c>
      <c r="B61" s="136" t="s">
        <v>993</v>
      </c>
      <c r="C61" s="136" t="s">
        <v>994</v>
      </c>
      <c r="D61" s="126" t="s">
        <v>967</v>
      </c>
      <c r="E61" s="127"/>
      <c r="F61" s="128" t="str">
        <f t="shared" si="6"/>
        <v>あぷ１８</v>
      </c>
      <c r="G61" s="125" t="str">
        <f t="shared" si="4"/>
        <v>岡川謙二</v>
      </c>
      <c r="H61" s="126" t="s">
        <v>969</v>
      </c>
      <c r="I61" s="136" t="s">
        <v>404</v>
      </c>
      <c r="J61" s="135">
        <v>1967</v>
      </c>
      <c r="K61" s="130">
        <f t="shared" si="2"/>
        <v>59</v>
      </c>
      <c r="L61" s="128" t="str">
        <f t="shared" si="5"/>
        <v>OK</v>
      </c>
      <c r="M61" s="125" t="s">
        <v>448</v>
      </c>
    </row>
    <row r="62" spans="1:13">
      <c r="A62" s="136" t="s">
        <v>472</v>
      </c>
      <c r="B62" s="136" t="s">
        <v>995</v>
      </c>
      <c r="C62" s="136" t="s">
        <v>996</v>
      </c>
      <c r="D62" s="126" t="s">
        <v>967</v>
      </c>
      <c r="E62" s="127"/>
      <c r="F62" s="128" t="str">
        <f t="shared" si="6"/>
        <v>あぷ１９</v>
      </c>
      <c r="G62" s="125" t="str">
        <f t="shared" si="4"/>
        <v>稲泉聡</v>
      </c>
      <c r="H62" s="126" t="s">
        <v>969</v>
      </c>
      <c r="I62" s="136" t="s">
        <v>404</v>
      </c>
      <c r="J62" s="135">
        <v>1967</v>
      </c>
      <c r="K62" s="130">
        <f t="shared" si="2"/>
        <v>59</v>
      </c>
      <c r="L62" s="128" t="str">
        <f t="shared" si="5"/>
        <v>OK</v>
      </c>
      <c r="M62" s="125" t="s">
        <v>448</v>
      </c>
    </row>
    <row r="63" spans="1:13">
      <c r="A63" s="136" t="s">
        <v>473</v>
      </c>
      <c r="B63" s="136" t="s">
        <v>997</v>
      </c>
      <c r="C63" s="136" t="s">
        <v>998</v>
      </c>
      <c r="D63" s="126" t="s">
        <v>967</v>
      </c>
      <c r="E63" s="127"/>
      <c r="F63" s="128" t="str">
        <f t="shared" si="6"/>
        <v>あぷ２０</v>
      </c>
      <c r="G63" s="125" t="str">
        <f t="shared" si="4"/>
        <v>妹川寿明</v>
      </c>
      <c r="H63" s="126" t="s">
        <v>969</v>
      </c>
      <c r="I63" s="136" t="s">
        <v>404</v>
      </c>
      <c r="J63" s="135">
        <v>1995</v>
      </c>
      <c r="K63" s="130">
        <f t="shared" si="2"/>
        <v>31</v>
      </c>
      <c r="L63" s="128" t="str">
        <f t="shared" si="5"/>
        <v>OK</v>
      </c>
      <c r="M63" s="134" t="s">
        <v>974</v>
      </c>
    </row>
    <row r="64" spans="1:13">
      <c r="A64" s="136" t="s">
        <v>474</v>
      </c>
      <c r="B64" s="136" t="s">
        <v>997</v>
      </c>
      <c r="C64" s="136" t="s">
        <v>999</v>
      </c>
      <c r="D64" s="126" t="s">
        <v>967</v>
      </c>
      <c r="E64" s="127"/>
      <c r="F64" s="128" t="str">
        <f t="shared" si="6"/>
        <v>あぷ２１</v>
      </c>
      <c r="G64" s="125" t="str">
        <f t="shared" si="4"/>
        <v>妹川麻佑</v>
      </c>
      <c r="H64" s="126" t="s">
        <v>969</v>
      </c>
      <c r="I64" s="139" t="s">
        <v>453</v>
      </c>
      <c r="J64" s="135">
        <v>1995</v>
      </c>
      <c r="K64" s="130">
        <f t="shared" si="2"/>
        <v>31</v>
      </c>
      <c r="L64" s="128" t="str">
        <f t="shared" si="5"/>
        <v>OK</v>
      </c>
      <c r="M64" s="134" t="s">
        <v>974</v>
      </c>
    </row>
    <row r="65" spans="1:13">
      <c r="A65" s="136" t="s">
        <v>475</v>
      </c>
      <c r="B65" s="136" t="s">
        <v>1000</v>
      </c>
      <c r="C65" s="136" t="s">
        <v>1001</v>
      </c>
      <c r="D65" s="126" t="s">
        <v>967</v>
      </c>
      <c r="E65" s="127"/>
      <c r="F65" s="128" t="str">
        <f t="shared" si="6"/>
        <v>あぷ２２</v>
      </c>
      <c r="G65" s="125" t="str">
        <f t="shared" si="4"/>
        <v>永松貴子</v>
      </c>
      <c r="H65" s="126" t="s">
        <v>969</v>
      </c>
      <c r="I65" s="139" t="s">
        <v>453</v>
      </c>
      <c r="J65" s="135">
        <v>1962</v>
      </c>
      <c r="K65" s="130">
        <f t="shared" si="2"/>
        <v>64</v>
      </c>
      <c r="L65" s="128" t="str">
        <f t="shared" si="5"/>
        <v>OK</v>
      </c>
      <c r="M65" s="125" t="s">
        <v>583</v>
      </c>
    </row>
    <row r="66" spans="1:13">
      <c r="A66" s="136" t="s">
        <v>476</v>
      </c>
      <c r="B66" s="136" t="s">
        <v>1002</v>
      </c>
      <c r="C66" s="136" t="s">
        <v>1003</v>
      </c>
      <c r="D66" s="126" t="s">
        <v>967</v>
      </c>
      <c r="E66" s="127"/>
      <c r="F66" s="128" t="str">
        <f t="shared" si="6"/>
        <v>あぷ２３</v>
      </c>
      <c r="G66" s="125" t="str">
        <f t="shared" si="4"/>
        <v>藤原泰子</v>
      </c>
      <c r="H66" s="126" t="s">
        <v>969</v>
      </c>
      <c r="I66" s="139" t="s">
        <v>453</v>
      </c>
      <c r="J66" s="135">
        <v>1965</v>
      </c>
      <c r="K66" s="130">
        <f t="shared" si="2"/>
        <v>61</v>
      </c>
      <c r="L66" s="128" t="str">
        <f t="shared" si="5"/>
        <v>OK</v>
      </c>
      <c r="M66" s="125" t="s">
        <v>1004</v>
      </c>
    </row>
    <row r="67" spans="1:13">
      <c r="A67" s="136" t="s">
        <v>477</v>
      </c>
      <c r="B67" s="136" t="s">
        <v>1005</v>
      </c>
      <c r="C67" s="136" t="s">
        <v>1006</v>
      </c>
      <c r="D67" s="126" t="s">
        <v>967</v>
      </c>
      <c r="E67" s="127"/>
      <c r="F67" s="128" t="str">
        <f t="shared" si="6"/>
        <v>あぷ２４</v>
      </c>
      <c r="G67" s="125" t="str">
        <f t="shared" si="4"/>
        <v>敦賀創一</v>
      </c>
      <c r="H67" s="126" t="s">
        <v>969</v>
      </c>
      <c r="I67" s="136" t="s">
        <v>404</v>
      </c>
      <c r="J67" s="135">
        <v>1998</v>
      </c>
      <c r="K67" s="130">
        <f t="shared" si="2"/>
        <v>28</v>
      </c>
      <c r="L67" s="128" t="str">
        <f t="shared" si="5"/>
        <v>OK</v>
      </c>
      <c r="M67" s="125" t="s">
        <v>583</v>
      </c>
    </row>
    <row r="68" spans="1:13">
      <c r="A68" s="136" t="s">
        <v>478</v>
      </c>
      <c r="B68" s="136" t="s">
        <v>1007</v>
      </c>
      <c r="C68" s="136" t="s">
        <v>1008</v>
      </c>
      <c r="D68" s="126" t="s">
        <v>967</v>
      </c>
      <c r="E68" s="127"/>
      <c r="F68" s="128" t="str">
        <f t="shared" si="6"/>
        <v>あぷ２５</v>
      </c>
      <c r="G68" s="125" t="str">
        <f t="shared" si="4"/>
        <v>有吉裕喜</v>
      </c>
      <c r="H68" s="126" t="s">
        <v>969</v>
      </c>
      <c r="I68" s="136" t="s">
        <v>404</v>
      </c>
      <c r="J68" s="135">
        <v>1973</v>
      </c>
      <c r="K68" s="130">
        <f t="shared" si="2"/>
        <v>53</v>
      </c>
      <c r="L68" s="128" t="str">
        <f t="shared" si="5"/>
        <v>OK</v>
      </c>
      <c r="M68" s="125" t="s">
        <v>1009</v>
      </c>
    </row>
    <row r="69" spans="1:13">
      <c r="A69" s="151" t="s">
        <v>1010</v>
      </c>
      <c r="B69" s="136" t="s">
        <v>1011</v>
      </c>
      <c r="C69" s="136" t="s">
        <v>1012</v>
      </c>
      <c r="D69" s="126" t="s">
        <v>967</v>
      </c>
      <c r="E69" s="127"/>
      <c r="F69" s="128" t="str">
        <f t="shared" si="6"/>
        <v>あぷ２６</v>
      </c>
      <c r="G69" s="125" t="str">
        <f t="shared" si="4"/>
        <v>松原礼</v>
      </c>
      <c r="H69" s="126" t="s">
        <v>969</v>
      </c>
      <c r="I69" s="136" t="s">
        <v>404</v>
      </c>
      <c r="J69" s="135">
        <v>1987</v>
      </c>
      <c r="K69" s="130">
        <f t="shared" ref="K69:K132" si="7">IF(J69="","",(2026-J69))</f>
        <v>39</v>
      </c>
      <c r="L69" s="128" t="str">
        <f t="shared" si="5"/>
        <v>OK</v>
      </c>
      <c r="M69" s="134" t="s">
        <v>974</v>
      </c>
    </row>
    <row r="70" spans="1:13">
      <c r="A70" s="136" t="s">
        <v>479</v>
      </c>
      <c r="B70" s="139" t="s">
        <v>1013</v>
      </c>
      <c r="C70" s="139" t="s">
        <v>1014</v>
      </c>
      <c r="D70" s="126" t="s">
        <v>967</v>
      </c>
      <c r="E70" s="127"/>
      <c r="F70" s="128" t="str">
        <f t="shared" si="6"/>
        <v>あぷ２７</v>
      </c>
      <c r="G70" s="125" t="str">
        <f t="shared" si="4"/>
        <v>福岡由布加</v>
      </c>
      <c r="H70" s="126" t="s">
        <v>969</v>
      </c>
      <c r="I70" s="139" t="s">
        <v>409</v>
      </c>
      <c r="J70" s="135">
        <v>1999</v>
      </c>
      <c r="K70" s="130">
        <f t="shared" si="7"/>
        <v>27</v>
      </c>
      <c r="L70" s="128" t="str">
        <f t="shared" si="5"/>
        <v>OK</v>
      </c>
      <c r="M70" s="134" t="s">
        <v>974</v>
      </c>
    </row>
    <row r="71" spans="1:13">
      <c r="A71" s="139" t="s">
        <v>480</v>
      </c>
      <c r="B71" s="139" t="s">
        <v>1013</v>
      </c>
      <c r="C71" s="139" t="s">
        <v>1015</v>
      </c>
      <c r="D71" s="126" t="s">
        <v>967</v>
      </c>
      <c r="E71" s="127"/>
      <c r="F71" s="128" t="str">
        <f t="shared" si="6"/>
        <v>あぷ２８</v>
      </c>
      <c r="G71" s="125" t="str">
        <f t="shared" si="4"/>
        <v>福岡知奈美</v>
      </c>
      <c r="H71" s="126" t="s">
        <v>969</v>
      </c>
      <c r="I71" s="139" t="s">
        <v>409</v>
      </c>
      <c r="J71" s="135">
        <v>2003</v>
      </c>
      <c r="K71" s="130">
        <f t="shared" si="7"/>
        <v>23</v>
      </c>
      <c r="L71" s="128" t="str">
        <f t="shared" si="5"/>
        <v>OK</v>
      </c>
      <c r="M71" s="125" t="s">
        <v>1016</v>
      </c>
    </row>
    <row r="72" spans="1:13">
      <c r="A72" s="152"/>
      <c r="B72" s="152">
        <v>3</v>
      </c>
      <c r="C72" s="152"/>
      <c r="D72" s="144"/>
      <c r="E72" s="145"/>
      <c r="F72" s="146"/>
      <c r="G72" s="142"/>
      <c r="H72" s="144"/>
      <c r="I72" s="152"/>
      <c r="J72" s="147"/>
      <c r="K72" s="148" t="str">
        <f t="shared" si="7"/>
        <v/>
      </c>
      <c r="L72" s="146"/>
      <c r="M72" s="143"/>
    </row>
    <row r="73" spans="1:13" s="133" customFormat="1">
      <c r="A73" s="125" t="s">
        <v>482</v>
      </c>
      <c r="B73" s="133" t="s">
        <v>1017</v>
      </c>
      <c r="C73" s="133" t="s">
        <v>1018</v>
      </c>
      <c r="D73" s="125" t="s">
        <v>1019</v>
      </c>
      <c r="E73" s="127"/>
      <c r="F73" s="153" t="str">
        <f>A73</f>
        <v>あん０１</v>
      </c>
      <c r="G73" s="125" t="str">
        <f>B73&amp;C73</f>
        <v>池田枝里</v>
      </c>
      <c r="H73" s="125" t="s">
        <v>1019</v>
      </c>
      <c r="I73" s="133" t="s">
        <v>453</v>
      </c>
      <c r="J73" s="132">
        <v>1986</v>
      </c>
      <c r="K73" s="130">
        <f t="shared" si="7"/>
        <v>40</v>
      </c>
      <c r="L73" s="153" t="str">
        <f t="shared" ref="L73:L98" si="8">IF(G73="","",IF(COUNTIF($G$7:$G$696,G73)&gt;1,"2重登録","OK"))</f>
        <v>OK</v>
      </c>
      <c r="M73" s="125" t="s">
        <v>583</v>
      </c>
    </row>
    <row r="74" spans="1:13" s="133" customFormat="1">
      <c r="A74" s="125" t="s">
        <v>1020</v>
      </c>
      <c r="B74" s="133" t="s">
        <v>1021</v>
      </c>
      <c r="C74" s="133" t="s">
        <v>1022</v>
      </c>
      <c r="D74" s="125" t="s">
        <v>1019</v>
      </c>
      <c r="E74" s="127"/>
      <c r="F74" s="153" t="str">
        <f>A74</f>
        <v>あん０２</v>
      </c>
      <c r="G74" s="125" t="str">
        <f>B74&amp;C74</f>
        <v>植田早耶</v>
      </c>
      <c r="H74" s="125" t="s">
        <v>1019</v>
      </c>
      <c r="I74" s="133" t="s">
        <v>453</v>
      </c>
      <c r="J74" s="132">
        <v>1999</v>
      </c>
      <c r="K74" s="130">
        <f t="shared" si="7"/>
        <v>27</v>
      </c>
      <c r="L74" s="153" t="str">
        <f t="shared" si="8"/>
        <v>OK</v>
      </c>
      <c r="M74" s="133" t="s">
        <v>438</v>
      </c>
    </row>
    <row r="75" spans="1:13" s="125" customFormat="1">
      <c r="A75" s="125" t="s">
        <v>483</v>
      </c>
      <c r="B75" s="154" t="s">
        <v>696</v>
      </c>
      <c r="C75" s="154" t="s">
        <v>1023</v>
      </c>
      <c r="D75" s="125" t="s">
        <v>1019</v>
      </c>
      <c r="E75" s="127"/>
      <c r="F75" s="128" t="str">
        <f t="shared" ref="F75:F116" si="9">A75</f>
        <v>あん０３</v>
      </c>
      <c r="G75" s="125" t="str">
        <f t="shared" ref="G75:G116" si="10">B75&amp;C75</f>
        <v>山口千恵</v>
      </c>
      <c r="H75" s="125" t="s">
        <v>1019</v>
      </c>
      <c r="I75" s="133" t="s">
        <v>453</v>
      </c>
      <c r="J75" s="129">
        <v>1979</v>
      </c>
      <c r="K75" s="130">
        <f t="shared" si="7"/>
        <v>47</v>
      </c>
      <c r="L75" s="128" t="str">
        <f t="shared" si="8"/>
        <v>OK</v>
      </c>
      <c r="M75" s="155" t="s">
        <v>444</v>
      </c>
    </row>
    <row r="76" spans="1:13" s="133" customFormat="1">
      <c r="A76" s="125" t="s">
        <v>484</v>
      </c>
      <c r="B76" s="133" t="s">
        <v>508</v>
      </c>
      <c r="C76" s="133" t="s">
        <v>1024</v>
      </c>
      <c r="D76" s="125" t="s">
        <v>1019</v>
      </c>
      <c r="E76" s="127"/>
      <c r="F76" s="153" t="str">
        <f t="shared" si="9"/>
        <v>あん０４</v>
      </c>
      <c r="G76" s="125" t="str">
        <f t="shared" si="10"/>
        <v>森心奈</v>
      </c>
      <c r="H76" s="125" t="s">
        <v>1019</v>
      </c>
      <c r="I76" s="133" t="s">
        <v>453</v>
      </c>
      <c r="J76" s="132">
        <v>2013</v>
      </c>
      <c r="K76" s="130">
        <f t="shared" si="7"/>
        <v>13</v>
      </c>
      <c r="L76" s="153" t="str">
        <f t="shared" si="8"/>
        <v>OK</v>
      </c>
      <c r="M76" s="125" t="s">
        <v>429</v>
      </c>
    </row>
    <row r="77" spans="1:13" s="133" customFormat="1">
      <c r="A77" s="125" t="s">
        <v>485</v>
      </c>
      <c r="B77" s="133" t="s">
        <v>1025</v>
      </c>
      <c r="C77" s="133" t="s">
        <v>1026</v>
      </c>
      <c r="D77" s="125" t="s">
        <v>1019</v>
      </c>
      <c r="E77" s="127"/>
      <c r="F77" s="153" t="str">
        <f t="shared" si="9"/>
        <v>あん０５</v>
      </c>
      <c r="G77" s="125" t="str">
        <f t="shared" si="10"/>
        <v>脇坂愛里</v>
      </c>
      <c r="H77" s="125" t="s">
        <v>1019</v>
      </c>
      <c r="I77" s="133" t="s">
        <v>453</v>
      </c>
      <c r="J77" s="132">
        <v>1989</v>
      </c>
      <c r="K77" s="130">
        <f t="shared" si="7"/>
        <v>37</v>
      </c>
      <c r="L77" s="153" t="str">
        <f t="shared" si="8"/>
        <v>OK</v>
      </c>
      <c r="M77" s="125" t="s">
        <v>583</v>
      </c>
    </row>
    <row r="78" spans="1:13" s="125" customFormat="1">
      <c r="A78" s="125" t="s">
        <v>488</v>
      </c>
      <c r="B78" s="150" t="s">
        <v>1027</v>
      </c>
      <c r="C78" s="150" t="s">
        <v>1028</v>
      </c>
      <c r="D78" s="125" t="s">
        <v>1019</v>
      </c>
      <c r="E78" s="127"/>
      <c r="F78" s="128" t="str">
        <f t="shared" si="9"/>
        <v>あん０６</v>
      </c>
      <c r="G78" s="125" t="str">
        <f t="shared" si="10"/>
        <v>上津慶和</v>
      </c>
      <c r="H78" s="125" t="s">
        <v>1019</v>
      </c>
      <c r="I78" s="126" t="s">
        <v>404</v>
      </c>
      <c r="J78" s="129">
        <v>1993</v>
      </c>
      <c r="K78" s="130">
        <f t="shared" si="7"/>
        <v>33</v>
      </c>
      <c r="L78" s="128" t="str">
        <f t="shared" si="8"/>
        <v>OK</v>
      </c>
      <c r="M78" s="155" t="s">
        <v>411</v>
      </c>
    </row>
    <row r="79" spans="1:13" s="125" customFormat="1">
      <c r="A79" s="125" t="s">
        <v>489</v>
      </c>
      <c r="B79" s="126" t="s">
        <v>1025</v>
      </c>
      <c r="C79" s="126" t="s">
        <v>1029</v>
      </c>
      <c r="D79" s="125" t="s">
        <v>1019</v>
      </c>
      <c r="E79" s="127"/>
      <c r="F79" s="128" t="str">
        <f t="shared" si="9"/>
        <v>あん０７</v>
      </c>
      <c r="G79" s="125" t="str">
        <f t="shared" si="10"/>
        <v>脇坂和樹</v>
      </c>
      <c r="H79" s="125" t="s">
        <v>1019</v>
      </c>
      <c r="I79" s="126" t="s">
        <v>404</v>
      </c>
      <c r="J79" s="129">
        <v>1992</v>
      </c>
      <c r="K79" s="130">
        <f t="shared" si="7"/>
        <v>34</v>
      </c>
      <c r="L79" s="128" t="str">
        <f t="shared" si="8"/>
        <v>OK</v>
      </c>
      <c r="M79" s="155" t="s">
        <v>583</v>
      </c>
    </row>
    <row r="80" spans="1:13" s="125" customFormat="1">
      <c r="A80" s="125" t="s">
        <v>490</v>
      </c>
      <c r="B80" s="150" t="s">
        <v>1030</v>
      </c>
      <c r="C80" s="150" t="s">
        <v>1031</v>
      </c>
      <c r="D80" s="125" t="s">
        <v>1019</v>
      </c>
      <c r="E80" s="127"/>
      <c r="F80" s="128" t="str">
        <f t="shared" si="9"/>
        <v>あん０８</v>
      </c>
      <c r="G80" s="125" t="str">
        <f t="shared" si="10"/>
        <v>小田紀彦</v>
      </c>
      <c r="H80" s="125" t="s">
        <v>1019</v>
      </c>
      <c r="I80" s="126" t="s">
        <v>404</v>
      </c>
      <c r="J80" s="129">
        <v>1984</v>
      </c>
      <c r="K80" s="130">
        <f t="shared" si="7"/>
        <v>42</v>
      </c>
      <c r="L80" s="128" t="str">
        <f t="shared" si="8"/>
        <v>OK</v>
      </c>
      <c r="M80" s="155" t="s">
        <v>950</v>
      </c>
    </row>
    <row r="81" spans="1:13" s="125" customFormat="1">
      <c r="A81" s="125" t="s">
        <v>492</v>
      </c>
      <c r="B81" s="126" t="s">
        <v>1032</v>
      </c>
      <c r="C81" s="126" t="s">
        <v>1033</v>
      </c>
      <c r="D81" s="125" t="s">
        <v>1019</v>
      </c>
      <c r="E81" s="127"/>
      <c r="F81" s="128" t="str">
        <f t="shared" si="9"/>
        <v>あん０９</v>
      </c>
      <c r="G81" s="125" t="str">
        <f t="shared" si="10"/>
        <v>越智友基</v>
      </c>
      <c r="H81" s="125" t="s">
        <v>1019</v>
      </c>
      <c r="I81" s="126" t="s">
        <v>404</v>
      </c>
      <c r="J81" s="129">
        <v>1987</v>
      </c>
      <c r="K81" s="130">
        <f t="shared" si="7"/>
        <v>39</v>
      </c>
      <c r="L81" s="128" t="str">
        <f t="shared" si="8"/>
        <v>OK</v>
      </c>
      <c r="M81" s="155" t="s">
        <v>950</v>
      </c>
    </row>
    <row r="82" spans="1:13" s="125" customFormat="1">
      <c r="A82" s="125" t="s">
        <v>493</v>
      </c>
      <c r="B82" s="126" t="s">
        <v>1034</v>
      </c>
      <c r="C82" s="126" t="s">
        <v>1035</v>
      </c>
      <c r="D82" s="125" t="s">
        <v>1019</v>
      </c>
      <c r="E82" s="127"/>
      <c r="F82" s="128" t="str">
        <f t="shared" si="9"/>
        <v>あん１０</v>
      </c>
      <c r="G82" s="125" t="str">
        <f t="shared" si="10"/>
        <v>辻本将士</v>
      </c>
      <c r="H82" s="125" t="s">
        <v>1019</v>
      </c>
      <c r="I82" s="126" t="s">
        <v>404</v>
      </c>
      <c r="J82" s="129">
        <v>1986</v>
      </c>
      <c r="K82" s="130">
        <f t="shared" si="7"/>
        <v>40</v>
      </c>
      <c r="L82" s="128" t="str">
        <f t="shared" si="8"/>
        <v>OK</v>
      </c>
      <c r="M82" s="133" t="s">
        <v>530</v>
      </c>
    </row>
    <row r="83" spans="1:13" s="125" customFormat="1">
      <c r="A83" s="125" t="s">
        <v>494</v>
      </c>
      <c r="B83" s="126" t="s">
        <v>1036</v>
      </c>
      <c r="C83" s="126" t="s">
        <v>1037</v>
      </c>
      <c r="D83" s="125" t="s">
        <v>1019</v>
      </c>
      <c r="E83" s="127"/>
      <c r="F83" s="128" t="str">
        <f t="shared" si="9"/>
        <v>あん１１</v>
      </c>
      <c r="G83" s="125" t="str">
        <f t="shared" si="10"/>
        <v>津曲崇志</v>
      </c>
      <c r="H83" s="125" t="s">
        <v>1019</v>
      </c>
      <c r="I83" s="126" t="s">
        <v>404</v>
      </c>
      <c r="J83" s="129">
        <v>1989</v>
      </c>
      <c r="K83" s="130">
        <f t="shared" si="7"/>
        <v>37</v>
      </c>
      <c r="L83" s="128" t="str">
        <f t="shared" si="8"/>
        <v>OK</v>
      </c>
      <c r="M83" s="155" t="s">
        <v>632</v>
      </c>
    </row>
    <row r="84" spans="1:13" s="125" customFormat="1">
      <c r="A84" s="125" t="s">
        <v>495</v>
      </c>
      <c r="B84" s="126" t="s">
        <v>1038</v>
      </c>
      <c r="C84" s="126" t="s">
        <v>1039</v>
      </c>
      <c r="D84" s="125" t="s">
        <v>1019</v>
      </c>
      <c r="E84" s="127"/>
      <c r="F84" s="128" t="str">
        <f t="shared" si="9"/>
        <v>あん１２</v>
      </c>
      <c r="G84" s="125" t="str">
        <f t="shared" si="10"/>
        <v>鍋内雄樹</v>
      </c>
      <c r="H84" s="125" t="s">
        <v>1019</v>
      </c>
      <c r="I84" s="126" t="s">
        <v>404</v>
      </c>
      <c r="J84" s="129">
        <v>1990</v>
      </c>
      <c r="K84" s="130">
        <f t="shared" si="7"/>
        <v>36</v>
      </c>
      <c r="L84" s="128" t="str">
        <f t="shared" si="8"/>
        <v>OK</v>
      </c>
      <c r="M84" s="155" t="s">
        <v>1040</v>
      </c>
    </row>
    <row r="85" spans="1:13" s="125" customFormat="1">
      <c r="A85" s="125" t="s">
        <v>497</v>
      </c>
      <c r="B85" s="126" t="s">
        <v>1041</v>
      </c>
      <c r="C85" s="126" t="s">
        <v>1042</v>
      </c>
      <c r="D85" s="125" t="s">
        <v>1019</v>
      </c>
      <c r="E85" s="127"/>
      <c r="F85" s="128" t="str">
        <f t="shared" si="9"/>
        <v>あん１３</v>
      </c>
      <c r="G85" s="125" t="str">
        <f t="shared" si="10"/>
        <v>桐原昇汰</v>
      </c>
      <c r="H85" s="125" t="s">
        <v>1019</v>
      </c>
      <c r="I85" s="126" t="s">
        <v>404</v>
      </c>
      <c r="J85" s="129">
        <v>1994</v>
      </c>
      <c r="K85" s="130">
        <f t="shared" si="7"/>
        <v>32</v>
      </c>
      <c r="L85" s="128" t="str">
        <f t="shared" si="8"/>
        <v>OK</v>
      </c>
      <c r="M85" s="155" t="s">
        <v>416</v>
      </c>
    </row>
    <row r="86" spans="1:13" s="125" customFormat="1">
      <c r="A86" s="125" t="s">
        <v>498</v>
      </c>
      <c r="B86" s="150" t="s">
        <v>619</v>
      </c>
      <c r="C86" s="150" t="s">
        <v>1043</v>
      </c>
      <c r="D86" s="125" t="s">
        <v>1019</v>
      </c>
      <c r="E86" s="127"/>
      <c r="F86" s="128" t="str">
        <f t="shared" si="9"/>
        <v>あん１４</v>
      </c>
      <c r="G86" s="125" t="str">
        <f t="shared" si="10"/>
        <v>松村友喜</v>
      </c>
      <c r="H86" s="125" t="s">
        <v>1019</v>
      </c>
      <c r="I86" s="126" t="s">
        <v>404</v>
      </c>
      <c r="J86" s="129">
        <v>1988</v>
      </c>
      <c r="K86" s="130">
        <f t="shared" si="7"/>
        <v>38</v>
      </c>
      <c r="L86" s="128" t="str">
        <f t="shared" si="8"/>
        <v>OK</v>
      </c>
      <c r="M86" s="155" t="s">
        <v>583</v>
      </c>
    </row>
    <row r="87" spans="1:13" s="125" customFormat="1">
      <c r="A87" s="125" t="s">
        <v>499</v>
      </c>
      <c r="B87" s="126" t="s">
        <v>1044</v>
      </c>
      <c r="C87" s="126" t="s">
        <v>1045</v>
      </c>
      <c r="D87" s="125" t="s">
        <v>1019</v>
      </c>
      <c r="E87" s="127"/>
      <c r="F87" s="128" t="str">
        <f t="shared" si="9"/>
        <v>あん１５</v>
      </c>
      <c r="G87" s="125" t="str">
        <f t="shared" si="10"/>
        <v>薮内豪</v>
      </c>
      <c r="H87" s="125" t="s">
        <v>1019</v>
      </c>
      <c r="I87" s="126" t="s">
        <v>404</v>
      </c>
      <c r="J87" s="129">
        <v>1986</v>
      </c>
      <c r="K87" s="130">
        <f t="shared" si="7"/>
        <v>40</v>
      </c>
      <c r="L87" s="128" t="str">
        <f t="shared" si="8"/>
        <v>OK</v>
      </c>
      <c r="M87" s="155" t="s">
        <v>515</v>
      </c>
    </row>
    <row r="88" spans="1:13" s="125" customFormat="1">
      <c r="A88" s="125" t="s">
        <v>500</v>
      </c>
      <c r="B88" s="150" t="s">
        <v>1046</v>
      </c>
      <c r="C88" s="150" t="s">
        <v>1047</v>
      </c>
      <c r="D88" s="125" t="s">
        <v>1019</v>
      </c>
      <c r="E88" s="127"/>
      <c r="F88" s="128" t="str">
        <f t="shared" si="9"/>
        <v>あん１６</v>
      </c>
      <c r="G88" s="125" t="str">
        <f t="shared" si="10"/>
        <v>森寿人</v>
      </c>
      <c r="H88" s="125" t="s">
        <v>1019</v>
      </c>
      <c r="I88" s="126" t="s">
        <v>404</v>
      </c>
      <c r="J88" s="129">
        <v>1978</v>
      </c>
      <c r="K88" s="130">
        <f t="shared" si="7"/>
        <v>48</v>
      </c>
      <c r="L88" s="128" t="str">
        <f t="shared" si="8"/>
        <v>OK</v>
      </c>
      <c r="M88" s="155" t="s">
        <v>1048</v>
      </c>
    </row>
    <row r="89" spans="1:13" s="125" customFormat="1">
      <c r="A89" s="125" t="s">
        <v>501</v>
      </c>
      <c r="B89" s="150" t="s">
        <v>1049</v>
      </c>
      <c r="C89" s="150" t="s">
        <v>1050</v>
      </c>
      <c r="D89" s="125" t="s">
        <v>1019</v>
      </c>
      <c r="E89" s="127"/>
      <c r="F89" s="128" t="str">
        <f t="shared" si="9"/>
        <v>あん１７</v>
      </c>
      <c r="G89" s="125" t="str">
        <f t="shared" si="10"/>
        <v>山田佳明</v>
      </c>
      <c r="H89" s="125" t="s">
        <v>1019</v>
      </c>
      <c r="I89" s="126" t="s">
        <v>404</v>
      </c>
      <c r="J89" s="129">
        <v>1986</v>
      </c>
      <c r="K89" s="130">
        <f t="shared" si="7"/>
        <v>40</v>
      </c>
      <c r="L89" s="128" t="str">
        <f t="shared" si="8"/>
        <v>OK</v>
      </c>
      <c r="M89" s="155" t="s">
        <v>583</v>
      </c>
    </row>
    <row r="90" spans="1:13" s="125" customFormat="1">
      <c r="A90" s="125" t="s">
        <v>502</v>
      </c>
      <c r="B90" s="150" t="s">
        <v>1051</v>
      </c>
      <c r="C90" s="150" t="s">
        <v>1052</v>
      </c>
      <c r="D90" s="125" t="s">
        <v>1019</v>
      </c>
      <c r="E90" s="127"/>
      <c r="F90" s="128" t="str">
        <f t="shared" si="9"/>
        <v>あん１８</v>
      </c>
      <c r="G90" s="125" t="str">
        <f t="shared" si="10"/>
        <v>愛原里樹</v>
      </c>
      <c r="H90" s="125" t="s">
        <v>1019</v>
      </c>
      <c r="I90" s="126" t="s">
        <v>404</v>
      </c>
      <c r="J90" s="129">
        <v>1995</v>
      </c>
      <c r="K90" s="130">
        <f t="shared" si="7"/>
        <v>31</v>
      </c>
      <c r="L90" s="128" t="str">
        <f t="shared" si="8"/>
        <v>OK</v>
      </c>
      <c r="M90" s="155" t="s">
        <v>411</v>
      </c>
    </row>
    <row r="91" spans="1:13" s="125" customFormat="1">
      <c r="A91" s="125" t="s">
        <v>504</v>
      </c>
      <c r="B91" s="150" t="s">
        <v>1053</v>
      </c>
      <c r="C91" s="150" t="s">
        <v>1054</v>
      </c>
      <c r="D91" s="125" t="s">
        <v>1019</v>
      </c>
      <c r="E91" s="127"/>
      <c r="F91" s="128" t="str">
        <f t="shared" si="9"/>
        <v>あん１９</v>
      </c>
      <c r="G91" s="125" t="str">
        <f t="shared" si="10"/>
        <v>岡田真樹</v>
      </c>
      <c r="H91" s="125" t="s">
        <v>1019</v>
      </c>
      <c r="I91" s="126" t="s">
        <v>404</v>
      </c>
      <c r="J91" s="129">
        <v>1982</v>
      </c>
      <c r="K91" s="130">
        <f t="shared" si="7"/>
        <v>44</v>
      </c>
      <c r="L91" s="128" t="str">
        <f t="shared" si="8"/>
        <v>OK</v>
      </c>
      <c r="M91" s="155" t="s">
        <v>848</v>
      </c>
    </row>
    <row r="92" spans="1:13" s="125" customFormat="1">
      <c r="A92" s="125" t="s">
        <v>505</v>
      </c>
      <c r="B92" s="150" t="s">
        <v>503</v>
      </c>
      <c r="C92" s="150" t="s">
        <v>1055</v>
      </c>
      <c r="D92" s="125" t="s">
        <v>1019</v>
      </c>
      <c r="E92" s="127"/>
      <c r="F92" s="128" t="str">
        <f t="shared" si="9"/>
        <v>あん２０</v>
      </c>
      <c r="G92" s="125" t="str">
        <f t="shared" si="10"/>
        <v>鈴木悠太</v>
      </c>
      <c r="H92" s="125" t="s">
        <v>1019</v>
      </c>
      <c r="I92" s="126" t="s">
        <v>404</v>
      </c>
      <c r="J92" s="129">
        <v>2000</v>
      </c>
      <c r="K92" s="130">
        <f t="shared" si="7"/>
        <v>26</v>
      </c>
      <c r="L92" s="128" t="str">
        <f t="shared" si="8"/>
        <v>OK</v>
      </c>
      <c r="M92" s="155" t="s">
        <v>848</v>
      </c>
    </row>
    <row r="93" spans="1:13" s="125" customFormat="1">
      <c r="A93" s="125" t="s">
        <v>506</v>
      </c>
      <c r="B93" s="150" t="s">
        <v>1056</v>
      </c>
      <c r="C93" s="150" t="s">
        <v>1057</v>
      </c>
      <c r="D93" s="125" t="s">
        <v>1019</v>
      </c>
      <c r="E93" s="127"/>
      <c r="F93" s="128" t="str">
        <f t="shared" si="9"/>
        <v>あん２１</v>
      </c>
      <c r="G93" s="125" t="str">
        <f t="shared" si="10"/>
        <v>政田秀栄</v>
      </c>
      <c r="H93" s="125" t="s">
        <v>1019</v>
      </c>
      <c r="I93" s="126" t="s">
        <v>404</v>
      </c>
      <c r="J93" s="129">
        <v>1982</v>
      </c>
      <c r="K93" s="130">
        <f t="shared" si="7"/>
        <v>44</v>
      </c>
      <c r="L93" s="128" t="str">
        <f t="shared" si="8"/>
        <v>OK</v>
      </c>
      <c r="M93" s="155" t="s">
        <v>429</v>
      </c>
    </row>
    <row r="94" spans="1:13" s="125" customFormat="1">
      <c r="A94" s="125" t="s">
        <v>507</v>
      </c>
      <c r="B94" s="126" t="s">
        <v>1058</v>
      </c>
      <c r="C94" s="126" t="s">
        <v>1059</v>
      </c>
      <c r="D94" s="125" t="s">
        <v>1019</v>
      </c>
      <c r="E94" s="127"/>
      <c r="F94" s="128" t="str">
        <f t="shared" si="9"/>
        <v>あん２２</v>
      </c>
      <c r="G94" s="125" t="str">
        <f t="shared" si="10"/>
        <v>猪飼尚輝</v>
      </c>
      <c r="H94" s="125" t="s">
        <v>1019</v>
      </c>
      <c r="I94" s="126" t="s">
        <v>404</v>
      </c>
      <c r="J94" s="129">
        <v>1996</v>
      </c>
      <c r="K94" s="130">
        <f t="shared" si="7"/>
        <v>30</v>
      </c>
      <c r="L94" s="128" t="str">
        <f t="shared" si="8"/>
        <v>OK</v>
      </c>
      <c r="M94" s="155" t="s">
        <v>1048</v>
      </c>
    </row>
    <row r="95" spans="1:13" s="125" customFormat="1">
      <c r="A95" s="125" t="s">
        <v>509</v>
      </c>
      <c r="B95" s="126" t="s">
        <v>1060</v>
      </c>
      <c r="C95" s="126" t="s">
        <v>1061</v>
      </c>
      <c r="D95" s="125" t="s">
        <v>1019</v>
      </c>
      <c r="E95" s="127"/>
      <c r="F95" s="128" t="str">
        <f t="shared" si="9"/>
        <v>あん２３</v>
      </c>
      <c r="G95" s="125" t="str">
        <f t="shared" si="10"/>
        <v>岡栄介</v>
      </c>
      <c r="H95" s="125" t="s">
        <v>1019</v>
      </c>
      <c r="I95" s="126" t="s">
        <v>404</v>
      </c>
      <c r="J95" s="129">
        <v>1996</v>
      </c>
      <c r="K95" s="130">
        <f t="shared" si="7"/>
        <v>30</v>
      </c>
      <c r="L95" s="128" t="str">
        <f t="shared" si="8"/>
        <v>OK</v>
      </c>
      <c r="M95" s="155" t="s">
        <v>1048</v>
      </c>
    </row>
    <row r="96" spans="1:13" s="125" customFormat="1">
      <c r="A96" s="125" t="s">
        <v>510</v>
      </c>
      <c r="B96" s="126" t="s">
        <v>513</v>
      </c>
      <c r="C96" s="126" t="s">
        <v>514</v>
      </c>
      <c r="D96" s="125" t="s">
        <v>1019</v>
      </c>
      <c r="E96" s="127"/>
      <c r="F96" s="128" t="str">
        <f t="shared" si="9"/>
        <v>あん２４</v>
      </c>
      <c r="G96" s="125" t="str">
        <f t="shared" si="10"/>
        <v>寺元翔太</v>
      </c>
      <c r="H96" s="125" t="s">
        <v>1019</v>
      </c>
      <c r="I96" s="126" t="s">
        <v>404</v>
      </c>
      <c r="J96" s="129">
        <v>1993</v>
      </c>
      <c r="K96" s="130">
        <f t="shared" si="7"/>
        <v>33</v>
      </c>
      <c r="L96" s="128" t="str">
        <f t="shared" si="8"/>
        <v>OK</v>
      </c>
      <c r="M96" s="155" t="s">
        <v>515</v>
      </c>
    </row>
    <row r="97" spans="1:13" s="155" customFormat="1">
      <c r="A97" s="125" t="s">
        <v>511</v>
      </c>
      <c r="B97" s="156" t="s">
        <v>1062</v>
      </c>
      <c r="C97" s="156" t="s">
        <v>1035</v>
      </c>
      <c r="D97" s="125" t="s">
        <v>1019</v>
      </c>
      <c r="E97" s="157"/>
      <c r="F97" s="158" t="str">
        <f t="shared" si="9"/>
        <v>あん２５</v>
      </c>
      <c r="G97" s="155" t="str">
        <f t="shared" si="10"/>
        <v>三箇将士</v>
      </c>
      <c r="H97" s="125" t="s">
        <v>1019</v>
      </c>
      <c r="I97" s="155" t="s">
        <v>404</v>
      </c>
      <c r="J97" s="159">
        <v>1994</v>
      </c>
      <c r="K97" s="130">
        <f t="shared" si="7"/>
        <v>32</v>
      </c>
      <c r="L97" s="158" t="str">
        <f t="shared" si="8"/>
        <v>OK</v>
      </c>
      <c r="M97" s="155" t="s">
        <v>515</v>
      </c>
    </row>
    <row r="98" spans="1:13" s="155" customFormat="1">
      <c r="A98" s="125" t="s">
        <v>512</v>
      </c>
      <c r="B98" s="156" t="s">
        <v>1063</v>
      </c>
      <c r="C98" s="156" t="s">
        <v>1064</v>
      </c>
      <c r="D98" s="125" t="s">
        <v>1019</v>
      </c>
      <c r="E98" s="157"/>
      <c r="F98" s="158" t="str">
        <f t="shared" si="9"/>
        <v>あん２６</v>
      </c>
      <c r="G98" s="155" t="str">
        <f t="shared" si="10"/>
        <v>澤田純兵</v>
      </c>
      <c r="H98" s="125" t="s">
        <v>1019</v>
      </c>
      <c r="I98" s="155" t="s">
        <v>404</v>
      </c>
      <c r="J98" s="159">
        <v>1997</v>
      </c>
      <c r="K98" s="130">
        <f t="shared" si="7"/>
        <v>29</v>
      </c>
      <c r="L98" s="158" t="str">
        <f t="shared" si="8"/>
        <v>OK</v>
      </c>
      <c r="M98" s="155" t="s">
        <v>515</v>
      </c>
    </row>
    <row r="99" spans="1:13" s="155" customFormat="1">
      <c r="A99" s="125" t="s">
        <v>516</v>
      </c>
      <c r="B99" s="160" t="s">
        <v>1065</v>
      </c>
      <c r="C99" s="160" t="s">
        <v>1066</v>
      </c>
      <c r="D99" s="161" t="s">
        <v>1019</v>
      </c>
      <c r="E99" s="162"/>
      <c r="F99" s="163" t="str">
        <f t="shared" si="9"/>
        <v>あん２７</v>
      </c>
      <c r="G99" s="162" t="str">
        <f t="shared" si="10"/>
        <v>片桐靖之</v>
      </c>
      <c r="H99" s="125" t="s">
        <v>1019</v>
      </c>
      <c r="I99" s="164" t="s">
        <v>404</v>
      </c>
      <c r="J99" s="165">
        <v>1976</v>
      </c>
      <c r="K99" s="130">
        <f t="shared" si="7"/>
        <v>50</v>
      </c>
      <c r="L99" s="163" t="str">
        <f t="shared" ref="L99:L116" si="11">IF(G99="","",IF(COUNTIF($G$5:$G$676,G99)&gt;1,"2重登録","OK"))</f>
        <v>OK</v>
      </c>
      <c r="M99" s="166" t="s">
        <v>583</v>
      </c>
    </row>
    <row r="100" spans="1:13" s="155" customFormat="1">
      <c r="A100" s="125" t="s">
        <v>517</v>
      </c>
      <c r="B100" s="167" t="s">
        <v>1065</v>
      </c>
      <c r="C100" s="167" t="s">
        <v>1067</v>
      </c>
      <c r="D100" s="161" t="s">
        <v>1019</v>
      </c>
      <c r="E100" s="162"/>
      <c r="F100" s="163" t="str">
        <f t="shared" si="9"/>
        <v>あん２８</v>
      </c>
      <c r="G100" s="162" t="str">
        <f t="shared" si="10"/>
        <v>片桐美里</v>
      </c>
      <c r="H100" s="125" t="s">
        <v>1019</v>
      </c>
      <c r="I100" s="168" t="s">
        <v>453</v>
      </c>
      <c r="J100" s="165">
        <v>1977</v>
      </c>
      <c r="K100" s="130">
        <f t="shared" si="7"/>
        <v>49</v>
      </c>
      <c r="L100" s="163" t="str">
        <f t="shared" si="11"/>
        <v>OK</v>
      </c>
      <c r="M100" s="166" t="s">
        <v>583</v>
      </c>
    </row>
    <row r="101" spans="1:13" s="155" customFormat="1">
      <c r="A101" s="125" t="s">
        <v>518</v>
      </c>
      <c r="B101" s="160" t="s">
        <v>1068</v>
      </c>
      <c r="C101" s="160" t="s">
        <v>1069</v>
      </c>
      <c r="D101" s="161" t="s">
        <v>1019</v>
      </c>
      <c r="E101" s="162"/>
      <c r="F101" s="163" t="str">
        <f t="shared" si="9"/>
        <v>あん２９</v>
      </c>
      <c r="G101" s="162" t="str">
        <f t="shared" si="10"/>
        <v>杉健次</v>
      </c>
      <c r="H101" s="125" t="s">
        <v>1019</v>
      </c>
      <c r="I101" s="164" t="s">
        <v>404</v>
      </c>
      <c r="J101" s="165">
        <v>1977</v>
      </c>
      <c r="K101" s="130">
        <f t="shared" si="7"/>
        <v>49</v>
      </c>
      <c r="L101" s="163" t="str">
        <f t="shared" si="11"/>
        <v>OK</v>
      </c>
      <c r="M101" s="166" t="s">
        <v>1070</v>
      </c>
    </row>
    <row r="102" spans="1:13" s="155" customFormat="1">
      <c r="A102" s="125" t="s">
        <v>1071</v>
      </c>
      <c r="B102" s="167" t="s">
        <v>1072</v>
      </c>
      <c r="C102" s="167" t="s">
        <v>1073</v>
      </c>
      <c r="D102" s="161" t="s">
        <v>1019</v>
      </c>
      <c r="E102" s="162"/>
      <c r="F102" s="163" t="str">
        <f t="shared" si="9"/>
        <v>あん３０</v>
      </c>
      <c r="G102" s="162" t="str">
        <f t="shared" si="10"/>
        <v>太賀華子</v>
      </c>
      <c r="H102" s="125" t="s">
        <v>1019</v>
      </c>
      <c r="I102" s="168" t="s">
        <v>453</v>
      </c>
      <c r="J102" s="165">
        <v>1976</v>
      </c>
      <c r="K102" s="130">
        <f t="shared" si="7"/>
        <v>50</v>
      </c>
      <c r="L102" s="163" t="str">
        <f t="shared" si="11"/>
        <v>OK</v>
      </c>
      <c r="M102" s="166" t="s">
        <v>1070</v>
      </c>
    </row>
    <row r="103" spans="1:13" s="155" customFormat="1">
      <c r="A103" s="125" t="s">
        <v>1074</v>
      </c>
      <c r="B103" s="169" t="s">
        <v>1075</v>
      </c>
      <c r="C103" s="169" t="s">
        <v>1076</v>
      </c>
      <c r="D103" s="161" t="s">
        <v>1019</v>
      </c>
      <c r="E103" s="162"/>
      <c r="F103" s="163" t="str">
        <f t="shared" si="9"/>
        <v>あん３１</v>
      </c>
      <c r="G103" s="162" t="str">
        <f t="shared" si="10"/>
        <v>小野木萌香</v>
      </c>
      <c r="H103" s="125" t="s">
        <v>1019</v>
      </c>
      <c r="I103" s="168" t="s">
        <v>453</v>
      </c>
      <c r="J103" s="165">
        <v>2003</v>
      </c>
      <c r="K103" s="130">
        <f t="shared" si="7"/>
        <v>23</v>
      </c>
      <c r="L103" s="163" t="str">
        <f t="shared" si="11"/>
        <v>OK</v>
      </c>
      <c r="M103" s="166" t="s">
        <v>1070</v>
      </c>
    </row>
    <row r="104" spans="1:13" s="155" customFormat="1">
      <c r="A104" s="125" t="s">
        <v>1077</v>
      </c>
      <c r="B104" s="170" t="s">
        <v>1078</v>
      </c>
      <c r="C104" s="170" t="s">
        <v>1079</v>
      </c>
      <c r="D104" s="161" t="s">
        <v>1019</v>
      </c>
      <c r="E104" s="162"/>
      <c r="F104" s="163" t="str">
        <f t="shared" si="9"/>
        <v>あん３２</v>
      </c>
      <c r="G104" s="162" t="str">
        <f t="shared" si="10"/>
        <v>横井広渡</v>
      </c>
      <c r="H104" s="125" t="s">
        <v>1019</v>
      </c>
      <c r="I104" s="164" t="s">
        <v>404</v>
      </c>
      <c r="J104" s="165">
        <v>1998</v>
      </c>
      <c r="K104" s="130">
        <f t="shared" si="7"/>
        <v>28</v>
      </c>
      <c r="L104" s="163" t="str">
        <f t="shared" si="11"/>
        <v>OK</v>
      </c>
      <c r="M104" s="166" t="s">
        <v>1080</v>
      </c>
    </row>
    <row r="105" spans="1:13" s="155" customFormat="1">
      <c r="A105" s="125" t="s">
        <v>1081</v>
      </c>
      <c r="B105" s="170" t="s">
        <v>612</v>
      </c>
      <c r="C105" s="170" t="s">
        <v>1082</v>
      </c>
      <c r="D105" s="161" t="s">
        <v>1019</v>
      </c>
      <c r="E105" s="162"/>
      <c r="F105" s="163" t="str">
        <f t="shared" si="9"/>
        <v>あん３３</v>
      </c>
      <c r="G105" s="162" t="str">
        <f t="shared" si="10"/>
        <v>松井吉峰</v>
      </c>
      <c r="H105" s="125" t="s">
        <v>1019</v>
      </c>
      <c r="I105" s="164" t="s">
        <v>404</v>
      </c>
      <c r="J105" s="165">
        <v>1999</v>
      </c>
      <c r="K105" s="130">
        <f t="shared" si="7"/>
        <v>27</v>
      </c>
      <c r="L105" s="163" t="str">
        <f t="shared" si="11"/>
        <v>OK</v>
      </c>
      <c r="M105" s="166" t="s">
        <v>1083</v>
      </c>
    </row>
    <row r="106" spans="1:13" s="155" customFormat="1">
      <c r="A106" s="125" t="s">
        <v>1084</v>
      </c>
      <c r="B106" s="167" t="s">
        <v>1085</v>
      </c>
      <c r="C106" s="167" t="s">
        <v>519</v>
      </c>
      <c r="D106" s="161" t="s">
        <v>1019</v>
      </c>
      <c r="E106" s="166"/>
      <c r="F106" s="171" t="str">
        <f t="shared" si="9"/>
        <v>あん３４</v>
      </c>
      <c r="G106" s="166" t="str">
        <f t="shared" si="10"/>
        <v>砂坂久美子</v>
      </c>
      <c r="H106" s="125" t="s">
        <v>1019</v>
      </c>
      <c r="I106" s="168" t="s">
        <v>453</v>
      </c>
      <c r="J106" s="172">
        <v>1977</v>
      </c>
      <c r="K106" s="130">
        <f t="shared" si="7"/>
        <v>49</v>
      </c>
      <c r="L106" s="171" t="str">
        <f t="shared" si="11"/>
        <v>OK</v>
      </c>
      <c r="M106" s="166" t="s">
        <v>1083</v>
      </c>
    </row>
    <row r="107" spans="1:13" s="155" customFormat="1">
      <c r="A107" s="125" t="s">
        <v>1086</v>
      </c>
      <c r="B107" s="173" t="s">
        <v>1087</v>
      </c>
      <c r="C107" s="173" t="s">
        <v>1088</v>
      </c>
      <c r="D107" s="161" t="s">
        <v>1019</v>
      </c>
      <c r="E107" s="166"/>
      <c r="F107" s="171" t="str">
        <f t="shared" si="9"/>
        <v>あん３５</v>
      </c>
      <c r="G107" s="166" t="str">
        <f t="shared" si="10"/>
        <v>小澤聖輝</v>
      </c>
      <c r="H107" s="125" t="s">
        <v>1019</v>
      </c>
      <c r="I107" s="174" t="s">
        <v>404</v>
      </c>
      <c r="J107" s="172">
        <v>1998</v>
      </c>
      <c r="K107" s="130">
        <f t="shared" si="7"/>
        <v>28</v>
      </c>
      <c r="L107" s="171" t="str">
        <f t="shared" si="11"/>
        <v>OK</v>
      </c>
      <c r="M107" s="166" t="s">
        <v>1083</v>
      </c>
    </row>
    <row r="108" spans="1:13" s="155" customFormat="1">
      <c r="A108" s="125" t="s">
        <v>1089</v>
      </c>
      <c r="B108" s="160" t="s">
        <v>1090</v>
      </c>
      <c r="C108" s="160" t="s">
        <v>1091</v>
      </c>
      <c r="D108" s="161" t="s">
        <v>1019</v>
      </c>
      <c r="E108" s="162"/>
      <c r="F108" s="163" t="str">
        <f t="shared" si="9"/>
        <v>あん３６</v>
      </c>
      <c r="G108" s="162" t="str">
        <f t="shared" si="10"/>
        <v>市川蔵</v>
      </c>
      <c r="H108" s="125" t="s">
        <v>1019</v>
      </c>
      <c r="I108" s="164" t="s">
        <v>404</v>
      </c>
      <c r="J108" s="165">
        <v>1995</v>
      </c>
      <c r="K108" s="130">
        <f t="shared" si="7"/>
        <v>31</v>
      </c>
      <c r="L108" s="163" t="str">
        <f t="shared" si="11"/>
        <v>OK</v>
      </c>
      <c r="M108" s="166" t="s">
        <v>1070</v>
      </c>
    </row>
    <row r="109" spans="1:13" s="155" customFormat="1">
      <c r="A109" s="125" t="s">
        <v>1092</v>
      </c>
      <c r="B109" s="167" t="s">
        <v>1090</v>
      </c>
      <c r="C109" s="167" t="s">
        <v>1093</v>
      </c>
      <c r="D109" s="161" t="s">
        <v>1019</v>
      </c>
      <c r="E109" s="162"/>
      <c r="F109" s="163" t="str">
        <f t="shared" si="9"/>
        <v>あん３７</v>
      </c>
      <c r="G109" s="162" t="str">
        <f t="shared" si="10"/>
        <v>市川千枝子</v>
      </c>
      <c r="H109" s="125" t="s">
        <v>1019</v>
      </c>
      <c r="I109" s="168" t="s">
        <v>453</v>
      </c>
      <c r="J109" s="165">
        <v>1960</v>
      </c>
      <c r="K109" s="130">
        <f t="shared" si="7"/>
        <v>66</v>
      </c>
      <c r="L109" s="163" t="str">
        <f t="shared" si="11"/>
        <v>OK</v>
      </c>
      <c r="M109" s="166" t="s">
        <v>1070</v>
      </c>
    </row>
    <row r="110" spans="1:13" s="155" customFormat="1">
      <c r="A110" s="125" t="s">
        <v>1094</v>
      </c>
      <c r="B110" s="160" t="s">
        <v>1095</v>
      </c>
      <c r="C110" s="160" t="s">
        <v>1096</v>
      </c>
      <c r="D110" s="161" t="s">
        <v>1019</v>
      </c>
      <c r="E110" s="162"/>
      <c r="F110" s="163" t="str">
        <f t="shared" si="9"/>
        <v>あん３８</v>
      </c>
      <c r="G110" s="162" t="str">
        <f t="shared" si="10"/>
        <v>杉浦伸明</v>
      </c>
      <c r="H110" s="125" t="s">
        <v>1019</v>
      </c>
      <c r="I110" s="164" t="s">
        <v>404</v>
      </c>
      <c r="J110" s="165">
        <v>1992</v>
      </c>
      <c r="K110" s="130">
        <f t="shared" si="7"/>
        <v>34</v>
      </c>
      <c r="L110" s="163" t="str">
        <f t="shared" si="11"/>
        <v>OK</v>
      </c>
      <c r="M110" s="166" t="s">
        <v>1070</v>
      </c>
    </row>
    <row r="111" spans="1:13" s="155" customFormat="1">
      <c r="A111" s="125" t="s">
        <v>1097</v>
      </c>
      <c r="B111" s="160" t="s">
        <v>1098</v>
      </c>
      <c r="C111" s="160" t="s">
        <v>1099</v>
      </c>
      <c r="D111" s="161" t="s">
        <v>1019</v>
      </c>
      <c r="E111" s="162"/>
      <c r="F111" s="163" t="str">
        <f t="shared" si="9"/>
        <v>あん３９</v>
      </c>
      <c r="G111" s="162" t="str">
        <f t="shared" si="10"/>
        <v>佐藤寛之</v>
      </c>
      <c r="H111" s="125" t="s">
        <v>1019</v>
      </c>
      <c r="I111" s="164" t="s">
        <v>404</v>
      </c>
      <c r="J111" s="165">
        <v>1993</v>
      </c>
      <c r="K111" s="130">
        <f t="shared" si="7"/>
        <v>33</v>
      </c>
      <c r="L111" s="163" t="str">
        <f t="shared" si="11"/>
        <v>OK</v>
      </c>
      <c r="M111" s="166" t="s">
        <v>1100</v>
      </c>
    </row>
    <row r="112" spans="1:13" s="155" customFormat="1">
      <c r="A112" s="125" t="s">
        <v>1101</v>
      </c>
      <c r="B112" s="170" t="s">
        <v>1102</v>
      </c>
      <c r="C112" s="170" t="s">
        <v>1103</v>
      </c>
      <c r="D112" s="161" t="s">
        <v>1019</v>
      </c>
      <c r="E112" s="162"/>
      <c r="F112" s="163" t="str">
        <f t="shared" si="9"/>
        <v>あん４０</v>
      </c>
      <c r="G112" s="162" t="str">
        <f t="shared" si="10"/>
        <v>木下航真</v>
      </c>
      <c r="H112" s="125" t="s">
        <v>1019</v>
      </c>
      <c r="I112" s="164" t="s">
        <v>404</v>
      </c>
      <c r="J112" s="165">
        <v>2002</v>
      </c>
      <c r="K112" s="130">
        <f t="shared" si="7"/>
        <v>24</v>
      </c>
      <c r="L112" s="163" t="str">
        <f t="shared" si="11"/>
        <v>OK</v>
      </c>
      <c r="M112" s="166" t="s">
        <v>1080</v>
      </c>
    </row>
    <row r="113" spans="1:255" s="155" customFormat="1">
      <c r="A113" s="125" t="s">
        <v>1104</v>
      </c>
      <c r="B113" s="170" t="s">
        <v>1105</v>
      </c>
      <c r="C113" s="170" t="s">
        <v>1106</v>
      </c>
      <c r="D113" s="161" t="s">
        <v>1019</v>
      </c>
      <c r="E113" s="162"/>
      <c r="F113" s="163" t="str">
        <f t="shared" si="9"/>
        <v>あん４１</v>
      </c>
      <c r="G113" s="162" t="str">
        <f t="shared" si="10"/>
        <v>大脇颯太</v>
      </c>
      <c r="H113" s="125" t="s">
        <v>1019</v>
      </c>
      <c r="I113" s="164" t="s">
        <v>404</v>
      </c>
      <c r="J113" s="165">
        <v>2003</v>
      </c>
      <c r="K113" s="130">
        <f t="shared" si="7"/>
        <v>23</v>
      </c>
      <c r="L113" s="163" t="str">
        <f t="shared" si="11"/>
        <v>OK</v>
      </c>
      <c r="M113" s="166" t="s">
        <v>1070</v>
      </c>
    </row>
    <row r="114" spans="1:255" s="155" customFormat="1">
      <c r="A114" s="125" t="s">
        <v>1107</v>
      </c>
      <c r="B114" s="169" t="s">
        <v>616</v>
      </c>
      <c r="C114" s="169" t="s">
        <v>1108</v>
      </c>
      <c r="D114" s="161" t="s">
        <v>1019</v>
      </c>
      <c r="E114" s="162"/>
      <c r="F114" s="163" t="str">
        <f t="shared" si="9"/>
        <v>あん４２</v>
      </c>
      <c r="G114" s="162" t="str">
        <f t="shared" si="10"/>
        <v>土肥郁菜</v>
      </c>
      <c r="H114" s="125" t="s">
        <v>1019</v>
      </c>
      <c r="I114" s="168" t="s">
        <v>453</v>
      </c>
      <c r="J114" s="165">
        <v>1993</v>
      </c>
      <c r="K114" s="130">
        <f t="shared" si="7"/>
        <v>33</v>
      </c>
      <c r="L114" s="163" t="str">
        <f t="shared" si="11"/>
        <v>OK</v>
      </c>
      <c r="M114" s="166" t="s">
        <v>1070</v>
      </c>
    </row>
    <row r="115" spans="1:255" s="155" customFormat="1">
      <c r="A115" s="125" t="s">
        <v>1109</v>
      </c>
      <c r="B115" s="167" t="s">
        <v>1110</v>
      </c>
      <c r="C115" s="167" t="s">
        <v>1111</v>
      </c>
      <c r="D115" s="161" t="s">
        <v>1019</v>
      </c>
      <c r="E115" s="166"/>
      <c r="F115" s="171" t="str">
        <f t="shared" si="9"/>
        <v>あん４３</v>
      </c>
      <c r="G115" s="166" t="str">
        <f t="shared" si="10"/>
        <v>櫻井舞</v>
      </c>
      <c r="H115" s="125" t="s">
        <v>1019</v>
      </c>
      <c r="I115" s="168" t="s">
        <v>453</v>
      </c>
      <c r="J115" s="172">
        <v>1993</v>
      </c>
      <c r="K115" s="130">
        <f t="shared" si="7"/>
        <v>33</v>
      </c>
      <c r="L115" s="171" t="str">
        <f t="shared" si="11"/>
        <v>OK</v>
      </c>
      <c r="M115" s="166" t="s">
        <v>1070</v>
      </c>
    </row>
    <row r="116" spans="1:255" s="155" customFormat="1">
      <c r="A116" s="125" t="s">
        <v>1112</v>
      </c>
      <c r="B116" s="167" t="s">
        <v>844</v>
      </c>
      <c r="C116" s="167" t="s">
        <v>1113</v>
      </c>
      <c r="D116" s="161" t="s">
        <v>1019</v>
      </c>
      <c r="E116" s="166"/>
      <c r="F116" s="171" t="str">
        <f t="shared" si="9"/>
        <v>あん４４</v>
      </c>
      <c r="G116" s="166" t="str">
        <f t="shared" si="10"/>
        <v>青木奈菜</v>
      </c>
      <c r="H116" s="125" t="s">
        <v>1019</v>
      </c>
      <c r="I116" s="168" t="s">
        <v>453</v>
      </c>
      <c r="J116" s="172">
        <v>2006</v>
      </c>
      <c r="K116" s="130">
        <f t="shared" si="7"/>
        <v>20</v>
      </c>
      <c r="L116" s="171" t="str">
        <f t="shared" si="11"/>
        <v>OK</v>
      </c>
      <c r="M116" s="166" t="s">
        <v>1114</v>
      </c>
    </row>
    <row r="117" spans="1:255">
      <c r="A117" s="152"/>
      <c r="B117" s="152">
        <v>4</v>
      </c>
      <c r="C117" s="152"/>
      <c r="D117" s="144"/>
      <c r="E117" s="145"/>
      <c r="F117" s="146"/>
      <c r="G117" s="142"/>
      <c r="H117" s="144"/>
      <c r="I117" s="152"/>
      <c r="J117" s="147"/>
      <c r="K117" s="148" t="str">
        <f t="shared" si="7"/>
        <v/>
      </c>
      <c r="L117" s="146"/>
      <c r="M117" s="143"/>
    </row>
    <row r="118" spans="1:255" s="176" customFormat="1">
      <c r="A118" s="175" t="s">
        <v>674</v>
      </c>
      <c r="B118" s="175" t="s">
        <v>675</v>
      </c>
      <c r="C118" s="161" t="s">
        <v>676</v>
      </c>
      <c r="D118" s="126" t="s">
        <v>677</v>
      </c>
      <c r="E118" s="127"/>
      <c r="F118" s="125" t="str">
        <f t="shared" si="6"/>
        <v>け０１</v>
      </c>
      <c r="G118" s="125" t="str">
        <f t="shared" si="4"/>
        <v>稲岡和紀</v>
      </c>
      <c r="H118" s="126" t="s">
        <v>678</v>
      </c>
      <c r="I118" s="126" t="s">
        <v>404</v>
      </c>
      <c r="J118" s="132">
        <v>1978</v>
      </c>
      <c r="K118" s="130">
        <f t="shared" si="7"/>
        <v>48</v>
      </c>
      <c r="L118" s="128" t="str">
        <f t="shared" ref="L118:L128" si="12">IF(H118="","",IF(COUNTIF($G$4:$G$21,H118)&gt;1,"2重登録","OK"))</f>
        <v>OK</v>
      </c>
      <c r="M118" s="134" t="s">
        <v>438</v>
      </c>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125"/>
      <c r="AW118" s="125"/>
      <c r="AX118" s="125"/>
      <c r="AY118" s="125"/>
      <c r="AZ118" s="125"/>
      <c r="BA118" s="125"/>
      <c r="BB118" s="125"/>
      <c r="BC118" s="125"/>
      <c r="BD118" s="125"/>
      <c r="BE118" s="125"/>
      <c r="BF118" s="125"/>
      <c r="BG118" s="125"/>
      <c r="BH118" s="125"/>
      <c r="BI118" s="125"/>
      <c r="BJ118" s="125"/>
      <c r="BK118" s="125"/>
      <c r="BL118" s="125"/>
      <c r="BM118" s="125"/>
      <c r="BN118" s="125"/>
      <c r="BO118" s="125"/>
      <c r="BP118" s="125"/>
      <c r="BQ118" s="125"/>
      <c r="BR118" s="125"/>
      <c r="BS118" s="125"/>
      <c r="BT118" s="125"/>
      <c r="BU118" s="125"/>
      <c r="BV118" s="125"/>
      <c r="BW118" s="125"/>
      <c r="BX118" s="125"/>
      <c r="BY118" s="125"/>
      <c r="BZ118" s="125"/>
      <c r="CA118" s="125"/>
      <c r="CB118" s="125"/>
      <c r="CC118" s="125"/>
      <c r="CD118" s="125"/>
      <c r="CE118" s="125"/>
      <c r="CF118" s="125"/>
      <c r="CG118" s="125"/>
      <c r="CH118" s="125"/>
      <c r="CI118" s="125"/>
      <c r="CJ118" s="125"/>
      <c r="CK118" s="125"/>
      <c r="CL118" s="125"/>
      <c r="CM118" s="125"/>
      <c r="CN118" s="125"/>
      <c r="CO118" s="125"/>
      <c r="CP118" s="125"/>
      <c r="CQ118" s="125"/>
      <c r="CR118" s="125"/>
      <c r="CS118" s="125"/>
      <c r="CT118" s="125"/>
      <c r="CU118" s="125"/>
      <c r="CV118" s="125"/>
      <c r="CW118" s="125"/>
      <c r="CX118" s="125"/>
      <c r="CY118" s="125"/>
      <c r="CZ118" s="125"/>
      <c r="DA118" s="125"/>
      <c r="DB118" s="125"/>
      <c r="DC118" s="125"/>
      <c r="DD118" s="125"/>
      <c r="DE118" s="125"/>
      <c r="DF118" s="125"/>
      <c r="DG118" s="125"/>
      <c r="DH118" s="125"/>
      <c r="DI118" s="125"/>
      <c r="DJ118" s="125"/>
      <c r="DK118" s="125"/>
      <c r="DL118" s="125"/>
      <c r="DM118" s="125"/>
      <c r="DN118" s="125"/>
      <c r="DO118" s="125"/>
      <c r="DP118" s="125"/>
      <c r="DQ118" s="125"/>
      <c r="DR118" s="125"/>
      <c r="DS118" s="125"/>
      <c r="DT118" s="125"/>
      <c r="DU118" s="125"/>
      <c r="DV118" s="125"/>
      <c r="DW118" s="125"/>
      <c r="DX118" s="125"/>
      <c r="DY118" s="125"/>
      <c r="DZ118" s="125"/>
      <c r="EA118" s="125"/>
      <c r="EB118" s="125"/>
      <c r="EC118" s="125"/>
      <c r="ED118" s="125"/>
      <c r="EE118" s="125"/>
      <c r="EF118" s="125"/>
      <c r="EG118" s="125"/>
      <c r="EH118" s="125"/>
      <c r="EI118" s="125"/>
      <c r="EJ118" s="125"/>
      <c r="EK118" s="125"/>
      <c r="EL118" s="125"/>
      <c r="EM118" s="125"/>
      <c r="EN118" s="125"/>
      <c r="EO118" s="125"/>
      <c r="EP118" s="125"/>
      <c r="EQ118" s="125"/>
      <c r="ER118" s="125"/>
      <c r="ES118" s="125"/>
      <c r="ET118" s="125"/>
      <c r="EU118" s="125"/>
      <c r="EV118" s="125"/>
      <c r="EW118" s="125"/>
      <c r="EX118" s="125"/>
      <c r="EY118" s="125"/>
      <c r="EZ118" s="125"/>
      <c r="FA118" s="125"/>
      <c r="FB118" s="125"/>
      <c r="FC118" s="125"/>
      <c r="FD118" s="125"/>
      <c r="FE118" s="125"/>
      <c r="FF118" s="125"/>
      <c r="FG118" s="125"/>
      <c r="FH118" s="125"/>
      <c r="FI118" s="125"/>
      <c r="FJ118" s="125"/>
      <c r="FK118" s="125"/>
      <c r="FL118" s="125"/>
      <c r="FM118" s="125"/>
      <c r="FN118" s="125"/>
      <c r="FO118" s="125"/>
      <c r="FP118" s="125"/>
      <c r="FQ118" s="125"/>
      <c r="FR118" s="125"/>
      <c r="FS118" s="125"/>
      <c r="FT118" s="125"/>
      <c r="FU118" s="125"/>
      <c r="FV118" s="125"/>
      <c r="FW118" s="125"/>
      <c r="FX118" s="125"/>
      <c r="FY118" s="125"/>
      <c r="FZ118" s="125"/>
      <c r="GA118" s="125"/>
      <c r="GB118" s="125"/>
      <c r="GC118" s="125"/>
      <c r="GD118" s="125"/>
      <c r="GE118" s="125"/>
      <c r="GF118" s="125"/>
      <c r="GG118" s="125"/>
      <c r="GH118" s="125"/>
      <c r="GI118" s="125"/>
      <c r="GJ118" s="125"/>
      <c r="GK118" s="125"/>
      <c r="GL118" s="125"/>
      <c r="GM118" s="125"/>
      <c r="GN118" s="125"/>
      <c r="GO118" s="125"/>
      <c r="GP118" s="125"/>
      <c r="GQ118" s="125"/>
      <c r="GR118" s="125"/>
      <c r="GS118" s="125"/>
      <c r="GT118" s="125"/>
      <c r="GU118" s="125"/>
      <c r="GV118" s="125"/>
      <c r="GW118" s="125"/>
      <c r="GX118" s="125"/>
      <c r="GY118" s="125"/>
      <c r="GZ118" s="125"/>
      <c r="HA118" s="125"/>
      <c r="HB118" s="125"/>
      <c r="HC118" s="125"/>
      <c r="HD118" s="125"/>
      <c r="HE118" s="125"/>
      <c r="HF118" s="125"/>
      <c r="HG118" s="125"/>
      <c r="HH118" s="125"/>
      <c r="HI118" s="125"/>
      <c r="HJ118" s="125"/>
      <c r="HK118" s="125"/>
      <c r="HL118" s="125"/>
      <c r="HM118" s="125"/>
      <c r="HN118" s="125"/>
      <c r="HO118" s="125"/>
      <c r="HP118" s="125"/>
      <c r="HQ118" s="125"/>
      <c r="HR118" s="125"/>
      <c r="HS118" s="125"/>
      <c r="HT118" s="125"/>
      <c r="HU118" s="125"/>
      <c r="HV118" s="125"/>
      <c r="HW118" s="125"/>
      <c r="HX118" s="125"/>
      <c r="HY118" s="125"/>
      <c r="HZ118" s="125"/>
      <c r="IA118" s="125"/>
      <c r="IB118" s="125"/>
      <c r="IC118" s="125"/>
      <c r="ID118" s="125"/>
      <c r="IE118" s="125"/>
      <c r="IF118" s="125"/>
      <c r="IG118" s="125"/>
      <c r="IH118" s="125"/>
      <c r="II118" s="125"/>
      <c r="IJ118" s="125"/>
      <c r="IK118" s="125"/>
      <c r="IL118" s="125"/>
      <c r="IM118" s="125"/>
      <c r="IN118" s="125"/>
      <c r="IO118" s="125"/>
      <c r="IP118" s="125"/>
      <c r="IQ118" s="125"/>
      <c r="IR118" s="125"/>
      <c r="IS118" s="125"/>
      <c r="IT118" s="125"/>
      <c r="IU118" s="125"/>
    </row>
    <row r="119" spans="1:255" s="177" customFormat="1">
      <c r="A119" s="175" t="s">
        <v>679</v>
      </c>
      <c r="B119" s="175" t="s">
        <v>681</v>
      </c>
      <c r="C119" s="161" t="s">
        <v>682</v>
      </c>
      <c r="D119" s="126" t="s">
        <v>677</v>
      </c>
      <c r="E119" s="127"/>
      <c r="F119" s="125" t="str">
        <f t="shared" si="6"/>
        <v>け０２</v>
      </c>
      <c r="G119" s="125" t="str">
        <f t="shared" si="4"/>
        <v>上村　武</v>
      </c>
      <c r="H119" s="126" t="s">
        <v>678</v>
      </c>
      <c r="I119" s="126" t="s">
        <v>404</v>
      </c>
      <c r="J119" s="132">
        <v>1978</v>
      </c>
      <c r="K119" s="130">
        <f t="shared" si="7"/>
        <v>48</v>
      </c>
      <c r="L119" s="128" t="str">
        <f t="shared" si="12"/>
        <v>OK</v>
      </c>
      <c r="M119" s="125" t="s">
        <v>583</v>
      </c>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5"/>
      <c r="BA119" s="125"/>
      <c r="BB119" s="125"/>
      <c r="BC119" s="125"/>
      <c r="BD119" s="125"/>
      <c r="BE119" s="125"/>
      <c r="BF119" s="125"/>
      <c r="BG119" s="125"/>
      <c r="BH119" s="125"/>
      <c r="BI119" s="125"/>
      <c r="BJ119" s="125"/>
      <c r="BK119" s="125"/>
      <c r="BL119" s="125"/>
      <c r="BM119" s="125"/>
      <c r="BN119" s="125"/>
      <c r="BO119" s="125"/>
      <c r="BP119" s="125"/>
      <c r="BQ119" s="125"/>
      <c r="BR119" s="125"/>
      <c r="BS119" s="125"/>
      <c r="BT119" s="125"/>
      <c r="BU119" s="125"/>
      <c r="BV119" s="125"/>
      <c r="BW119" s="125"/>
      <c r="BX119" s="125"/>
      <c r="BY119" s="125"/>
      <c r="BZ119" s="125"/>
      <c r="CA119" s="125"/>
      <c r="CB119" s="125"/>
      <c r="CC119" s="125"/>
      <c r="CD119" s="125"/>
      <c r="CE119" s="125"/>
      <c r="CF119" s="125"/>
      <c r="CG119" s="125"/>
      <c r="CH119" s="125"/>
      <c r="CI119" s="125"/>
      <c r="CJ119" s="125"/>
      <c r="CK119" s="125"/>
      <c r="CL119" s="125"/>
      <c r="CM119" s="125"/>
      <c r="CN119" s="125"/>
      <c r="CO119" s="125"/>
      <c r="CP119" s="125"/>
      <c r="CQ119" s="125"/>
      <c r="CR119" s="125"/>
      <c r="CS119" s="125"/>
      <c r="CT119" s="125"/>
      <c r="CU119" s="125"/>
      <c r="CV119" s="125"/>
      <c r="CW119" s="125"/>
      <c r="CX119" s="125"/>
      <c r="CY119" s="125"/>
      <c r="CZ119" s="125"/>
      <c r="DA119" s="125"/>
      <c r="DB119" s="125"/>
      <c r="DC119" s="125"/>
      <c r="DD119" s="125"/>
      <c r="DE119" s="125"/>
      <c r="DF119" s="125"/>
      <c r="DG119" s="125"/>
      <c r="DH119" s="125"/>
      <c r="DI119" s="125"/>
      <c r="DJ119" s="125"/>
      <c r="DK119" s="125"/>
      <c r="DL119" s="125"/>
      <c r="DM119" s="125"/>
      <c r="DN119" s="125"/>
      <c r="DO119" s="125"/>
      <c r="DP119" s="125"/>
      <c r="DQ119" s="125"/>
      <c r="DR119" s="125"/>
      <c r="DS119" s="125"/>
      <c r="DT119" s="125"/>
      <c r="DU119" s="125"/>
      <c r="DV119" s="125"/>
      <c r="DW119" s="125"/>
      <c r="DX119" s="125"/>
      <c r="DY119" s="125"/>
      <c r="DZ119" s="125"/>
      <c r="EA119" s="125"/>
      <c r="EB119" s="125"/>
      <c r="EC119" s="125"/>
      <c r="ED119" s="125"/>
      <c r="EE119" s="125"/>
      <c r="EF119" s="125"/>
      <c r="EG119" s="125"/>
      <c r="EH119" s="125"/>
      <c r="EI119" s="125"/>
      <c r="EJ119" s="125"/>
      <c r="EK119" s="125"/>
      <c r="EL119" s="125"/>
      <c r="EM119" s="125"/>
      <c r="EN119" s="125"/>
      <c r="EO119" s="125"/>
      <c r="EP119" s="125"/>
      <c r="EQ119" s="125"/>
      <c r="ER119" s="125"/>
      <c r="ES119" s="125"/>
      <c r="ET119" s="125"/>
      <c r="EU119" s="125"/>
      <c r="EV119" s="125"/>
      <c r="EW119" s="125"/>
      <c r="EX119" s="125"/>
      <c r="EY119" s="125"/>
      <c r="EZ119" s="125"/>
      <c r="FA119" s="125"/>
      <c r="FB119" s="125"/>
      <c r="FC119" s="125"/>
      <c r="FD119" s="125"/>
      <c r="FE119" s="125"/>
      <c r="FF119" s="125"/>
      <c r="FG119" s="125"/>
      <c r="FH119" s="125"/>
      <c r="FI119" s="125"/>
      <c r="FJ119" s="125"/>
      <c r="FK119" s="125"/>
      <c r="FL119" s="125"/>
      <c r="FM119" s="125"/>
      <c r="FN119" s="125"/>
      <c r="FO119" s="125"/>
      <c r="FP119" s="125"/>
      <c r="FQ119" s="125"/>
      <c r="FR119" s="125"/>
      <c r="FS119" s="125"/>
      <c r="FT119" s="125"/>
      <c r="FU119" s="125"/>
      <c r="FV119" s="125"/>
      <c r="FW119" s="125"/>
      <c r="FX119" s="125"/>
      <c r="FY119" s="125"/>
      <c r="FZ119" s="125"/>
      <c r="GA119" s="125"/>
      <c r="GB119" s="125"/>
      <c r="GC119" s="125"/>
      <c r="GD119" s="125"/>
      <c r="GE119" s="125"/>
      <c r="GF119" s="125"/>
      <c r="GG119" s="125"/>
      <c r="GH119" s="125"/>
      <c r="GI119" s="125"/>
      <c r="GJ119" s="125"/>
      <c r="GK119" s="125"/>
      <c r="GL119" s="125"/>
      <c r="GM119" s="125"/>
      <c r="GN119" s="125"/>
      <c r="GO119" s="125"/>
      <c r="GP119" s="125"/>
      <c r="GQ119" s="125"/>
      <c r="GR119" s="125"/>
      <c r="GS119" s="125"/>
      <c r="GT119" s="125"/>
      <c r="GU119" s="125"/>
      <c r="GV119" s="125"/>
      <c r="GW119" s="125"/>
      <c r="GX119" s="125"/>
      <c r="GY119" s="125"/>
      <c r="GZ119" s="125"/>
      <c r="HA119" s="125"/>
      <c r="HB119" s="125"/>
      <c r="HC119" s="125"/>
      <c r="HD119" s="125"/>
      <c r="HE119" s="125"/>
      <c r="HF119" s="125"/>
      <c r="HG119" s="125"/>
      <c r="HH119" s="125"/>
      <c r="HI119" s="125"/>
      <c r="HJ119" s="125"/>
      <c r="HK119" s="125"/>
      <c r="HL119" s="125"/>
      <c r="HM119" s="125"/>
      <c r="HN119" s="125"/>
      <c r="HO119" s="125"/>
      <c r="HP119" s="125"/>
      <c r="HQ119" s="125"/>
      <c r="HR119" s="125"/>
      <c r="HS119" s="125"/>
      <c r="HT119" s="125"/>
      <c r="HU119" s="125"/>
      <c r="HV119" s="125"/>
      <c r="HW119" s="125"/>
      <c r="HX119" s="125"/>
      <c r="HY119" s="125"/>
      <c r="HZ119" s="125"/>
      <c r="IA119" s="125"/>
      <c r="IB119" s="125"/>
      <c r="IC119" s="125"/>
      <c r="ID119" s="125"/>
      <c r="IE119" s="125"/>
      <c r="IF119" s="125"/>
      <c r="IG119" s="125"/>
      <c r="IH119" s="125"/>
      <c r="II119" s="125"/>
      <c r="IJ119" s="125"/>
      <c r="IK119" s="125"/>
      <c r="IL119" s="125"/>
      <c r="IM119" s="125"/>
      <c r="IN119" s="125"/>
      <c r="IO119" s="125"/>
      <c r="IP119" s="125"/>
      <c r="IQ119" s="125"/>
      <c r="IR119" s="125"/>
      <c r="IS119" s="125"/>
      <c r="IT119" s="125"/>
      <c r="IU119" s="125"/>
    </row>
    <row r="120" spans="1:255" s="177" customFormat="1">
      <c r="A120" s="175" t="s">
        <v>680</v>
      </c>
      <c r="B120" s="178" t="s">
        <v>436</v>
      </c>
      <c r="C120" s="179" t="s">
        <v>684</v>
      </c>
      <c r="D120" s="125" t="s">
        <v>677</v>
      </c>
      <c r="E120" s="127"/>
      <c r="F120" s="125" t="str">
        <f t="shared" si="6"/>
        <v>け０３</v>
      </c>
      <c r="G120" s="125" t="str">
        <f t="shared" si="4"/>
        <v>川上悠作</v>
      </c>
      <c r="H120" s="126" t="s">
        <v>678</v>
      </c>
      <c r="I120" s="126" t="s">
        <v>404</v>
      </c>
      <c r="J120" s="129">
        <v>2000</v>
      </c>
      <c r="K120" s="130">
        <f t="shared" si="7"/>
        <v>26</v>
      </c>
      <c r="L120" s="128" t="str">
        <f t="shared" si="12"/>
        <v>OK</v>
      </c>
      <c r="M120" s="134" t="s">
        <v>438</v>
      </c>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125"/>
      <c r="AW120" s="125"/>
      <c r="AX120" s="125"/>
      <c r="AY120" s="125"/>
      <c r="AZ120" s="125"/>
      <c r="BA120" s="125"/>
      <c r="BB120" s="125"/>
      <c r="BC120" s="125"/>
      <c r="BD120" s="125"/>
      <c r="BE120" s="125"/>
      <c r="BF120" s="125"/>
      <c r="BG120" s="125"/>
      <c r="BH120" s="125"/>
      <c r="BI120" s="125"/>
      <c r="BJ120" s="125"/>
      <c r="BK120" s="125"/>
      <c r="BL120" s="125"/>
      <c r="BM120" s="125"/>
      <c r="BN120" s="125"/>
      <c r="BO120" s="125"/>
      <c r="BP120" s="125"/>
      <c r="BQ120" s="125"/>
      <c r="BR120" s="125"/>
      <c r="BS120" s="125"/>
      <c r="BT120" s="125"/>
      <c r="BU120" s="125"/>
      <c r="BV120" s="125"/>
      <c r="BW120" s="125"/>
      <c r="BX120" s="125"/>
      <c r="BY120" s="125"/>
      <c r="BZ120" s="125"/>
      <c r="CA120" s="125"/>
      <c r="CB120" s="125"/>
      <c r="CC120" s="125"/>
      <c r="CD120" s="125"/>
      <c r="CE120" s="125"/>
      <c r="CF120" s="125"/>
      <c r="CG120" s="125"/>
      <c r="CH120" s="125"/>
      <c r="CI120" s="125"/>
      <c r="CJ120" s="125"/>
      <c r="CK120" s="125"/>
      <c r="CL120" s="125"/>
      <c r="CM120" s="125"/>
      <c r="CN120" s="125"/>
      <c r="CO120" s="125"/>
      <c r="CP120" s="125"/>
      <c r="CQ120" s="125"/>
      <c r="CR120" s="125"/>
      <c r="CS120" s="125"/>
      <c r="CT120" s="125"/>
      <c r="CU120" s="125"/>
      <c r="CV120" s="125"/>
      <c r="CW120" s="125"/>
      <c r="CX120" s="125"/>
      <c r="CY120" s="125"/>
      <c r="CZ120" s="125"/>
      <c r="DA120" s="125"/>
      <c r="DB120" s="125"/>
      <c r="DC120" s="125"/>
      <c r="DD120" s="125"/>
      <c r="DE120" s="125"/>
      <c r="DF120" s="125"/>
      <c r="DG120" s="125"/>
      <c r="DH120" s="125"/>
      <c r="DI120" s="125"/>
      <c r="DJ120" s="125"/>
      <c r="DK120" s="125"/>
      <c r="DL120" s="125"/>
      <c r="DM120" s="125"/>
      <c r="DN120" s="125"/>
      <c r="DO120" s="125"/>
      <c r="DP120" s="125"/>
      <c r="DQ120" s="125"/>
      <c r="DR120" s="125"/>
      <c r="DS120" s="125"/>
      <c r="DT120" s="125"/>
      <c r="DU120" s="125"/>
      <c r="DV120" s="125"/>
      <c r="DW120" s="125"/>
      <c r="DX120" s="125"/>
      <c r="DY120" s="125"/>
      <c r="DZ120" s="125"/>
      <c r="EA120" s="125"/>
      <c r="EB120" s="125"/>
      <c r="EC120" s="125"/>
      <c r="ED120" s="125"/>
      <c r="EE120" s="125"/>
      <c r="EF120" s="125"/>
      <c r="EG120" s="125"/>
      <c r="EH120" s="125"/>
      <c r="EI120" s="125"/>
      <c r="EJ120" s="125"/>
      <c r="EK120" s="125"/>
      <c r="EL120" s="125"/>
      <c r="EM120" s="125"/>
      <c r="EN120" s="125"/>
      <c r="EO120" s="125"/>
      <c r="EP120" s="125"/>
      <c r="EQ120" s="125"/>
      <c r="ER120" s="125"/>
      <c r="ES120" s="125"/>
      <c r="ET120" s="125"/>
      <c r="EU120" s="125"/>
      <c r="EV120" s="125"/>
      <c r="EW120" s="125"/>
      <c r="EX120" s="125"/>
      <c r="EY120" s="125"/>
      <c r="EZ120" s="125"/>
      <c r="FA120" s="125"/>
      <c r="FB120" s="125"/>
      <c r="FC120" s="125"/>
      <c r="FD120" s="125"/>
      <c r="FE120" s="125"/>
      <c r="FF120" s="125"/>
      <c r="FG120" s="125"/>
      <c r="FH120" s="125"/>
      <c r="FI120" s="125"/>
      <c r="FJ120" s="125"/>
      <c r="FK120" s="125"/>
      <c r="FL120" s="125"/>
      <c r="FM120" s="125"/>
      <c r="FN120" s="125"/>
      <c r="FO120" s="125"/>
      <c r="FP120" s="125"/>
      <c r="FQ120" s="125"/>
      <c r="FR120" s="125"/>
      <c r="FS120" s="125"/>
      <c r="FT120" s="125"/>
      <c r="FU120" s="125"/>
      <c r="FV120" s="125"/>
      <c r="FW120" s="125"/>
      <c r="FX120" s="125"/>
      <c r="FY120" s="125"/>
      <c r="FZ120" s="125"/>
      <c r="GA120" s="125"/>
      <c r="GB120" s="125"/>
      <c r="GC120" s="125"/>
      <c r="GD120" s="125"/>
      <c r="GE120" s="125"/>
      <c r="GF120" s="125"/>
      <c r="GG120" s="125"/>
      <c r="GH120" s="125"/>
      <c r="GI120" s="125"/>
      <c r="GJ120" s="125"/>
      <c r="GK120" s="125"/>
      <c r="GL120" s="125"/>
      <c r="GM120" s="125"/>
      <c r="GN120" s="125"/>
      <c r="GO120" s="125"/>
      <c r="GP120" s="125"/>
      <c r="GQ120" s="125"/>
      <c r="GR120" s="125"/>
      <c r="GS120" s="125"/>
      <c r="GT120" s="125"/>
      <c r="GU120" s="125"/>
      <c r="GV120" s="125"/>
      <c r="GW120" s="125"/>
      <c r="GX120" s="125"/>
      <c r="GY120" s="125"/>
      <c r="GZ120" s="125"/>
      <c r="HA120" s="125"/>
      <c r="HB120" s="125"/>
      <c r="HC120" s="125"/>
      <c r="HD120" s="125"/>
      <c r="HE120" s="125"/>
      <c r="HF120" s="125"/>
      <c r="HG120" s="125"/>
      <c r="HH120" s="125"/>
      <c r="HI120" s="125"/>
      <c r="HJ120" s="125"/>
      <c r="HK120" s="125"/>
      <c r="HL120" s="125"/>
      <c r="HM120" s="125"/>
      <c r="HN120" s="125"/>
      <c r="HO120" s="125"/>
      <c r="HP120" s="125"/>
      <c r="HQ120" s="125"/>
      <c r="HR120" s="125"/>
      <c r="HS120" s="125"/>
      <c r="HT120" s="125"/>
      <c r="HU120" s="125"/>
      <c r="HV120" s="125"/>
      <c r="HW120" s="125"/>
      <c r="HX120" s="125"/>
      <c r="HY120" s="125"/>
      <c r="HZ120" s="125"/>
      <c r="IA120" s="125"/>
      <c r="IB120" s="125"/>
      <c r="IC120" s="125"/>
      <c r="ID120" s="125"/>
      <c r="IE120" s="125"/>
      <c r="IF120" s="125"/>
      <c r="IG120" s="125"/>
      <c r="IH120" s="125"/>
      <c r="II120" s="125"/>
      <c r="IJ120" s="125"/>
      <c r="IK120" s="125"/>
      <c r="IL120" s="125"/>
      <c r="IM120" s="125"/>
      <c r="IN120" s="125"/>
      <c r="IO120" s="125"/>
      <c r="IP120" s="125"/>
      <c r="IQ120" s="125"/>
      <c r="IR120" s="125"/>
      <c r="IS120" s="125"/>
      <c r="IT120" s="125"/>
      <c r="IU120" s="125"/>
    </row>
    <row r="121" spans="1:255" s="177" customFormat="1">
      <c r="A121" s="175" t="s">
        <v>683</v>
      </c>
      <c r="B121" s="175" t="s">
        <v>686</v>
      </c>
      <c r="C121" s="180" t="s">
        <v>687</v>
      </c>
      <c r="D121" s="125" t="s">
        <v>677</v>
      </c>
      <c r="E121" s="127"/>
      <c r="F121" s="125" t="str">
        <f t="shared" si="6"/>
        <v>け０４</v>
      </c>
      <c r="G121" s="125" t="str">
        <f t="shared" si="4"/>
        <v>川並和之</v>
      </c>
      <c r="H121" s="126" t="s">
        <v>678</v>
      </c>
      <c r="I121" s="126" t="s">
        <v>404</v>
      </c>
      <c r="J121" s="129">
        <v>1959</v>
      </c>
      <c r="K121" s="130">
        <f t="shared" si="7"/>
        <v>67</v>
      </c>
      <c r="L121" s="128" t="str">
        <f t="shared" si="12"/>
        <v>OK</v>
      </c>
      <c r="M121" s="134" t="s">
        <v>438</v>
      </c>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c r="AX121" s="125"/>
      <c r="AY121" s="125"/>
      <c r="AZ121" s="125"/>
      <c r="BA121" s="125"/>
      <c r="BB121" s="125"/>
      <c r="BC121" s="125"/>
      <c r="BD121" s="125"/>
      <c r="BE121" s="125"/>
      <c r="BF121" s="125"/>
      <c r="BG121" s="125"/>
      <c r="BH121" s="125"/>
      <c r="BI121" s="125"/>
      <c r="BJ121" s="125"/>
      <c r="BK121" s="125"/>
      <c r="BL121" s="125"/>
      <c r="BM121" s="125"/>
      <c r="BN121" s="125"/>
      <c r="BO121" s="125"/>
      <c r="BP121" s="125"/>
      <c r="BQ121" s="125"/>
      <c r="BR121" s="125"/>
      <c r="BS121" s="125"/>
      <c r="BT121" s="125"/>
      <c r="BU121" s="125"/>
      <c r="BV121" s="125"/>
      <c r="BW121" s="125"/>
      <c r="BX121" s="125"/>
      <c r="BY121" s="125"/>
      <c r="BZ121" s="125"/>
      <c r="CA121" s="125"/>
      <c r="CB121" s="125"/>
      <c r="CC121" s="125"/>
      <c r="CD121" s="125"/>
      <c r="CE121" s="125"/>
      <c r="CF121" s="125"/>
      <c r="CG121" s="125"/>
      <c r="CH121" s="125"/>
      <c r="CI121" s="125"/>
      <c r="CJ121" s="125"/>
      <c r="CK121" s="125"/>
      <c r="CL121" s="125"/>
      <c r="CM121" s="125"/>
      <c r="CN121" s="125"/>
      <c r="CO121" s="125"/>
      <c r="CP121" s="125"/>
      <c r="CQ121" s="125"/>
      <c r="CR121" s="125"/>
      <c r="CS121" s="125"/>
      <c r="CT121" s="125"/>
      <c r="CU121" s="125"/>
      <c r="CV121" s="125"/>
      <c r="CW121" s="125"/>
      <c r="CX121" s="125"/>
      <c r="CY121" s="125"/>
      <c r="CZ121" s="125"/>
      <c r="DA121" s="125"/>
      <c r="DB121" s="125"/>
      <c r="DC121" s="125"/>
      <c r="DD121" s="125"/>
      <c r="DE121" s="125"/>
      <c r="DF121" s="125"/>
      <c r="DG121" s="125"/>
      <c r="DH121" s="125"/>
      <c r="DI121" s="125"/>
      <c r="DJ121" s="125"/>
      <c r="DK121" s="125"/>
      <c r="DL121" s="125"/>
      <c r="DM121" s="125"/>
      <c r="DN121" s="125"/>
      <c r="DO121" s="125"/>
      <c r="DP121" s="125"/>
      <c r="DQ121" s="125"/>
      <c r="DR121" s="125"/>
      <c r="DS121" s="125"/>
      <c r="DT121" s="125"/>
      <c r="DU121" s="125"/>
      <c r="DV121" s="125"/>
      <c r="DW121" s="125"/>
      <c r="DX121" s="125"/>
      <c r="DY121" s="125"/>
      <c r="DZ121" s="125"/>
      <c r="EA121" s="125"/>
      <c r="EB121" s="125"/>
      <c r="EC121" s="125"/>
      <c r="ED121" s="125"/>
      <c r="EE121" s="125"/>
      <c r="EF121" s="125"/>
      <c r="EG121" s="125"/>
      <c r="EH121" s="125"/>
      <c r="EI121" s="125"/>
      <c r="EJ121" s="125"/>
      <c r="EK121" s="125"/>
      <c r="EL121" s="125"/>
      <c r="EM121" s="125"/>
      <c r="EN121" s="125"/>
      <c r="EO121" s="125"/>
      <c r="EP121" s="125"/>
      <c r="EQ121" s="125"/>
      <c r="ER121" s="125"/>
      <c r="ES121" s="125"/>
      <c r="ET121" s="125"/>
      <c r="EU121" s="125"/>
      <c r="EV121" s="125"/>
      <c r="EW121" s="125"/>
      <c r="EX121" s="125"/>
      <c r="EY121" s="125"/>
      <c r="EZ121" s="125"/>
      <c r="FA121" s="125"/>
      <c r="FB121" s="125"/>
      <c r="FC121" s="125"/>
      <c r="FD121" s="125"/>
      <c r="FE121" s="125"/>
      <c r="FF121" s="125"/>
      <c r="FG121" s="125"/>
      <c r="FH121" s="125"/>
      <c r="FI121" s="125"/>
      <c r="FJ121" s="125"/>
      <c r="FK121" s="125"/>
      <c r="FL121" s="125"/>
      <c r="FM121" s="125"/>
      <c r="FN121" s="125"/>
      <c r="FO121" s="125"/>
      <c r="FP121" s="125"/>
      <c r="FQ121" s="125"/>
      <c r="FR121" s="125"/>
      <c r="FS121" s="125"/>
      <c r="FT121" s="125"/>
      <c r="FU121" s="125"/>
      <c r="FV121" s="125"/>
      <c r="FW121" s="125"/>
      <c r="FX121" s="125"/>
      <c r="FY121" s="125"/>
      <c r="FZ121" s="125"/>
      <c r="GA121" s="125"/>
      <c r="GB121" s="125"/>
      <c r="GC121" s="125"/>
      <c r="GD121" s="125"/>
      <c r="GE121" s="125"/>
      <c r="GF121" s="125"/>
      <c r="GG121" s="125"/>
      <c r="GH121" s="125"/>
      <c r="GI121" s="125"/>
      <c r="GJ121" s="125"/>
      <c r="GK121" s="125"/>
      <c r="GL121" s="125"/>
      <c r="GM121" s="125"/>
      <c r="GN121" s="125"/>
      <c r="GO121" s="125"/>
      <c r="GP121" s="125"/>
      <c r="GQ121" s="125"/>
      <c r="GR121" s="125"/>
      <c r="GS121" s="125"/>
      <c r="GT121" s="125"/>
      <c r="GU121" s="125"/>
      <c r="GV121" s="125"/>
      <c r="GW121" s="125"/>
      <c r="GX121" s="125"/>
      <c r="GY121" s="125"/>
      <c r="GZ121" s="125"/>
      <c r="HA121" s="125"/>
      <c r="HB121" s="125"/>
      <c r="HC121" s="125"/>
      <c r="HD121" s="125"/>
      <c r="HE121" s="125"/>
      <c r="HF121" s="125"/>
      <c r="HG121" s="125"/>
      <c r="HH121" s="125"/>
      <c r="HI121" s="125"/>
      <c r="HJ121" s="125"/>
      <c r="HK121" s="125"/>
      <c r="HL121" s="125"/>
      <c r="HM121" s="125"/>
      <c r="HN121" s="125"/>
      <c r="HO121" s="125"/>
      <c r="HP121" s="125"/>
      <c r="HQ121" s="125"/>
      <c r="HR121" s="125"/>
      <c r="HS121" s="125"/>
      <c r="HT121" s="125"/>
      <c r="HU121" s="125"/>
      <c r="HV121" s="125"/>
      <c r="HW121" s="125"/>
      <c r="HX121" s="125"/>
      <c r="HY121" s="125"/>
      <c r="HZ121" s="125"/>
      <c r="IA121" s="125"/>
      <c r="IB121" s="125"/>
      <c r="IC121" s="125"/>
      <c r="ID121" s="125"/>
      <c r="IE121" s="125"/>
      <c r="IF121" s="125"/>
      <c r="IG121" s="125"/>
      <c r="IH121" s="125"/>
      <c r="II121" s="125"/>
      <c r="IJ121" s="125"/>
      <c r="IK121" s="125"/>
      <c r="IL121" s="125"/>
      <c r="IM121" s="125"/>
      <c r="IN121" s="125"/>
      <c r="IO121" s="125"/>
      <c r="IP121" s="125"/>
      <c r="IQ121" s="125"/>
      <c r="IR121" s="125"/>
      <c r="IS121" s="125"/>
      <c r="IT121" s="125"/>
      <c r="IU121" s="125"/>
    </row>
    <row r="122" spans="1:255" s="177" customFormat="1">
      <c r="A122" s="175" t="s">
        <v>685</v>
      </c>
      <c r="B122" s="175" t="s">
        <v>689</v>
      </c>
      <c r="C122" s="180" t="s">
        <v>690</v>
      </c>
      <c r="D122" s="125" t="s">
        <v>677</v>
      </c>
      <c r="E122" s="127"/>
      <c r="F122" s="125" t="str">
        <f t="shared" si="6"/>
        <v>け０５</v>
      </c>
      <c r="G122" s="125" t="str">
        <f t="shared" si="4"/>
        <v>坪田真嘉</v>
      </c>
      <c r="H122" s="126" t="s">
        <v>678</v>
      </c>
      <c r="I122" s="126" t="s">
        <v>404</v>
      </c>
      <c r="J122" s="129">
        <v>1976</v>
      </c>
      <c r="K122" s="130">
        <f t="shared" si="7"/>
        <v>50</v>
      </c>
      <c r="L122" s="128" t="str">
        <f t="shared" si="12"/>
        <v>OK</v>
      </c>
      <c r="M122" s="134" t="s">
        <v>438</v>
      </c>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c r="BI122" s="125"/>
      <c r="BJ122" s="125"/>
      <c r="BK122" s="125"/>
      <c r="BL122" s="125"/>
      <c r="BM122" s="125"/>
      <c r="BN122" s="125"/>
      <c r="BO122" s="125"/>
      <c r="BP122" s="125"/>
      <c r="BQ122" s="125"/>
      <c r="BR122" s="125"/>
      <c r="BS122" s="125"/>
      <c r="BT122" s="125"/>
      <c r="BU122" s="125"/>
      <c r="BV122" s="125"/>
      <c r="BW122" s="125"/>
      <c r="BX122" s="125"/>
      <c r="BY122" s="125"/>
      <c r="BZ122" s="125"/>
      <c r="CA122" s="125"/>
      <c r="CB122" s="125"/>
      <c r="CC122" s="125"/>
      <c r="CD122" s="125"/>
      <c r="CE122" s="125"/>
      <c r="CF122" s="125"/>
      <c r="CG122" s="125"/>
      <c r="CH122" s="125"/>
      <c r="CI122" s="125"/>
      <c r="CJ122" s="125"/>
      <c r="CK122" s="125"/>
      <c r="CL122" s="125"/>
      <c r="CM122" s="125"/>
      <c r="CN122" s="125"/>
      <c r="CO122" s="125"/>
      <c r="CP122" s="125"/>
      <c r="CQ122" s="125"/>
      <c r="CR122" s="125"/>
      <c r="CS122" s="125"/>
      <c r="CT122" s="125"/>
      <c r="CU122" s="125"/>
      <c r="CV122" s="125"/>
      <c r="CW122" s="125"/>
      <c r="CX122" s="125"/>
      <c r="CY122" s="125"/>
      <c r="CZ122" s="125"/>
      <c r="DA122" s="125"/>
      <c r="DB122" s="125"/>
      <c r="DC122" s="125"/>
      <c r="DD122" s="125"/>
      <c r="DE122" s="125"/>
      <c r="DF122" s="125"/>
      <c r="DG122" s="125"/>
      <c r="DH122" s="125"/>
      <c r="DI122" s="125"/>
      <c r="DJ122" s="125"/>
      <c r="DK122" s="125"/>
      <c r="DL122" s="125"/>
      <c r="DM122" s="125"/>
      <c r="DN122" s="125"/>
      <c r="DO122" s="125"/>
      <c r="DP122" s="125"/>
      <c r="DQ122" s="125"/>
      <c r="DR122" s="125"/>
      <c r="DS122" s="125"/>
      <c r="DT122" s="125"/>
      <c r="DU122" s="125"/>
      <c r="DV122" s="125"/>
      <c r="DW122" s="125"/>
      <c r="DX122" s="125"/>
      <c r="DY122" s="125"/>
      <c r="DZ122" s="125"/>
      <c r="EA122" s="125"/>
      <c r="EB122" s="125"/>
      <c r="EC122" s="125"/>
      <c r="ED122" s="125"/>
      <c r="EE122" s="125"/>
      <c r="EF122" s="125"/>
      <c r="EG122" s="125"/>
      <c r="EH122" s="125"/>
      <c r="EI122" s="125"/>
      <c r="EJ122" s="125"/>
      <c r="EK122" s="125"/>
      <c r="EL122" s="125"/>
      <c r="EM122" s="125"/>
      <c r="EN122" s="125"/>
      <c r="EO122" s="125"/>
      <c r="EP122" s="125"/>
      <c r="EQ122" s="125"/>
      <c r="ER122" s="125"/>
      <c r="ES122" s="125"/>
      <c r="ET122" s="125"/>
      <c r="EU122" s="125"/>
      <c r="EV122" s="125"/>
      <c r="EW122" s="125"/>
      <c r="EX122" s="125"/>
      <c r="EY122" s="125"/>
      <c r="EZ122" s="125"/>
      <c r="FA122" s="125"/>
      <c r="FB122" s="125"/>
      <c r="FC122" s="125"/>
      <c r="FD122" s="125"/>
      <c r="FE122" s="125"/>
      <c r="FF122" s="125"/>
      <c r="FG122" s="125"/>
      <c r="FH122" s="125"/>
      <c r="FI122" s="125"/>
      <c r="FJ122" s="125"/>
      <c r="FK122" s="125"/>
      <c r="FL122" s="125"/>
      <c r="FM122" s="125"/>
      <c r="FN122" s="125"/>
      <c r="FO122" s="125"/>
      <c r="FP122" s="125"/>
      <c r="FQ122" s="125"/>
      <c r="FR122" s="125"/>
      <c r="FS122" s="125"/>
      <c r="FT122" s="125"/>
      <c r="FU122" s="125"/>
      <c r="FV122" s="125"/>
      <c r="FW122" s="125"/>
      <c r="FX122" s="125"/>
      <c r="FY122" s="125"/>
      <c r="FZ122" s="125"/>
      <c r="GA122" s="125"/>
      <c r="GB122" s="125"/>
      <c r="GC122" s="125"/>
      <c r="GD122" s="125"/>
      <c r="GE122" s="125"/>
      <c r="GF122" s="125"/>
      <c r="GG122" s="125"/>
      <c r="GH122" s="125"/>
      <c r="GI122" s="125"/>
      <c r="GJ122" s="125"/>
      <c r="GK122" s="125"/>
      <c r="GL122" s="125"/>
      <c r="GM122" s="125"/>
      <c r="GN122" s="125"/>
      <c r="GO122" s="125"/>
      <c r="GP122" s="125"/>
      <c r="GQ122" s="125"/>
      <c r="GR122" s="125"/>
      <c r="GS122" s="125"/>
      <c r="GT122" s="125"/>
      <c r="GU122" s="125"/>
      <c r="GV122" s="125"/>
      <c r="GW122" s="125"/>
      <c r="GX122" s="125"/>
      <c r="GY122" s="125"/>
      <c r="GZ122" s="125"/>
      <c r="HA122" s="125"/>
      <c r="HB122" s="125"/>
      <c r="HC122" s="125"/>
      <c r="HD122" s="125"/>
      <c r="HE122" s="125"/>
      <c r="HF122" s="125"/>
      <c r="HG122" s="125"/>
      <c r="HH122" s="125"/>
      <c r="HI122" s="125"/>
      <c r="HJ122" s="125"/>
      <c r="HK122" s="125"/>
      <c r="HL122" s="125"/>
      <c r="HM122" s="125"/>
      <c r="HN122" s="125"/>
      <c r="HO122" s="125"/>
      <c r="HP122" s="125"/>
      <c r="HQ122" s="125"/>
      <c r="HR122" s="125"/>
      <c r="HS122" s="125"/>
      <c r="HT122" s="125"/>
      <c r="HU122" s="125"/>
      <c r="HV122" s="125"/>
      <c r="HW122" s="125"/>
      <c r="HX122" s="125"/>
      <c r="HY122" s="125"/>
      <c r="HZ122" s="125"/>
      <c r="IA122" s="125"/>
      <c r="IB122" s="125"/>
      <c r="IC122" s="125"/>
      <c r="ID122" s="125"/>
      <c r="IE122" s="125"/>
      <c r="IF122" s="125"/>
      <c r="IG122" s="125"/>
      <c r="IH122" s="125"/>
      <c r="II122" s="125"/>
      <c r="IJ122" s="125"/>
      <c r="IK122" s="125"/>
      <c r="IL122" s="125"/>
      <c r="IM122" s="125"/>
      <c r="IN122" s="125"/>
      <c r="IO122" s="125"/>
      <c r="IP122" s="125"/>
      <c r="IQ122" s="125"/>
      <c r="IR122" s="125"/>
      <c r="IS122" s="125"/>
      <c r="IT122" s="125"/>
      <c r="IU122" s="125"/>
    </row>
    <row r="123" spans="1:255" s="177" customFormat="1">
      <c r="A123" s="175" t="s">
        <v>688</v>
      </c>
      <c r="B123" s="175" t="s">
        <v>692</v>
      </c>
      <c r="C123" s="180" t="s">
        <v>693</v>
      </c>
      <c r="D123" s="125" t="s">
        <v>677</v>
      </c>
      <c r="E123" s="127"/>
      <c r="F123" s="125" t="str">
        <f t="shared" si="6"/>
        <v>け０７</v>
      </c>
      <c r="G123" s="125" t="str">
        <f t="shared" si="4"/>
        <v>永里裕次</v>
      </c>
      <c r="H123" s="126" t="s">
        <v>678</v>
      </c>
      <c r="I123" s="126" t="s">
        <v>404</v>
      </c>
      <c r="J123" s="129">
        <v>1979</v>
      </c>
      <c r="K123" s="130">
        <f t="shared" si="7"/>
        <v>47</v>
      </c>
      <c r="L123" s="128" t="str">
        <f t="shared" si="12"/>
        <v>OK</v>
      </c>
      <c r="M123" s="125" t="s">
        <v>694</v>
      </c>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c r="BF123" s="125"/>
      <c r="BG123" s="125"/>
      <c r="BH123" s="125"/>
      <c r="BI123" s="125"/>
      <c r="BJ123" s="125"/>
      <c r="BK123" s="125"/>
      <c r="BL123" s="125"/>
      <c r="BM123" s="125"/>
      <c r="BN123" s="125"/>
      <c r="BO123" s="125"/>
      <c r="BP123" s="125"/>
      <c r="BQ123" s="125"/>
      <c r="BR123" s="125"/>
      <c r="BS123" s="125"/>
      <c r="BT123" s="125"/>
      <c r="BU123" s="125"/>
      <c r="BV123" s="125"/>
      <c r="BW123" s="125"/>
      <c r="BX123" s="125"/>
      <c r="BY123" s="125"/>
      <c r="BZ123" s="125"/>
      <c r="CA123" s="125"/>
      <c r="CB123" s="125"/>
      <c r="CC123" s="125"/>
      <c r="CD123" s="125"/>
      <c r="CE123" s="125"/>
      <c r="CF123" s="125"/>
      <c r="CG123" s="125"/>
      <c r="CH123" s="125"/>
      <c r="CI123" s="125"/>
      <c r="CJ123" s="125"/>
      <c r="CK123" s="125"/>
      <c r="CL123" s="125"/>
      <c r="CM123" s="125"/>
      <c r="CN123" s="125"/>
      <c r="CO123" s="125"/>
      <c r="CP123" s="125"/>
      <c r="CQ123" s="125"/>
      <c r="CR123" s="125"/>
      <c r="CS123" s="125"/>
      <c r="CT123" s="125"/>
      <c r="CU123" s="125"/>
      <c r="CV123" s="125"/>
      <c r="CW123" s="125"/>
      <c r="CX123" s="125"/>
      <c r="CY123" s="125"/>
      <c r="CZ123" s="125"/>
      <c r="DA123" s="125"/>
      <c r="DB123" s="125"/>
      <c r="DC123" s="125"/>
      <c r="DD123" s="125"/>
      <c r="DE123" s="125"/>
      <c r="DF123" s="125"/>
      <c r="DG123" s="125"/>
      <c r="DH123" s="125"/>
      <c r="DI123" s="125"/>
      <c r="DJ123" s="125"/>
      <c r="DK123" s="125"/>
      <c r="DL123" s="125"/>
      <c r="DM123" s="125"/>
      <c r="DN123" s="125"/>
      <c r="DO123" s="125"/>
      <c r="DP123" s="125"/>
      <c r="DQ123" s="125"/>
      <c r="DR123" s="125"/>
      <c r="DS123" s="125"/>
      <c r="DT123" s="125"/>
      <c r="DU123" s="125"/>
      <c r="DV123" s="125"/>
      <c r="DW123" s="125"/>
      <c r="DX123" s="125"/>
      <c r="DY123" s="125"/>
      <c r="DZ123" s="125"/>
      <c r="EA123" s="125"/>
      <c r="EB123" s="125"/>
      <c r="EC123" s="125"/>
      <c r="ED123" s="125"/>
      <c r="EE123" s="125"/>
      <c r="EF123" s="125"/>
      <c r="EG123" s="125"/>
      <c r="EH123" s="125"/>
      <c r="EI123" s="125"/>
      <c r="EJ123" s="125"/>
      <c r="EK123" s="125"/>
      <c r="EL123" s="125"/>
      <c r="EM123" s="125"/>
      <c r="EN123" s="125"/>
      <c r="EO123" s="125"/>
      <c r="EP123" s="125"/>
      <c r="EQ123" s="125"/>
      <c r="ER123" s="125"/>
      <c r="ES123" s="125"/>
      <c r="ET123" s="125"/>
      <c r="EU123" s="125"/>
      <c r="EV123" s="125"/>
      <c r="EW123" s="125"/>
      <c r="EX123" s="125"/>
      <c r="EY123" s="125"/>
      <c r="EZ123" s="125"/>
      <c r="FA123" s="125"/>
      <c r="FB123" s="125"/>
      <c r="FC123" s="125"/>
      <c r="FD123" s="125"/>
      <c r="FE123" s="125"/>
      <c r="FF123" s="125"/>
      <c r="FG123" s="125"/>
      <c r="FH123" s="125"/>
      <c r="FI123" s="125"/>
      <c r="FJ123" s="125"/>
      <c r="FK123" s="125"/>
      <c r="FL123" s="125"/>
      <c r="FM123" s="125"/>
      <c r="FN123" s="125"/>
      <c r="FO123" s="125"/>
      <c r="FP123" s="125"/>
      <c r="FQ123" s="125"/>
      <c r="FR123" s="125"/>
      <c r="FS123" s="125"/>
      <c r="FT123" s="125"/>
      <c r="FU123" s="125"/>
      <c r="FV123" s="125"/>
      <c r="FW123" s="125"/>
      <c r="FX123" s="125"/>
      <c r="FY123" s="125"/>
      <c r="FZ123" s="125"/>
      <c r="GA123" s="125"/>
      <c r="GB123" s="125"/>
      <c r="GC123" s="125"/>
      <c r="GD123" s="125"/>
      <c r="GE123" s="125"/>
      <c r="GF123" s="125"/>
      <c r="GG123" s="125"/>
      <c r="GH123" s="125"/>
      <c r="GI123" s="125"/>
      <c r="GJ123" s="125"/>
      <c r="GK123" s="125"/>
      <c r="GL123" s="125"/>
      <c r="GM123" s="125"/>
      <c r="GN123" s="125"/>
      <c r="GO123" s="125"/>
      <c r="GP123" s="125"/>
      <c r="GQ123" s="125"/>
      <c r="GR123" s="125"/>
      <c r="GS123" s="125"/>
      <c r="GT123" s="125"/>
      <c r="GU123" s="125"/>
      <c r="GV123" s="125"/>
      <c r="GW123" s="125"/>
      <c r="GX123" s="125"/>
      <c r="GY123" s="125"/>
      <c r="GZ123" s="125"/>
      <c r="HA123" s="125"/>
      <c r="HB123" s="125"/>
      <c r="HC123" s="125"/>
      <c r="HD123" s="125"/>
      <c r="HE123" s="125"/>
      <c r="HF123" s="125"/>
      <c r="HG123" s="125"/>
      <c r="HH123" s="125"/>
      <c r="HI123" s="125"/>
      <c r="HJ123" s="125"/>
      <c r="HK123" s="125"/>
      <c r="HL123" s="125"/>
      <c r="HM123" s="125"/>
      <c r="HN123" s="125"/>
      <c r="HO123" s="125"/>
      <c r="HP123" s="125"/>
      <c r="HQ123" s="125"/>
      <c r="HR123" s="125"/>
      <c r="HS123" s="125"/>
      <c r="HT123" s="125"/>
      <c r="HU123" s="125"/>
      <c r="HV123" s="125"/>
      <c r="HW123" s="125"/>
      <c r="HX123" s="125"/>
      <c r="HY123" s="125"/>
      <c r="HZ123" s="125"/>
      <c r="IA123" s="125"/>
      <c r="IB123" s="125"/>
      <c r="IC123" s="125"/>
      <c r="ID123" s="125"/>
      <c r="IE123" s="125"/>
      <c r="IF123" s="125"/>
      <c r="IG123" s="125"/>
      <c r="IH123" s="125"/>
      <c r="II123" s="125"/>
      <c r="IJ123" s="125"/>
      <c r="IK123" s="125"/>
      <c r="IL123" s="125"/>
      <c r="IM123" s="125"/>
      <c r="IN123" s="125"/>
      <c r="IO123" s="125"/>
      <c r="IP123" s="125"/>
      <c r="IQ123" s="125"/>
      <c r="IR123" s="125"/>
      <c r="IS123" s="125"/>
      <c r="IT123" s="125"/>
      <c r="IU123" s="125"/>
    </row>
    <row r="124" spans="1:255" s="177" customFormat="1">
      <c r="A124" s="175" t="s">
        <v>691</v>
      </c>
      <c r="B124" s="175" t="s">
        <v>696</v>
      </c>
      <c r="C124" s="180" t="s">
        <v>697</v>
      </c>
      <c r="D124" s="125" t="s">
        <v>677</v>
      </c>
      <c r="E124" s="127"/>
      <c r="F124" s="125" t="str">
        <f t="shared" si="6"/>
        <v>け０８</v>
      </c>
      <c r="G124" s="125" t="str">
        <f t="shared" si="4"/>
        <v>山口直彦</v>
      </c>
      <c r="H124" s="126" t="s">
        <v>678</v>
      </c>
      <c r="I124" s="126" t="s">
        <v>404</v>
      </c>
      <c r="J124" s="129">
        <v>1986</v>
      </c>
      <c r="K124" s="130">
        <f t="shared" si="7"/>
        <v>40</v>
      </c>
      <c r="L124" s="128" t="str">
        <f t="shared" si="12"/>
        <v>OK</v>
      </c>
      <c r="M124" s="134" t="s">
        <v>438</v>
      </c>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c r="BI124" s="125"/>
      <c r="BJ124" s="125"/>
      <c r="BK124" s="125"/>
      <c r="BL124" s="125"/>
      <c r="BM124" s="125"/>
      <c r="BN124" s="125"/>
      <c r="BO124" s="125"/>
      <c r="BP124" s="125"/>
      <c r="BQ124" s="125"/>
      <c r="BR124" s="125"/>
      <c r="BS124" s="125"/>
      <c r="BT124" s="125"/>
      <c r="BU124" s="125"/>
      <c r="BV124" s="125"/>
      <c r="BW124" s="125"/>
      <c r="BX124" s="125"/>
      <c r="BY124" s="125"/>
      <c r="BZ124" s="125"/>
      <c r="CA124" s="125"/>
      <c r="CB124" s="125"/>
      <c r="CC124" s="125"/>
      <c r="CD124" s="125"/>
      <c r="CE124" s="125"/>
      <c r="CF124" s="125"/>
      <c r="CG124" s="125"/>
      <c r="CH124" s="125"/>
      <c r="CI124" s="125"/>
      <c r="CJ124" s="125"/>
      <c r="CK124" s="125"/>
      <c r="CL124" s="125"/>
      <c r="CM124" s="125"/>
      <c r="CN124" s="125"/>
      <c r="CO124" s="125"/>
      <c r="CP124" s="125"/>
      <c r="CQ124" s="125"/>
      <c r="CR124" s="125"/>
      <c r="CS124" s="125"/>
      <c r="CT124" s="125"/>
      <c r="CU124" s="125"/>
      <c r="CV124" s="125"/>
      <c r="CW124" s="125"/>
      <c r="CX124" s="125"/>
      <c r="CY124" s="125"/>
      <c r="CZ124" s="125"/>
      <c r="DA124" s="125"/>
      <c r="DB124" s="125"/>
      <c r="DC124" s="125"/>
      <c r="DD124" s="125"/>
      <c r="DE124" s="125"/>
      <c r="DF124" s="125"/>
      <c r="DG124" s="125"/>
      <c r="DH124" s="125"/>
      <c r="DI124" s="125"/>
      <c r="DJ124" s="125"/>
      <c r="DK124" s="125"/>
      <c r="DL124" s="125"/>
      <c r="DM124" s="125"/>
      <c r="DN124" s="125"/>
      <c r="DO124" s="125"/>
      <c r="DP124" s="125"/>
      <c r="DQ124" s="125"/>
      <c r="DR124" s="125"/>
      <c r="DS124" s="125"/>
      <c r="DT124" s="125"/>
      <c r="DU124" s="125"/>
      <c r="DV124" s="125"/>
      <c r="DW124" s="125"/>
      <c r="DX124" s="125"/>
      <c r="DY124" s="125"/>
      <c r="DZ124" s="125"/>
      <c r="EA124" s="125"/>
      <c r="EB124" s="125"/>
      <c r="EC124" s="125"/>
      <c r="ED124" s="125"/>
      <c r="EE124" s="125"/>
      <c r="EF124" s="125"/>
      <c r="EG124" s="125"/>
      <c r="EH124" s="125"/>
      <c r="EI124" s="125"/>
      <c r="EJ124" s="125"/>
      <c r="EK124" s="125"/>
      <c r="EL124" s="125"/>
      <c r="EM124" s="125"/>
      <c r="EN124" s="125"/>
      <c r="EO124" s="125"/>
      <c r="EP124" s="125"/>
      <c r="EQ124" s="125"/>
      <c r="ER124" s="125"/>
      <c r="ES124" s="125"/>
      <c r="ET124" s="125"/>
      <c r="EU124" s="125"/>
      <c r="EV124" s="125"/>
      <c r="EW124" s="125"/>
      <c r="EX124" s="125"/>
      <c r="EY124" s="125"/>
      <c r="EZ124" s="125"/>
      <c r="FA124" s="125"/>
      <c r="FB124" s="125"/>
      <c r="FC124" s="125"/>
      <c r="FD124" s="125"/>
      <c r="FE124" s="125"/>
      <c r="FF124" s="125"/>
      <c r="FG124" s="125"/>
      <c r="FH124" s="125"/>
      <c r="FI124" s="125"/>
      <c r="FJ124" s="125"/>
      <c r="FK124" s="125"/>
      <c r="FL124" s="125"/>
      <c r="FM124" s="125"/>
      <c r="FN124" s="125"/>
      <c r="FO124" s="125"/>
      <c r="FP124" s="125"/>
      <c r="FQ124" s="125"/>
      <c r="FR124" s="125"/>
      <c r="FS124" s="125"/>
      <c r="FT124" s="125"/>
      <c r="FU124" s="125"/>
      <c r="FV124" s="125"/>
      <c r="FW124" s="125"/>
      <c r="FX124" s="125"/>
      <c r="FY124" s="125"/>
      <c r="FZ124" s="125"/>
      <c r="GA124" s="125"/>
      <c r="GB124" s="125"/>
      <c r="GC124" s="125"/>
      <c r="GD124" s="125"/>
      <c r="GE124" s="125"/>
      <c r="GF124" s="125"/>
      <c r="GG124" s="125"/>
      <c r="GH124" s="125"/>
      <c r="GI124" s="125"/>
      <c r="GJ124" s="125"/>
      <c r="GK124" s="125"/>
      <c r="GL124" s="125"/>
      <c r="GM124" s="125"/>
      <c r="GN124" s="125"/>
      <c r="GO124" s="125"/>
      <c r="GP124" s="125"/>
      <c r="GQ124" s="125"/>
      <c r="GR124" s="125"/>
      <c r="GS124" s="125"/>
      <c r="GT124" s="125"/>
      <c r="GU124" s="125"/>
      <c r="GV124" s="125"/>
      <c r="GW124" s="125"/>
      <c r="GX124" s="125"/>
      <c r="GY124" s="125"/>
      <c r="GZ124" s="125"/>
      <c r="HA124" s="125"/>
      <c r="HB124" s="125"/>
      <c r="HC124" s="125"/>
      <c r="HD124" s="125"/>
      <c r="HE124" s="125"/>
      <c r="HF124" s="125"/>
      <c r="HG124" s="125"/>
      <c r="HH124" s="125"/>
      <c r="HI124" s="125"/>
      <c r="HJ124" s="125"/>
      <c r="HK124" s="125"/>
      <c r="HL124" s="125"/>
      <c r="HM124" s="125"/>
      <c r="HN124" s="125"/>
      <c r="HO124" s="125"/>
      <c r="HP124" s="125"/>
      <c r="HQ124" s="125"/>
      <c r="HR124" s="125"/>
      <c r="HS124" s="125"/>
      <c r="HT124" s="125"/>
      <c r="HU124" s="125"/>
      <c r="HV124" s="125"/>
      <c r="HW124" s="125"/>
      <c r="HX124" s="125"/>
      <c r="HY124" s="125"/>
      <c r="HZ124" s="125"/>
      <c r="IA124" s="125"/>
      <c r="IB124" s="125"/>
      <c r="IC124" s="125"/>
      <c r="ID124" s="125"/>
      <c r="IE124" s="125"/>
      <c r="IF124" s="125"/>
      <c r="IG124" s="125"/>
      <c r="IH124" s="125"/>
      <c r="II124" s="125"/>
      <c r="IJ124" s="125"/>
      <c r="IK124" s="125"/>
      <c r="IL124" s="125"/>
      <c r="IM124" s="125"/>
      <c r="IN124" s="125"/>
      <c r="IO124" s="125"/>
      <c r="IP124" s="125"/>
      <c r="IQ124" s="125"/>
      <c r="IR124" s="125"/>
      <c r="IS124" s="125"/>
      <c r="IT124" s="125"/>
      <c r="IU124" s="125"/>
    </row>
    <row r="125" spans="1:255" s="177" customFormat="1">
      <c r="A125" s="175" t="s">
        <v>695</v>
      </c>
      <c r="B125" s="181" t="s">
        <v>700</v>
      </c>
      <c r="C125" s="182" t="s">
        <v>701</v>
      </c>
      <c r="D125" s="125" t="s">
        <v>677</v>
      </c>
      <c r="E125" s="127"/>
      <c r="F125" s="125" t="str">
        <f t="shared" si="6"/>
        <v>け０９</v>
      </c>
      <c r="G125" s="126" t="str">
        <f t="shared" si="4"/>
        <v>福永裕美</v>
      </c>
      <c r="H125" s="126" t="s">
        <v>678</v>
      </c>
      <c r="I125" s="134" t="s">
        <v>453</v>
      </c>
      <c r="J125" s="129">
        <v>1963</v>
      </c>
      <c r="K125" s="130">
        <f t="shared" si="7"/>
        <v>63</v>
      </c>
      <c r="L125" s="128" t="str">
        <f t="shared" si="12"/>
        <v>OK</v>
      </c>
      <c r="M125" s="134" t="s">
        <v>438</v>
      </c>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5"/>
      <c r="AZ125" s="125"/>
      <c r="BA125" s="125"/>
      <c r="BB125" s="125"/>
      <c r="BC125" s="125"/>
      <c r="BD125" s="125"/>
      <c r="BE125" s="125"/>
      <c r="BF125" s="125"/>
      <c r="BG125" s="125"/>
      <c r="BH125" s="125"/>
      <c r="BI125" s="125"/>
      <c r="BJ125" s="125"/>
      <c r="BK125" s="125"/>
      <c r="BL125" s="125"/>
      <c r="BM125" s="125"/>
      <c r="BN125" s="125"/>
      <c r="BO125" s="125"/>
      <c r="BP125" s="125"/>
      <c r="BQ125" s="125"/>
      <c r="BR125" s="125"/>
      <c r="BS125" s="125"/>
      <c r="BT125" s="125"/>
      <c r="BU125" s="125"/>
      <c r="BV125" s="125"/>
      <c r="BW125" s="125"/>
      <c r="BX125" s="125"/>
      <c r="BY125" s="125"/>
      <c r="BZ125" s="125"/>
      <c r="CA125" s="125"/>
      <c r="CB125" s="125"/>
      <c r="CC125" s="125"/>
      <c r="CD125" s="125"/>
      <c r="CE125" s="125"/>
      <c r="CF125" s="125"/>
      <c r="CG125" s="125"/>
      <c r="CH125" s="125"/>
      <c r="CI125" s="125"/>
      <c r="CJ125" s="125"/>
      <c r="CK125" s="125"/>
      <c r="CL125" s="125"/>
      <c r="CM125" s="125"/>
      <c r="CN125" s="125"/>
      <c r="CO125" s="125"/>
      <c r="CP125" s="125"/>
      <c r="CQ125" s="125"/>
      <c r="CR125" s="125"/>
      <c r="CS125" s="125"/>
      <c r="CT125" s="125"/>
      <c r="CU125" s="125"/>
      <c r="CV125" s="125"/>
      <c r="CW125" s="125"/>
      <c r="CX125" s="125"/>
      <c r="CY125" s="125"/>
      <c r="CZ125" s="125"/>
      <c r="DA125" s="125"/>
      <c r="DB125" s="125"/>
      <c r="DC125" s="125"/>
      <c r="DD125" s="125"/>
      <c r="DE125" s="125"/>
      <c r="DF125" s="125"/>
      <c r="DG125" s="125"/>
      <c r="DH125" s="125"/>
      <c r="DI125" s="125"/>
      <c r="DJ125" s="125"/>
      <c r="DK125" s="125"/>
      <c r="DL125" s="125"/>
      <c r="DM125" s="125"/>
      <c r="DN125" s="125"/>
      <c r="DO125" s="125"/>
      <c r="DP125" s="125"/>
      <c r="DQ125" s="125"/>
      <c r="DR125" s="125"/>
      <c r="DS125" s="125"/>
      <c r="DT125" s="125"/>
      <c r="DU125" s="125"/>
      <c r="DV125" s="125"/>
      <c r="DW125" s="125"/>
      <c r="DX125" s="125"/>
      <c r="DY125" s="125"/>
      <c r="DZ125" s="125"/>
      <c r="EA125" s="125"/>
      <c r="EB125" s="125"/>
      <c r="EC125" s="125"/>
      <c r="ED125" s="125"/>
      <c r="EE125" s="125"/>
      <c r="EF125" s="125"/>
      <c r="EG125" s="125"/>
      <c r="EH125" s="125"/>
      <c r="EI125" s="125"/>
      <c r="EJ125" s="125"/>
      <c r="EK125" s="125"/>
      <c r="EL125" s="125"/>
      <c r="EM125" s="125"/>
      <c r="EN125" s="125"/>
      <c r="EO125" s="125"/>
      <c r="EP125" s="125"/>
      <c r="EQ125" s="125"/>
      <c r="ER125" s="125"/>
      <c r="ES125" s="125"/>
      <c r="ET125" s="125"/>
      <c r="EU125" s="125"/>
      <c r="EV125" s="125"/>
      <c r="EW125" s="125"/>
      <c r="EX125" s="125"/>
      <c r="EY125" s="125"/>
      <c r="EZ125" s="125"/>
      <c r="FA125" s="125"/>
      <c r="FB125" s="125"/>
      <c r="FC125" s="125"/>
      <c r="FD125" s="125"/>
      <c r="FE125" s="125"/>
      <c r="FF125" s="125"/>
      <c r="FG125" s="125"/>
      <c r="FH125" s="125"/>
      <c r="FI125" s="125"/>
      <c r="FJ125" s="125"/>
      <c r="FK125" s="125"/>
      <c r="FL125" s="125"/>
      <c r="FM125" s="125"/>
      <c r="FN125" s="125"/>
      <c r="FO125" s="125"/>
      <c r="FP125" s="125"/>
      <c r="FQ125" s="125"/>
      <c r="FR125" s="125"/>
      <c r="FS125" s="125"/>
      <c r="FT125" s="125"/>
      <c r="FU125" s="125"/>
      <c r="FV125" s="125"/>
      <c r="FW125" s="125"/>
      <c r="FX125" s="125"/>
      <c r="FY125" s="125"/>
      <c r="FZ125" s="125"/>
      <c r="GA125" s="125"/>
      <c r="GB125" s="125"/>
      <c r="GC125" s="125"/>
      <c r="GD125" s="125"/>
      <c r="GE125" s="125"/>
      <c r="GF125" s="125"/>
      <c r="GG125" s="125"/>
      <c r="GH125" s="125"/>
      <c r="GI125" s="125"/>
      <c r="GJ125" s="125"/>
      <c r="GK125" s="125"/>
      <c r="GL125" s="125"/>
      <c r="GM125" s="125"/>
      <c r="GN125" s="125"/>
      <c r="GO125" s="125"/>
      <c r="GP125" s="125"/>
      <c r="GQ125" s="125"/>
      <c r="GR125" s="125"/>
      <c r="GS125" s="125"/>
      <c r="GT125" s="125"/>
      <c r="GU125" s="125"/>
      <c r="GV125" s="125"/>
      <c r="GW125" s="125"/>
      <c r="GX125" s="125"/>
      <c r="GY125" s="125"/>
      <c r="GZ125" s="125"/>
      <c r="HA125" s="125"/>
      <c r="HB125" s="125"/>
      <c r="HC125" s="125"/>
      <c r="HD125" s="125"/>
      <c r="HE125" s="125"/>
      <c r="HF125" s="125"/>
      <c r="HG125" s="125"/>
      <c r="HH125" s="125"/>
      <c r="HI125" s="125"/>
      <c r="HJ125" s="125"/>
      <c r="HK125" s="125"/>
      <c r="HL125" s="125"/>
      <c r="HM125" s="125"/>
      <c r="HN125" s="125"/>
      <c r="HO125" s="125"/>
      <c r="HP125" s="125"/>
      <c r="HQ125" s="125"/>
      <c r="HR125" s="125"/>
      <c r="HS125" s="125"/>
      <c r="HT125" s="125"/>
      <c r="HU125" s="125"/>
      <c r="HV125" s="125"/>
      <c r="HW125" s="125"/>
      <c r="HX125" s="125"/>
      <c r="HY125" s="125"/>
      <c r="HZ125" s="125"/>
      <c r="IA125" s="125"/>
      <c r="IB125" s="125"/>
      <c r="IC125" s="125"/>
      <c r="ID125" s="125"/>
      <c r="IE125" s="125"/>
      <c r="IF125" s="125"/>
      <c r="IG125" s="125"/>
      <c r="IH125" s="125"/>
      <c r="II125" s="125"/>
      <c r="IJ125" s="125"/>
      <c r="IK125" s="125"/>
      <c r="IL125" s="125"/>
      <c r="IM125" s="125"/>
      <c r="IN125" s="125"/>
      <c r="IO125" s="125"/>
      <c r="IP125" s="125"/>
      <c r="IQ125" s="125"/>
      <c r="IR125" s="125"/>
      <c r="IS125" s="125"/>
      <c r="IT125" s="125"/>
      <c r="IU125" s="125"/>
    </row>
    <row r="126" spans="1:255" s="177" customFormat="1">
      <c r="A126" s="175" t="s">
        <v>698</v>
      </c>
      <c r="B126" s="175" t="s">
        <v>704</v>
      </c>
      <c r="C126" s="161" t="s">
        <v>705</v>
      </c>
      <c r="D126" s="125" t="s">
        <v>677</v>
      </c>
      <c r="E126" s="127"/>
      <c r="F126" s="125" t="str">
        <f t="shared" si="6"/>
        <v>け１０</v>
      </c>
      <c r="G126" s="125" t="str">
        <f t="shared" si="4"/>
        <v>福永一典</v>
      </c>
      <c r="H126" s="126" t="s">
        <v>678</v>
      </c>
      <c r="I126" s="126" t="s">
        <v>404</v>
      </c>
      <c r="J126" s="132">
        <v>1967</v>
      </c>
      <c r="K126" s="130">
        <f t="shared" si="7"/>
        <v>59</v>
      </c>
      <c r="L126" s="128" t="str">
        <f t="shared" si="12"/>
        <v>OK</v>
      </c>
      <c r="M126" s="125" t="s">
        <v>448</v>
      </c>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125"/>
      <c r="BB126" s="125"/>
      <c r="BC126" s="125"/>
      <c r="BD126" s="125"/>
      <c r="BE126" s="125"/>
      <c r="BF126" s="125"/>
      <c r="BG126" s="125"/>
      <c r="BH126" s="125"/>
      <c r="BI126" s="125"/>
      <c r="BJ126" s="125"/>
      <c r="BK126" s="125"/>
      <c r="BL126" s="125"/>
      <c r="BM126" s="125"/>
      <c r="BN126" s="125"/>
      <c r="BO126" s="125"/>
      <c r="BP126" s="125"/>
      <c r="BQ126" s="125"/>
      <c r="BR126" s="125"/>
      <c r="BS126" s="125"/>
      <c r="BT126" s="125"/>
      <c r="BU126" s="125"/>
      <c r="BV126" s="125"/>
      <c r="BW126" s="125"/>
      <c r="BX126" s="125"/>
      <c r="BY126" s="125"/>
      <c r="BZ126" s="125"/>
      <c r="CA126" s="125"/>
      <c r="CB126" s="125"/>
      <c r="CC126" s="125"/>
      <c r="CD126" s="125"/>
      <c r="CE126" s="125"/>
      <c r="CF126" s="125"/>
      <c r="CG126" s="125"/>
      <c r="CH126" s="125"/>
      <c r="CI126" s="125"/>
      <c r="CJ126" s="125"/>
      <c r="CK126" s="125"/>
      <c r="CL126" s="125"/>
      <c r="CM126" s="125"/>
      <c r="CN126" s="125"/>
      <c r="CO126" s="125"/>
      <c r="CP126" s="125"/>
      <c r="CQ126" s="125"/>
      <c r="CR126" s="125"/>
      <c r="CS126" s="125"/>
      <c r="CT126" s="125"/>
      <c r="CU126" s="125"/>
      <c r="CV126" s="125"/>
      <c r="CW126" s="125"/>
      <c r="CX126" s="125"/>
      <c r="CY126" s="125"/>
      <c r="CZ126" s="125"/>
      <c r="DA126" s="125"/>
      <c r="DB126" s="125"/>
      <c r="DC126" s="125"/>
      <c r="DD126" s="125"/>
      <c r="DE126" s="125"/>
      <c r="DF126" s="125"/>
      <c r="DG126" s="125"/>
      <c r="DH126" s="125"/>
      <c r="DI126" s="125"/>
      <c r="DJ126" s="125"/>
      <c r="DK126" s="125"/>
      <c r="DL126" s="125"/>
      <c r="DM126" s="125"/>
      <c r="DN126" s="125"/>
      <c r="DO126" s="125"/>
      <c r="DP126" s="125"/>
      <c r="DQ126" s="125"/>
      <c r="DR126" s="125"/>
      <c r="DS126" s="125"/>
      <c r="DT126" s="125"/>
      <c r="DU126" s="125"/>
      <c r="DV126" s="125"/>
      <c r="DW126" s="125"/>
      <c r="DX126" s="125"/>
      <c r="DY126" s="125"/>
      <c r="DZ126" s="125"/>
      <c r="EA126" s="125"/>
      <c r="EB126" s="125"/>
      <c r="EC126" s="125"/>
      <c r="ED126" s="125"/>
      <c r="EE126" s="125"/>
      <c r="EF126" s="125"/>
      <c r="EG126" s="125"/>
      <c r="EH126" s="125"/>
      <c r="EI126" s="125"/>
      <c r="EJ126" s="125"/>
      <c r="EK126" s="125"/>
      <c r="EL126" s="125"/>
      <c r="EM126" s="125"/>
      <c r="EN126" s="125"/>
      <c r="EO126" s="125"/>
      <c r="EP126" s="125"/>
      <c r="EQ126" s="125"/>
      <c r="ER126" s="125"/>
      <c r="ES126" s="125"/>
      <c r="ET126" s="125"/>
      <c r="EU126" s="125"/>
      <c r="EV126" s="125"/>
      <c r="EW126" s="125"/>
      <c r="EX126" s="125"/>
      <c r="EY126" s="125"/>
      <c r="EZ126" s="125"/>
      <c r="FA126" s="125"/>
      <c r="FB126" s="125"/>
      <c r="FC126" s="125"/>
      <c r="FD126" s="125"/>
      <c r="FE126" s="125"/>
      <c r="FF126" s="125"/>
      <c r="FG126" s="125"/>
      <c r="FH126" s="125"/>
      <c r="FI126" s="125"/>
      <c r="FJ126" s="125"/>
      <c r="FK126" s="125"/>
      <c r="FL126" s="125"/>
      <c r="FM126" s="125"/>
      <c r="FN126" s="125"/>
      <c r="FO126" s="125"/>
      <c r="FP126" s="125"/>
      <c r="FQ126" s="125"/>
      <c r="FR126" s="125"/>
      <c r="FS126" s="125"/>
      <c r="FT126" s="125"/>
      <c r="FU126" s="125"/>
      <c r="FV126" s="125"/>
      <c r="FW126" s="125"/>
      <c r="FX126" s="125"/>
      <c r="FY126" s="125"/>
      <c r="FZ126" s="125"/>
      <c r="GA126" s="125"/>
      <c r="GB126" s="125"/>
      <c r="GC126" s="125"/>
      <c r="GD126" s="125"/>
      <c r="GE126" s="125"/>
      <c r="GF126" s="125"/>
      <c r="GG126" s="125"/>
      <c r="GH126" s="125"/>
      <c r="GI126" s="125"/>
      <c r="GJ126" s="125"/>
      <c r="GK126" s="125"/>
      <c r="GL126" s="125"/>
      <c r="GM126" s="125"/>
      <c r="GN126" s="125"/>
      <c r="GO126" s="125"/>
      <c r="GP126" s="125"/>
      <c r="GQ126" s="125"/>
      <c r="GR126" s="125"/>
      <c r="GS126" s="125"/>
      <c r="GT126" s="125"/>
      <c r="GU126" s="125"/>
      <c r="GV126" s="125"/>
      <c r="GW126" s="125"/>
      <c r="GX126" s="125"/>
      <c r="GY126" s="125"/>
      <c r="GZ126" s="125"/>
      <c r="HA126" s="125"/>
      <c r="HB126" s="125"/>
      <c r="HC126" s="125"/>
      <c r="HD126" s="125"/>
      <c r="HE126" s="125"/>
      <c r="HF126" s="125"/>
      <c r="HG126" s="125"/>
      <c r="HH126" s="125"/>
      <c r="HI126" s="125"/>
      <c r="HJ126" s="125"/>
      <c r="HK126" s="125"/>
      <c r="HL126" s="125"/>
      <c r="HM126" s="125"/>
      <c r="HN126" s="125"/>
      <c r="HO126" s="125"/>
      <c r="HP126" s="125"/>
      <c r="HQ126" s="125"/>
      <c r="HR126" s="125"/>
      <c r="HS126" s="125"/>
      <c r="HT126" s="125"/>
      <c r="HU126" s="125"/>
      <c r="HV126" s="125"/>
      <c r="HW126" s="125"/>
      <c r="HX126" s="125"/>
      <c r="HY126" s="125"/>
      <c r="HZ126" s="125"/>
      <c r="IA126" s="125"/>
      <c r="IB126" s="125"/>
      <c r="IC126" s="125"/>
      <c r="ID126" s="125"/>
      <c r="IE126" s="125"/>
      <c r="IF126" s="125"/>
      <c r="IG126" s="125"/>
      <c r="IH126" s="125"/>
      <c r="II126" s="125"/>
      <c r="IJ126" s="125"/>
      <c r="IK126" s="125"/>
      <c r="IL126" s="125"/>
      <c r="IM126" s="125"/>
      <c r="IN126" s="125"/>
      <c r="IO126" s="125"/>
      <c r="IP126" s="125"/>
      <c r="IQ126" s="125"/>
      <c r="IR126" s="125"/>
      <c r="IS126" s="125"/>
      <c r="IT126" s="125"/>
      <c r="IU126" s="125"/>
    </row>
    <row r="127" spans="1:255" s="177" customFormat="1">
      <c r="A127" s="175" t="s">
        <v>699</v>
      </c>
      <c r="B127" s="175" t="s">
        <v>707</v>
      </c>
      <c r="C127" s="175" t="s">
        <v>708</v>
      </c>
      <c r="D127" s="125" t="s">
        <v>677</v>
      </c>
      <c r="E127" s="127"/>
      <c r="F127" s="125" t="str">
        <f t="shared" si="6"/>
        <v>け１１</v>
      </c>
      <c r="G127" s="125" t="str">
        <f t="shared" si="4"/>
        <v>小澤藤信</v>
      </c>
      <c r="H127" s="126" t="s">
        <v>678</v>
      </c>
      <c r="I127" s="126" t="s">
        <v>404</v>
      </c>
      <c r="J127" s="132">
        <v>1964</v>
      </c>
      <c r="K127" s="130">
        <f t="shared" si="7"/>
        <v>62</v>
      </c>
      <c r="L127" s="183" t="str">
        <f t="shared" si="12"/>
        <v>OK</v>
      </c>
      <c r="M127" s="125" t="s">
        <v>405</v>
      </c>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5"/>
      <c r="BQ127" s="125"/>
      <c r="BR127" s="125"/>
      <c r="BS127" s="125"/>
      <c r="BT127" s="125"/>
      <c r="BU127" s="125"/>
      <c r="BV127" s="125"/>
      <c r="BW127" s="125"/>
      <c r="BX127" s="125"/>
      <c r="BY127" s="125"/>
      <c r="BZ127" s="125"/>
      <c r="CA127" s="125"/>
      <c r="CB127" s="125"/>
      <c r="CC127" s="125"/>
      <c r="CD127" s="125"/>
      <c r="CE127" s="125"/>
      <c r="CF127" s="125"/>
      <c r="CG127" s="125"/>
      <c r="CH127" s="125"/>
      <c r="CI127" s="125"/>
      <c r="CJ127" s="125"/>
      <c r="CK127" s="125"/>
      <c r="CL127" s="125"/>
      <c r="CM127" s="125"/>
      <c r="CN127" s="125"/>
      <c r="CO127" s="125"/>
      <c r="CP127" s="125"/>
      <c r="CQ127" s="125"/>
      <c r="CR127" s="125"/>
      <c r="CS127" s="125"/>
      <c r="CT127" s="125"/>
      <c r="CU127" s="125"/>
      <c r="CV127" s="125"/>
      <c r="CW127" s="125"/>
      <c r="CX127" s="125"/>
      <c r="CY127" s="125"/>
      <c r="CZ127" s="125"/>
      <c r="DA127" s="125"/>
      <c r="DB127" s="125"/>
      <c r="DC127" s="125"/>
      <c r="DD127" s="125"/>
      <c r="DE127" s="125"/>
      <c r="DF127" s="125"/>
      <c r="DG127" s="125"/>
      <c r="DH127" s="125"/>
      <c r="DI127" s="125"/>
      <c r="DJ127" s="125"/>
      <c r="DK127" s="125"/>
      <c r="DL127" s="125"/>
      <c r="DM127" s="125"/>
      <c r="DN127" s="125"/>
      <c r="DO127" s="125"/>
      <c r="DP127" s="125"/>
      <c r="DQ127" s="125"/>
      <c r="DR127" s="125"/>
      <c r="DS127" s="125"/>
      <c r="DT127" s="125"/>
      <c r="DU127" s="125"/>
      <c r="DV127" s="125"/>
      <c r="DW127" s="125"/>
      <c r="DX127" s="125"/>
      <c r="DY127" s="125"/>
      <c r="DZ127" s="125"/>
      <c r="EA127" s="125"/>
      <c r="EB127" s="125"/>
      <c r="EC127" s="125"/>
      <c r="ED127" s="125"/>
      <c r="EE127" s="125"/>
      <c r="EF127" s="125"/>
      <c r="EG127" s="125"/>
      <c r="EH127" s="125"/>
      <c r="EI127" s="125"/>
      <c r="EJ127" s="125"/>
      <c r="EK127" s="125"/>
      <c r="EL127" s="125"/>
      <c r="EM127" s="125"/>
      <c r="EN127" s="125"/>
      <c r="EO127" s="125"/>
      <c r="EP127" s="125"/>
      <c r="EQ127" s="125"/>
      <c r="ER127" s="125"/>
      <c r="ES127" s="125"/>
      <c r="ET127" s="125"/>
      <c r="EU127" s="125"/>
      <c r="EV127" s="125"/>
      <c r="EW127" s="125"/>
      <c r="EX127" s="125"/>
      <c r="EY127" s="125"/>
      <c r="EZ127" s="125"/>
      <c r="FA127" s="125"/>
      <c r="FB127" s="125"/>
      <c r="FC127" s="125"/>
      <c r="FD127" s="125"/>
      <c r="FE127" s="125"/>
      <c r="FF127" s="125"/>
      <c r="FG127" s="125"/>
      <c r="FH127" s="125"/>
      <c r="FI127" s="125"/>
      <c r="FJ127" s="125"/>
      <c r="FK127" s="125"/>
      <c r="FL127" s="125"/>
      <c r="FM127" s="125"/>
      <c r="FN127" s="125"/>
      <c r="FO127" s="125"/>
      <c r="FP127" s="125"/>
      <c r="FQ127" s="125"/>
      <c r="FR127" s="125"/>
      <c r="FS127" s="125"/>
      <c r="FT127" s="125"/>
      <c r="FU127" s="125"/>
      <c r="FV127" s="125"/>
      <c r="FW127" s="125"/>
      <c r="FX127" s="125"/>
      <c r="FY127" s="125"/>
      <c r="FZ127" s="125"/>
      <c r="GA127" s="125"/>
      <c r="GB127" s="125"/>
      <c r="GC127" s="125"/>
      <c r="GD127" s="125"/>
      <c r="GE127" s="125"/>
      <c r="GF127" s="125"/>
      <c r="GG127" s="125"/>
      <c r="GH127" s="125"/>
      <c r="GI127" s="125"/>
      <c r="GJ127" s="125"/>
      <c r="GK127" s="125"/>
      <c r="GL127" s="125"/>
      <c r="GM127" s="125"/>
      <c r="GN127" s="125"/>
      <c r="GO127" s="125"/>
      <c r="GP127" s="125"/>
      <c r="GQ127" s="125"/>
      <c r="GR127" s="125"/>
      <c r="GS127" s="125"/>
      <c r="GT127" s="125"/>
      <c r="GU127" s="125"/>
      <c r="GV127" s="125"/>
      <c r="GW127" s="125"/>
      <c r="GX127" s="125"/>
      <c r="GY127" s="125"/>
      <c r="GZ127" s="125"/>
      <c r="HA127" s="125"/>
      <c r="HB127" s="125"/>
      <c r="HC127" s="125"/>
      <c r="HD127" s="125"/>
      <c r="HE127" s="125"/>
      <c r="HF127" s="125"/>
      <c r="HG127" s="125"/>
      <c r="HH127" s="125"/>
      <c r="HI127" s="125"/>
      <c r="HJ127" s="125"/>
      <c r="HK127" s="125"/>
      <c r="HL127" s="125"/>
      <c r="HM127" s="125"/>
      <c r="HN127" s="125"/>
      <c r="HO127" s="125"/>
      <c r="HP127" s="125"/>
      <c r="HQ127" s="125"/>
      <c r="HR127" s="125"/>
      <c r="HS127" s="125"/>
      <c r="HT127" s="125"/>
      <c r="HU127" s="125"/>
      <c r="HV127" s="125"/>
      <c r="HW127" s="125"/>
      <c r="HX127" s="125"/>
      <c r="HY127" s="125"/>
      <c r="HZ127" s="125"/>
      <c r="IA127" s="125"/>
      <c r="IB127" s="125"/>
      <c r="IC127" s="125"/>
      <c r="ID127" s="125"/>
      <c r="IE127" s="125"/>
      <c r="IF127" s="125"/>
      <c r="IG127" s="125"/>
      <c r="IH127" s="125"/>
      <c r="II127" s="125"/>
      <c r="IJ127" s="125"/>
      <c r="IK127" s="125"/>
      <c r="IL127" s="125"/>
      <c r="IM127" s="125"/>
      <c r="IN127" s="125"/>
      <c r="IO127" s="125"/>
      <c r="IP127" s="125"/>
      <c r="IQ127" s="125"/>
      <c r="IR127" s="125"/>
      <c r="IS127" s="125"/>
      <c r="IT127" s="125"/>
      <c r="IU127" s="125"/>
    </row>
    <row r="128" spans="1:255" s="177" customFormat="1">
      <c r="A128" s="175" t="s">
        <v>702</v>
      </c>
      <c r="B128" s="175" t="s">
        <v>710</v>
      </c>
      <c r="C128" s="175" t="s">
        <v>711</v>
      </c>
      <c r="D128" s="125" t="s">
        <v>677</v>
      </c>
      <c r="E128" s="127"/>
      <c r="F128" s="125" t="str">
        <f t="shared" si="6"/>
        <v>け１２</v>
      </c>
      <c r="G128" s="125" t="str">
        <f t="shared" si="4"/>
        <v>疋田之宏</v>
      </c>
      <c r="H128" s="126" t="s">
        <v>678</v>
      </c>
      <c r="I128" s="126" t="s">
        <v>404</v>
      </c>
      <c r="J128" s="132">
        <v>1960</v>
      </c>
      <c r="K128" s="130">
        <f t="shared" si="7"/>
        <v>66</v>
      </c>
      <c r="L128" s="183" t="str">
        <f t="shared" si="12"/>
        <v>OK</v>
      </c>
      <c r="M128" s="133" t="s">
        <v>712</v>
      </c>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125"/>
      <c r="BB128" s="125"/>
      <c r="BC128" s="125"/>
      <c r="BD128" s="125"/>
      <c r="BE128" s="125"/>
      <c r="BF128" s="125"/>
      <c r="BG128" s="125"/>
      <c r="BH128" s="125"/>
      <c r="BI128" s="125"/>
      <c r="BJ128" s="125"/>
      <c r="BK128" s="125"/>
      <c r="BL128" s="125"/>
      <c r="BM128" s="125"/>
      <c r="BN128" s="125"/>
      <c r="BO128" s="125"/>
      <c r="BP128" s="125"/>
      <c r="BQ128" s="125"/>
      <c r="BR128" s="125"/>
      <c r="BS128" s="125"/>
      <c r="BT128" s="125"/>
      <c r="BU128" s="125"/>
      <c r="BV128" s="125"/>
      <c r="BW128" s="125"/>
      <c r="BX128" s="125"/>
      <c r="BY128" s="125"/>
      <c r="BZ128" s="125"/>
      <c r="CA128" s="125"/>
      <c r="CB128" s="125"/>
      <c r="CC128" s="125"/>
      <c r="CD128" s="125"/>
      <c r="CE128" s="125"/>
      <c r="CF128" s="125"/>
      <c r="CG128" s="125"/>
      <c r="CH128" s="125"/>
      <c r="CI128" s="125"/>
      <c r="CJ128" s="125"/>
      <c r="CK128" s="125"/>
      <c r="CL128" s="125"/>
      <c r="CM128" s="125"/>
      <c r="CN128" s="125"/>
      <c r="CO128" s="125"/>
      <c r="CP128" s="125"/>
      <c r="CQ128" s="125"/>
      <c r="CR128" s="125"/>
      <c r="CS128" s="125"/>
      <c r="CT128" s="125"/>
      <c r="CU128" s="125"/>
      <c r="CV128" s="125"/>
      <c r="CW128" s="125"/>
      <c r="CX128" s="125"/>
      <c r="CY128" s="125"/>
      <c r="CZ128" s="125"/>
      <c r="DA128" s="125"/>
      <c r="DB128" s="125"/>
      <c r="DC128" s="125"/>
      <c r="DD128" s="125"/>
      <c r="DE128" s="125"/>
      <c r="DF128" s="125"/>
      <c r="DG128" s="125"/>
      <c r="DH128" s="125"/>
      <c r="DI128" s="125"/>
      <c r="DJ128" s="125"/>
      <c r="DK128" s="125"/>
      <c r="DL128" s="125"/>
      <c r="DM128" s="125"/>
      <c r="DN128" s="125"/>
      <c r="DO128" s="125"/>
      <c r="DP128" s="125"/>
      <c r="DQ128" s="125"/>
      <c r="DR128" s="125"/>
      <c r="DS128" s="125"/>
      <c r="DT128" s="125"/>
      <c r="DU128" s="125"/>
      <c r="DV128" s="125"/>
      <c r="DW128" s="125"/>
      <c r="DX128" s="125"/>
      <c r="DY128" s="125"/>
      <c r="DZ128" s="125"/>
      <c r="EA128" s="125"/>
      <c r="EB128" s="125"/>
      <c r="EC128" s="125"/>
      <c r="ED128" s="125"/>
      <c r="EE128" s="125"/>
      <c r="EF128" s="125"/>
      <c r="EG128" s="125"/>
      <c r="EH128" s="125"/>
      <c r="EI128" s="125"/>
      <c r="EJ128" s="125"/>
      <c r="EK128" s="125"/>
      <c r="EL128" s="125"/>
      <c r="EM128" s="125"/>
      <c r="EN128" s="125"/>
      <c r="EO128" s="125"/>
      <c r="EP128" s="125"/>
      <c r="EQ128" s="125"/>
      <c r="ER128" s="125"/>
      <c r="ES128" s="125"/>
      <c r="ET128" s="125"/>
      <c r="EU128" s="125"/>
      <c r="EV128" s="125"/>
      <c r="EW128" s="125"/>
      <c r="EX128" s="125"/>
      <c r="EY128" s="125"/>
      <c r="EZ128" s="125"/>
      <c r="FA128" s="125"/>
      <c r="FB128" s="125"/>
      <c r="FC128" s="125"/>
      <c r="FD128" s="125"/>
      <c r="FE128" s="125"/>
      <c r="FF128" s="125"/>
      <c r="FG128" s="125"/>
      <c r="FH128" s="125"/>
      <c r="FI128" s="125"/>
      <c r="FJ128" s="125"/>
      <c r="FK128" s="125"/>
      <c r="FL128" s="125"/>
      <c r="FM128" s="125"/>
      <c r="FN128" s="125"/>
      <c r="FO128" s="125"/>
      <c r="FP128" s="125"/>
      <c r="FQ128" s="125"/>
      <c r="FR128" s="125"/>
      <c r="FS128" s="125"/>
      <c r="FT128" s="125"/>
      <c r="FU128" s="125"/>
      <c r="FV128" s="125"/>
      <c r="FW128" s="125"/>
      <c r="FX128" s="125"/>
      <c r="FY128" s="125"/>
      <c r="FZ128" s="125"/>
      <c r="GA128" s="125"/>
      <c r="GB128" s="125"/>
      <c r="GC128" s="125"/>
      <c r="GD128" s="125"/>
      <c r="GE128" s="125"/>
      <c r="GF128" s="125"/>
      <c r="GG128" s="125"/>
      <c r="GH128" s="125"/>
      <c r="GI128" s="125"/>
      <c r="GJ128" s="125"/>
      <c r="GK128" s="125"/>
      <c r="GL128" s="125"/>
      <c r="GM128" s="125"/>
      <c r="GN128" s="125"/>
      <c r="GO128" s="125"/>
      <c r="GP128" s="125"/>
      <c r="GQ128" s="125"/>
      <c r="GR128" s="125"/>
      <c r="GS128" s="125"/>
      <c r="GT128" s="125"/>
      <c r="GU128" s="125"/>
      <c r="GV128" s="125"/>
      <c r="GW128" s="125"/>
      <c r="GX128" s="125"/>
      <c r="GY128" s="125"/>
      <c r="GZ128" s="125"/>
      <c r="HA128" s="125"/>
      <c r="HB128" s="125"/>
      <c r="HC128" s="125"/>
      <c r="HD128" s="125"/>
      <c r="HE128" s="125"/>
      <c r="HF128" s="125"/>
      <c r="HG128" s="125"/>
      <c r="HH128" s="125"/>
      <c r="HI128" s="125"/>
      <c r="HJ128" s="125"/>
      <c r="HK128" s="125"/>
      <c r="HL128" s="125"/>
      <c r="HM128" s="125"/>
      <c r="HN128" s="125"/>
      <c r="HO128" s="125"/>
      <c r="HP128" s="125"/>
      <c r="HQ128" s="125"/>
      <c r="HR128" s="125"/>
      <c r="HS128" s="125"/>
      <c r="HT128" s="125"/>
      <c r="HU128" s="125"/>
      <c r="HV128" s="125"/>
      <c r="HW128" s="125"/>
      <c r="HX128" s="125"/>
      <c r="HY128" s="125"/>
      <c r="HZ128" s="125"/>
      <c r="IA128" s="125"/>
      <c r="IB128" s="125"/>
      <c r="IC128" s="125"/>
      <c r="ID128" s="125"/>
      <c r="IE128" s="125"/>
      <c r="IF128" s="125"/>
      <c r="IG128" s="125"/>
      <c r="IH128" s="125"/>
      <c r="II128" s="125"/>
      <c r="IJ128" s="125"/>
      <c r="IK128" s="125"/>
      <c r="IL128" s="125"/>
      <c r="IM128" s="125"/>
      <c r="IN128" s="125"/>
      <c r="IO128" s="125"/>
      <c r="IP128" s="125"/>
      <c r="IQ128" s="125"/>
      <c r="IR128" s="125"/>
      <c r="IS128" s="125"/>
      <c r="IT128" s="125"/>
      <c r="IU128" s="125"/>
    </row>
    <row r="129" spans="1:255" s="177" customFormat="1">
      <c r="A129" s="175" t="s">
        <v>703</v>
      </c>
      <c r="B129" s="175" t="s">
        <v>714</v>
      </c>
      <c r="C129" s="175" t="s">
        <v>715</v>
      </c>
      <c r="D129" s="125" t="s">
        <v>677</v>
      </c>
      <c r="E129" s="127"/>
      <c r="F129" s="125" t="str">
        <f t="shared" si="6"/>
        <v>け１３</v>
      </c>
      <c r="G129" s="125" t="str">
        <f t="shared" si="4"/>
        <v>朝日尚紀</v>
      </c>
      <c r="H129" s="126" t="s">
        <v>678</v>
      </c>
      <c r="I129" s="126" t="s">
        <v>404</v>
      </c>
      <c r="J129" s="132">
        <v>1983</v>
      </c>
      <c r="K129" s="130">
        <f t="shared" si="7"/>
        <v>43</v>
      </c>
      <c r="L129" s="128" t="str">
        <f>IF(H129="","",IF(COUNTIF($G$4:$G$164,H129)&gt;1,"2重登録","OK"))</f>
        <v>OK</v>
      </c>
      <c r="M129" s="125" t="s">
        <v>716</v>
      </c>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25"/>
      <c r="BO129" s="125"/>
      <c r="BP129" s="125"/>
      <c r="BQ129" s="125"/>
      <c r="BR129" s="125"/>
      <c r="BS129" s="125"/>
      <c r="BT129" s="125"/>
      <c r="BU129" s="125"/>
      <c r="BV129" s="125"/>
      <c r="BW129" s="125"/>
      <c r="BX129" s="125"/>
      <c r="BY129" s="125"/>
      <c r="BZ129" s="125"/>
      <c r="CA129" s="125"/>
      <c r="CB129" s="125"/>
      <c r="CC129" s="125"/>
      <c r="CD129" s="125"/>
      <c r="CE129" s="125"/>
      <c r="CF129" s="125"/>
      <c r="CG129" s="125"/>
      <c r="CH129" s="125"/>
      <c r="CI129" s="125"/>
      <c r="CJ129" s="125"/>
      <c r="CK129" s="125"/>
      <c r="CL129" s="125"/>
      <c r="CM129" s="125"/>
      <c r="CN129" s="125"/>
      <c r="CO129" s="125"/>
      <c r="CP129" s="125"/>
      <c r="CQ129" s="125"/>
      <c r="CR129" s="125"/>
      <c r="CS129" s="125"/>
      <c r="CT129" s="125"/>
      <c r="CU129" s="125"/>
      <c r="CV129" s="125"/>
      <c r="CW129" s="125"/>
      <c r="CX129" s="125"/>
      <c r="CY129" s="125"/>
      <c r="CZ129" s="125"/>
      <c r="DA129" s="125"/>
      <c r="DB129" s="125"/>
      <c r="DC129" s="125"/>
      <c r="DD129" s="125"/>
      <c r="DE129" s="125"/>
      <c r="DF129" s="125"/>
      <c r="DG129" s="125"/>
      <c r="DH129" s="125"/>
      <c r="DI129" s="125"/>
      <c r="DJ129" s="125"/>
      <c r="DK129" s="125"/>
      <c r="DL129" s="125"/>
      <c r="DM129" s="125"/>
      <c r="DN129" s="125"/>
      <c r="DO129" s="125"/>
      <c r="DP129" s="125"/>
      <c r="DQ129" s="125"/>
      <c r="DR129" s="125"/>
      <c r="DS129" s="125"/>
      <c r="DT129" s="125"/>
      <c r="DU129" s="125"/>
      <c r="DV129" s="125"/>
      <c r="DW129" s="125"/>
      <c r="DX129" s="125"/>
      <c r="DY129" s="125"/>
      <c r="DZ129" s="125"/>
      <c r="EA129" s="125"/>
      <c r="EB129" s="125"/>
      <c r="EC129" s="125"/>
      <c r="ED129" s="125"/>
      <c r="EE129" s="125"/>
      <c r="EF129" s="125"/>
      <c r="EG129" s="125"/>
      <c r="EH129" s="125"/>
      <c r="EI129" s="125"/>
      <c r="EJ129" s="125"/>
      <c r="EK129" s="125"/>
      <c r="EL129" s="125"/>
      <c r="EM129" s="125"/>
      <c r="EN129" s="125"/>
      <c r="EO129" s="125"/>
      <c r="EP129" s="125"/>
      <c r="EQ129" s="125"/>
      <c r="ER129" s="125"/>
      <c r="ES129" s="125"/>
      <c r="ET129" s="125"/>
      <c r="EU129" s="125"/>
      <c r="EV129" s="125"/>
      <c r="EW129" s="125"/>
      <c r="EX129" s="125"/>
      <c r="EY129" s="125"/>
      <c r="EZ129" s="125"/>
      <c r="FA129" s="125"/>
      <c r="FB129" s="125"/>
      <c r="FC129" s="125"/>
      <c r="FD129" s="125"/>
      <c r="FE129" s="125"/>
      <c r="FF129" s="125"/>
      <c r="FG129" s="125"/>
      <c r="FH129" s="125"/>
      <c r="FI129" s="125"/>
      <c r="FJ129" s="125"/>
      <c r="FK129" s="125"/>
      <c r="FL129" s="125"/>
      <c r="FM129" s="125"/>
      <c r="FN129" s="125"/>
      <c r="FO129" s="125"/>
      <c r="FP129" s="125"/>
      <c r="FQ129" s="125"/>
      <c r="FR129" s="125"/>
      <c r="FS129" s="125"/>
      <c r="FT129" s="125"/>
      <c r="FU129" s="125"/>
      <c r="FV129" s="125"/>
      <c r="FW129" s="125"/>
      <c r="FX129" s="125"/>
      <c r="FY129" s="125"/>
      <c r="FZ129" s="125"/>
      <c r="GA129" s="125"/>
      <c r="GB129" s="125"/>
      <c r="GC129" s="125"/>
      <c r="GD129" s="125"/>
      <c r="GE129" s="125"/>
      <c r="GF129" s="125"/>
      <c r="GG129" s="125"/>
      <c r="GH129" s="125"/>
      <c r="GI129" s="125"/>
      <c r="GJ129" s="125"/>
      <c r="GK129" s="125"/>
      <c r="GL129" s="125"/>
      <c r="GM129" s="125"/>
      <c r="GN129" s="125"/>
      <c r="GO129" s="125"/>
      <c r="GP129" s="125"/>
      <c r="GQ129" s="125"/>
      <c r="GR129" s="125"/>
      <c r="GS129" s="125"/>
      <c r="GT129" s="125"/>
      <c r="GU129" s="125"/>
      <c r="GV129" s="125"/>
      <c r="GW129" s="125"/>
      <c r="GX129" s="125"/>
      <c r="GY129" s="125"/>
      <c r="GZ129" s="125"/>
      <c r="HA129" s="125"/>
      <c r="HB129" s="125"/>
      <c r="HC129" s="125"/>
      <c r="HD129" s="125"/>
      <c r="HE129" s="125"/>
      <c r="HF129" s="125"/>
      <c r="HG129" s="125"/>
      <c r="HH129" s="125"/>
      <c r="HI129" s="125"/>
      <c r="HJ129" s="125"/>
      <c r="HK129" s="125"/>
      <c r="HL129" s="125"/>
      <c r="HM129" s="125"/>
      <c r="HN129" s="125"/>
      <c r="HO129" s="125"/>
      <c r="HP129" s="125"/>
      <c r="HQ129" s="125"/>
      <c r="HR129" s="125"/>
      <c r="HS129" s="125"/>
      <c r="HT129" s="125"/>
      <c r="HU129" s="125"/>
      <c r="HV129" s="125"/>
      <c r="HW129" s="125"/>
      <c r="HX129" s="125"/>
      <c r="HY129" s="125"/>
      <c r="HZ129" s="125"/>
      <c r="IA129" s="125"/>
      <c r="IB129" s="125"/>
      <c r="IC129" s="125"/>
      <c r="ID129" s="125"/>
      <c r="IE129" s="125"/>
      <c r="IF129" s="125"/>
      <c r="IG129" s="125"/>
      <c r="IH129" s="125"/>
      <c r="II129" s="125"/>
      <c r="IJ129" s="125"/>
      <c r="IK129" s="125"/>
      <c r="IL129" s="125"/>
      <c r="IM129" s="125"/>
      <c r="IN129" s="125"/>
      <c r="IO129" s="125"/>
      <c r="IP129" s="125"/>
      <c r="IQ129" s="125"/>
      <c r="IR129" s="125"/>
      <c r="IS129" s="125"/>
      <c r="IT129" s="125"/>
      <c r="IU129" s="125"/>
    </row>
    <row r="130" spans="1:255" s="177" customFormat="1">
      <c r="A130" s="175" t="s">
        <v>706</v>
      </c>
      <c r="B130" s="181" t="s">
        <v>714</v>
      </c>
      <c r="C130" s="181" t="s">
        <v>718</v>
      </c>
      <c r="D130" s="125" t="s">
        <v>677</v>
      </c>
      <c r="E130" s="127"/>
      <c r="F130" s="125" t="str">
        <f t="shared" si="6"/>
        <v>け１４</v>
      </c>
      <c r="G130" s="125" t="str">
        <f t="shared" si="4"/>
        <v>朝日智美</v>
      </c>
      <c r="H130" s="126" t="s">
        <v>678</v>
      </c>
      <c r="I130" s="134" t="s">
        <v>453</v>
      </c>
      <c r="J130" s="132">
        <v>1983</v>
      </c>
      <c r="K130" s="130">
        <f t="shared" si="7"/>
        <v>43</v>
      </c>
      <c r="L130" s="125" t="str">
        <f t="shared" ref="L130:L138" si="13">IF(H130="","",IF(COUNTIF($G$4:$G$21,H130)&gt;1,"2重登録","OK"))</f>
        <v>OK</v>
      </c>
      <c r="M130" s="125" t="s">
        <v>716</v>
      </c>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c r="BI130" s="125"/>
      <c r="BJ130" s="125"/>
      <c r="BK130" s="125"/>
      <c r="BL130" s="125"/>
      <c r="BM130" s="125"/>
      <c r="BN130" s="125"/>
      <c r="BO130" s="125"/>
      <c r="BP130" s="125"/>
      <c r="BQ130" s="125"/>
      <c r="BR130" s="125"/>
      <c r="BS130" s="125"/>
      <c r="BT130" s="125"/>
      <c r="BU130" s="125"/>
      <c r="BV130" s="125"/>
      <c r="BW130" s="125"/>
      <c r="BX130" s="125"/>
      <c r="BY130" s="125"/>
      <c r="BZ130" s="125"/>
      <c r="CA130" s="125"/>
      <c r="CB130" s="125"/>
      <c r="CC130" s="125"/>
      <c r="CD130" s="125"/>
      <c r="CE130" s="125"/>
      <c r="CF130" s="125"/>
      <c r="CG130" s="125"/>
      <c r="CH130" s="125"/>
      <c r="CI130" s="125"/>
      <c r="CJ130" s="125"/>
      <c r="CK130" s="125"/>
      <c r="CL130" s="125"/>
      <c r="CM130" s="125"/>
      <c r="CN130" s="125"/>
      <c r="CO130" s="125"/>
      <c r="CP130" s="125"/>
      <c r="CQ130" s="125"/>
      <c r="CR130" s="125"/>
      <c r="CS130" s="125"/>
      <c r="CT130" s="125"/>
      <c r="CU130" s="125"/>
      <c r="CV130" s="125"/>
      <c r="CW130" s="125"/>
      <c r="CX130" s="125"/>
      <c r="CY130" s="125"/>
      <c r="CZ130" s="125"/>
      <c r="DA130" s="125"/>
      <c r="DB130" s="125"/>
      <c r="DC130" s="125"/>
      <c r="DD130" s="125"/>
      <c r="DE130" s="125"/>
      <c r="DF130" s="125"/>
      <c r="DG130" s="125"/>
      <c r="DH130" s="125"/>
      <c r="DI130" s="125"/>
      <c r="DJ130" s="125"/>
      <c r="DK130" s="125"/>
      <c r="DL130" s="125"/>
      <c r="DM130" s="125"/>
      <c r="DN130" s="125"/>
      <c r="DO130" s="125"/>
      <c r="DP130" s="125"/>
      <c r="DQ130" s="125"/>
      <c r="DR130" s="125"/>
      <c r="DS130" s="125"/>
      <c r="DT130" s="125"/>
      <c r="DU130" s="125"/>
      <c r="DV130" s="125"/>
      <c r="DW130" s="125"/>
      <c r="DX130" s="125"/>
      <c r="DY130" s="125"/>
      <c r="DZ130" s="125"/>
      <c r="EA130" s="125"/>
      <c r="EB130" s="125"/>
      <c r="EC130" s="125"/>
      <c r="ED130" s="125"/>
      <c r="EE130" s="125"/>
      <c r="EF130" s="125"/>
      <c r="EG130" s="125"/>
      <c r="EH130" s="125"/>
      <c r="EI130" s="125"/>
      <c r="EJ130" s="125"/>
      <c r="EK130" s="125"/>
      <c r="EL130" s="125"/>
      <c r="EM130" s="125"/>
      <c r="EN130" s="125"/>
      <c r="EO130" s="125"/>
      <c r="EP130" s="125"/>
      <c r="EQ130" s="125"/>
      <c r="ER130" s="125"/>
      <c r="ES130" s="125"/>
      <c r="ET130" s="125"/>
      <c r="EU130" s="125"/>
      <c r="EV130" s="125"/>
      <c r="EW130" s="125"/>
      <c r="EX130" s="125"/>
      <c r="EY130" s="125"/>
      <c r="EZ130" s="125"/>
      <c r="FA130" s="125"/>
      <c r="FB130" s="125"/>
      <c r="FC130" s="125"/>
      <c r="FD130" s="125"/>
      <c r="FE130" s="125"/>
      <c r="FF130" s="125"/>
      <c r="FG130" s="125"/>
      <c r="FH130" s="125"/>
      <c r="FI130" s="125"/>
      <c r="FJ130" s="125"/>
      <c r="FK130" s="125"/>
      <c r="FL130" s="125"/>
      <c r="FM130" s="125"/>
      <c r="FN130" s="125"/>
      <c r="FO130" s="125"/>
      <c r="FP130" s="125"/>
      <c r="FQ130" s="125"/>
      <c r="FR130" s="125"/>
      <c r="FS130" s="125"/>
      <c r="FT130" s="125"/>
      <c r="FU130" s="125"/>
      <c r="FV130" s="125"/>
      <c r="FW130" s="125"/>
      <c r="FX130" s="125"/>
      <c r="FY130" s="125"/>
      <c r="FZ130" s="125"/>
      <c r="GA130" s="125"/>
      <c r="GB130" s="125"/>
      <c r="GC130" s="125"/>
      <c r="GD130" s="125"/>
      <c r="GE130" s="125"/>
      <c r="GF130" s="125"/>
      <c r="GG130" s="125"/>
      <c r="GH130" s="125"/>
      <c r="GI130" s="125"/>
      <c r="GJ130" s="125"/>
      <c r="GK130" s="125"/>
      <c r="GL130" s="125"/>
      <c r="GM130" s="125"/>
      <c r="GN130" s="125"/>
      <c r="GO130" s="125"/>
      <c r="GP130" s="125"/>
      <c r="GQ130" s="125"/>
      <c r="GR130" s="125"/>
      <c r="GS130" s="125"/>
      <c r="GT130" s="125"/>
      <c r="GU130" s="125"/>
      <c r="GV130" s="125"/>
      <c r="GW130" s="125"/>
      <c r="GX130" s="125"/>
      <c r="GY130" s="125"/>
      <c r="GZ130" s="125"/>
      <c r="HA130" s="125"/>
      <c r="HB130" s="125"/>
      <c r="HC130" s="125"/>
      <c r="HD130" s="125"/>
      <c r="HE130" s="125"/>
      <c r="HF130" s="125"/>
      <c r="HG130" s="125"/>
      <c r="HH130" s="125"/>
      <c r="HI130" s="125"/>
      <c r="HJ130" s="125"/>
      <c r="HK130" s="125"/>
      <c r="HL130" s="125"/>
      <c r="HM130" s="125"/>
      <c r="HN130" s="125"/>
      <c r="HO130" s="125"/>
      <c r="HP130" s="125"/>
      <c r="HQ130" s="125"/>
      <c r="HR130" s="125"/>
      <c r="HS130" s="125"/>
      <c r="HT130" s="125"/>
      <c r="HU130" s="125"/>
      <c r="HV130" s="125"/>
      <c r="HW130" s="125"/>
      <c r="HX130" s="125"/>
      <c r="HY130" s="125"/>
      <c r="HZ130" s="125"/>
      <c r="IA130" s="125"/>
      <c r="IB130" s="125"/>
      <c r="IC130" s="125"/>
      <c r="ID130" s="125"/>
      <c r="IE130" s="125"/>
      <c r="IF130" s="125"/>
      <c r="IG130" s="125"/>
      <c r="IH130" s="125"/>
      <c r="II130" s="125"/>
      <c r="IJ130" s="125"/>
      <c r="IK130" s="125"/>
      <c r="IL130" s="125"/>
      <c r="IM130" s="125"/>
      <c r="IN130" s="125"/>
      <c r="IO130" s="125"/>
      <c r="IP130" s="125"/>
      <c r="IQ130" s="125"/>
      <c r="IR130" s="125"/>
      <c r="IS130" s="125"/>
      <c r="IT130" s="125"/>
      <c r="IU130" s="125"/>
    </row>
    <row r="131" spans="1:255" s="177" customFormat="1">
      <c r="A131" s="175" t="s">
        <v>709</v>
      </c>
      <c r="B131" s="175" t="s">
        <v>721</v>
      </c>
      <c r="C131" s="180" t="s">
        <v>722</v>
      </c>
      <c r="D131" s="125" t="s">
        <v>677</v>
      </c>
      <c r="E131" s="127"/>
      <c r="F131" s="125" t="str">
        <f t="shared" si="6"/>
        <v>け１５</v>
      </c>
      <c r="G131" s="125" t="str">
        <f t="shared" si="4"/>
        <v>本多勇輝</v>
      </c>
      <c r="H131" s="126" t="s">
        <v>678</v>
      </c>
      <c r="I131" s="126" t="s">
        <v>415</v>
      </c>
      <c r="J131" s="132">
        <v>1989</v>
      </c>
      <c r="K131" s="130">
        <f t="shared" si="7"/>
        <v>37</v>
      </c>
      <c r="L131" s="128" t="str">
        <f t="shared" si="13"/>
        <v>OK</v>
      </c>
      <c r="M131" s="125" t="s">
        <v>444</v>
      </c>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c r="BI131" s="125"/>
      <c r="BJ131" s="125"/>
      <c r="BK131" s="125"/>
      <c r="BL131" s="125"/>
      <c r="BM131" s="125"/>
      <c r="BN131" s="125"/>
      <c r="BO131" s="125"/>
      <c r="BP131" s="125"/>
      <c r="BQ131" s="125"/>
      <c r="BR131" s="125"/>
      <c r="BS131" s="125"/>
      <c r="BT131" s="125"/>
      <c r="BU131" s="125"/>
      <c r="BV131" s="125"/>
      <c r="BW131" s="125"/>
      <c r="BX131" s="125"/>
      <c r="BY131" s="125"/>
      <c r="BZ131" s="125"/>
      <c r="CA131" s="125"/>
      <c r="CB131" s="125"/>
      <c r="CC131" s="125"/>
      <c r="CD131" s="125"/>
      <c r="CE131" s="125"/>
      <c r="CF131" s="125"/>
      <c r="CG131" s="125"/>
      <c r="CH131" s="125"/>
      <c r="CI131" s="125"/>
      <c r="CJ131" s="125"/>
      <c r="CK131" s="125"/>
      <c r="CL131" s="125"/>
      <c r="CM131" s="125"/>
      <c r="CN131" s="125"/>
      <c r="CO131" s="125"/>
      <c r="CP131" s="125"/>
      <c r="CQ131" s="125"/>
      <c r="CR131" s="125"/>
      <c r="CS131" s="125"/>
      <c r="CT131" s="125"/>
      <c r="CU131" s="125"/>
      <c r="CV131" s="125"/>
      <c r="CW131" s="125"/>
      <c r="CX131" s="125"/>
      <c r="CY131" s="125"/>
      <c r="CZ131" s="125"/>
      <c r="DA131" s="125"/>
      <c r="DB131" s="125"/>
      <c r="DC131" s="125"/>
      <c r="DD131" s="125"/>
      <c r="DE131" s="125"/>
      <c r="DF131" s="125"/>
      <c r="DG131" s="125"/>
      <c r="DH131" s="125"/>
      <c r="DI131" s="125"/>
      <c r="DJ131" s="125"/>
      <c r="DK131" s="125"/>
      <c r="DL131" s="125"/>
      <c r="DM131" s="125"/>
      <c r="DN131" s="125"/>
      <c r="DO131" s="125"/>
      <c r="DP131" s="125"/>
      <c r="DQ131" s="125"/>
      <c r="DR131" s="125"/>
      <c r="DS131" s="125"/>
      <c r="DT131" s="125"/>
      <c r="DU131" s="125"/>
      <c r="DV131" s="125"/>
      <c r="DW131" s="125"/>
      <c r="DX131" s="125"/>
      <c r="DY131" s="125"/>
      <c r="DZ131" s="125"/>
      <c r="EA131" s="125"/>
      <c r="EB131" s="125"/>
      <c r="EC131" s="125"/>
      <c r="ED131" s="125"/>
      <c r="EE131" s="125"/>
      <c r="EF131" s="125"/>
      <c r="EG131" s="125"/>
      <c r="EH131" s="125"/>
      <c r="EI131" s="125"/>
      <c r="EJ131" s="125"/>
      <c r="EK131" s="125"/>
      <c r="EL131" s="125"/>
      <c r="EM131" s="125"/>
      <c r="EN131" s="125"/>
      <c r="EO131" s="125"/>
      <c r="EP131" s="125"/>
      <c r="EQ131" s="125"/>
      <c r="ER131" s="125"/>
      <c r="ES131" s="125"/>
      <c r="ET131" s="125"/>
      <c r="EU131" s="125"/>
      <c r="EV131" s="125"/>
      <c r="EW131" s="125"/>
      <c r="EX131" s="125"/>
      <c r="EY131" s="125"/>
      <c r="EZ131" s="125"/>
      <c r="FA131" s="125"/>
      <c r="FB131" s="125"/>
      <c r="FC131" s="125"/>
      <c r="FD131" s="125"/>
      <c r="FE131" s="125"/>
      <c r="FF131" s="125"/>
      <c r="FG131" s="125"/>
      <c r="FH131" s="125"/>
      <c r="FI131" s="125"/>
      <c r="FJ131" s="125"/>
      <c r="FK131" s="125"/>
      <c r="FL131" s="125"/>
      <c r="FM131" s="125"/>
      <c r="FN131" s="125"/>
      <c r="FO131" s="125"/>
      <c r="FP131" s="125"/>
      <c r="FQ131" s="125"/>
      <c r="FR131" s="125"/>
      <c r="FS131" s="125"/>
      <c r="FT131" s="125"/>
      <c r="FU131" s="125"/>
      <c r="FV131" s="125"/>
      <c r="FW131" s="125"/>
      <c r="FX131" s="125"/>
      <c r="FY131" s="125"/>
      <c r="FZ131" s="125"/>
      <c r="GA131" s="125"/>
      <c r="GB131" s="125"/>
      <c r="GC131" s="125"/>
      <c r="GD131" s="125"/>
      <c r="GE131" s="125"/>
      <c r="GF131" s="125"/>
      <c r="GG131" s="125"/>
      <c r="GH131" s="125"/>
      <c r="GI131" s="125"/>
      <c r="GJ131" s="125"/>
      <c r="GK131" s="125"/>
      <c r="GL131" s="125"/>
      <c r="GM131" s="125"/>
      <c r="GN131" s="125"/>
      <c r="GO131" s="125"/>
      <c r="GP131" s="125"/>
      <c r="GQ131" s="125"/>
      <c r="GR131" s="125"/>
      <c r="GS131" s="125"/>
      <c r="GT131" s="125"/>
      <c r="GU131" s="125"/>
      <c r="GV131" s="125"/>
      <c r="GW131" s="125"/>
      <c r="GX131" s="125"/>
      <c r="GY131" s="125"/>
      <c r="GZ131" s="125"/>
      <c r="HA131" s="125"/>
      <c r="HB131" s="125"/>
      <c r="HC131" s="125"/>
      <c r="HD131" s="125"/>
      <c r="HE131" s="125"/>
      <c r="HF131" s="125"/>
      <c r="HG131" s="125"/>
      <c r="HH131" s="125"/>
      <c r="HI131" s="125"/>
      <c r="HJ131" s="125"/>
      <c r="HK131" s="125"/>
      <c r="HL131" s="125"/>
      <c r="HM131" s="125"/>
      <c r="HN131" s="125"/>
      <c r="HO131" s="125"/>
      <c r="HP131" s="125"/>
      <c r="HQ131" s="125"/>
      <c r="HR131" s="125"/>
      <c r="HS131" s="125"/>
      <c r="HT131" s="125"/>
      <c r="HU131" s="125"/>
      <c r="HV131" s="125"/>
      <c r="HW131" s="125"/>
      <c r="HX131" s="125"/>
      <c r="HY131" s="125"/>
      <c r="HZ131" s="125"/>
      <c r="IA131" s="125"/>
      <c r="IB131" s="125"/>
      <c r="IC131" s="125"/>
      <c r="ID131" s="125"/>
      <c r="IE131" s="125"/>
      <c r="IF131" s="125"/>
      <c r="IG131" s="125"/>
      <c r="IH131" s="125"/>
      <c r="II131" s="125"/>
      <c r="IJ131" s="125"/>
      <c r="IK131" s="125"/>
      <c r="IL131" s="125"/>
      <c r="IM131" s="125"/>
      <c r="IN131" s="125"/>
      <c r="IO131" s="125"/>
      <c r="IP131" s="125"/>
      <c r="IQ131" s="125"/>
      <c r="IR131" s="125"/>
      <c r="IS131" s="125"/>
      <c r="IT131" s="125"/>
      <c r="IU131" s="125"/>
    </row>
    <row r="132" spans="1:255" s="177" customFormat="1">
      <c r="A132" s="175" t="s">
        <v>713</v>
      </c>
      <c r="B132" s="175" t="s">
        <v>724</v>
      </c>
      <c r="C132" s="180" t="s">
        <v>725</v>
      </c>
      <c r="D132" s="125" t="s">
        <v>677</v>
      </c>
      <c r="E132" s="127"/>
      <c r="F132" s="125" t="str">
        <f t="shared" si="6"/>
        <v>け１６</v>
      </c>
      <c r="G132" s="125" t="str">
        <f t="shared" si="4"/>
        <v>堤泰彦</v>
      </c>
      <c r="H132" s="126" t="s">
        <v>678</v>
      </c>
      <c r="I132" s="126" t="s">
        <v>415</v>
      </c>
      <c r="J132" s="129">
        <v>1987</v>
      </c>
      <c r="K132" s="130">
        <f t="shared" si="7"/>
        <v>39</v>
      </c>
      <c r="L132" s="128" t="str">
        <f t="shared" si="13"/>
        <v>OK</v>
      </c>
      <c r="M132" s="139" t="s">
        <v>530</v>
      </c>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5"/>
      <c r="BA132" s="125"/>
      <c r="BB132" s="125"/>
      <c r="BC132" s="125"/>
      <c r="BD132" s="125"/>
      <c r="BE132" s="125"/>
      <c r="BF132" s="125"/>
      <c r="BG132" s="125"/>
      <c r="BH132" s="125"/>
      <c r="BI132" s="125"/>
      <c r="BJ132" s="125"/>
      <c r="BK132" s="125"/>
      <c r="BL132" s="125"/>
      <c r="BM132" s="125"/>
      <c r="BN132" s="125"/>
      <c r="BO132" s="125"/>
      <c r="BP132" s="125"/>
      <c r="BQ132" s="125"/>
      <c r="BR132" s="125"/>
      <c r="BS132" s="125"/>
      <c r="BT132" s="125"/>
      <c r="BU132" s="125"/>
      <c r="BV132" s="125"/>
      <c r="BW132" s="125"/>
      <c r="BX132" s="125"/>
      <c r="BY132" s="125"/>
      <c r="BZ132" s="125"/>
      <c r="CA132" s="125"/>
      <c r="CB132" s="125"/>
      <c r="CC132" s="125"/>
      <c r="CD132" s="125"/>
      <c r="CE132" s="125"/>
      <c r="CF132" s="125"/>
      <c r="CG132" s="125"/>
      <c r="CH132" s="125"/>
      <c r="CI132" s="125"/>
      <c r="CJ132" s="125"/>
      <c r="CK132" s="125"/>
      <c r="CL132" s="125"/>
      <c r="CM132" s="125"/>
      <c r="CN132" s="125"/>
      <c r="CO132" s="125"/>
      <c r="CP132" s="125"/>
      <c r="CQ132" s="125"/>
      <c r="CR132" s="125"/>
      <c r="CS132" s="125"/>
      <c r="CT132" s="125"/>
      <c r="CU132" s="125"/>
      <c r="CV132" s="125"/>
      <c r="CW132" s="125"/>
      <c r="CX132" s="125"/>
      <c r="CY132" s="125"/>
      <c r="CZ132" s="125"/>
      <c r="DA132" s="125"/>
      <c r="DB132" s="125"/>
      <c r="DC132" s="125"/>
      <c r="DD132" s="125"/>
      <c r="DE132" s="125"/>
      <c r="DF132" s="125"/>
      <c r="DG132" s="125"/>
      <c r="DH132" s="125"/>
      <c r="DI132" s="125"/>
      <c r="DJ132" s="125"/>
      <c r="DK132" s="125"/>
      <c r="DL132" s="125"/>
      <c r="DM132" s="125"/>
      <c r="DN132" s="125"/>
      <c r="DO132" s="125"/>
      <c r="DP132" s="125"/>
      <c r="DQ132" s="125"/>
      <c r="DR132" s="125"/>
      <c r="DS132" s="125"/>
      <c r="DT132" s="125"/>
      <c r="DU132" s="125"/>
      <c r="DV132" s="125"/>
      <c r="DW132" s="125"/>
      <c r="DX132" s="125"/>
      <c r="DY132" s="125"/>
      <c r="DZ132" s="125"/>
      <c r="EA132" s="125"/>
      <c r="EB132" s="125"/>
      <c r="EC132" s="125"/>
      <c r="ED132" s="125"/>
      <c r="EE132" s="125"/>
      <c r="EF132" s="125"/>
      <c r="EG132" s="125"/>
      <c r="EH132" s="125"/>
      <c r="EI132" s="125"/>
      <c r="EJ132" s="125"/>
      <c r="EK132" s="125"/>
      <c r="EL132" s="125"/>
      <c r="EM132" s="125"/>
      <c r="EN132" s="125"/>
      <c r="EO132" s="125"/>
      <c r="EP132" s="125"/>
      <c r="EQ132" s="125"/>
      <c r="ER132" s="125"/>
      <c r="ES132" s="125"/>
      <c r="ET132" s="125"/>
      <c r="EU132" s="125"/>
      <c r="EV132" s="125"/>
      <c r="EW132" s="125"/>
      <c r="EX132" s="125"/>
      <c r="EY132" s="125"/>
      <c r="EZ132" s="125"/>
      <c r="FA132" s="125"/>
      <c r="FB132" s="125"/>
      <c r="FC132" s="125"/>
      <c r="FD132" s="125"/>
      <c r="FE132" s="125"/>
      <c r="FF132" s="125"/>
      <c r="FG132" s="125"/>
      <c r="FH132" s="125"/>
      <c r="FI132" s="125"/>
      <c r="FJ132" s="125"/>
      <c r="FK132" s="125"/>
      <c r="FL132" s="125"/>
      <c r="FM132" s="125"/>
      <c r="FN132" s="125"/>
      <c r="FO132" s="125"/>
      <c r="FP132" s="125"/>
      <c r="FQ132" s="125"/>
      <c r="FR132" s="125"/>
      <c r="FS132" s="125"/>
      <c r="FT132" s="125"/>
      <c r="FU132" s="125"/>
      <c r="FV132" s="125"/>
      <c r="FW132" s="125"/>
      <c r="FX132" s="125"/>
      <c r="FY132" s="125"/>
      <c r="FZ132" s="125"/>
      <c r="GA132" s="125"/>
      <c r="GB132" s="125"/>
      <c r="GC132" s="125"/>
      <c r="GD132" s="125"/>
      <c r="GE132" s="125"/>
      <c r="GF132" s="125"/>
      <c r="GG132" s="125"/>
      <c r="GH132" s="125"/>
      <c r="GI132" s="125"/>
      <c r="GJ132" s="125"/>
      <c r="GK132" s="125"/>
      <c r="GL132" s="125"/>
      <c r="GM132" s="125"/>
      <c r="GN132" s="125"/>
      <c r="GO132" s="125"/>
      <c r="GP132" s="125"/>
      <c r="GQ132" s="125"/>
      <c r="GR132" s="125"/>
      <c r="GS132" s="125"/>
      <c r="GT132" s="125"/>
      <c r="GU132" s="125"/>
      <c r="GV132" s="125"/>
      <c r="GW132" s="125"/>
      <c r="GX132" s="125"/>
      <c r="GY132" s="125"/>
      <c r="GZ132" s="125"/>
      <c r="HA132" s="125"/>
      <c r="HB132" s="125"/>
      <c r="HC132" s="125"/>
      <c r="HD132" s="125"/>
      <c r="HE132" s="125"/>
      <c r="HF132" s="125"/>
      <c r="HG132" s="125"/>
      <c r="HH132" s="125"/>
      <c r="HI132" s="125"/>
      <c r="HJ132" s="125"/>
      <c r="HK132" s="125"/>
      <c r="HL132" s="125"/>
      <c r="HM132" s="125"/>
      <c r="HN132" s="125"/>
      <c r="HO132" s="125"/>
      <c r="HP132" s="125"/>
      <c r="HQ132" s="125"/>
      <c r="HR132" s="125"/>
      <c r="HS132" s="125"/>
      <c r="HT132" s="125"/>
      <c r="HU132" s="125"/>
      <c r="HV132" s="125"/>
      <c r="HW132" s="125"/>
      <c r="HX132" s="125"/>
      <c r="HY132" s="125"/>
      <c r="HZ132" s="125"/>
      <c r="IA132" s="125"/>
      <c r="IB132" s="125"/>
      <c r="IC132" s="125"/>
      <c r="ID132" s="125"/>
      <c r="IE132" s="125"/>
      <c r="IF132" s="125"/>
      <c r="IG132" s="125"/>
      <c r="IH132" s="125"/>
      <c r="II132" s="125"/>
      <c r="IJ132" s="125"/>
      <c r="IK132" s="125"/>
      <c r="IL132" s="125"/>
      <c r="IM132" s="125"/>
      <c r="IN132" s="125"/>
      <c r="IO132" s="125"/>
      <c r="IP132" s="125"/>
      <c r="IQ132" s="125"/>
      <c r="IR132" s="125"/>
      <c r="IS132" s="125"/>
      <c r="IT132" s="125"/>
      <c r="IU132" s="125"/>
    </row>
    <row r="133" spans="1:255" s="176" customFormat="1">
      <c r="A133" s="175" t="s">
        <v>717</v>
      </c>
      <c r="B133" s="175" t="s">
        <v>727</v>
      </c>
      <c r="C133" s="180" t="s">
        <v>728</v>
      </c>
      <c r="D133" s="125" t="s">
        <v>677</v>
      </c>
      <c r="E133" s="127"/>
      <c r="F133" s="125" t="str">
        <f t="shared" si="6"/>
        <v>け１７</v>
      </c>
      <c r="G133" s="125" t="str">
        <f t="shared" si="4"/>
        <v>新谷良</v>
      </c>
      <c r="H133" s="126" t="s">
        <v>678</v>
      </c>
      <c r="I133" s="126" t="s">
        <v>415</v>
      </c>
      <c r="J133" s="129">
        <v>1984</v>
      </c>
      <c r="K133" s="130">
        <f t="shared" ref="K133:K196" si="14">IF(J133="","",(2026-J133))</f>
        <v>42</v>
      </c>
      <c r="L133" s="128" t="str">
        <f t="shared" si="13"/>
        <v>OK</v>
      </c>
      <c r="M133" s="177" t="s">
        <v>560</v>
      </c>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5"/>
      <c r="BA133" s="125"/>
      <c r="BB133" s="125"/>
      <c r="BC133" s="125"/>
      <c r="BD133" s="125"/>
      <c r="BE133" s="125"/>
      <c r="BF133" s="125"/>
      <c r="BG133" s="125"/>
      <c r="BH133" s="125"/>
      <c r="BI133" s="125"/>
      <c r="BJ133" s="125"/>
      <c r="BK133" s="125"/>
      <c r="BL133" s="125"/>
      <c r="BM133" s="125"/>
      <c r="BN133" s="125"/>
      <c r="BO133" s="125"/>
      <c r="BP133" s="125"/>
      <c r="BQ133" s="125"/>
      <c r="BR133" s="125"/>
      <c r="BS133" s="125"/>
      <c r="BT133" s="125"/>
      <c r="BU133" s="125"/>
      <c r="BV133" s="125"/>
      <c r="BW133" s="125"/>
      <c r="BX133" s="125"/>
      <c r="BY133" s="125"/>
      <c r="BZ133" s="125"/>
      <c r="CA133" s="125"/>
      <c r="CB133" s="125"/>
      <c r="CC133" s="125"/>
      <c r="CD133" s="125"/>
      <c r="CE133" s="125"/>
      <c r="CF133" s="125"/>
      <c r="CG133" s="125"/>
      <c r="CH133" s="125"/>
      <c r="CI133" s="125"/>
      <c r="CJ133" s="125"/>
      <c r="CK133" s="125"/>
      <c r="CL133" s="125"/>
      <c r="CM133" s="125"/>
      <c r="CN133" s="125"/>
      <c r="CO133" s="125"/>
      <c r="CP133" s="125"/>
      <c r="CQ133" s="125"/>
      <c r="CR133" s="125"/>
      <c r="CS133" s="125"/>
      <c r="CT133" s="125"/>
      <c r="CU133" s="125"/>
      <c r="CV133" s="125"/>
      <c r="CW133" s="125"/>
      <c r="CX133" s="125"/>
      <c r="CY133" s="125"/>
      <c r="CZ133" s="125"/>
      <c r="DA133" s="125"/>
      <c r="DB133" s="125"/>
      <c r="DC133" s="125"/>
      <c r="DD133" s="125"/>
      <c r="DE133" s="125"/>
      <c r="DF133" s="125"/>
      <c r="DG133" s="125"/>
      <c r="DH133" s="125"/>
      <c r="DI133" s="125"/>
      <c r="DJ133" s="125"/>
      <c r="DK133" s="125"/>
      <c r="DL133" s="125"/>
      <c r="DM133" s="125"/>
      <c r="DN133" s="125"/>
      <c r="DO133" s="125"/>
      <c r="DP133" s="125"/>
      <c r="DQ133" s="125"/>
      <c r="DR133" s="125"/>
      <c r="DS133" s="125"/>
      <c r="DT133" s="125"/>
      <c r="DU133" s="125"/>
      <c r="DV133" s="125"/>
      <c r="DW133" s="125"/>
      <c r="DX133" s="125"/>
      <c r="DY133" s="125"/>
      <c r="DZ133" s="125"/>
      <c r="EA133" s="125"/>
      <c r="EB133" s="125"/>
      <c r="EC133" s="125"/>
      <c r="ED133" s="125"/>
      <c r="EE133" s="125"/>
      <c r="EF133" s="125"/>
      <c r="EG133" s="125"/>
      <c r="EH133" s="125"/>
      <c r="EI133" s="125"/>
      <c r="EJ133" s="125"/>
      <c r="EK133" s="125"/>
      <c r="EL133" s="125"/>
      <c r="EM133" s="125"/>
      <c r="EN133" s="125"/>
      <c r="EO133" s="125"/>
      <c r="EP133" s="125"/>
      <c r="EQ133" s="125"/>
      <c r="ER133" s="125"/>
      <c r="ES133" s="125"/>
      <c r="ET133" s="125"/>
      <c r="EU133" s="125"/>
      <c r="EV133" s="125"/>
      <c r="EW133" s="125"/>
      <c r="EX133" s="125"/>
      <c r="EY133" s="125"/>
      <c r="EZ133" s="125"/>
      <c r="FA133" s="125"/>
      <c r="FB133" s="125"/>
      <c r="FC133" s="125"/>
      <c r="FD133" s="125"/>
      <c r="FE133" s="125"/>
      <c r="FF133" s="125"/>
      <c r="FG133" s="125"/>
      <c r="FH133" s="125"/>
      <c r="FI133" s="125"/>
      <c r="FJ133" s="125"/>
      <c r="FK133" s="125"/>
      <c r="FL133" s="125"/>
      <c r="FM133" s="125"/>
      <c r="FN133" s="125"/>
      <c r="FO133" s="125"/>
      <c r="FP133" s="125"/>
      <c r="FQ133" s="125"/>
      <c r="FR133" s="125"/>
      <c r="FS133" s="125"/>
      <c r="FT133" s="125"/>
      <c r="FU133" s="125"/>
      <c r="FV133" s="125"/>
      <c r="FW133" s="125"/>
      <c r="FX133" s="125"/>
      <c r="FY133" s="125"/>
      <c r="FZ133" s="125"/>
      <c r="GA133" s="125"/>
      <c r="GB133" s="125"/>
      <c r="GC133" s="125"/>
      <c r="GD133" s="125"/>
      <c r="GE133" s="125"/>
      <c r="GF133" s="125"/>
      <c r="GG133" s="125"/>
      <c r="GH133" s="125"/>
      <c r="GI133" s="125"/>
      <c r="GJ133" s="125"/>
      <c r="GK133" s="125"/>
      <c r="GL133" s="125"/>
      <c r="GM133" s="125"/>
      <c r="GN133" s="125"/>
      <c r="GO133" s="125"/>
      <c r="GP133" s="125"/>
      <c r="GQ133" s="125"/>
      <c r="GR133" s="125"/>
      <c r="GS133" s="125"/>
      <c r="GT133" s="125"/>
      <c r="GU133" s="125"/>
      <c r="GV133" s="125"/>
      <c r="GW133" s="125"/>
      <c r="GX133" s="125"/>
      <c r="GY133" s="125"/>
      <c r="GZ133" s="125"/>
      <c r="HA133" s="125"/>
      <c r="HB133" s="125"/>
      <c r="HC133" s="125"/>
      <c r="HD133" s="125"/>
      <c r="HE133" s="125"/>
      <c r="HF133" s="125"/>
      <c r="HG133" s="125"/>
      <c r="HH133" s="125"/>
      <c r="HI133" s="125"/>
      <c r="HJ133" s="125"/>
      <c r="HK133" s="125"/>
      <c r="HL133" s="125"/>
      <c r="HM133" s="125"/>
      <c r="HN133" s="125"/>
      <c r="HO133" s="125"/>
      <c r="HP133" s="125"/>
      <c r="HQ133" s="125"/>
      <c r="HR133" s="125"/>
      <c r="HS133" s="125"/>
      <c r="HT133" s="125"/>
      <c r="HU133" s="125"/>
      <c r="HV133" s="125"/>
      <c r="HW133" s="125"/>
      <c r="HX133" s="125"/>
      <c r="HY133" s="125"/>
      <c r="HZ133" s="125"/>
      <c r="IA133" s="125"/>
      <c r="IB133" s="125"/>
      <c r="IC133" s="125"/>
      <c r="ID133" s="125"/>
      <c r="IE133" s="125"/>
      <c r="IF133" s="125"/>
      <c r="IG133" s="125"/>
      <c r="IH133" s="125"/>
      <c r="II133" s="125"/>
      <c r="IJ133" s="125"/>
      <c r="IK133" s="125"/>
      <c r="IL133" s="125"/>
      <c r="IM133" s="125"/>
      <c r="IN133" s="125"/>
      <c r="IO133" s="125"/>
      <c r="IP133" s="125"/>
      <c r="IQ133" s="125"/>
      <c r="IR133" s="125"/>
      <c r="IS133" s="125"/>
      <c r="IT133" s="125"/>
      <c r="IU133" s="125"/>
    </row>
    <row r="134" spans="1:255" s="176" customFormat="1">
      <c r="A134" s="175" t="s">
        <v>719</v>
      </c>
      <c r="B134" s="175" t="s">
        <v>1115</v>
      </c>
      <c r="C134" s="175" t="s">
        <v>1116</v>
      </c>
      <c r="D134" s="125" t="s">
        <v>677</v>
      </c>
      <c r="E134" s="127"/>
      <c r="F134" s="125" t="str">
        <f t="shared" si="6"/>
        <v>け１８</v>
      </c>
      <c r="G134" s="125" t="str">
        <f t="shared" si="4"/>
        <v>川上駿亮</v>
      </c>
      <c r="H134" s="126" t="s">
        <v>678</v>
      </c>
      <c r="I134" s="126" t="s">
        <v>415</v>
      </c>
      <c r="J134" s="132">
        <v>1997</v>
      </c>
      <c r="K134" s="130">
        <f t="shared" si="14"/>
        <v>29</v>
      </c>
      <c r="L134" s="128" t="str">
        <f t="shared" si="13"/>
        <v>OK</v>
      </c>
      <c r="M134" s="134" t="s">
        <v>438</v>
      </c>
      <c r="N134" s="125"/>
      <c r="O134" s="177"/>
      <c r="P134" s="177"/>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c r="BF134" s="125"/>
      <c r="BG134" s="125"/>
      <c r="BH134" s="125"/>
      <c r="BI134" s="125"/>
      <c r="BJ134" s="125"/>
      <c r="BK134" s="125"/>
      <c r="BL134" s="125"/>
      <c r="BM134" s="125"/>
      <c r="BN134" s="125"/>
      <c r="BO134" s="125"/>
      <c r="BP134" s="125"/>
      <c r="BQ134" s="125"/>
      <c r="BR134" s="125"/>
      <c r="BS134" s="125"/>
      <c r="BT134" s="125"/>
      <c r="BU134" s="125"/>
      <c r="BV134" s="125"/>
      <c r="BW134" s="125"/>
      <c r="BX134" s="125"/>
      <c r="BY134" s="125"/>
      <c r="BZ134" s="125"/>
      <c r="CA134" s="125"/>
      <c r="CB134" s="125"/>
      <c r="CC134" s="125"/>
      <c r="CD134" s="125"/>
      <c r="CE134" s="125"/>
      <c r="CF134" s="125"/>
      <c r="CG134" s="125"/>
      <c r="CH134" s="125"/>
      <c r="CI134" s="125"/>
      <c r="CJ134" s="125"/>
      <c r="CK134" s="125"/>
      <c r="CL134" s="125"/>
      <c r="CM134" s="125"/>
      <c r="CN134" s="125"/>
      <c r="CO134" s="125"/>
      <c r="CP134" s="125"/>
      <c r="CQ134" s="125"/>
      <c r="CR134" s="125"/>
      <c r="CS134" s="125"/>
      <c r="CT134" s="125"/>
      <c r="CU134" s="125"/>
      <c r="CV134" s="125"/>
      <c r="CW134" s="125"/>
      <c r="CX134" s="125"/>
      <c r="CY134" s="125"/>
      <c r="CZ134" s="125"/>
      <c r="DA134" s="125"/>
      <c r="DB134" s="125"/>
      <c r="DC134" s="125"/>
      <c r="DD134" s="125"/>
      <c r="DE134" s="125"/>
      <c r="DF134" s="125"/>
      <c r="DG134" s="125"/>
      <c r="DH134" s="125"/>
      <c r="DI134" s="125"/>
      <c r="DJ134" s="125"/>
      <c r="DK134" s="125"/>
      <c r="DL134" s="125"/>
      <c r="DM134" s="125"/>
      <c r="DN134" s="125"/>
      <c r="DO134" s="125"/>
      <c r="DP134" s="125"/>
      <c r="DQ134" s="125"/>
      <c r="DR134" s="125"/>
      <c r="DS134" s="125"/>
      <c r="DT134" s="125"/>
      <c r="DU134" s="125"/>
      <c r="DV134" s="125"/>
      <c r="DW134" s="125"/>
      <c r="DX134" s="125"/>
      <c r="DY134" s="125"/>
      <c r="DZ134" s="125"/>
      <c r="EA134" s="125"/>
      <c r="EB134" s="125"/>
      <c r="EC134" s="125"/>
      <c r="ED134" s="125"/>
      <c r="EE134" s="125"/>
      <c r="EF134" s="125"/>
      <c r="EG134" s="125"/>
      <c r="EH134" s="125"/>
      <c r="EI134" s="125"/>
      <c r="EJ134" s="125"/>
      <c r="EK134" s="125"/>
      <c r="EL134" s="125"/>
      <c r="EM134" s="125"/>
      <c r="EN134" s="125"/>
      <c r="EO134" s="125"/>
      <c r="EP134" s="125"/>
      <c r="EQ134" s="125"/>
      <c r="ER134" s="125"/>
      <c r="ES134" s="125"/>
      <c r="ET134" s="125"/>
      <c r="EU134" s="125"/>
      <c r="EV134" s="125"/>
      <c r="EW134" s="125"/>
      <c r="EX134" s="125"/>
      <c r="EY134" s="125"/>
      <c r="EZ134" s="125"/>
      <c r="FA134" s="125"/>
      <c r="FB134" s="125"/>
      <c r="FC134" s="125"/>
      <c r="FD134" s="125"/>
      <c r="FE134" s="125"/>
      <c r="FF134" s="125"/>
      <c r="FG134" s="125"/>
      <c r="FH134" s="125"/>
      <c r="FI134" s="125"/>
      <c r="FJ134" s="125"/>
      <c r="FK134" s="125"/>
      <c r="FL134" s="125"/>
      <c r="FM134" s="125"/>
      <c r="FN134" s="125"/>
      <c r="FO134" s="125"/>
      <c r="FP134" s="125"/>
      <c r="FQ134" s="125"/>
      <c r="FR134" s="125"/>
      <c r="FS134" s="125"/>
      <c r="FT134" s="125"/>
      <c r="FU134" s="125"/>
      <c r="FV134" s="125"/>
      <c r="FW134" s="125"/>
      <c r="FX134" s="125"/>
      <c r="FY134" s="125"/>
      <c r="FZ134" s="125"/>
      <c r="GA134" s="125"/>
      <c r="GB134" s="125"/>
      <c r="GC134" s="125"/>
      <c r="GD134" s="125"/>
      <c r="GE134" s="125"/>
      <c r="GF134" s="125"/>
      <c r="GG134" s="125"/>
      <c r="GH134" s="125"/>
      <c r="GI134" s="125"/>
      <c r="GJ134" s="125"/>
      <c r="GK134" s="125"/>
      <c r="GL134" s="125"/>
      <c r="GM134" s="125"/>
      <c r="GN134" s="125"/>
      <c r="GO134" s="125"/>
      <c r="GP134" s="125"/>
      <c r="GQ134" s="125"/>
      <c r="GR134" s="125"/>
      <c r="GS134" s="125"/>
      <c r="GT134" s="125"/>
      <c r="GU134" s="125"/>
      <c r="GV134" s="125"/>
      <c r="GW134" s="125"/>
      <c r="GX134" s="125"/>
      <c r="GY134" s="125"/>
      <c r="GZ134" s="125"/>
      <c r="HA134" s="125"/>
      <c r="HB134" s="125"/>
      <c r="HC134" s="125"/>
      <c r="HD134" s="125"/>
      <c r="HE134" s="125"/>
      <c r="HF134" s="125"/>
      <c r="HG134" s="125"/>
      <c r="HH134" s="125"/>
      <c r="HI134" s="125"/>
      <c r="HJ134" s="125"/>
      <c r="HK134" s="125"/>
      <c r="HL134" s="125"/>
      <c r="HM134" s="125"/>
      <c r="HN134" s="125"/>
      <c r="HO134" s="125"/>
      <c r="HP134" s="125"/>
      <c r="HQ134" s="125"/>
      <c r="HR134" s="125"/>
      <c r="HS134" s="125"/>
      <c r="HT134" s="125"/>
      <c r="HU134" s="125"/>
      <c r="HV134" s="125"/>
      <c r="HW134" s="125"/>
      <c r="HX134" s="125"/>
      <c r="HY134" s="125"/>
      <c r="HZ134" s="125"/>
      <c r="IA134" s="125"/>
      <c r="IB134" s="125"/>
      <c r="IC134" s="125"/>
      <c r="ID134" s="125"/>
      <c r="IE134" s="125"/>
      <c r="IF134" s="125"/>
      <c r="IG134" s="125"/>
      <c r="IH134" s="125"/>
      <c r="II134" s="125"/>
      <c r="IJ134" s="125"/>
      <c r="IK134" s="125"/>
      <c r="IL134" s="125"/>
      <c r="IM134" s="125"/>
      <c r="IN134" s="125"/>
      <c r="IO134" s="125"/>
      <c r="IP134" s="125"/>
      <c r="IQ134" s="125"/>
      <c r="IR134" s="125"/>
      <c r="IS134" s="125"/>
      <c r="IT134" s="125"/>
      <c r="IU134" s="125"/>
    </row>
    <row r="135" spans="1:255" s="177" customFormat="1">
      <c r="A135" s="175" t="s">
        <v>720</v>
      </c>
      <c r="B135" s="175" t="s">
        <v>696</v>
      </c>
      <c r="C135" s="180" t="s">
        <v>1117</v>
      </c>
      <c r="D135" s="125" t="s">
        <v>677</v>
      </c>
      <c r="E135" s="127"/>
      <c r="F135" s="125" t="str">
        <f>A136</f>
        <v>け２０</v>
      </c>
      <c r="G135" s="125" t="str">
        <f t="shared" si="4"/>
        <v>山口真彦</v>
      </c>
      <c r="H135" s="126" t="s">
        <v>678</v>
      </c>
      <c r="I135" s="126" t="s">
        <v>404</v>
      </c>
      <c r="J135" s="129">
        <v>1991</v>
      </c>
      <c r="K135" s="130">
        <f t="shared" si="14"/>
        <v>35</v>
      </c>
      <c r="L135" s="128" t="str">
        <f t="shared" si="13"/>
        <v>OK</v>
      </c>
      <c r="M135" s="155" t="s">
        <v>1118</v>
      </c>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5"/>
      <c r="BA135" s="125"/>
      <c r="BB135" s="125"/>
      <c r="BC135" s="125"/>
      <c r="BD135" s="125"/>
      <c r="BE135" s="125"/>
      <c r="BF135" s="125"/>
      <c r="BG135" s="125"/>
      <c r="BH135" s="125"/>
      <c r="BI135" s="125"/>
      <c r="BJ135" s="125"/>
      <c r="BK135" s="125"/>
      <c r="BL135" s="125"/>
      <c r="BM135" s="125"/>
      <c r="BN135" s="125"/>
      <c r="BO135" s="125"/>
      <c r="BP135" s="125"/>
      <c r="BQ135" s="125"/>
      <c r="BR135" s="125"/>
      <c r="BS135" s="125"/>
      <c r="BT135" s="125"/>
      <c r="BU135" s="125"/>
      <c r="BV135" s="125"/>
      <c r="BW135" s="125"/>
      <c r="BX135" s="125"/>
      <c r="BY135" s="125"/>
      <c r="BZ135" s="125"/>
      <c r="CA135" s="125"/>
      <c r="CB135" s="125"/>
      <c r="CC135" s="125"/>
      <c r="CD135" s="125"/>
      <c r="CE135" s="125"/>
      <c r="CF135" s="125"/>
      <c r="CG135" s="125"/>
      <c r="CH135" s="125"/>
      <c r="CI135" s="125"/>
      <c r="CJ135" s="125"/>
      <c r="CK135" s="125"/>
      <c r="CL135" s="125"/>
      <c r="CM135" s="125"/>
      <c r="CN135" s="125"/>
      <c r="CO135" s="125"/>
      <c r="CP135" s="125"/>
      <c r="CQ135" s="125"/>
      <c r="CR135" s="125"/>
      <c r="CS135" s="125"/>
      <c r="CT135" s="125"/>
      <c r="CU135" s="125"/>
      <c r="CV135" s="125"/>
      <c r="CW135" s="125"/>
      <c r="CX135" s="125"/>
      <c r="CY135" s="125"/>
      <c r="CZ135" s="125"/>
      <c r="DA135" s="125"/>
      <c r="DB135" s="125"/>
      <c r="DC135" s="125"/>
      <c r="DD135" s="125"/>
      <c r="DE135" s="125"/>
      <c r="DF135" s="125"/>
      <c r="DG135" s="125"/>
      <c r="DH135" s="125"/>
      <c r="DI135" s="125"/>
      <c r="DJ135" s="125"/>
      <c r="DK135" s="125"/>
      <c r="DL135" s="125"/>
      <c r="DM135" s="125"/>
      <c r="DN135" s="125"/>
      <c r="DO135" s="125"/>
      <c r="DP135" s="125"/>
      <c r="DQ135" s="125"/>
      <c r="DR135" s="125"/>
      <c r="DS135" s="125"/>
      <c r="DT135" s="125"/>
      <c r="DU135" s="125"/>
      <c r="DV135" s="125"/>
      <c r="DW135" s="125"/>
      <c r="DX135" s="125"/>
      <c r="DY135" s="125"/>
      <c r="DZ135" s="125"/>
      <c r="EA135" s="125"/>
      <c r="EB135" s="125"/>
      <c r="EC135" s="125"/>
      <c r="ED135" s="125"/>
      <c r="EE135" s="125"/>
      <c r="EF135" s="125"/>
      <c r="EG135" s="125"/>
      <c r="EH135" s="125"/>
      <c r="EI135" s="125"/>
      <c r="EJ135" s="125"/>
      <c r="EK135" s="125"/>
      <c r="EL135" s="125"/>
      <c r="EM135" s="125"/>
      <c r="EN135" s="125"/>
      <c r="EO135" s="125"/>
      <c r="EP135" s="125"/>
      <c r="EQ135" s="125"/>
      <c r="ER135" s="125"/>
      <c r="ES135" s="125"/>
      <c r="ET135" s="125"/>
      <c r="EU135" s="125"/>
      <c r="EV135" s="125"/>
      <c r="EW135" s="125"/>
      <c r="EX135" s="125"/>
      <c r="EY135" s="125"/>
      <c r="EZ135" s="125"/>
      <c r="FA135" s="125"/>
      <c r="FB135" s="125"/>
      <c r="FC135" s="125"/>
      <c r="FD135" s="125"/>
      <c r="FE135" s="125"/>
      <c r="FF135" s="125"/>
      <c r="FG135" s="125"/>
      <c r="FH135" s="125"/>
      <c r="FI135" s="125"/>
      <c r="FJ135" s="125"/>
      <c r="FK135" s="125"/>
      <c r="FL135" s="125"/>
      <c r="FM135" s="125"/>
      <c r="FN135" s="125"/>
      <c r="FO135" s="125"/>
      <c r="FP135" s="125"/>
      <c r="FQ135" s="125"/>
      <c r="FR135" s="125"/>
      <c r="FS135" s="125"/>
      <c r="FT135" s="125"/>
      <c r="FU135" s="125"/>
      <c r="FV135" s="125"/>
      <c r="FW135" s="125"/>
      <c r="FX135" s="125"/>
      <c r="FY135" s="125"/>
      <c r="FZ135" s="125"/>
      <c r="GA135" s="125"/>
      <c r="GB135" s="125"/>
      <c r="GC135" s="125"/>
      <c r="GD135" s="125"/>
      <c r="GE135" s="125"/>
      <c r="GF135" s="125"/>
      <c r="GG135" s="125"/>
      <c r="GH135" s="125"/>
      <c r="GI135" s="125"/>
      <c r="GJ135" s="125"/>
      <c r="GK135" s="125"/>
      <c r="GL135" s="125"/>
      <c r="GM135" s="125"/>
      <c r="GN135" s="125"/>
      <c r="GO135" s="125"/>
      <c r="GP135" s="125"/>
      <c r="GQ135" s="125"/>
      <c r="GR135" s="125"/>
      <c r="GS135" s="125"/>
      <c r="GT135" s="125"/>
      <c r="GU135" s="125"/>
      <c r="GV135" s="125"/>
      <c r="GW135" s="125"/>
      <c r="GX135" s="125"/>
      <c r="GY135" s="125"/>
      <c r="GZ135" s="125"/>
      <c r="HA135" s="125"/>
      <c r="HB135" s="125"/>
      <c r="HC135" s="125"/>
      <c r="HD135" s="125"/>
      <c r="HE135" s="125"/>
      <c r="HF135" s="125"/>
      <c r="HG135" s="125"/>
      <c r="HH135" s="125"/>
      <c r="HI135" s="125"/>
      <c r="HJ135" s="125"/>
      <c r="HK135" s="125"/>
      <c r="HL135" s="125"/>
      <c r="HM135" s="125"/>
      <c r="HN135" s="125"/>
      <c r="HO135" s="125"/>
      <c r="HP135" s="125"/>
      <c r="HQ135" s="125"/>
      <c r="HR135" s="125"/>
      <c r="HS135" s="125"/>
      <c r="HT135" s="125"/>
      <c r="HU135" s="125"/>
      <c r="HV135" s="125"/>
      <c r="HW135" s="125"/>
      <c r="HX135" s="125"/>
      <c r="HY135" s="125"/>
      <c r="HZ135" s="125"/>
      <c r="IA135" s="125"/>
      <c r="IB135" s="125"/>
      <c r="IC135" s="125"/>
      <c r="ID135" s="125"/>
      <c r="IE135" s="125"/>
      <c r="IF135" s="125"/>
      <c r="IG135" s="125"/>
      <c r="IH135" s="125"/>
      <c r="II135" s="125"/>
      <c r="IJ135" s="125"/>
      <c r="IK135" s="125"/>
      <c r="IL135" s="125"/>
      <c r="IM135" s="125"/>
      <c r="IN135" s="125"/>
      <c r="IO135" s="125"/>
      <c r="IP135" s="125"/>
      <c r="IQ135" s="125"/>
      <c r="IR135" s="125"/>
      <c r="IS135" s="125"/>
      <c r="IT135" s="125"/>
      <c r="IU135" s="125"/>
    </row>
    <row r="136" spans="1:255" s="177" customFormat="1">
      <c r="A136" s="175" t="s">
        <v>723</v>
      </c>
      <c r="B136" s="175" t="s">
        <v>1119</v>
      </c>
      <c r="C136" s="180" t="s">
        <v>1120</v>
      </c>
      <c r="D136" s="125" t="s">
        <v>677</v>
      </c>
      <c r="E136" s="127"/>
      <c r="F136" s="125" t="str">
        <f>A137</f>
        <v>け２１</v>
      </c>
      <c r="G136" s="125" t="str">
        <f t="shared" si="4"/>
        <v>西田和教</v>
      </c>
      <c r="H136" s="126" t="s">
        <v>678</v>
      </c>
      <c r="I136" s="126" t="s">
        <v>404</v>
      </c>
      <c r="J136" s="132">
        <v>1966</v>
      </c>
      <c r="K136" s="130">
        <f t="shared" si="14"/>
        <v>60</v>
      </c>
      <c r="L136" s="128" t="str">
        <f t="shared" si="13"/>
        <v>OK</v>
      </c>
      <c r="M136" s="155" t="s">
        <v>405</v>
      </c>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c r="BF136" s="125"/>
      <c r="BG136" s="125"/>
      <c r="BH136" s="125"/>
      <c r="BI136" s="125"/>
      <c r="BJ136" s="125"/>
      <c r="BK136" s="125"/>
      <c r="BL136" s="125"/>
      <c r="BM136" s="125"/>
      <c r="BN136" s="125"/>
      <c r="BO136" s="125"/>
      <c r="BP136" s="125"/>
      <c r="BQ136" s="125"/>
      <c r="BR136" s="125"/>
      <c r="BS136" s="125"/>
      <c r="BT136" s="125"/>
      <c r="BU136" s="125"/>
      <c r="BV136" s="125"/>
      <c r="BW136" s="125"/>
      <c r="BX136" s="125"/>
      <c r="BY136" s="125"/>
      <c r="BZ136" s="125"/>
      <c r="CA136" s="125"/>
      <c r="CB136" s="125"/>
      <c r="CC136" s="125"/>
      <c r="CD136" s="125"/>
      <c r="CE136" s="125"/>
      <c r="CF136" s="125"/>
      <c r="CG136" s="125"/>
      <c r="CH136" s="125"/>
      <c r="CI136" s="125"/>
      <c r="CJ136" s="125"/>
      <c r="CK136" s="125"/>
      <c r="CL136" s="125"/>
      <c r="CM136" s="125"/>
      <c r="CN136" s="125"/>
      <c r="CO136" s="125"/>
      <c r="CP136" s="125"/>
      <c r="CQ136" s="125"/>
      <c r="CR136" s="125"/>
      <c r="CS136" s="125"/>
      <c r="CT136" s="125"/>
      <c r="CU136" s="125"/>
      <c r="CV136" s="125"/>
      <c r="CW136" s="125"/>
      <c r="CX136" s="125"/>
      <c r="CY136" s="125"/>
      <c r="CZ136" s="125"/>
      <c r="DA136" s="125"/>
      <c r="DB136" s="125"/>
      <c r="DC136" s="125"/>
      <c r="DD136" s="125"/>
      <c r="DE136" s="125"/>
      <c r="DF136" s="125"/>
      <c r="DG136" s="125"/>
      <c r="DH136" s="125"/>
      <c r="DI136" s="125"/>
      <c r="DJ136" s="125"/>
      <c r="DK136" s="125"/>
      <c r="DL136" s="125"/>
      <c r="DM136" s="125"/>
      <c r="DN136" s="125"/>
      <c r="DO136" s="125"/>
      <c r="DP136" s="125"/>
      <c r="DQ136" s="125"/>
      <c r="DR136" s="125"/>
      <c r="DS136" s="125"/>
      <c r="DT136" s="125"/>
      <c r="DU136" s="125"/>
      <c r="DV136" s="125"/>
      <c r="DW136" s="125"/>
      <c r="DX136" s="125"/>
      <c r="DY136" s="125"/>
      <c r="DZ136" s="125"/>
      <c r="EA136" s="125"/>
      <c r="EB136" s="125"/>
      <c r="EC136" s="125"/>
      <c r="ED136" s="125"/>
      <c r="EE136" s="125"/>
      <c r="EF136" s="125"/>
      <c r="EG136" s="125"/>
      <c r="EH136" s="125"/>
      <c r="EI136" s="125"/>
      <c r="EJ136" s="125"/>
      <c r="EK136" s="125"/>
      <c r="EL136" s="125"/>
      <c r="EM136" s="125"/>
      <c r="EN136" s="125"/>
      <c r="EO136" s="125"/>
      <c r="EP136" s="125"/>
      <c r="EQ136" s="125"/>
      <c r="ER136" s="125"/>
      <c r="ES136" s="125"/>
      <c r="ET136" s="125"/>
      <c r="EU136" s="125"/>
      <c r="EV136" s="125"/>
      <c r="EW136" s="125"/>
      <c r="EX136" s="125"/>
      <c r="EY136" s="125"/>
      <c r="EZ136" s="125"/>
      <c r="FA136" s="125"/>
      <c r="FB136" s="125"/>
      <c r="FC136" s="125"/>
      <c r="FD136" s="125"/>
      <c r="FE136" s="125"/>
      <c r="FF136" s="125"/>
      <c r="FG136" s="125"/>
      <c r="FH136" s="125"/>
      <c r="FI136" s="125"/>
      <c r="FJ136" s="125"/>
      <c r="FK136" s="125"/>
      <c r="FL136" s="125"/>
      <c r="FM136" s="125"/>
      <c r="FN136" s="125"/>
      <c r="FO136" s="125"/>
      <c r="FP136" s="125"/>
      <c r="FQ136" s="125"/>
      <c r="FR136" s="125"/>
      <c r="FS136" s="125"/>
      <c r="FT136" s="125"/>
      <c r="FU136" s="125"/>
      <c r="FV136" s="125"/>
      <c r="FW136" s="125"/>
      <c r="FX136" s="125"/>
      <c r="FY136" s="125"/>
      <c r="FZ136" s="125"/>
      <c r="GA136" s="125"/>
      <c r="GB136" s="125"/>
      <c r="GC136" s="125"/>
      <c r="GD136" s="125"/>
      <c r="GE136" s="125"/>
      <c r="GF136" s="125"/>
      <c r="GG136" s="125"/>
      <c r="GH136" s="125"/>
      <c r="GI136" s="125"/>
      <c r="GJ136" s="125"/>
      <c r="GK136" s="125"/>
      <c r="GL136" s="125"/>
      <c r="GM136" s="125"/>
      <c r="GN136" s="125"/>
      <c r="GO136" s="125"/>
      <c r="GP136" s="125"/>
      <c r="GQ136" s="125"/>
      <c r="GR136" s="125"/>
      <c r="GS136" s="125"/>
      <c r="GT136" s="125"/>
      <c r="GU136" s="125"/>
      <c r="GV136" s="125"/>
      <c r="GW136" s="125"/>
      <c r="GX136" s="125"/>
      <c r="GY136" s="125"/>
      <c r="GZ136" s="125"/>
      <c r="HA136" s="125"/>
      <c r="HB136" s="125"/>
      <c r="HC136" s="125"/>
      <c r="HD136" s="125"/>
      <c r="HE136" s="125"/>
      <c r="HF136" s="125"/>
      <c r="HG136" s="125"/>
      <c r="HH136" s="125"/>
      <c r="HI136" s="125"/>
      <c r="HJ136" s="125"/>
      <c r="HK136" s="125"/>
      <c r="HL136" s="125"/>
      <c r="HM136" s="125"/>
      <c r="HN136" s="125"/>
      <c r="HO136" s="125"/>
      <c r="HP136" s="125"/>
      <c r="HQ136" s="125"/>
      <c r="HR136" s="125"/>
      <c r="HS136" s="125"/>
      <c r="HT136" s="125"/>
      <c r="HU136" s="125"/>
      <c r="HV136" s="125"/>
      <c r="HW136" s="125"/>
      <c r="HX136" s="125"/>
      <c r="HY136" s="125"/>
      <c r="HZ136" s="125"/>
      <c r="IA136" s="125"/>
      <c r="IB136" s="125"/>
      <c r="IC136" s="125"/>
      <c r="ID136" s="125"/>
      <c r="IE136" s="125"/>
      <c r="IF136" s="125"/>
      <c r="IG136" s="125"/>
      <c r="IH136" s="125"/>
      <c r="II136" s="125"/>
      <c r="IJ136" s="125"/>
      <c r="IK136" s="125"/>
      <c r="IL136" s="125"/>
      <c r="IM136" s="125"/>
      <c r="IN136" s="125"/>
      <c r="IO136" s="125"/>
      <c r="IP136" s="125"/>
      <c r="IQ136" s="125"/>
      <c r="IR136" s="125"/>
      <c r="IS136" s="125"/>
      <c r="IT136" s="125"/>
      <c r="IU136" s="125"/>
    </row>
    <row r="137" spans="1:255" s="125" customFormat="1">
      <c r="A137" s="175" t="s">
        <v>726</v>
      </c>
      <c r="B137" s="175" t="s">
        <v>681</v>
      </c>
      <c r="C137" s="161" t="s">
        <v>1121</v>
      </c>
      <c r="D137" s="126" t="s">
        <v>677</v>
      </c>
      <c r="E137" s="127"/>
      <c r="F137" s="125" t="str">
        <f t="shared" ref="F137:F138" si="15">A137</f>
        <v>け２１</v>
      </c>
      <c r="G137" s="125" t="str">
        <f t="shared" si="4"/>
        <v>上村悠大</v>
      </c>
      <c r="H137" s="126" t="s">
        <v>678</v>
      </c>
      <c r="I137" s="126" t="s">
        <v>404</v>
      </c>
      <c r="J137" s="132">
        <v>2001</v>
      </c>
      <c r="K137" s="130">
        <f t="shared" si="14"/>
        <v>25</v>
      </c>
      <c r="L137" s="128" t="str">
        <f t="shared" si="13"/>
        <v>OK</v>
      </c>
      <c r="M137" s="125" t="s">
        <v>583</v>
      </c>
      <c r="Q137" s="136"/>
      <c r="R137" s="136"/>
      <c r="S137" s="136"/>
      <c r="T137" s="136"/>
      <c r="U137" s="136"/>
      <c r="V137" s="136"/>
      <c r="W137" s="136"/>
      <c r="X137" s="136"/>
      <c r="Y137" s="136"/>
      <c r="Z137" s="119"/>
      <c r="AA137" s="119"/>
      <c r="AB137" s="119"/>
      <c r="AC137" s="119"/>
      <c r="AD137" s="119"/>
      <c r="AE137" s="119"/>
      <c r="AF137" s="119"/>
      <c r="AG137" s="119"/>
      <c r="AH137" s="119"/>
      <c r="AI137" s="119"/>
      <c r="AJ137" s="119"/>
      <c r="AK137" s="119"/>
      <c r="AL137" s="119"/>
      <c r="AM137" s="119"/>
      <c r="AN137" s="119"/>
      <c r="AO137" s="119"/>
      <c r="AP137" s="119"/>
      <c r="AQ137" s="119"/>
      <c r="AR137" s="119"/>
      <c r="AS137" s="119"/>
      <c r="AT137" s="119"/>
      <c r="AU137" s="119"/>
      <c r="AV137" s="119"/>
      <c r="AW137" s="119"/>
      <c r="AX137" s="119"/>
      <c r="AY137" s="119"/>
      <c r="AZ137" s="119"/>
      <c r="BA137" s="119"/>
      <c r="BB137" s="119"/>
      <c r="BC137" s="119"/>
      <c r="BD137" s="119"/>
      <c r="BE137" s="119"/>
      <c r="BF137" s="119"/>
      <c r="BG137" s="119"/>
      <c r="BH137" s="119"/>
      <c r="BI137" s="119"/>
      <c r="BJ137" s="119"/>
      <c r="BK137" s="119"/>
      <c r="BL137" s="119"/>
      <c r="BM137" s="119"/>
      <c r="BN137" s="119"/>
      <c r="BO137" s="119"/>
      <c r="BP137" s="119"/>
      <c r="BQ137" s="119"/>
      <c r="BR137" s="119"/>
      <c r="BS137" s="119"/>
      <c r="BT137" s="119"/>
      <c r="BU137" s="119"/>
      <c r="BV137" s="119"/>
      <c r="BW137" s="119"/>
      <c r="BX137" s="119"/>
      <c r="BY137" s="119"/>
      <c r="BZ137" s="119"/>
      <c r="CA137" s="119"/>
      <c r="CB137" s="119"/>
      <c r="CC137" s="119"/>
      <c r="CD137" s="119"/>
      <c r="CE137" s="119"/>
      <c r="CF137" s="119"/>
      <c r="CG137" s="119"/>
      <c r="CH137" s="119"/>
      <c r="CI137" s="119"/>
      <c r="CJ137" s="119"/>
      <c r="CK137" s="119"/>
      <c r="CL137" s="119"/>
      <c r="CM137" s="119"/>
      <c r="CN137" s="119"/>
      <c r="CO137" s="119"/>
      <c r="CP137" s="119"/>
      <c r="CQ137" s="119"/>
      <c r="CR137" s="119"/>
      <c r="CS137" s="119"/>
      <c r="CT137" s="119"/>
      <c r="CU137" s="119"/>
      <c r="CV137" s="119"/>
      <c r="CW137" s="119"/>
      <c r="CX137" s="119"/>
      <c r="CY137" s="119"/>
      <c r="CZ137" s="119"/>
      <c r="DA137" s="119"/>
      <c r="DB137" s="119"/>
      <c r="DC137" s="119"/>
      <c r="DD137" s="119"/>
      <c r="DE137" s="119"/>
      <c r="DF137" s="119"/>
      <c r="DG137" s="119"/>
      <c r="DH137" s="119"/>
      <c r="DI137" s="119"/>
      <c r="DJ137" s="119"/>
      <c r="DK137" s="119"/>
      <c r="DL137" s="119"/>
      <c r="DM137" s="119"/>
      <c r="DN137" s="119"/>
      <c r="DO137" s="119"/>
      <c r="DP137" s="119"/>
      <c r="DQ137" s="119"/>
      <c r="DR137" s="119"/>
      <c r="DS137" s="119"/>
      <c r="DT137" s="119"/>
      <c r="DU137" s="119"/>
      <c r="DV137" s="119"/>
      <c r="DW137" s="119"/>
      <c r="DX137" s="119"/>
      <c r="DY137" s="119"/>
      <c r="DZ137" s="119"/>
      <c r="EA137" s="119"/>
      <c r="EB137" s="119"/>
      <c r="EC137" s="119"/>
      <c r="ED137" s="119"/>
      <c r="EE137" s="119"/>
      <c r="EF137" s="119"/>
      <c r="EG137" s="119"/>
      <c r="EH137" s="119"/>
      <c r="EI137" s="119"/>
      <c r="EJ137" s="119"/>
      <c r="EK137" s="119"/>
      <c r="EL137" s="119"/>
      <c r="EM137" s="119"/>
      <c r="EN137" s="119"/>
      <c r="EO137" s="119"/>
      <c r="EP137" s="119"/>
      <c r="EQ137" s="119"/>
      <c r="ER137" s="119"/>
      <c r="ES137" s="119"/>
      <c r="ET137" s="119"/>
      <c r="EU137" s="119"/>
      <c r="EV137" s="119"/>
      <c r="EW137" s="119"/>
      <c r="EX137" s="119"/>
      <c r="EY137" s="119"/>
      <c r="EZ137" s="119"/>
      <c r="FA137" s="119"/>
      <c r="FB137" s="119"/>
      <c r="FC137" s="119"/>
      <c r="FD137" s="119"/>
      <c r="FE137" s="119"/>
      <c r="FF137" s="119"/>
      <c r="FG137" s="119"/>
      <c r="FH137" s="119"/>
      <c r="FI137" s="119"/>
      <c r="FJ137" s="119"/>
      <c r="FK137" s="119"/>
      <c r="FL137" s="119"/>
      <c r="FM137" s="119"/>
      <c r="FN137" s="119"/>
      <c r="FO137" s="119"/>
      <c r="FP137" s="119"/>
      <c r="FQ137" s="119"/>
      <c r="FR137" s="119"/>
      <c r="FS137" s="119"/>
      <c r="FT137" s="119"/>
      <c r="FU137" s="119"/>
      <c r="FV137" s="119"/>
      <c r="FW137" s="119"/>
      <c r="FX137" s="119"/>
      <c r="FY137" s="119"/>
      <c r="FZ137" s="119"/>
      <c r="GA137" s="119"/>
      <c r="GB137" s="119"/>
      <c r="GC137" s="119"/>
      <c r="GD137" s="119"/>
      <c r="GE137" s="119"/>
      <c r="GF137" s="119"/>
      <c r="GG137" s="119"/>
      <c r="GH137" s="119"/>
      <c r="GI137" s="119"/>
      <c r="GJ137" s="119"/>
      <c r="GK137" s="119"/>
      <c r="GL137" s="119"/>
      <c r="GM137" s="119"/>
      <c r="GN137" s="119"/>
      <c r="GO137" s="119"/>
      <c r="GP137" s="119"/>
      <c r="GQ137" s="119"/>
      <c r="GR137" s="119"/>
      <c r="GS137" s="119"/>
      <c r="GT137" s="119"/>
      <c r="GU137" s="119"/>
      <c r="GV137" s="119"/>
      <c r="GW137" s="119"/>
      <c r="GX137" s="119"/>
      <c r="GY137" s="119"/>
      <c r="GZ137" s="119"/>
      <c r="HA137" s="119"/>
      <c r="HB137" s="119"/>
      <c r="HC137" s="119"/>
      <c r="HD137" s="119"/>
      <c r="HE137" s="119"/>
      <c r="HF137" s="119"/>
      <c r="HG137" s="119"/>
      <c r="HH137" s="119"/>
      <c r="HI137" s="119"/>
      <c r="HJ137" s="119"/>
      <c r="HK137" s="119"/>
      <c r="HL137" s="119"/>
      <c r="HM137" s="119"/>
      <c r="HN137" s="119"/>
      <c r="HO137" s="119"/>
      <c r="HP137" s="119"/>
      <c r="HQ137" s="119"/>
      <c r="HR137" s="119"/>
      <c r="HS137" s="119"/>
      <c r="HT137" s="119"/>
      <c r="HU137" s="119"/>
      <c r="HV137" s="119"/>
      <c r="HW137" s="119"/>
      <c r="HX137" s="119"/>
      <c r="HY137" s="119"/>
      <c r="HZ137" s="119"/>
      <c r="IA137" s="119"/>
      <c r="IB137" s="119"/>
      <c r="IC137" s="119"/>
      <c r="ID137" s="119"/>
      <c r="IE137" s="119"/>
      <c r="IF137" s="119"/>
      <c r="IG137" s="119"/>
      <c r="IH137" s="119"/>
      <c r="II137" s="119"/>
      <c r="IJ137" s="119"/>
      <c r="IK137" s="119"/>
      <c r="IL137" s="119"/>
      <c r="IM137" s="119"/>
      <c r="IN137" s="119"/>
      <c r="IO137" s="119"/>
      <c r="IP137" s="119"/>
      <c r="IQ137" s="119"/>
      <c r="IR137" s="119"/>
      <c r="IS137" s="119"/>
      <c r="IT137" s="119"/>
      <c r="IU137" s="119"/>
    </row>
    <row r="138" spans="1:255" s="125" customFormat="1">
      <c r="A138" s="175" t="s">
        <v>729</v>
      </c>
      <c r="B138" s="181" t="s">
        <v>508</v>
      </c>
      <c r="C138" s="181" t="s">
        <v>1122</v>
      </c>
      <c r="D138" s="125" t="s">
        <v>677</v>
      </c>
      <c r="E138" s="127"/>
      <c r="F138" s="125" t="str">
        <f t="shared" si="15"/>
        <v>け２２</v>
      </c>
      <c r="G138" s="125" t="str">
        <f t="shared" si="4"/>
        <v>森彩</v>
      </c>
      <c r="H138" s="126" t="s">
        <v>678</v>
      </c>
      <c r="I138" s="133" t="s">
        <v>409</v>
      </c>
      <c r="J138" s="132">
        <v>1977</v>
      </c>
      <c r="K138" s="130">
        <f t="shared" si="14"/>
        <v>49</v>
      </c>
      <c r="L138" s="128" t="str">
        <f t="shared" si="13"/>
        <v>OK</v>
      </c>
      <c r="M138" s="125" t="s">
        <v>731</v>
      </c>
      <c r="Q138" s="136"/>
      <c r="R138" s="136"/>
      <c r="S138" s="136"/>
      <c r="T138" s="136"/>
      <c r="U138" s="136"/>
      <c r="V138" s="136"/>
      <c r="W138" s="136"/>
      <c r="X138" s="136"/>
      <c r="Y138" s="136"/>
      <c r="Z138" s="119"/>
      <c r="AA138" s="119"/>
      <c r="AB138" s="119"/>
      <c r="AC138" s="119"/>
      <c r="AD138" s="119"/>
      <c r="AE138" s="119"/>
      <c r="AF138" s="119"/>
      <c r="AG138" s="119"/>
      <c r="AH138" s="119"/>
      <c r="AI138" s="119"/>
      <c r="AJ138" s="119"/>
      <c r="AK138" s="119"/>
      <c r="AL138" s="119"/>
      <c r="AM138" s="119"/>
      <c r="AN138" s="119"/>
      <c r="AO138" s="119"/>
      <c r="AP138" s="119"/>
      <c r="AQ138" s="119"/>
      <c r="AR138" s="119"/>
      <c r="AS138" s="119"/>
      <c r="AT138" s="119"/>
      <c r="AU138" s="119"/>
      <c r="AV138" s="119"/>
      <c r="AW138" s="119"/>
      <c r="AX138" s="119"/>
      <c r="AY138" s="119"/>
      <c r="AZ138" s="119"/>
      <c r="BA138" s="119"/>
      <c r="BB138" s="119"/>
      <c r="BC138" s="119"/>
      <c r="BD138" s="119"/>
      <c r="BE138" s="119"/>
      <c r="BF138" s="119"/>
      <c r="BG138" s="119"/>
      <c r="BH138" s="119"/>
      <c r="BI138" s="119"/>
      <c r="BJ138" s="119"/>
      <c r="BK138" s="119"/>
      <c r="BL138" s="119"/>
      <c r="BM138" s="119"/>
      <c r="BN138" s="119"/>
      <c r="BO138" s="119"/>
      <c r="BP138" s="119"/>
      <c r="BQ138" s="119"/>
      <c r="BR138" s="119"/>
      <c r="BS138" s="119"/>
      <c r="BT138" s="119"/>
      <c r="BU138" s="119"/>
      <c r="BV138" s="119"/>
      <c r="BW138" s="119"/>
      <c r="BX138" s="119"/>
      <c r="BY138" s="119"/>
      <c r="BZ138" s="119"/>
      <c r="CA138" s="119"/>
      <c r="CB138" s="119"/>
      <c r="CC138" s="119"/>
      <c r="CD138" s="119"/>
      <c r="CE138" s="119"/>
      <c r="CF138" s="119"/>
      <c r="CG138" s="119"/>
      <c r="CH138" s="119"/>
      <c r="CI138" s="119"/>
      <c r="CJ138" s="119"/>
      <c r="CK138" s="119"/>
      <c r="CL138" s="119"/>
      <c r="CM138" s="119"/>
      <c r="CN138" s="119"/>
      <c r="CO138" s="119"/>
      <c r="CP138" s="119"/>
      <c r="CQ138" s="119"/>
      <c r="CR138" s="119"/>
      <c r="CS138" s="119"/>
      <c r="CT138" s="119"/>
      <c r="CU138" s="119"/>
      <c r="CV138" s="119"/>
      <c r="CW138" s="119"/>
      <c r="CX138" s="119"/>
      <c r="CY138" s="119"/>
      <c r="CZ138" s="119"/>
      <c r="DA138" s="119"/>
      <c r="DB138" s="119"/>
      <c r="DC138" s="119"/>
      <c r="DD138" s="119"/>
      <c r="DE138" s="119"/>
      <c r="DF138" s="119"/>
      <c r="DG138" s="119"/>
      <c r="DH138" s="119"/>
      <c r="DI138" s="119"/>
      <c r="DJ138" s="119"/>
      <c r="DK138" s="119"/>
      <c r="DL138" s="119"/>
      <c r="DM138" s="119"/>
      <c r="DN138" s="119"/>
      <c r="DO138" s="119"/>
      <c r="DP138" s="119"/>
      <c r="DQ138" s="119"/>
      <c r="DR138" s="119"/>
      <c r="DS138" s="119"/>
      <c r="DT138" s="119"/>
      <c r="DU138" s="119"/>
      <c r="DV138" s="119"/>
      <c r="DW138" s="119"/>
      <c r="DX138" s="119"/>
      <c r="DY138" s="119"/>
      <c r="DZ138" s="119"/>
      <c r="EA138" s="119"/>
      <c r="EB138" s="119"/>
      <c r="EC138" s="119"/>
      <c r="ED138" s="119"/>
      <c r="EE138" s="119"/>
      <c r="EF138" s="119"/>
      <c r="EG138" s="119"/>
      <c r="EH138" s="119"/>
      <c r="EI138" s="119"/>
      <c r="EJ138" s="119"/>
      <c r="EK138" s="119"/>
      <c r="EL138" s="119"/>
      <c r="EM138" s="119"/>
      <c r="EN138" s="119"/>
      <c r="EO138" s="119"/>
      <c r="EP138" s="119"/>
      <c r="EQ138" s="119"/>
      <c r="ER138" s="119"/>
      <c r="ES138" s="119"/>
      <c r="ET138" s="119"/>
      <c r="EU138" s="119"/>
      <c r="EV138" s="119"/>
      <c r="EW138" s="119"/>
      <c r="EX138" s="119"/>
      <c r="EY138" s="119"/>
      <c r="EZ138" s="119"/>
      <c r="FA138" s="119"/>
      <c r="FB138" s="119"/>
      <c r="FC138" s="119"/>
      <c r="FD138" s="119"/>
      <c r="FE138" s="119"/>
      <c r="FF138" s="119"/>
      <c r="FG138" s="119"/>
      <c r="FH138" s="119"/>
      <c r="FI138" s="119"/>
      <c r="FJ138" s="119"/>
      <c r="FK138" s="119"/>
      <c r="FL138" s="119"/>
      <c r="FM138" s="119"/>
      <c r="FN138" s="119"/>
      <c r="FO138" s="119"/>
      <c r="FP138" s="119"/>
      <c r="FQ138" s="119"/>
      <c r="FR138" s="119"/>
      <c r="FS138" s="119"/>
      <c r="FT138" s="119"/>
      <c r="FU138" s="119"/>
      <c r="FV138" s="119"/>
      <c r="FW138" s="119"/>
      <c r="FX138" s="119"/>
      <c r="FY138" s="119"/>
      <c r="FZ138" s="119"/>
      <c r="GA138" s="119"/>
      <c r="GB138" s="119"/>
      <c r="GC138" s="119"/>
      <c r="GD138" s="119"/>
      <c r="GE138" s="119"/>
      <c r="GF138" s="119"/>
      <c r="GG138" s="119"/>
      <c r="GH138" s="119"/>
      <c r="GI138" s="119"/>
      <c r="GJ138" s="119"/>
      <c r="GK138" s="119"/>
      <c r="GL138" s="119"/>
      <c r="GM138" s="119"/>
      <c r="GN138" s="119"/>
      <c r="GO138" s="119"/>
      <c r="GP138" s="119"/>
      <c r="GQ138" s="119"/>
      <c r="GR138" s="119"/>
      <c r="GS138" s="119"/>
      <c r="GT138" s="119"/>
      <c r="GU138" s="119"/>
      <c r="GV138" s="119"/>
      <c r="GW138" s="119"/>
      <c r="GX138" s="119"/>
      <c r="GY138" s="119"/>
      <c r="GZ138" s="119"/>
      <c r="HA138" s="119"/>
      <c r="HB138" s="119"/>
      <c r="HC138" s="119"/>
      <c r="HD138" s="119"/>
      <c r="HE138" s="119"/>
      <c r="HF138" s="119"/>
      <c r="HG138" s="119"/>
      <c r="HH138" s="119"/>
      <c r="HI138" s="119"/>
      <c r="HJ138" s="119"/>
      <c r="HK138" s="119"/>
      <c r="HL138" s="119"/>
      <c r="HM138" s="119"/>
      <c r="HN138" s="119"/>
      <c r="HO138" s="119"/>
      <c r="HP138" s="119"/>
      <c r="HQ138" s="119"/>
      <c r="HR138" s="119"/>
      <c r="HS138" s="119"/>
      <c r="HT138" s="119"/>
      <c r="HU138" s="119"/>
      <c r="HV138" s="119"/>
      <c r="HW138" s="119"/>
      <c r="HX138" s="119"/>
      <c r="HY138" s="119"/>
      <c r="HZ138" s="119"/>
      <c r="IA138" s="119"/>
      <c r="IB138" s="119"/>
      <c r="IC138" s="119"/>
      <c r="ID138" s="119"/>
      <c r="IE138" s="119"/>
      <c r="IF138" s="119"/>
      <c r="IG138" s="119"/>
      <c r="IH138" s="119"/>
      <c r="II138" s="119"/>
      <c r="IJ138" s="119"/>
      <c r="IK138" s="119"/>
      <c r="IL138" s="119"/>
      <c r="IM138" s="119"/>
      <c r="IN138" s="119"/>
      <c r="IO138" s="119"/>
      <c r="IP138" s="119"/>
      <c r="IQ138" s="119"/>
      <c r="IR138" s="119"/>
      <c r="IS138" s="119"/>
      <c r="IT138" s="119"/>
      <c r="IU138" s="119"/>
    </row>
    <row r="139" spans="1:255" s="125" customFormat="1">
      <c r="A139" s="184"/>
      <c r="B139" s="184">
        <v>5</v>
      </c>
      <c r="C139" s="142"/>
      <c r="D139" s="144"/>
      <c r="E139" s="145"/>
      <c r="F139" s="142"/>
      <c r="G139" s="142"/>
      <c r="H139" s="144"/>
      <c r="I139" s="144"/>
      <c r="J139" s="185"/>
      <c r="K139" s="148" t="str">
        <f t="shared" si="14"/>
        <v/>
      </c>
      <c r="L139" s="146"/>
      <c r="M139" s="142"/>
      <c r="Q139" s="136"/>
      <c r="R139" s="136"/>
      <c r="S139" s="136"/>
      <c r="T139" s="136"/>
      <c r="U139" s="136"/>
      <c r="V139" s="136"/>
      <c r="W139" s="136"/>
      <c r="X139" s="136"/>
      <c r="Y139" s="136"/>
      <c r="Z139" s="119"/>
      <c r="AA139" s="119"/>
      <c r="AB139" s="119"/>
      <c r="AC139" s="119"/>
      <c r="AD139" s="119"/>
      <c r="AE139" s="119"/>
      <c r="AF139" s="119"/>
      <c r="AG139" s="119"/>
      <c r="AH139" s="119"/>
      <c r="AI139" s="119"/>
      <c r="AJ139" s="119"/>
      <c r="AK139" s="119"/>
      <c r="AL139" s="119"/>
      <c r="AM139" s="119"/>
      <c r="AN139" s="119"/>
      <c r="AO139" s="119"/>
      <c r="AP139" s="119"/>
      <c r="AQ139" s="119"/>
      <c r="AR139" s="119"/>
      <c r="AS139" s="119"/>
      <c r="AT139" s="119"/>
      <c r="AU139" s="119"/>
      <c r="AV139" s="119"/>
      <c r="AW139" s="119"/>
      <c r="AX139" s="119"/>
      <c r="AY139" s="119"/>
      <c r="AZ139" s="119"/>
      <c r="BA139" s="119"/>
      <c r="BB139" s="119"/>
      <c r="BC139" s="119"/>
      <c r="BD139" s="119"/>
      <c r="BE139" s="119"/>
      <c r="BF139" s="119"/>
      <c r="BG139" s="119"/>
      <c r="BH139" s="119"/>
      <c r="BI139" s="119"/>
      <c r="BJ139" s="119"/>
      <c r="BK139" s="119"/>
      <c r="BL139" s="119"/>
      <c r="BM139" s="119"/>
      <c r="BN139" s="119"/>
      <c r="BO139" s="119"/>
      <c r="BP139" s="119"/>
      <c r="BQ139" s="119"/>
      <c r="BR139" s="119"/>
      <c r="BS139" s="119"/>
      <c r="BT139" s="119"/>
      <c r="BU139" s="119"/>
      <c r="BV139" s="119"/>
      <c r="BW139" s="119"/>
      <c r="BX139" s="119"/>
      <c r="BY139" s="119"/>
      <c r="BZ139" s="119"/>
      <c r="CA139" s="119"/>
      <c r="CB139" s="119"/>
      <c r="CC139" s="119"/>
      <c r="CD139" s="119"/>
      <c r="CE139" s="119"/>
      <c r="CF139" s="119"/>
      <c r="CG139" s="119"/>
      <c r="CH139" s="119"/>
      <c r="CI139" s="119"/>
      <c r="CJ139" s="119"/>
      <c r="CK139" s="119"/>
      <c r="CL139" s="119"/>
      <c r="CM139" s="119"/>
      <c r="CN139" s="119"/>
      <c r="CO139" s="119"/>
      <c r="CP139" s="119"/>
      <c r="CQ139" s="119"/>
      <c r="CR139" s="119"/>
      <c r="CS139" s="119"/>
      <c r="CT139" s="119"/>
      <c r="CU139" s="119"/>
      <c r="CV139" s="119"/>
      <c r="CW139" s="119"/>
      <c r="CX139" s="119"/>
      <c r="CY139" s="119"/>
      <c r="CZ139" s="119"/>
      <c r="DA139" s="119"/>
      <c r="DB139" s="119"/>
      <c r="DC139" s="119"/>
      <c r="DD139" s="119"/>
      <c r="DE139" s="119"/>
      <c r="DF139" s="119"/>
      <c r="DG139" s="119"/>
      <c r="DH139" s="119"/>
      <c r="DI139" s="119"/>
      <c r="DJ139" s="119"/>
      <c r="DK139" s="119"/>
      <c r="DL139" s="119"/>
      <c r="DM139" s="119"/>
      <c r="DN139" s="119"/>
      <c r="DO139" s="119"/>
      <c r="DP139" s="119"/>
      <c r="DQ139" s="119"/>
      <c r="DR139" s="119"/>
      <c r="DS139" s="119"/>
      <c r="DT139" s="119"/>
      <c r="DU139" s="119"/>
      <c r="DV139" s="119"/>
      <c r="DW139" s="119"/>
      <c r="DX139" s="119"/>
      <c r="DY139" s="119"/>
      <c r="DZ139" s="119"/>
      <c r="EA139" s="119"/>
      <c r="EB139" s="119"/>
      <c r="EC139" s="119"/>
      <c r="ED139" s="119"/>
      <c r="EE139" s="119"/>
      <c r="EF139" s="119"/>
      <c r="EG139" s="119"/>
      <c r="EH139" s="119"/>
      <c r="EI139" s="119"/>
      <c r="EJ139" s="119"/>
      <c r="EK139" s="119"/>
      <c r="EL139" s="119"/>
      <c r="EM139" s="119"/>
      <c r="EN139" s="119"/>
      <c r="EO139" s="119"/>
      <c r="EP139" s="119"/>
      <c r="EQ139" s="119"/>
      <c r="ER139" s="119"/>
      <c r="ES139" s="119"/>
      <c r="ET139" s="119"/>
      <c r="EU139" s="119"/>
      <c r="EV139" s="119"/>
      <c r="EW139" s="119"/>
      <c r="EX139" s="119"/>
      <c r="EY139" s="119"/>
      <c r="EZ139" s="119"/>
      <c r="FA139" s="119"/>
      <c r="FB139" s="119"/>
      <c r="FC139" s="119"/>
      <c r="FD139" s="119"/>
      <c r="FE139" s="119"/>
      <c r="FF139" s="119"/>
      <c r="FG139" s="119"/>
      <c r="FH139" s="119"/>
      <c r="FI139" s="119"/>
      <c r="FJ139" s="119"/>
      <c r="FK139" s="119"/>
      <c r="FL139" s="119"/>
      <c r="FM139" s="119"/>
      <c r="FN139" s="119"/>
      <c r="FO139" s="119"/>
      <c r="FP139" s="119"/>
      <c r="FQ139" s="119"/>
      <c r="FR139" s="119"/>
      <c r="FS139" s="119"/>
      <c r="FT139" s="119"/>
      <c r="FU139" s="119"/>
      <c r="FV139" s="119"/>
      <c r="FW139" s="119"/>
      <c r="FX139" s="119"/>
      <c r="FY139" s="119"/>
      <c r="FZ139" s="119"/>
      <c r="GA139" s="119"/>
      <c r="GB139" s="119"/>
      <c r="GC139" s="119"/>
      <c r="GD139" s="119"/>
      <c r="GE139" s="119"/>
      <c r="GF139" s="119"/>
      <c r="GG139" s="119"/>
      <c r="GH139" s="119"/>
      <c r="GI139" s="119"/>
      <c r="GJ139" s="119"/>
      <c r="GK139" s="119"/>
      <c r="GL139" s="119"/>
      <c r="GM139" s="119"/>
      <c r="GN139" s="119"/>
      <c r="GO139" s="119"/>
      <c r="GP139" s="119"/>
      <c r="GQ139" s="119"/>
      <c r="GR139" s="119"/>
      <c r="GS139" s="119"/>
      <c r="GT139" s="119"/>
      <c r="GU139" s="119"/>
      <c r="GV139" s="119"/>
      <c r="GW139" s="119"/>
      <c r="GX139" s="119"/>
      <c r="GY139" s="119"/>
      <c r="GZ139" s="119"/>
      <c r="HA139" s="119"/>
      <c r="HB139" s="119"/>
      <c r="HC139" s="119"/>
      <c r="HD139" s="119"/>
      <c r="HE139" s="119"/>
      <c r="HF139" s="119"/>
      <c r="HG139" s="119"/>
      <c r="HH139" s="119"/>
      <c r="HI139" s="119"/>
      <c r="HJ139" s="119"/>
      <c r="HK139" s="119"/>
      <c r="HL139" s="119"/>
      <c r="HM139" s="119"/>
      <c r="HN139" s="119"/>
      <c r="HO139" s="119"/>
      <c r="HP139" s="119"/>
      <c r="HQ139" s="119"/>
      <c r="HR139" s="119"/>
      <c r="HS139" s="119"/>
      <c r="HT139" s="119"/>
      <c r="HU139" s="119"/>
      <c r="HV139" s="119"/>
      <c r="HW139" s="119"/>
      <c r="HX139" s="119"/>
      <c r="HY139" s="119"/>
      <c r="HZ139" s="119"/>
      <c r="IA139" s="119"/>
      <c r="IB139" s="119"/>
      <c r="IC139" s="119"/>
      <c r="ID139" s="119"/>
      <c r="IE139" s="119"/>
      <c r="IF139" s="119"/>
      <c r="IG139" s="119"/>
      <c r="IH139" s="119"/>
      <c r="II139" s="119"/>
      <c r="IJ139" s="119"/>
      <c r="IK139" s="119"/>
      <c r="IL139" s="119"/>
      <c r="IM139" s="119"/>
      <c r="IN139" s="119"/>
      <c r="IO139" s="119"/>
      <c r="IP139" s="119"/>
      <c r="IQ139" s="119"/>
      <c r="IR139" s="119"/>
      <c r="IS139" s="119"/>
      <c r="IT139" s="119"/>
      <c r="IU139" s="119"/>
    </row>
    <row r="140" spans="1:255">
      <c r="A140" s="125" t="s">
        <v>1123</v>
      </c>
      <c r="B140" s="126" t="s">
        <v>1124</v>
      </c>
      <c r="C140" s="126" t="s">
        <v>1125</v>
      </c>
      <c r="D140" s="126" t="s">
        <v>520</v>
      </c>
      <c r="E140" s="127"/>
      <c r="F140" s="128" t="str">
        <f>A140</f>
        <v>き０１</v>
      </c>
      <c r="G140" s="125" t="str">
        <f t="shared" si="4"/>
        <v>赤木拓</v>
      </c>
      <c r="H140" s="126" t="s">
        <v>520</v>
      </c>
      <c r="I140" s="126" t="s">
        <v>404</v>
      </c>
      <c r="J140" s="129">
        <v>1980</v>
      </c>
      <c r="K140" s="130">
        <f t="shared" si="14"/>
        <v>46</v>
      </c>
      <c r="L140" s="128" t="str">
        <f>IF(H140="","",IF(COUNTIF($G$4:$G$21,H140)&gt;1,"2重登録","OK"))</f>
        <v>OK</v>
      </c>
      <c r="M140" s="125" t="s">
        <v>1126</v>
      </c>
    </row>
    <row r="141" spans="1:255">
      <c r="A141" s="125" t="s">
        <v>522</v>
      </c>
      <c r="B141" s="125" t="s">
        <v>1127</v>
      </c>
      <c r="C141" s="125" t="s">
        <v>1128</v>
      </c>
      <c r="D141" s="126" t="s">
        <v>520</v>
      </c>
      <c r="E141" s="127"/>
      <c r="F141" s="125" t="str">
        <f>A141</f>
        <v>き０２</v>
      </c>
      <c r="G141" s="125" t="str">
        <f t="shared" si="4"/>
        <v>荒浪順次</v>
      </c>
      <c r="H141" s="126" t="s">
        <v>520</v>
      </c>
      <c r="I141" s="126" t="s">
        <v>404</v>
      </c>
      <c r="J141" s="132">
        <v>1977</v>
      </c>
      <c r="K141" s="130">
        <f t="shared" si="14"/>
        <v>49</v>
      </c>
      <c r="L141" s="128" t="str">
        <f>IF(H141="","",IF(COUNTIF($G$4:$G$21,H141)&gt;1,"2重登録","OK"))</f>
        <v>OK</v>
      </c>
      <c r="M141" s="125" t="s">
        <v>1129</v>
      </c>
    </row>
    <row r="142" spans="1:255">
      <c r="A142" s="125" t="s">
        <v>524</v>
      </c>
      <c r="B142" s="126" t="s">
        <v>523</v>
      </c>
      <c r="C142" s="126" t="s">
        <v>1130</v>
      </c>
      <c r="D142" s="126" t="s">
        <v>520</v>
      </c>
      <c r="E142" s="127"/>
      <c r="F142" s="128" t="str">
        <f>A142</f>
        <v>き０３</v>
      </c>
      <c r="G142" s="125" t="str">
        <f t="shared" si="4"/>
        <v>井澤　匡志</v>
      </c>
      <c r="H142" s="126" t="s">
        <v>520</v>
      </c>
      <c r="I142" s="126" t="s">
        <v>404</v>
      </c>
      <c r="J142" s="129">
        <v>1967</v>
      </c>
      <c r="K142" s="130">
        <f t="shared" si="14"/>
        <v>59</v>
      </c>
      <c r="L142" s="128" t="str">
        <f>IF(H142="","",IF(COUNTIF($G$4:$G$21,H142)&gt;1,"2重登録","OK"))</f>
        <v>OK</v>
      </c>
      <c r="M142" s="134" t="s">
        <v>1131</v>
      </c>
    </row>
    <row r="143" spans="1:255">
      <c r="A143" s="125" t="s">
        <v>525</v>
      </c>
      <c r="B143" s="150" t="s">
        <v>1132</v>
      </c>
      <c r="C143" s="150" t="s">
        <v>1133</v>
      </c>
      <c r="D143" s="126" t="s">
        <v>520</v>
      </c>
      <c r="E143" s="127"/>
      <c r="F143" s="128" t="str">
        <f>A143</f>
        <v>き０４</v>
      </c>
      <c r="G143" s="125" t="str">
        <f t="shared" si="4"/>
        <v>石井耶真斗</v>
      </c>
      <c r="H143" s="126" t="s">
        <v>520</v>
      </c>
      <c r="I143" s="126" t="s">
        <v>404</v>
      </c>
      <c r="J143" s="129">
        <v>1995</v>
      </c>
      <c r="K143" s="130">
        <f t="shared" si="14"/>
        <v>31</v>
      </c>
      <c r="L143" s="128" t="str">
        <f>IF(H143="","",IF(COUNTIF($G$4:$G$21,H143)&gt;1,"2重登録","OK"))</f>
        <v>OK</v>
      </c>
      <c r="M143" s="134" t="s">
        <v>1131</v>
      </c>
    </row>
    <row r="144" spans="1:255">
      <c r="A144" s="125" t="s">
        <v>526</v>
      </c>
      <c r="B144" s="126" t="s">
        <v>1134</v>
      </c>
      <c r="C144" s="126" t="s">
        <v>1135</v>
      </c>
      <c r="D144" s="126" t="s">
        <v>520</v>
      </c>
      <c r="E144" s="127"/>
      <c r="F144" s="128" t="str">
        <f>A144</f>
        <v>き０５</v>
      </c>
      <c r="G144" s="125" t="str">
        <f t="shared" si="4"/>
        <v>石川和洋</v>
      </c>
      <c r="H144" s="126" t="s">
        <v>520</v>
      </c>
      <c r="I144" s="126" t="s">
        <v>404</v>
      </c>
      <c r="J144" s="129">
        <v>1978</v>
      </c>
      <c r="K144" s="130">
        <f t="shared" si="14"/>
        <v>48</v>
      </c>
      <c r="L144" s="128" t="str">
        <f>IF(H144="","",IF(COUNTIF($G$4:$G$21,H144)&gt;1,"2重登録","OK"))</f>
        <v>OK</v>
      </c>
      <c r="M144" s="125" t="s">
        <v>1136</v>
      </c>
    </row>
    <row r="145" spans="1:13">
      <c r="A145" s="125" t="s">
        <v>528</v>
      </c>
      <c r="B145" s="126" t="s">
        <v>1137</v>
      </c>
      <c r="C145" s="126" t="s">
        <v>1138</v>
      </c>
      <c r="D145" s="126" t="s">
        <v>520</v>
      </c>
      <c r="E145" s="127"/>
      <c r="F145" s="128" t="str">
        <f t="shared" ref="F145:F219" si="16">A145</f>
        <v>き０６</v>
      </c>
      <c r="G145" s="125" t="str">
        <f t="shared" si="4"/>
        <v>石田文彦</v>
      </c>
      <c r="H145" s="126" t="s">
        <v>520</v>
      </c>
      <c r="I145" s="126" t="s">
        <v>404</v>
      </c>
      <c r="J145" s="129">
        <v>1993</v>
      </c>
      <c r="K145" s="130">
        <f t="shared" si="14"/>
        <v>33</v>
      </c>
      <c r="L145" s="128" t="str">
        <f t="shared" ref="L145:L174" si="17">IF(G145="","",IF(COUNTIF($G$5:$G$703,G145)&gt;1,"2重登録","OK"))</f>
        <v>OK</v>
      </c>
      <c r="M145" s="125" t="s">
        <v>1126</v>
      </c>
    </row>
    <row r="146" spans="1:13">
      <c r="A146" s="125" t="s">
        <v>529</v>
      </c>
      <c r="B146" s="125" t="s">
        <v>527</v>
      </c>
      <c r="C146" s="125" t="s">
        <v>1139</v>
      </c>
      <c r="D146" s="126" t="s">
        <v>520</v>
      </c>
      <c r="E146" s="127"/>
      <c r="F146" s="125" t="str">
        <f t="shared" si="16"/>
        <v>き０７</v>
      </c>
      <c r="G146" s="125" t="str">
        <f t="shared" si="4"/>
        <v>石田愛捺花</v>
      </c>
      <c r="H146" s="126" t="s">
        <v>520</v>
      </c>
      <c r="I146" s="133" t="s">
        <v>453</v>
      </c>
      <c r="J146" s="132">
        <v>1998</v>
      </c>
      <c r="K146" s="130">
        <f t="shared" si="14"/>
        <v>28</v>
      </c>
      <c r="L146" s="128" t="str">
        <f t="shared" si="17"/>
        <v>OK</v>
      </c>
      <c r="M146" s="125" t="s">
        <v>1126</v>
      </c>
    </row>
    <row r="147" spans="1:13">
      <c r="A147" s="125" t="s">
        <v>531</v>
      </c>
      <c r="B147" s="126" t="s">
        <v>1140</v>
      </c>
      <c r="C147" s="126" t="s">
        <v>1141</v>
      </c>
      <c r="D147" s="126" t="s">
        <v>520</v>
      </c>
      <c r="E147" s="127"/>
      <c r="F147" s="128" t="str">
        <f t="shared" si="16"/>
        <v>き０８</v>
      </c>
      <c r="G147" s="125" t="str">
        <f t="shared" si="4"/>
        <v>一色翼</v>
      </c>
      <c r="H147" s="126" t="s">
        <v>520</v>
      </c>
      <c r="I147" s="126" t="s">
        <v>404</v>
      </c>
      <c r="J147" s="129">
        <v>1984</v>
      </c>
      <c r="K147" s="130">
        <f t="shared" si="14"/>
        <v>42</v>
      </c>
      <c r="L147" s="128" t="str">
        <f t="shared" si="17"/>
        <v>OK</v>
      </c>
      <c r="M147" s="134" t="s">
        <v>1142</v>
      </c>
    </row>
    <row r="148" spans="1:13">
      <c r="A148" s="125" t="s">
        <v>532</v>
      </c>
      <c r="B148" s="150" t="s">
        <v>533</v>
      </c>
      <c r="C148" s="150" t="s">
        <v>534</v>
      </c>
      <c r="D148" s="126" t="s">
        <v>520</v>
      </c>
      <c r="E148" s="127"/>
      <c r="F148" s="128" t="str">
        <f t="shared" si="16"/>
        <v>き０９</v>
      </c>
      <c r="G148" s="125" t="str">
        <f t="shared" si="4"/>
        <v>牛尾紳之介</v>
      </c>
      <c r="H148" s="126" t="s">
        <v>520</v>
      </c>
      <c r="I148" s="126" t="s">
        <v>404</v>
      </c>
      <c r="J148" s="129">
        <v>1984</v>
      </c>
      <c r="K148" s="130">
        <f t="shared" si="14"/>
        <v>42</v>
      </c>
      <c r="L148" s="128" t="str">
        <f t="shared" si="17"/>
        <v>OK</v>
      </c>
      <c r="M148" s="134" t="s">
        <v>1131</v>
      </c>
    </row>
    <row r="149" spans="1:13">
      <c r="A149" s="125" t="s">
        <v>535</v>
      </c>
      <c r="B149" s="126" t="s">
        <v>536</v>
      </c>
      <c r="C149" s="126" t="s">
        <v>537</v>
      </c>
      <c r="D149" s="126" t="s">
        <v>520</v>
      </c>
      <c r="E149" s="127"/>
      <c r="F149" s="128" t="str">
        <f t="shared" si="16"/>
        <v>き１０</v>
      </c>
      <c r="G149" s="125" t="str">
        <f t="shared" si="4"/>
        <v>太田圭亮</v>
      </c>
      <c r="H149" s="126" t="s">
        <v>520</v>
      </c>
      <c r="I149" s="126" t="s">
        <v>404</v>
      </c>
      <c r="J149" s="129">
        <v>1981</v>
      </c>
      <c r="K149" s="130">
        <f t="shared" si="14"/>
        <v>45</v>
      </c>
      <c r="L149" s="128" t="str">
        <f t="shared" si="17"/>
        <v>OK</v>
      </c>
      <c r="M149" s="125" t="s">
        <v>1126</v>
      </c>
    </row>
    <row r="150" spans="1:13">
      <c r="A150" s="125" t="s">
        <v>538</v>
      </c>
      <c r="B150" s="126" t="s">
        <v>1143</v>
      </c>
      <c r="C150" s="126" t="s">
        <v>1144</v>
      </c>
      <c r="D150" s="126" t="s">
        <v>520</v>
      </c>
      <c r="E150" s="127"/>
      <c r="F150" s="128" t="str">
        <f t="shared" si="16"/>
        <v>き１１</v>
      </c>
      <c r="G150" s="125" t="str">
        <f t="shared" si="4"/>
        <v>奥田司</v>
      </c>
      <c r="H150" s="126" t="s">
        <v>520</v>
      </c>
      <c r="I150" s="126" t="s">
        <v>404</v>
      </c>
      <c r="J150" s="129">
        <v>1997</v>
      </c>
      <c r="K150" s="130">
        <f t="shared" si="14"/>
        <v>29</v>
      </c>
      <c r="L150" s="128" t="str">
        <f t="shared" si="17"/>
        <v>OK</v>
      </c>
      <c r="M150" s="134" t="s">
        <v>1145</v>
      </c>
    </row>
    <row r="151" spans="1:13">
      <c r="A151" s="125" t="s">
        <v>540</v>
      </c>
      <c r="B151" s="125" t="s">
        <v>1146</v>
      </c>
      <c r="C151" s="125" t="s">
        <v>1147</v>
      </c>
      <c r="D151" s="126" t="s">
        <v>520</v>
      </c>
      <c r="E151" s="127"/>
      <c r="F151" s="125" t="str">
        <f t="shared" si="16"/>
        <v>き１２</v>
      </c>
      <c r="G151" s="125" t="str">
        <f t="shared" si="4"/>
        <v>木村圭</v>
      </c>
      <c r="H151" s="126" t="s">
        <v>520</v>
      </c>
      <c r="I151" s="126" t="s">
        <v>404</v>
      </c>
      <c r="J151" s="132">
        <v>1968</v>
      </c>
      <c r="K151" s="130">
        <f t="shared" si="14"/>
        <v>58</v>
      </c>
      <c r="L151" s="128" t="str">
        <f t="shared" si="17"/>
        <v>OK</v>
      </c>
      <c r="M151" s="125" t="s">
        <v>1148</v>
      </c>
    </row>
    <row r="152" spans="1:13">
      <c r="A152" s="125" t="s">
        <v>541</v>
      </c>
      <c r="B152" s="126" t="s">
        <v>1149</v>
      </c>
      <c r="C152" s="126" t="s">
        <v>1150</v>
      </c>
      <c r="D152" s="126" t="s">
        <v>520</v>
      </c>
      <c r="E152" s="127"/>
      <c r="F152" s="128" t="str">
        <f t="shared" si="16"/>
        <v>き１３</v>
      </c>
      <c r="G152" s="125" t="str">
        <f t="shared" si="4"/>
        <v>栗山飛鳥</v>
      </c>
      <c r="H152" s="126" t="s">
        <v>520</v>
      </c>
      <c r="I152" s="126" t="s">
        <v>404</v>
      </c>
      <c r="J152" s="129">
        <v>1997</v>
      </c>
      <c r="K152" s="130">
        <f t="shared" si="14"/>
        <v>29</v>
      </c>
      <c r="L152" s="128" t="str">
        <f t="shared" si="17"/>
        <v>OK</v>
      </c>
      <c r="M152" s="134" t="s">
        <v>1142</v>
      </c>
    </row>
    <row r="153" spans="1:13">
      <c r="A153" s="125" t="s">
        <v>542</v>
      </c>
      <c r="B153" s="150" t="s">
        <v>1151</v>
      </c>
      <c r="C153" s="150" t="s">
        <v>1152</v>
      </c>
      <c r="D153" s="126" t="s">
        <v>520</v>
      </c>
      <c r="E153" s="127"/>
      <c r="F153" s="128" t="str">
        <f t="shared" si="16"/>
        <v>き１４</v>
      </c>
      <c r="G153" s="125" t="str">
        <f t="shared" si="4"/>
        <v>澤田啓一</v>
      </c>
      <c r="H153" s="126" t="s">
        <v>520</v>
      </c>
      <c r="I153" s="126" t="s">
        <v>404</v>
      </c>
      <c r="J153" s="129">
        <v>1970</v>
      </c>
      <c r="K153" s="130">
        <f t="shared" si="14"/>
        <v>56</v>
      </c>
      <c r="L153" s="128" t="str">
        <f t="shared" si="17"/>
        <v>OK</v>
      </c>
      <c r="M153" s="125" t="s">
        <v>1153</v>
      </c>
    </row>
    <row r="154" spans="1:13">
      <c r="A154" s="125" t="s">
        <v>543</v>
      </c>
      <c r="B154" s="126" t="s">
        <v>585</v>
      </c>
      <c r="C154" s="126" t="s">
        <v>1154</v>
      </c>
      <c r="D154" s="126" t="s">
        <v>520</v>
      </c>
      <c r="E154" s="127"/>
      <c r="F154" s="128" t="str">
        <f t="shared" si="16"/>
        <v>き１５</v>
      </c>
      <c r="G154" s="125" t="str">
        <f t="shared" si="4"/>
        <v>清水陽介</v>
      </c>
      <c r="H154" s="126" t="s">
        <v>520</v>
      </c>
      <c r="I154" s="126" t="s">
        <v>404</v>
      </c>
      <c r="J154" s="129">
        <v>1991</v>
      </c>
      <c r="K154" s="130">
        <f t="shared" si="14"/>
        <v>35</v>
      </c>
      <c r="L154" s="128" t="str">
        <f t="shared" si="17"/>
        <v>OK</v>
      </c>
      <c r="M154" s="125" t="s">
        <v>1155</v>
      </c>
    </row>
    <row r="155" spans="1:13">
      <c r="A155" s="136" t="s">
        <v>544</v>
      </c>
      <c r="B155" s="136" t="s">
        <v>550</v>
      </c>
      <c r="C155" s="136" t="s">
        <v>551</v>
      </c>
      <c r="D155" s="126" t="s">
        <v>520</v>
      </c>
      <c r="E155" s="127"/>
      <c r="F155" s="128" t="str">
        <f t="shared" si="16"/>
        <v>き１６</v>
      </c>
      <c r="G155" s="125" t="str">
        <f t="shared" si="4"/>
        <v>曽我卓矢</v>
      </c>
      <c r="H155" s="126" t="s">
        <v>520</v>
      </c>
      <c r="I155" s="126" t="s">
        <v>404</v>
      </c>
      <c r="J155" s="129">
        <v>1986</v>
      </c>
      <c r="K155" s="130">
        <f t="shared" si="14"/>
        <v>40</v>
      </c>
      <c r="L155" s="128" t="str">
        <f t="shared" si="17"/>
        <v>OK</v>
      </c>
      <c r="M155" s="125" t="s">
        <v>1126</v>
      </c>
    </row>
    <row r="156" spans="1:13">
      <c r="A156" s="136" t="s">
        <v>545</v>
      </c>
      <c r="B156" s="136" t="s">
        <v>1156</v>
      </c>
      <c r="C156" s="136" t="s">
        <v>1157</v>
      </c>
      <c r="D156" s="126" t="s">
        <v>520</v>
      </c>
      <c r="E156" s="127"/>
      <c r="F156" s="128" t="str">
        <f t="shared" si="16"/>
        <v>き１７</v>
      </c>
      <c r="G156" s="125" t="str">
        <f t="shared" si="4"/>
        <v>中尾慶太</v>
      </c>
      <c r="H156" s="126" t="s">
        <v>520</v>
      </c>
      <c r="I156" s="126" t="s">
        <v>404</v>
      </c>
      <c r="J156" s="129">
        <v>1993</v>
      </c>
      <c r="K156" s="130">
        <f t="shared" si="14"/>
        <v>33</v>
      </c>
      <c r="L156" s="128" t="str">
        <f t="shared" si="17"/>
        <v>OK</v>
      </c>
      <c r="M156" s="125" t="s">
        <v>1158</v>
      </c>
    </row>
    <row r="157" spans="1:13">
      <c r="A157" s="136" t="s">
        <v>546</v>
      </c>
      <c r="B157" s="136" t="s">
        <v>1159</v>
      </c>
      <c r="C157" s="136" t="s">
        <v>1160</v>
      </c>
      <c r="D157" s="126" t="s">
        <v>520</v>
      </c>
      <c r="E157" s="127"/>
      <c r="F157" s="128" t="str">
        <f t="shared" si="16"/>
        <v>き１８</v>
      </c>
      <c r="G157" s="125" t="str">
        <f t="shared" si="4"/>
        <v>仲田慶介</v>
      </c>
      <c r="H157" s="126" t="s">
        <v>520</v>
      </c>
      <c r="I157" s="126" t="s">
        <v>404</v>
      </c>
      <c r="J157" s="129">
        <v>1996</v>
      </c>
      <c r="K157" s="130">
        <f t="shared" si="14"/>
        <v>30</v>
      </c>
      <c r="L157" s="128" t="str">
        <f t="shared" si="17"/>
        <v>OK</v>
      </c>
      <c r="M157" s="125" t="s">
        <v>1161</v>
      </c>
    </row>
    <row r="158" spans="1:13">
      <c r="A158" s="136" t="s">
        <v>547</v>
      </c>
      <c r="B158" s="136" t="s">
        <v>1162</v>
      </c>
      <c r="C158" s="136" t="s">
        <v>1163</v>
      </c>
      <c r="D158" s="126" t="s">
        <v>520</v>
      </c>
      <c r="E158" s="127"/>
      <c r="F158" s="128" t="str">
        <f t="shared" si="16"/>
        <v>き１９</v>
      </c>
      <c r="G158" s="125" t="str">
        <f t="shared" ref="G158:G174" si="18">B158&amp;C158</f>
        <v>永田寛教</v>
      </c>
      <c r="H158" s="126" t="s">
        <v>520</v>
      </c>
      <c r="I158" s="126" t="s">
        <v>404</v>
      </c>
      <c r="J158" s="129">
        <v>1996</v>
      </c>
      <c r="K158" s="130">
        <f t="shared" si="14"/>
        <v>30</v>
      </c>
      <c r="L158" s="128" t="str">
        <f t="shared" si="17"/>
        <v>OK</v>
      </c>
      <c r="M158" s="134" t="s">
        <v>1131</v>
      </c>
    </row>
    <row r="159" spans="1:13">
      <c r="A159" s="136" t="s">
        <v>548</v>
      </c>
      <c r="B159" s="136" t="s">
        <v>557</v>
      </c>
      <c r="C159" s="136" t="s">
        <v>558</v>
      </c>
      <c r="D159" s="126" t="s">
        <v>520</v>
      </c>
      <c r="E159" s="127"/>
      <c r="F159" s="128" t="str">
        <f t="shared" si="16"/>
        <v>き２０</v>
      </c>
      <c r="G159" s="125" t="str">
        <f t="shared" si="18"/>
        <v>馬場英年</v>
      </c>
      <c r="H159" s="126" t="s">
        <v>520</v>
      </c>
      <c r="I159" s="126" t="s">
        <v>404</v>
      </c>
      <c r="J159" s="129">
        <v>1980</v>
      </c>
      <c r="K159" s="130">
        <f t="shared" si="14"/>
        <v>46</v>
      </c>
      <c r="L159" s="128" t="str">
        <f t="shared" si="17"/>
        <v>OK</v>
      </c>
      <c r="M159" s="134" t="s">
        <v>1131</v>
      </c>
    </row>
    <row r="160" spans="1:13">
      <c r="A160" s="136" t="s">
        <v>549</v>
      </c>
      <c r="B160" s="136" t="s">
        <v>1164</v>
      </c>
      <c r="C160" s="136" t="s">
        <v>1165</v>
      </c>
      <c r="D160" s="126" t="s">
        <v>520</v>
      </c>
      <c r="E160" s="127"/>
      <c r="F160" s="128" t="str">
        <f t="shared" si="16"/>
        <v>き２１</v>
      </c>
      <c r="G160" s="125" t="str">
        <f t="shared" si="18"/>
        <v>濵口里穂</v>
      </c>
      <c r="H160" s="126" t="s">
        <v>520</v>
      </c>
      <c r="I160" s="133" t="s">
        <v>1166</v>
      </c>
      <c r="J160" s="129">
        <v>1993</v>
      </c>
      <c r="K160" s="130">
        <f t="shared" si="14"/>
        <v>33</v>
      </c>
      <c r="L160" s="128" t="str">
        <f t="shared" si="17"/>
        <v>OK</v>
      </c>
      <c r="M160" s="125" t="s">
        <v>1167</v>
      </c>
    </row>
    <row r="161" spans="1:13">
      <c r="A161" s="136" t="s">
        <v>552</v>
      </c>
      <c r="B161" s="136" t="s">
        <v>1168</v>
      </c>
      <c r="C161" s="136" t="s">
        <v>1169</v>
      </c>
      <c r="D161" s="126" t="s">
        <v>520</v>
      </c>
      <c r="E161" s="127"/>
      <c r="F161" s="128" t="str">
        <f t="shared" si="16"/>
        <v>き２２</v>
      </c>
      <c r="G161" s="125" t="str">
        <f t="shared" si="18"/>
        <v>平瀬俊介</v>
      </c>
      <c r="H161" s="126" t="s">
        <v>520</v>
      </c>
      <c r="I161" s="126" t="s">
        <v>404</v>
      </c>
      <c r="J161" s="129">
        <v>1989</v>
      </c>
      <c r="K161" s="130">
        <f t="shared" si="14"/>
        <v>37</v>
      </c>
      <c r="L161" s="128" t="str">
        <f t="shared" si="17"/>
        <v>OK</v>
      </c>
      <c r="M161" s="134" t="s">
        <v>1142</v>
      </c>
    </row>
    <row r="162" spans="1:13">
      <c r="A162" s="136" t="s">
        <v>553</v>
      </c>
      <c r="B162" s="136" t="s">
        <v>562</v>
      </c>
      <c r="C162" s="136" t="s">
        <v>563</v>
      </c>
      <c r="D162" s="126" t="s">
        <v>520</v>
      </c>
      <c r="E162" s="127"/>
      <c r="F162" s="128" t="str">
        <f t="shared" si="16"/>
        <v>き２３</v>
      </c>
      <c r="G162" s="125" t="str">
        <f t="shared" si="18"/>
        <v>廣瀬智也</v>
      </c>
      <c r="H162" s="126" t="s">
        <v>520</v>
      </c>
      <c r="I162" s="126" t="s">
        <v>404</v>
      </c>
      <c r="J162" s="129">
        <v>1977</v>
      </c>
      <c r="K162" s="130">
        <f t="shared" si="14"/>
        <v>49</v>
      </c>
      <c r="L162" s="128" t="str">
        <f t="shared" si="17"/>
        <v>OK</v>
      </c>
      <c r="M162" s="125" t="s">
        <v>1158</v>
      </c>
    </row>
    <row r="163" spans="1:13">
      <c r="A163" s="136" t="s">
        <v>554</v>
      </c>
      <c r="B163" s="136" t="s">
        <v>1170</v>
      </c>
      <c r="C163" s="136" t="s">
        <v>1171</v>
      </c>
      <c r="D163" s="126" t="s">
        <v>520</v>
      </c>
      <c r="E163" s="127"/>
      <c r="F163" s="128" t="str">
        <f t="shared" si="16"/>
        <v>き２４</v>
      </c>
      <c r="G163" s="125" t="str">
        <f t="shared" si="18"/>
        <v>福島勇輔</v>
      </c>
      <c r="H163" s="126" t="s">
        <v>520</v>
      </c>
      <c r="I163" s="126" t="s">
        <v>404</v>
      </c>
      <c r="J163" s="129">
        <v>1996</v>
      </c>
      <c r="K163" s="130">
        <f t="shared" si="14"/>
        <v>30</v>
      </c>
      <c r="L163" s="128" t="str">
        <f t="shared" si="17"/>
        <v>OK</v>
      </c>
      <c r="M163" s="125" t="s">
        <v>1158</v>
      </c>
    </row>
    <row r="164" spans="1:13">
      <c r="A164" s="136" t="s">
        <v>555</v>
      </c>
      <c r="B164" s="136" t="s">
        <v>1172</v>
      </c>
      <c r="C164" s="136" t="s">
        <v>567</v>
      </c>
      <c r="D164" s="126" t="s">
        <v>520</v>
      </c>
      <c r="E164" s="127"/>
      <c r="F164" s="128" t="str">
        <f t="shared" si="16"/>
        <v>き２５</v>
      </c>
      <c r="G164" s="125" t="str">
        <f t="shared" si="18"/>
        <v>松島理和</v>
      </c>
      <c r="H164" s="126" t="s">
        <v>520</v>
      </c>
      <c r="I164" s="126" t="s">
        <v>404</v>
      </c>
      <c r="J164" s="129">
        <v>1981</v>
      </c>
      <c r="K164" s="130">
        <f t="shared" si="14"/>
        <v>45</v>
      </c>
      <c r="L164" s="128" t="str">
        <f t="shared" si="17"/>
        <v>OK</v>
      </c>
      <c r="M164" s="125" t="s">
        <v>1161</v>
      </c>
    </row>
    <row r="165" spans="1:13">
      <c r="A165" s="136" t="s">
        <v>556</v>
      </c>
      <c r="B165" s="136" t="s">
        <v>1173</v>
      </c>
      <c r="C165" s="136" t="s">
        <v>1174</v>
      </c>
      <c r="D165" s="126" t="s">
        <v>520</v>
      </c>
      <c r="E165" s="127"/>
      <c r="F165" s="128" t="str">
        <f t="shared" si="16"/>
        <v>き２６</v>
      </c>
      <c r="G165" s="125" t="str">
        <f t="shared" si="18"/>
        <v>松本拓大</v>
      </c>
      <c r="H165" s="126" t="s">
        <v>520</v>
      </c>
      <c r="I165" s="126" t="s">
        <v>404</v>
      </c>
      <c r="J165" s="129">
        <v>2004</v>
      </c>
      <c r="K165" s="130">
        <f t="shared" si="14"/>
        <v>22</v>
      </c>
      <c r="L165" s="128" t="str">
        <f t="shared" si="17"/>
        <v>OK</v>
      </c>
      <c r="M165" s="134" t="s">
        <v>1142</v>
      </c>
    </row>
    <row r="166" spans="1:13">
      <c r="A166" s="136" t="s">
        <v>559</v>
      </c>
      <c r="B166" s="136" t="s">
        <v>569</v>
      </c>
      <c r="C166" s="136" t="s">
        <v>570</v>
      </c>
      <c r="D166" s="126" t="s">
        <v>520</v>
      </c>
      <c r="E166" s="127"/>
      <c r="F166" s="128" t="str">
        <f t="shared" si="16"/>
        <v>き２７</v>
      </c>
      <c r="G166" s="125" t="str">
        <f t="shared" si="18"/>
        <v>宮道祐介</v>
      </c>
      <c r="H166" s="126" t="s">
        <v>520</v>
      </c>
      <c r="I166" s="126" t="s">
        <v>404</v>
      </c>
      <c r="J166" s="129">
        <v>1983</v>
      </c>
      <c r="K166" s="130">
        <f t="shared" si="14"/>
        <v>43</v>
      </c>
      <c r="L166" s="128" t="str">
        <f t="shared" si="17"/>
        <v>OK</v>
      </c>
      <c r="M166" s="125" t="s">
        <v>1175</v>
      </c>
    </row>
    <row r="167" spans="1:13">
      <c r="A167" s="136" t="s">
        <v>561</v>
      </c>
      <c r="B167" s="136" t="s">
        <v>572</v>
      </c>
      <c r="C167" s="136" t="s">
        <v>573</v>
      </c>
      <c r="D167" s="126" t="s">
        <v>520</v>
      </c>
      <c r="E167" s="127"/>
      <c r="F167" s="128" t="str">
        <f t="shared" si="16"/>
        <v>き２８</v>
      </c>
      <c r="G167" s="125" t="str">
        <f t="shared" si="18"/>
        <v>村尾彰了</v>
      </c>
      <c r="H167" s="126" t="s">
        <v>520</v>
      </c>
      <c r="I167" s="126" t="s">
        <v>404</v>
      </c>
      <c r="J167" s="129">
        <v>1982</v>
      </c>
      <c r="K167" s="130">
        <f t="shared" si="14"/>
        <v>44</v>
      </c>
      <c r="L167" s="128" t="str">
        <f t="shared" si="17"/>
        <v>OK</v>
      </c>
      <c r="M167" s="125" t="s">
        <v>1158</v>
      </c>
    </row>
    <row r="168" spans="1:13">
      <c r="A168" s="136" t="s">
        <v>564</v>
      </c>
      <c r="B168" s="136" t="s">
        <v>1176</v>
      </c>
      <c r="C168" s="136" t="s">
        <v>1177</v>
      </c>
      <c r="D168" s="126" t="s">
        <v>520</v>
      </c>
      <c r="E168" s="127"/>
      <c r="F168" s="128" t="str">
        <f t="shared" si="16"/>
        <v>き２９</v>
      </c>
      <c r="G168" s="125" t="str">
        <f t="shared" si="18"/>
        <v>村西徹</v>
      </c>
      <c r="H168" s="126" t="s">
        <v>520</v>
      </c>
      <c r="I168" s="126" t="s">
        <v>404</v>
      </c>
      <c r="J168" s="129">
        <v>1988</v>
      </c>
      <c r="K168" s="130">
        <f t="shared" si="14"/>
        <v>38</v>
      </c>
      <c r="L168" s="128" t="str">
        <f t="shared" si="17"/>
        <v>OK</v>
      </c>
      <c r="M168" s="125" t="s">
        <v>444</v>
      </c>
    </row>
    <row r="169" spans="1:13">
      <c r="A169" s="136" t="s">
        <v>566</v>
      </c>
      <c r="B169" s="136" t="s">
        <v>1046</v>
      </c>
      <c r="C169" s="136" t="s">
        <v>1178</v>
      </c>
      <c r="D169" s="126" t="s">
        <v>520</v>
      </c>
      <c r="E169" s="127"/>
      <c r="F169" s="128" t="str">
        <f t="shared" si="16"/>
        <v>き３０</v>
      </c>
      <c r="G169" s="125" t="str">
        <f t="shared" si="18"/>
        <v>森涼花</v>
      </c>
      <c r="H169" s="126" t="s">
        <v>520</v>
      </c>
      <c r="I169" s="139" t="s">
        <v>409</v>
      </c>
      <c r="J169" s="129">
        <v>2003</v>
      </c>
      <c r="K169" s="130">
        <f t="shared" si="14"/>
        <v>23</v>
      </c>
      <c r="L169" s="128" t="str">
        <f t="shared" si="17"/>
        <v>OK</v>
      </c>
      <c r="M169" s="125" t="s">
        <v>1167</v>
      </c>
    </row>
    <row r="170" spans="1:13">
      <c r="A170" s="136" t="s">
        <v>568</v>
      </c>
      <c r="B170" s="136" t="s">
        <v>1179</v>
      </c>
      <c r="C170" s="136" t="s">
        <v>1180</v>
      </c>
      <c r="D170" s="126" t="s">
        <v>520</v>
      </c>
      <c r="E170" s="127"/>
      <c r="F170" s="128" t="str">
        <f t="shared" si="16"/>
        <v>き３１</v>
      </c>
      <c r="G170" s="125" t="str">
        <f t="shared" si="18"/>
        <v>安武義剛</v>
      </c>
      <c r="H170" s="126" t="s">
        <v>520</v>
      </c>
      <c r="I170" s="126" t="s">
        <v>404</v>
      </c>
      <c r="J170" s="129">
        <v>1990</v>
      </c>
      <c r="K170" s="130">
        <f t="shared" si="14"/>
        <v>36</v>
      </c>
      <c r="L170" s="128" t="str">
        <f t="shared" si="17"/>
        <v>OK</v>
      </c>
      <c r="M170" s="125" t="s">
        <v>1161</v>
      </c>
    </row>
    <row r="171" spans="1:13">
      <c r="A171" s="136" t="s">
        <v>571</v>
      </c>
      <c r="B171" s="136" t="s">
        <v>1181</v>
      </c>
      <c r="C171" s="136" t="s">
        <v>1182</v>
      </c>
      <c r="D171" s="126" t="s">
        <v>520</v>
      </c>
      <c r="E171" s="127"/>
      <c r="F171" s="128" t="str">
        <f t="shared" si="16"/>
        <v>き３２</v>
      </c>
      <c r="G171" s="125" t="str">
        <f t="shared" si="18"/>
        <v>山田修平</v>
      </c>
      <c r="H171" s="126" t="s">
        <v>520</v>
      </c>
      <c r="I171" s="126" t="s">
        <v>404</v>
      </c>
      <c r="J171" s="129">
        <v>2003</v>
      </c>
      <c r="K171" s="130">
        <f t="shared" si="14"/>
        <v>23</v>
      </c>
      <c r="L171" s="128" t="str">
        <f t="shared" si="17"/>
        <v>OK</v>
      </c>
      <c r="M171" s="125" t="s">
        <v>1158</v>
      </c>
    </row>
    <row r="172" spans="1:13">
      <c r="A172" s="136" t="s">
        <v>574</v>
      </c>
      <c r="B172" s="136" t="s">
        <v>1183</v>
      </c>
      <c r="C172" s="136" t="s">
        <v>1029</v>
      </c>
      <c r="D172" s="126" t="s">
        <v>520</v>
      </c>
      <c r="E172" s="127"/>
      <c r="F172" s="128" t="str">
        <f t="shared" si="16"/>
        <v>き３３</v>
      </c>
      <c r="G172" s="125" t="str">
        <f t="shared" si="18"/>
        <v>山本和樹</v>
      </c>
      <c r="H172" s="126" t="s">
        <v>520</v>
      </c>
      <c r="I172" s="126" t="s">
        <v>404</v>
      </c>
      <c r="J172" s="129">
        <v>1997</v>
      </c>
      <c r="K172" s="130">
        <f t="shared" si="14"/>
        <v>29</v>
      </c>
      <c r="L172" s="128" t="str">
        <f t="shared" si="17"/>
        <v>OK</v>
      </c>
      <c r="M172" s="125" t="s">
        <v>589</v>
      </c>
    </row>
    <row r="173" spans="1:13">
      <c r="A173" s="136" t="s">
        <v>575</v>
      </c>
      <c r="B173" s="136" t="s">
        <v>577</v>
      </c>
      <c r="C173" s="136" t="s">
        <v>578</v>
      </c>
      <c r="D173" s="126" t="s">
        <v>520</v>
      </c>
      <c r="E173" s="127"/>
      <c r="F173" s="128" t="str">
        <f t="shared" si="16"/>
        <v>き３４</v>
      </c>
      <c r="G173" s="125" t="str">
        <f t="shared" si="18"/>
        <v>吉本泰二</v>
      </c>
      <c r="H173" s="126" t="s">
        <v>520</v>
      </c>
      <c r="I173" s="126" t="s">
        <v>404</v>
      </c>
      <c r="J173" s="129">
        <v>1976</v>
      </c>
      <c r="K173" s="130">
        <f t="shared" si="14"/>
        <v>50</v>
      </c>
      <c r="L173" s="128" t="str">
        <f t="shared" si="17"/>
        <v>OK</v>
      </c>
      <c r="M173" s="125" t="s">
        <v>1126</v>
      </c>
    </row>
    <row r="174" spans="1:13">
      <c r="A174" s="136" t="s">
        <v>576</v>
      </c>
      <c r="B174" s="136" t="s">
        <v>1184</v>
      </c>
      <c r="C174" s="136" t="s">
        <v>1185</v>
      </c>
      <c r="D174" s="126" t="s">
        <v>520</v>
      </c>
      <c r="E174" s="127"/>
      <c r="F174" s="128" t="str">
        <f t="shared" si="16"/>
        <v>き３５</v>
      </c>
      <c r="G174" s="125" t="str">
        <f t="shared" si="18"/>
        <v>滝本照夫</v>
      </c>
      <c r="H174" s="126" t="s">
        <v>520</v>
      </c>
      <c r="I174" s="126" t="s">
        <v>404</v>
      </c>
      <c r="J174" s="129">
        <v>1959</v>
      </c>
      <c r="K174" s="130">
        <f t="shared" si="14"/>
        <v>67</v>
      </c>
      <c r="L174" s="128" t="str">
        <f t="shared" si="17"/>
        <v>OK</v>
      </c>
      <c r="M174" s="134" t="s">
        <v>1142</v>
      </c>
    </row>
    <row r="175" spans="1:13">
      <c r="A175" s="152"/>
      <c r="B175" s="152">
        <v>6</v>
      </c>
      <c r="C175" s="152"/>
      <c r="D175" s="144"/>
      <c r="E175" s="145"/>
      <c r="F175" s="146"/>
      <c r="G175" s="142"/>
      <c r="H175" s="144"/>
      <c r="I175" s="144"/>
      <c r="J175" s="186"/>
      <c r="K175" s="148" t="str">
        <f t="shared" si="14"/>
        <v/>
      </c>
      <c r="L175" s="146"/>
      <c r="M175" s="143"/>
    </row>
    <row r="176" spans="1:13" s="125" customFormat="1">
      <c r="A176" s="125" t="s">
        <v>634</v>
      </c>
      <c r="B176" s="125" t="s">
        <v>635</v>
      </c>
      <c r="C176" s="125" t="s">
        <v>636</v>
      </c>
      <c r="D176" s="125" t="s">
        <v>637</v>
      </c>
      <c r="E176" s="127"/>
      <c r="F176" s="153" t="str">
        <f t="shared" si="16"/>
        <v>ぐ０１</v>
      </c>
      <c r="G176" s="125" t="str">
        <f>B176&amp;C176</f>
        <v>鍵谷浩太</v>
      </c>
      <c r="H176" s="125" t="s">
        <v>638</v>
      </c>
      <c r="I176" s="125" t="s">
        <v>404</v>
      </c>
      <c r="J176" s="132">
        <v>1991</v>
      </c>
      <c r="K176" s="130">
        <f t="shared" si="14"/>
        <v>35</v>
      </c>
      <c r="L176" s="153" t="str">
        <f t="shared" ref="L176:L209" si="19">IF(G176="","",IF(COUNTIF($G$5:$G$703,G176)&gt;1,"2重登録","OK"))</f>
        <v>OK</v>
      </c>
      <c r="M176" s="125" t="s">
        <v>405</v>
      </c>
    </row>
    <row r="177" spans="1:23" s="125" customFormat="1">
      <c r="A177" s="125" t="s">
        <v>639</v>
      </c>
      <c r="B177" s="125" t="s">
        <v>640</v>
      </c>
      <c r="C177" s="125" t="s">
        <v>641</v>
      </c>
      <c r="D177" s="125" t="s">
        <v>637</v>
      </c>
      <c r="E177" s="127"/>
      <c r="F177" s="153" t="str">
        <f t="shared" si="16"/>
        <v>ぐ０２</v>
      </c>
      <c r="G177" s="125" t="str">
        <f t="shared" ref="G177:G209" si="20">B177&amp;C177</f>
        <v>浅田恵亮</v>
      </c>
      <c r="H177" s="125" t="s">
        <v>638</v>
      </c>
      <c r="I177" s="125" t="s">
        <v>404</v>
      </c>
      <c r="J177" s="132">
        <v>1986</v>
      </c>
      <c r="K177" s="130">
        <f t="shared" si="14"/>
        <v>40</v>
      </c>
      <c r="L177" s="153" t="str">
        <f t="shared" si="19"/>
        <v>OK</v>
      </c>
      <c r="M177" s="125" t="s">
        <v>406</v>
      </c>
    </row>
    <row r="178" spans="1:23" s="125" customFormat="1">
      <c r="A178" s="125" t="s">
        <v>642</v>
      </c>
      <c r="B178" s="125" t="s">
        <v>643</v>
      </c>
      <c r="C178" s="125" t="s">
        <v>644</v>
      </c>
      <c r="D178" s="125" t="s">
        <v>637</v>
      </c>
      <c r="E178" s="127"/>
      <c r="F178" s="153" t="str">
        <f t="shared" si="16"/>
        <v>ぐ０３</v>
      </c>
      <c r="G178" s="125" t="str">
        <f t="shared" si="20"/>
        <v>中西泰輝</v>
      </c>
      <c r="H178" s="125" t="s">
        <v>638</v>
      </c>
      <c r="I178" s="125" t="s">
        <v>404</v>
      </c>
      <c r="J178" s="132">
        <v>1992</v>
      </c>
      <c r="K178" s="130">
        <f t="shared" si="14"/>
        <v>34</v>
      </c>
      <c r="L178" s="153" t="str">
        <f t="shared" si="19"/>
        <v>OK</v>
      </c>
      <c r="M178" s="125" t="s">
        <v>416</v>
      </c>
    </row>
    <row r="179" spans="1:23" s="125" customFormat="1">
      <c r="A179" s="125" t="s">
        <v>1186</v>
      </c>
      <c r="B179" s="136" t="s">
        <v>645</v>
      </c>
      <c r="C179" s="125" t="s">
        <v>646</v>
      </c>
      <c r="D179" s="125" t="s">
        <v>637</v>
      </c>
      <c r="E179" s="187"/>
      <c r="F179" s="153" t="str">
        <f t="shared" si="16"/>
        <v>ぐ０４</v>
      </c>
      <c r="G179" s="125" t="str">
        <f t="shared" si="20"/>
        <v>井ノ口幹也</v>
      </c>
      <c r="H179" s="125" t="s">
        <v>638</v>
      </c>
      <c r="I179" s="125" t="s">
        <v>415</v>
      </c>
      <c r="J179" s="132">
        <v>1990</v>
      </c>
      <c r="K179" s="130">
        <f t="shared" si="14"/>
        <v>36</v>
      </c>
      <c r="L179" s="153" t="str">
        <f t="shared" si="19"/>
        <v>OK</v>
      </c>
      <c r="M179" s="133" t="s">
        <v>530</v>
      </c>
    </row>
    <row r="180" spans="1:23" s="125" customFormat="1" ht="13.5" customHeight="1">
      <c r="A180" s="125" t="s">
        <v>1187</v>
      </c>
      <c r="B180" s="136" t="s">
        <v>647</v>
      </c>
      <c r="C180" s="136" t="s">
        <v>648</v>
      </c>
      <c r="D180" s="136" t="s">
        <v>637</v>
      </c>
      <c r="E180" s="187"/>
      <c r="F180" s="153" t="str">
        <f t="shared" si="16"/>
        <v>ぐ０５</v>
      </c>
      <c r="G180" s="125" t="str">
        <f t="shared" si="20"/>
        <v>漆原大介</v>
      </c>
      <c r="H180" s="136" t="s">
        <v>638</v>
      </c>
      <c r="I180" s="136" t="s">
        <v>496</v>
      </c>
      <c r="J180" s="135">
        <v>1988</v>
      </c>
      <c r="K180" s="130">
        <f t="shared" si="14"/>
        <v>38</v>
      </c>
      <c r="L180" s="153" t="str">
        <f t="shared" si="19"/>
        <v>OK</v>
      </c>
      <c r="M180" s="136" t="s">
        <v>405</v>
      </c>
    </row>
    <row r="181" spans="1:23" s="188" customFormat="1" ht="15" customHeight="1">
      <c r="A181" s="125" t="s">
        <v>1188</v>
      </c>
      <c r="B181" s="136" t="s">
        <v>649</v>
      </c>
      <c r="C181" s="136" t="s">
        <v>650</v>
      </c>
      <c r="D181" s="136" t="s">
        <v>637</v>
      </c>
      <c r="E181" s="187"/>
      <c r="F181" s="153" t="str">
        <f t="shared" si="16"/>
        <v>ぐ０６</v>
      </c>
      <c r="G181" s="125" t="str">
        <f t="shared" si="20"/>
        <v>土田哲也</v>
      </c>
      <c r="H181" s="136" t="s">
        <v>638</v>
      </c>
      <c r="I181" s="136" t="s">
        <v>496</v>
      </c>
      <c r="J181" s="135">
        <v>1990</v>
      </c>
      <c r="K181" s="130">
        <f t="shared" si="14"/>
        <v>36</v>
      </c>
      <c r="L181" s="153" t="str">
        <f t="shared" si="19"/>
        <v>OK</v>
      </c>
      <c r="M181" s="136" t="s">
        <v>410</v>
      </c>
      <c r="N181" s="119"/>
      <c r="O181" s="119"/>
      <c r="P181" s="119"/>
      <c r="Q181" s="119"/>
      <c r="R181" s="119"/>
      <c r="S181" s="119"/>
      <c r="T181" s="119"/>
      <c r="U181" s="119"/>
      <c r="V181" s="119"/>
      <c r="W181" s="119"/>
    </row>
    <row r="182" spans="1:23">
      <c r="A182" s="125" t="s">
        <v>1189</v>
      </c>
      <c r="B182" s="136" t="s">
        <v>651</v>
      </c>
      <c r="C182" s="136" t="s">
        <v>652</v>
      </c>
      <c r="D182" s="136" t="s">
        <v>637</v>
      </c>
      <c r="E182" s="187"/>
      <c r="F182" s="153" t="str">
        <f t="shared" si="16"/>
        <v>ぐ０７</v>
      </c>
      <c r="G182" s="125" t="str">
        <f t="shared" si="20"/>
        <v>金谷太郎</v>
      </c>
      <c r="H182" s="136" t="s">
        <v>638</v>
      </c>
      <c r="I182" s="136" t="s">
        <v>496</v>
      </c>
      <c r="J182" s="135">
        <v>1976</v>
      </c>
      <c r="K182" s="130">
        <f t="shared" si="14"/>
        <v>50</v>
      </c>
      <c r="L182" s="153" t="str">
        <f t="shared" si="19"/>
        <v>OK</v>
      </c>
      <c r="M182" s="136" t="s">
        <v>405</v>
      </c>
    </row>
    <row r="183" spans="1:23">
      <c r="A183" s="125" t="s">
        <v>1190</v>
      </c>
      <c r="B183" s="136" t="s">
        <v>658</v>
      </c>
      <c r="C183" s="136" t="s">
        <v>659</v>
      </c>
      <c r="D183" s="136" t="s">
        <v>637</v>
      </c>
      <c r="E183" s="187"/>
      <c r="F183" s="153" t="str">
        <f t="shared" si="16"/>
        <v>ぐ０８</v>
      </c>
      <c r="G183" s="125" t="str">
        <f t="shared" si="20"/>
        <v>山本将義</v>
      </c>
      <c r="H183" s="136" t="s">
        <v>638</v>
      </c>
      <c r="I183" s="136" t="s">
        <v>496</v>
      </c>
      <c r="J183" s="135">
        <v>1986</v>
      </c>
      <c r="K183" s="130">
        <f t="shared" si="14"/>
        <v>40</v>
      </c>
      <c r="L183" s="153" t="str">
        <f t="shared" si="19"/>
        <v>OK</v>
      </c>
      <c r="M183" s="136" t="s">
        <v>405</v>
      </c>
    </row>
    <row r="184" spans="1:23">
      <c r="A184" s="125" t="s">
        <v>1191</v>
      </c>
      <c r="B184" s="136" t="s">
        <v>665</v>
      </c>
      <c r="C184" s="136" t="s">
        <v>481</v>
      </c>
      <c r="D184" s="136" t="s">
        <v>637</v>
      </c>
      <c r="E184" s="187"/>
      <c r="F184" s="153" t="str">
        <f t="shared" si="16"/>
        <v>ぐ０９</v>
      </c>
      <c r="G184" s="125" t="str">
        <f t="shared" si="20"/>
        <v>浜田豊</v>
      </c>
      <c r="H184" s="136" t="s">
        <v>638</v>
      </c>
      <c r="I184" s="136" t="s">
        <v>496</v>
      </c>
      <c r="J184" s="135">
        <v>1985</v>
      </c>
      <c r="K184" s="130">
        <f t="shared" si="14"/>
        <v>41</v>
      </c>
      <c r="L184" s="153" t="str">
        <f t="shared" si="19"/>
        <v>OK</v>
      </c>
      <c r="M184" s="139" t="s">
        <v>530</v>
      </c>
    </row>
    <row r="185" spans="1:23">
      <c r="A185" s="125" t="s">
        <v>1192</v>
      </c>
      <c r="B185" s="136" t="s">
        <v>653</v>
      </c>
      <c r="C185" s="136" t="s">
        <v>654</v>
      </c>
      <c r="D185" s="136" t="s">
        <v>637</v>
      </c>
      <c r="E185" s="187"/>
      <c r="F185" s="153" t="str">
        <f t="shared" si="16"/>
        <v>ぐ１０</v>
      </c>
      <c r="G185" s="125" t="str">
        <f t="shared" si="20"/>
        <v>吉野淳也</v>
      </c>
      <c r="H185" s="136" t="s">
        <v>638</v>
      </c>
      <c r="I185" s="136" t="s">
        <v>496</v>
      </c>
      <c r="J185" s="135">
        <v>1990</v>
      </c>
      <c r="K185" s="130">
        <f t="shared" si="14"/>
        <v>36</v>
      </c>
      <c r="L185" s="153" t="str">
        <f t="shared" si="19"/>
        <v>OK</v>
      </c>
      <c r="M185" s="136" t="s">
        <v>416</v>
      </c>
    </row>
    <row r="186" spans="1:23">
      <c r="A186" s="125" t="s">
        <v>1193</v>
      </c>
      <c r="B186" s="136" t="s">
        <v>656</v>
      </c>
      <c r="C186" s="136" t="s">
        <v>657</v>
      </c>
      <c r="D186" s="136" t="s">
        <v>637</v>
      </c>
      <c r="E186" s="187"/>
      <c r="F186" s="153" t="str">
        <f t="shared" si="16"/>
        <v>ぐ１１</v>
      </c>
      <c r="G186" s="125" t="str">
        <f t="shared" si="20"/>
        <v>寺本将吾</v>
      </c>
      <c r="H186" s="136" t="s">
        <v>638</v>
      </c>
      <c r="I186" s="136" t="s">
        <v>496</v>
      </c>
      <c r="J186" s="135">
        <v>1997</v>
      </c>
      <c r="K186" s="130">
        <f t="shared" si="14"/>
        <v>29</v>
      </c>
      <c r="L186" s="153" t="str">
        <f t="shared" si="19"/>
        <v>OK</v>
      </c>
      <c r="M186" s="136" t="s">
        <v>416</v>
      </c>
    </row>
    <row r="187" spans="1:23">
      <c r="A187" s="125" t="s">
        <v>1194</v>
      </c>
      <c r="B187" s="136" t="s">
        <v>663</v>
      </c>
      <c r="C187" s="136" t="s">
        <v>664</v>
      </c>
      <c r="D187" s="136" t="s">
        <v>637</v>
      </c>
      <c r="E187" s="187"/>
      <c r="F187" s="153" t="str">
        <f t="shared" si="16"/>
        <v>ぐ１２</v>
      </c>
      <c r="G187" s="125" t="str">
        <f t="shared" si="20"/>
        <v>澁谷晃大</v>
      </c>
      <c r="H187" s="136" t="s">
        <v>638</v>
      </c>
      <c r="I187" s="136" t="s">
        <v>496</v>
      </c>
      <c r="J187" s="135">
        <v>1996</v>
      </c>
      <c r="K187" s="130">
        <f t="shared" si="14"/>
        <v>30</v>
      </c>
      <c r="L187" s="153" t="str">
        <f t="shared" si="19"/>
        <v>OK</v>
      </c>
      <c r="M187" s="136" t="s">
        <v>405</v>
      </c>
    </row>
    <row r="188" spans="1:23">
      <c r="A188" s="125" t="s">
        <v>1195</v>
      </c>
      <c r="B188" s="136" t="s">
        <v>660</v>
      </c>
      <c r="C188" s="136" t="s">
        <v>661</v>
      </c>
      <c r="D188" s="136" t="s">
        <v>637</v>
      </c>
      <c r="E188" s="187"/>
      <c r="F188" s="153" t="str">
        <f t="shared" si="16"/>
        <v>ぐ１３</v>
      </c>
      <c r="G188" s="125" t="str">
        <f t="shared" si="20"/>
        <v>藤井正和</v>
      </c>
      <c r="H188" s="136" t="s">
        <v>638</v>
      </c>
      <c r="I188" s="136" t="s">
        <v>496</v>
      </c>
      <c r="J188" s="135">
        <v>1975</v>
      </c>
      <c r="K188" s="130">
        <f t="shared" si="14"/>
        <v>51</v>
      </c>
      <c r="L188" s="153" t="str">
        <f t="shared" si="19"/>
        <v>OK</v>
      </c>
      <c r="M188" s="136" t="s">
        <v>406</v>
      </c>
    </row>
    <row r="189" spans="1:23">
      <c r="A189" s="125" t="s">
        <v>1196</v>
      </c>
      <c r="B189" s="136" t="s">
        <v>666</v>
      </c>
      <c r="C189" s="136" t="s">
        <v>667</v>
      </c>
      <c r="D189" s="136" t="s">
        <v>637</v>
      </c>
      <c r="E189" s="187"/>
      <c r="F189" s="153" t="str">
        <f t="shared" si="16"/>
        <v>ぐ１４</v>
      </c>
      <c r="G189" s="125" t="str">
        <f t="shared" si="20"/>
        <v>平野優也</v>
      </c>
      <c r="H189" s="136" t="s">
        <v>638</v>
      </c>
      <c r="I189" s="136" t="s">
        <v>496</v>
      </c>
      <c r="J189" s="135">
        <v>1993</v>
      </c>
      <c r="K189" s="130">
        <f t="shared" si="14"/>
        <v>33</v>
      </c>
      <c r="L189" s="153" t="str">
        <f t="shared" si="19"/>
        <v>OK</v>
      </c>
      <c r="M189" s="136" t="s">
        <v>668</v>
      </c>
    </row>
    <row r="190" spans="1:23">
      <c r="A190" s="125" t="s">
        <v>1197</v>
      </c>
      <c r="B190" s="136" t="s">
        <v>670</v>
      </c>
      <c r="C190" s="136" t="s">
        <v>671</v>
      </c>
      <c r="D190" s="136" t="s">
        <v>637</v>
      </c>
      <c r="E190" s="187"/>
      <c r="F190" s="153" t="str">
        <f t="shared" si="16"/>
        <v>ぐ１５</v>
      </c>
      <c r="G190" s="125" t="str">
        <f t="shared" si="20"/>
        <v>久保村悠史</v>
      </c>
      <c r="H190" s="136" t="s">
        <v>638</v>
      </c>
      <c r="I190" s="136" t="s">
        <v>496</v>
      </c>
      <c r="J190" s="135">
        <v>1990</v>
      </c>
      <c r="K190" s="130">
        <f t="shared" si="14"/>
        <v>36</v>
      </c>
      <c r="L190" s="153" t="str">
        <f t="shared" si="19"/>
        <v>OK</v>
      </c>
      <c r="M190" s="136" t="s">
        <v>662</v>
      </c>
    </row>
    <row r="191" spans="1:23">
      <c r="A191" s="125" t="s">
        <v>1198</v>
      </c>
      <c r="B191" s="136" t="s">
        <v>1199</v>
      </c>
      <c r="C191" s="136" t="s">
        <v>1200</v>
      </c>
      <c r="D191" s="136" t="s">
        <v>637</v>
      </c>
      <c r="E191" s="187"/>
      <c r="F191" s="153" t="str">
        <f t="shared" si="16"/>
        <v>ぐ１６</v>
      </c>
      <c r="G191" s="125" t="str">
        <f t="shared" si="20"/>
        <v>須賀雅雄</v>
      </c>
      <c r="H191" s="136" t="s">
        <v>638</v>
      </c>
      <c r="I191" s="136" t="s">
        <v>496</v>
      </c>
      <c r="J191" s="135">
        <v>1968</v>
      </c>
      <c r="K191" s="130">
        <f t="shared" si="14"/>
        <v>58</v>
      </c>
      <c r="L191" s="153" t="str">
        <f t="shared" si="19"/>
        <v>OK</v>
      </c>
      <c r="M191" s="136" t="s">
        <v>662</v>
      </c>
    </row>
    <row r="192" spans="1:23">
      <c r="A192" s="125" t="s">
        <v>1201</v>
      </c>
      <c r="B192" s="139" t="s">
        <v>647</v>
      </c>
      <c r="C192" s="139" t="s">
        <v>672</v>
      </c>
      <c r="D192" s="136" t="s">
        <v>637</v>
      </c>
      <c r="E192" s="187"/>
      <c r="F192" s="153" t="str">
        <f t="shared" si="16"/>
        <v>ぐ１７</v>
      </c>
      <c r="G192" s="125" t="str">
        <f t="shared" si="20"/>
        <v>漆原友里</v>
      </c>
      <c r="H192" s="136" t="s">
        <v>638</v>
      </c>
      <c r="I192" s="139" t="s">
        <v>409</v>
      </c>
      <c r="J192" s="135">
        <v>1992</v>
      </c>
      <c r="K192" s="130">
        <f t="shared" si="14"/>
        <v>34</v>
      </c>
      <c r="L192" s="153" t="str">
        <f t="shared" si="19"/>
        <v>OK</v>
      </c>
      <c r="M192" s="136" t="s">
        <v>405</v>
      </c>
    </row>
    <row r="193" spans="1:13">
      <c r="A193" s="125" t="s">
        <v>1202</v>
      </c>
      <c r="B193" s="139" t="s">
        <v>730</v>
      </c>
      <c r="C193" s="139" t="s">
        <v>1203</v>
      </c>
      <c r="D193" s="136" t="s">
        <v>637</v>
      </c>
      <c r="E193" s="187"/>
      <c r="F193" s="153" t="str">
        <f t="shared" si="16"/>
        <v>ぐ１８</v>
      </c>
      <c r="G193" s="125" t="str">
        <f t="shared" si="20"/>
        <v>谷優果</v>
      </c>
      <c r="H193" s="136" t="s">
        <v>638</v>
      </c>
      <c r="I193" s="139" t="s">
        <v>409</v>
      </c>
      <c r="J193" s="135">
        <v>1997</v>
      </c>
      <c r="K193" s="130">
        <f t="shared" si="14"/>
        <v>29</v>
      </c>
      <c r="L193" s="153" t="str">
        <f t="shared" si="19"/>
        <v>OK</v>
      </c>
      <c r="M193" s="136" t="s">
        <v>668</v>
      </c>
    </row>
    <row r="194" spans="1:13">
      <c r="A194" s="125" t="s">
        <v>1204</v>
      </c>
      <c r="B194" s="139" t="s">
        <v>486</v>
      </c>
      <c r="C194" s="139" t="s">
        <v>487</v>
      </c>
      <c r="D194" s="136" t="s">
        <v>637</v>
      </c>
      <c r="E194" s="187"/>
      <c r="F194" s="153" t="str">
        <f t="shared" si="16"/>
        <v>ぐ１９</v>
      </c>
      <c r="G194" s="125" t="str">
        <f t="shared" si="20"/>
        <v>西野美恵</v>
      </c>
      <c r="H194" s="136" t="s">
        <v>638</v>
      </c>
      <c r="I194" s="139" t="s">
        <v>409</v>
      </c>
      <c r="J194" s="135">
        <v>1988</v>
      </c>
      <c r="K194" s="130">
        <f t="shared" si="14"/>
        <v>38</v>
      </c>
      <c r="L194" s="153" t="str">
        <f t="shared" si="19"/>
        <v>OK</v>
      </c>
      <c r="M194" s="136" t="s">
        <v>410</v>
      </c>
    </row>
    <row r="195" spans="1:13">
      <c r="A195" s="125" t="s">
        <v>1205</v>
      </c>
      <c r="B195" s="139" t="s">
        <v>1206</v>
      </c>
      <c r="C195" s="139" t="s">
        <v>1207</v>
      </c>
      <c r="D195" s="136" t="s">
        <v>637</v>
      </c>
      <c r="E195" s="187"/>
      <c r="F195" s="153" t="str">
        <f t="shared" si="16"/>
        <v>ぐ２０</v>
      </c>
      <c r="G195" s="125" t="str">
        <f t="shared" si="20"/>
        <v>鍵弥初美</v>
      </c>
      <c r="H195" s="136" t="s">
        <v>638</v>
      </c>
      <c r="I195" s="139" t="s">
        <v>409</v>
      </c>
      <c r="J195" s="135">
        <v>1988</v>
      </c>
      <c r="K195" s="130">
        <f t="shared" si="14"/>
        <v>38</v>
      </c>
      <c r="L195" s="153" t="str">
        <f t="shared" si="19"/>
        <v>OK</v>
      </c>
      <c r="M195" s="136" t="s">
        <v>413</v>
      </c>
    </row>
    <row r="196" spans="1:13">
      <c r="A196" s="125" t="s">
        <v>1208</v>
      </c>
      <c r="B196" s="136" t="s">
        <v>1209</v>
      </c>
      <c r="C196" s="136" t="s">
        <v>1210</v>
      </c>
      <c r="D196" s="136" t="s">
        <v>637</v>
      </c>
      <c r="E196" s="187" t="s">
        <v>1211</v>
      </c>
      <c r="F196" s="153" t="str">
        <f t="shared" si="16"/>
        <v>ぐ２１</v>
      </c>
      <c r="G196" s="125" t="str">
        <f t="shared" si="20"/>
        <v>竹内朝飛</v>
      </c>
      <c r="H196" s="136" t="s">
        <v>638</v>
      </c>
      <c r="I196" s="136" t="s">
        <v>496</v>
      </c>
      <c r="J196" s="135">
        <v>2011</v>
      </c>
      <c r="K196" s="130">
        <f t="shared" si="14"/>
        <v>15</v>
      </c>
      <c r="L196" s="153" t="str">
        <f t="shared" si="19"/>
        <v>OK</v>
      </c>
      <c r="M196" s="136" t="s">
        <v>405</v>
      </c>
    </row>
    <row r="197" spans="1:13">
      <c r="A197" s="125" t="s">
        <v>1212</v>
      </c>
      <c r="B197" s="136" t="s">
        <v>1213</v>
      </c>
      <c r="C197" s="136" t="s">
        <v>1214</v>
      </c>
      <c r="D197" s="136" t="s">
        <v>637</v>
      </c>
      <c r="E197" s="187" t="s">
        <v>1211</v>
      </c>
      <c r="F197" s="153" t="str">
        <f t="shared" si="16"/>
        <v>ぐ２２</v>
      </c>
      <c r="G197" s="125" t="str">
        <f t="shared" si="20"/>
        <v>原田健汰</v>
      </c>
      <c r="H197" s="136" t="s">
        <v>638</v>
      </c>
      <c r="I197" s="136" t="s">
        <v>496</v>
      </c>
      <c r="J197" s="135">
        <v>2011</v>
      </c>
      <c r="K197" s="130">
        <f t="shared" ref="K197:K260" si="21">IF(J197="","",(2026-J197))</f>
        <v>15</v>
      </c>
      <c r="L197" s="153" t="str">
        <f t="shared" si="19"/>
        <v>OK</v>
      </c>
      <c r="M197" s="136" t="s">
        <v>413</v>
      </c>
    </row>
    <row r="198" spans="1:13">
      <c r="A198" s="125" t="s">
        <v>1215</v>
      </c>
      <c r="B198" s="136" t="s">
        <v>754</v>
      </c>
      <c r="C198" s="136" t="s">
        <v>1216</v>
      </c>
      <c r="D198" s="136" t="s">
        <v>637</v>
      </c>
      <c r="E198" s="136"/>
      <c r="F198" s="153" t="str">
        <f t="shared" si="16"/>
        <v>ぐ２３</v>
      </c>
      <c r="G198" s="125" t="str">
        <f t="shared" si="20"/>
        <v>小林由汰</v>
      </c>
      <c r="H198" s="136" t="s">
        <v>638</v>
      </c>
      <c r="I198" s="136" t="s">
        <v>496</v>
      </c>
      <c r="J198" s="135">
        <v>1996</v>
      </c>
      <c r="K198" s="130">
        <f t="shared" si="21"/>
        <v>30</v>
      </c>
      <c r="L198" s="153" t="str">
        <f t="shared" si="19"/>
        <v>OK</v>
      </c>
      <c r="M198" s="136" t="s">
        <v>406</v>
      </c>
    </row>
    <row r="199" spans="1:13">
      <c r="A199" s="125" t="s">
        <v>1217</v>
      </c>
      <c r="B199" s="139" t="s">
        <v>1218</v>
      </c>
      <c r="C199" s="139" t="s">
        <v>1219</v>
      </c>
      <c r="D199" s="136" t="s">
        <v>637</v>
      </c>
      <c r="E199" s="187"/>
      <c r="F199" s="153" t="str">
        <f t="shared" si="16"/>
        <v>ぐ２４</v>
      </c>
      <c r="G199" s="125" t="str">
        <f t="shared" si="20"/>
        <v>日下部佑奈</v>
      </c>
      <c r="H199" s="136" t="s">
        <v>638</v>
      </c>
      <c r="I199" s="139" t="s">
        <v>409</v>
      </c>
      <c r="J199" s="135">
        <v>2000</v>
      </c>
      <c r="K199" s="130">
        <f t="shared" si="21"/>
        <v>26</v>
      </c>
      <c r="L199" s="153" t="str">
        <f t="shared" si="19"/>
        <v>OK</v>
      </c>
      <c r="M199" s="136" t="s">
        <v>1220</v>
      </c>
    </row>
    <row r="200" spans="1:13" ht="14.25">
      <c r="A200" s="133" t="s">
        <v>1221</v>
      </c>
      <c r="B200" s="189" t="s">
        <v>408</v>
      </c>
      <c r="C200" s="189" t="s">
        <v>1222</v>
      </c>
      <c r="D200" s="136" t="s">
        <v>637</v>
      </c>
      <c r="E200" s="187" t="s">
        <v>1211</v>
      </c>
      <c r="F200" s="153" t="str">
        <f t="shared" si="16"/>
        <v>ぐ２５</v>
      </c>
      <c r="G200" s="125" t="str">
        <f t="shared" si="20"/>
        <v>廣瀬蒼一郎</v>
      </c>
      <c r="H200" s="136" t="s">
        <v>638</v>
      </c>
      <c r="I200" s="136" t="s">
        <v>496</v>
      </c>
      <c r="J200" s="135">
        <v>2012</v>
      </c>
      <c r="K200" s="130">
        <f t="shared" si="21"/>
        <v>14</v>
      </c>
      <c r="L200" s="153" t="str">
        <f t="shared" si="19"/>
        <v>OK</v>
      </c>
      <c r="M200" s="136" t="s">
        <v>405</v>
      </c>
    </row>
    <row r="201" spans="1:13" ht="14.25">
      <c r="A201" s="133" t="s">
        <v>1223</v>
      </c>
      <c r="B201" s="190" t="s">
        <v>1224</v>
      </c>
      <c r="C201" s="190" t="s">
        <v>1225</v>
      </c>
      <c r="D201" s="136" t="s">
        <v>637</v>
      </c>
      <c r="E201" s="187" t="s">
        <v>1211</v>
      </c>
      <c r="F201" s="153" t="str">
        <f t="shared" si="16"/>
        <v>ぐ２６</v>
      </c>
      <c r="G201" s="125" t="str">
        <f t="shared" si="20"/>
        <v>杉本まどか</v>
      </c>
      <c r="H201" s="136" t="s">
        <v>638</v>
      </c>
      <c r="I201" s="139" t="s">
        <v>409</v>
      </c>
      <c r="J201" s="135">
        <v>2012</v>
      </c>
      <c r="K201" s="130">
        <f t="shared" si="21"/>
        <v>14</v>
      </c>
      <c r="L201" s="153" t="str">
        <f t="shared" si="19"/>
        <v>OK</v>
      </c>
      <c r="M201" s="136" t="s">
        <v>405</v>
      </c>
    </row>
    <row r="202" spans="1:13" ht="14.25">
      <c r="A202" s="133" t="s">
        <v>1226</v>
      </c>
      <c r="B202" s="190" t="s">
        <v>673</v>
      </c>
      <c r="C202" s="190" t="s">
        <v>1227</v>
      </c>
      <c r="D202" s="136" t="s">
        <v>637</v>
      </c>
      <c r="E202" s="187" t="s">
        <v>1211</v>
      </c>
      <c r="F202" s="153" t="str">
        <f t="shared" si="16"/>
        <v>ぐ２７</v>
      </c>
      <c r="G202" s="125" t="str">
        <f t="shared" si="20"/>
        <v>武田紗和</v>
      </c>
      <c r="H202" s="136" t="s">
        <v>638</v>
      </c>
      <c r="I202" s="139" t="s">
        <v>409</v>
      </c>
      <c r="J202" s="135">
        <v>2012</v>
      </c>
      <c r="K202" s="130">
        <f t="shared" si="21"/>
        <v>14</v>
      </c>
      <c r="L202" s="153" t="str">
        <f t="shared" si="19"/>
        <v>OK</v>
      </c>
      <c r="M202" s="136" t="s">
        <v>405</v>
      </c>
    </row>
    <row r="203" spans="1:13" ht="14.25">
      <c r="A203" s="133" t="s">
        <v>1228</v>
      </c>
      <c r="B203" s="189" t="s">
        <v>1229</v>
      </c>
      <c r="C203" s="189" t="s">
        <v>1230</v>
      </c>
      <c r="D203" s="136" t="s">
        <v>637</v>
      </c>
      <c r="E203" s="187" t="s">
        <v>1211</v>
      </c>
      <c r="F203" s="153" t="str">
        <f t="shared" si="16"/>
        <v>ぐ２８</v>
      </c>
      <c r="G203" s="125" t="str">
        <f t="shared" si="20"/>
        <v>大島奏空</v>
      </c>
      <c r="H203" s="189" t="s">
        <v>638</v>
      </c>
      <c r="I203" s="191" t="s">
        <v>496</v>
      </c>
      <c r="J203" s="189">
        <v>2015</v>
      </c>
      <c r="K203" s="130">
        <f t="shared" si="21"/>
        <v>11</v>
      </c>
      <c r="L203" s="153" t="str">
        <f t="shared" si="19"/>
        <v>OK</v>
      </c>
      <c r="M203" s="189" t="s">
        <v>491</v>
      </c>
    </row>
    <row r="204" spans="1:13" ht="14.25">
      <c r="A204" s="133" t="s">
        <v>1231</v>
      </c>
      <c r="B204" s="189" t="s">
        <v>1232</v>
      </c>
      <c r="C204" s="189" t="s">
        <v>1233</v>
      </c>
      <c r="D204" s="136" t="s">
        <v>637</v>
      </c>
      <c r="E204" s="187" t="s">
        <v>1211</v>
      </c>
      <c r="F204" s="153" t="str">
        <f t="shared" si="16"/>
        <v>ぐ２９</v>
      </c>
      <c r="G204" s="125" t="str">
        <f t="shared" si="20"/>
        <v>北村悠晴</v>
      </c>
      <c r="H204" s="189" t="s">
        <v>638</v>
      </c>
      <c r="I204" s="191" t="s">
        <v>496</v>
      </c>
      <c r="J204" s="189">
        <v>2015</v>
      </c>
      <c r="K204" s="130">
        <f t="shared" si="21"/>
        <v>11</v>
      </c>
      <c r="L204" s="153" t="str">
        <f t="shared" si="19"/>
        <v>OK</v>
      </c>
      <c r="M204" s="189" t="s">
        <v>429</v>
      </c>
    </row>
    <row r="205" spans="1:13" ht="14.25">
      <c r="A205" s="133" t="s">
        <v>1234</v>
      </c>
      <c r="B205" s="189" t="s">
        <v>1235</v>
      </c>
      <c r="C205" s="189" t="s">
        <v>1236</v>
      </c>
      <c r="D205" s="136" t="s">
        <v>637</v>
      </c>
      <c r="E205" s="187" t="s">
        <v>1211</v>
      </c>
      <c r="F205" s="153" t="str">
        <f t="shared" si="16"/>
        <v>ぐ３０</v>
      </c>
      <c r="G205" s="125" t="str">
        <f t="shared" si="20"/>
        <v>冨士川史斗</v>
      </c>
      <c r="H205" s="189" t="s">
        <v>638</v>
      </c>
      <c r="I205" s="191" t="s">
        <v>496</v>
      </c>
      <c r="J205" s="189">
        <v>2016</v>
      </c>
      <c r="K205" s="130">
        <f t="shared" si="21"/>
        <v>10</v>
      </c>
      <c r="L205" s="153" t="str">
        <f t="shared" si="19"/>
        <v>OK</v>
      </c>
      <c r="M205" s="189" t="s">
        <v>406</v>
      </c>
    </row>
    <row r="206" spans="1:13" ht="14.25">
      <c r="A206" s="133" t="s">
        <v>1237</v>
      </c>
      <c r="B206" s="189" t="s">
        <v>669</v>
      </c>
      <c r="C206" s="189" t="s">
        <v>1238</v>
      </c>
      <c r="D206" s="136" t="s">
        <v>637</v>
      </c>
      <c r="E206" s="187" t="s">
        <v>1211</v>
      </c>
      <c r="F206" s="153" t="str">
        <f t="shared" si="16"/>
        <v>ぐ３１</v>
      </c>
      <c r="G206" s="125" t="str">
        <f t="shared" si="20"/>
        <v>大橋凛斗</v>
      </c>
      <c r="H206" s="189" t="s">
        <v>638</v>
      </c>
      <c r="I206" s="191" t="s">
        <v>496</v>
      </c>
      <c r="J206" s="189">
        <v>2015</v>
      </c>
      <c r="K206" s="130">
        <f t="shared" si="21"/>
        <v>11</v>
      </c>
      <c r="L206" s="153" t="str">
        <f t="shared" si="19"/>
        <v>OK</v>
      </c>
      <c r="M206" s="189" t="s">
        <v>429</v>
      </c>
    </row>
    <row r="207" spans="1:13" ht="14.25">
      <c r="A207" s="133" t="s">
        <v>1239</v>
      </c>
      <c r="B207" s="189" t="s">
        <v>758</v>
      </c>
      <c r="C207" s="189" t="s">
        <v>1240</v>
      </c>
      <c r="D207" s="136" t="s">
        <v>637</v>
      </c>
      <c r="E207" s="187" t="s">
        <v>1211</v>
      </c>
      <c r="F207" s="153" t="str">
        <f t="shared" si="16"/>
        <v>ぐ３２</v>
      </c>
      <c r="G207" s="125" t="str">
        <f t="shared" si="20"/>
        <v>今井廉</v>
      </c>
      <c r="H207" s="189" t="s">
        <v>638</v>
      </c>
      <c r="I207" s="191" t="s">
        <v>496</v>
      </c>
      <c r="J207" s="189">
        <v>2016</v>
      </c>
      <c r="K207" s="130">
        <f t="shared" si="21"/>
        <v>10</v>
      </c>
      <c r="L207" s="153" t="str">
        <f t="shared" si="19"/>
        <v>OK</v>
      </c>
      <c r="M207" s="189" t="s">
        <v>406</v>
      </c>
    </row>
    <row r="208" spans="1:13" ht="14.25">
      <c r="A208" s="133" t="s">
        <v>1241</v>
      </c>
      <c r="B208" s="189" t="s">
        <v>1242</v>
      </c>
      <c r="C208" s="189" t="s">
        <v>1243</v>
      </c>
      <c r="D208" s="136" t="s">
        <v>637</v>
      </c>
      <c r="E208" s="187" t="s">
        <v>1211</v>
      </c>
      <c r="F208" s="153" t="str">
        <f t="shared" si="16"/>
        <v>ぐ３３</v>
      </c>
      <c r="G208" s="125" t="str">
        <f t="shared" si="20"/>
        <v>玉川聡太</v>
      </c>
      <c r="H208" s="189" t="s">
        <v>638</v>
      </c>
      <c r="I208" s="191" t="s">
        <v>496</v>
      </c>
      <c r="J208" s="189">
        <v>2014</v>
      </c>
      <c r="K208" s="130">
        <f t="shared" si="21"/>
        <v>12</v>
      </c>
      <c r="L208" s="153" t="str">
        <f t="shared" si="19"/>
        <v>OK</v>
      </c>
      <c r="M208" s="189" t="s">
        <v>411</v>
      </c>
    </row>
    <row r="209" spans="1:22" ht="14.25">
      <c r="A209" s="133" t="s">
        <v>1244</v>
      </c>
      <c r="B209" s="189" t="s">
        <v>1245</v>
      </c>
      <c r="C209" s="189" t="s">
        <v>1246</v>
      </c>
      <c r="D209" s="136" t="s">
        <v>637</v>
      </c>
      <c r="E209" s="187" t="s">
        <v>1211</v>
      </c>
      <c r="F209" s="153" t="str">
        <f t="shared" si="16"/>
        <v>ぐ３４</v>
      </c>
      <c r="G209" s="125" t="str">
        <f t="shared" si="20"/>
        <v>國松慶人</v>
      </c>
      <c r="H209" s="189" t="s">
        <v>638</v>
      </c>
      <c r="I209" s="189" t="s">
        <v>496</v>
      </c>
      <c r="J209" s="189">
        <v>2015</v>
      </c>
      <c r="K209" s="130">
        <f t="shared" si="21"/>
        <v>11</v>
      </c>
      <c r="L209" s="153" t="str">
        <f t="shared" si="19"/>
        <v>OK</v>
      </c>
      <c r="M209" s="189" t="s">
        <v>416</v>
      </c>
    </row>
    <row r="210" spans="1:22">
      <c r="A210" s="152"/>
      <c r="B210" s="152"/>
      <c r="C210" s="152"/>
      <c r="D210" s="152"/>
      <c r="E210" s="192"/>
      <c r="F210" s="193"/>
      <c r="G210" s="152"/>
      <c r="H210" s="152"/>
      <c r="I210" s="152"/>
      <c r="J210" s="147"/>
      <c r="K210" s="148" t="str">
        <f t="shared" si="21"/>
        <v/>
      </c>
      <c r="L210" s="193"/>
      <c r="M210" s="152"/>
    </row>
    <row r="211" spans="1:22" s="125" customFormat="1">
      <c r="A211" s="125" t="s">
        <v>1247</v>
      </c>
      <c r="B211" s="125" t="s">
        <v>1248</v>
      </c>
      <c r="C211" s="125" t="s">
        <v>459</v>
      </c>
      <c r="D211" s="125" t="s">
        <v>1249</v>
      </c>
      <c r="E211" s="127"/>
      <c r="F211" s="153" t="str">
        <f t="shared" si="16"/>
        <v>し０１</v>
      </c>
      <c r="G211" s="125" t="str">
        <f>B211&amp;C211</f>
        <v>杉山春澄</v>
      </c>
      <c r="H211" s="125" t="s">
        <v>1250</v>
      </c>
      <c r="I211" s="125" t="s">
        <v>404</v>
      </c>
      <c r="J211" s="132">
        <v>2004</v>
      </c>
      <c r="K211" s="130">
        <f t="shared" si="21"/>
        <v>22</v>
      </c>
      <c r="L211" s="153" t="str">
        <f t="shared" ref="L211:L219" si="22">IF(G211="","",IF(COUNTIF($G$5:$G$703,G211)&gt;1,"2重登録","OK"))</f>
        <v>OK</v>
      </c>
      <c r="M211" s="125" t="s">
        <v>405</v>
      </c>
    </row>
    <row r="212" spans="1:22" s="125" customFormat="1">
      <c r="A212" s="125" t="s">
        <v>1251</v>
      </c>
      <c r="B212" s="125" t="s">
        <v>1252</v>
      </c>
      <c r="C212" s="125" t="s">
        <v>1253</v>
      </c>
      <c r="D212" s="125" t="s">
        <v>1249</v>
      </c>
      <c r="E212" s="127"/>
      <c r="F212" s="153" t="str">
        <f t="shared" si="16"/>
        <v>し０２</v>
      </c>
      <c r="G212" s="125" t="s">
        <v>1254</v>
      </c>
      <c r="H212" s="125" t="s">
        <v>1250</v>
      </c>
      <c r="I212" s="125" t="s">
        <v>496</v>
      </c>
      <c r="J212" s="132">
        <v>2001</v>
      </c>
      <c r="K212" s="130">
        <f t="shared" si="21"/>
        <v>25</v>
      </c>
      <c r="L212" s="153" t="str">
        <f t="shared" si="22"/>
        <v>OK</v>
      </c>
      <c r="M212" s="125" t="s">
        <v>405</v>
      </c>
    </row>
    <row r="213" spans="1:22" s="125" customFormat="1">
      <c r="A213" s="125" t="s">
        <v>1255</v>
      </c>
      <c r="B213" s="125" t="s">
        <v>456</v>
      </c>
      <c r="C213" s="125" t="s">
        <v>1256</v>
      </c>
      <c r="D213" s="125" t="s">
        <v>1249</v>
      </c>
      <c r="E213" s="127"/>
      <c r="F213" s="153" t="str">
        <f t="shared" si="16"/>
        <v>し０３</v>
      </c>
      <c r="G213" s="125" t="str">
        <f>B213&amp;C213</f>
        <v>山内瑞生</v>
      </c>
      <c r="H213" s="125" t="s">
        <v>1250</v>
      </c>
      <c r="I213" s="125" t="s">
        <v>404</v>
      </c>
      <c r="J213" s="132">
        <v>2002</v>
      </c>
      <c r="K213" s="130">
        <f t="shared" si="21"/>
        <v>24</v>
      </c>
      <c r="L213" s="153" t="str">
        <f t="shared" si="22"/>
        <v>OK</v>
      </c>
      <c r="M213" s="125" t="s">
        <v>405</v>
      </c>
    </row>
    <row r="214" spans="1:22" s="125" customFormat="1">
      <c r="A214" s="125" t="s">
        <v>1257</v>
      </c>
      <c r="B214" s="125" t="s">
        <v>1258</v>
      </c>
      <c r="C214" s="125" t="s">
        <v>1259</v>
      </c>
      <c r="D214" s="125" t="s">
        <v>1249</v>
      </c>
      <c r="E214" s="127"/>
      <c r="F214" s="153" t="str">
        <f t="shared" si="16"/>
        <v>し０４</v>
      </c>
      <c r="G214" s="125" t="str">
        <f>B214&amp;C214</f>
        <v>岩瀧虹貴</v>
      </c>
      <c r="H214" s="125" t="s">
        <v>1250</v>
      </c>
      <c r="I214" s="125" t="s">
        <v>404</v>
      </c>
      <c r="J214" s="132">
        <v>2005</v>
      </c>
      <c r="K214" s="130">
        <f t="shared" si="21"/>
        <v>21</v>
      </c>
      <c r="L214" s="153" t="str">
        <f t="shared" si="22"/>
        <v>OK</v>
      </c>
      <c r="M214" s="125" t="s">
        <v>405</v>
      </c>
    </row>
    <row r="215" spans="1:22" s="125" customFormat="1" ht="13.5" customHeight="1">
      <c r="A215" s="125" t="s">
        <v>1260</v>
      </c>
      <c r="B215" s="136" t="s">
        <v>1261</v>
      </c>
      <c r="C215" s="125" t="s">
        <v>1262</v>
      </c>
      <c r="D215" s="125" t="s">
        <v>1249</v>
      </c>
      <c r="E215" s="187"/>
      <c r="F215" s="153" t="str">
        <f t="shared" si="16"/>
        <v>し０５</v>
      </c>
      <c r="G215" s="125" t="str">
        <f>B215&amp;C215</f>
        <v>太田翔也</v>
      </c>
      <c r="H215" s="125" t="s">
        <v>1250</v>
      </c>
      <c r="I215" s="125" t="s">
        <v>415</v>
      </c>
      <c r="J215" s="132">
        <v>2005</v>
      </c>
      <c r="K215" s="130">
        <f t="shared" si="21"/>
        <v>21</v>
      </c>
      <c r="L215" s="153" t="str">
        <f t="shared" si="22"/>
        <v>OK</v>
      </c>
      <c r="M215" s="125" t="s">
        <v>1016</v>
      </c>
    </row>
    <row r="216" spans="1:22" s="188" customFormat="1" ht="15" customHeight="1">
      <c r="A216" s="125" t="s">
        <v>1263</v>
      </c>
      <c r="B216" s="136" t="s">
        <v>1264</v>
      </c>
      <c r="C216" s="136" t="s">
        <v>1265</v>
      </c>
      <c r="D216" s="125" t="s">
        <v>1249</v>
      </c>
      <c r="E216" s="187"/>
      <c r="F216" s="153" t="str">
        <f t="shared" si="16"/>
        <v>し０６</v>
      </c>
      <c r="G216" s="136" t="s">
        <v>1266</v>
      </c>
      <c r="H216" s="125" t="s">
        <v>1250</v>
      </c>
      <c r="I216" s="136" t="s">
        <v>496</v>
      </c>
      <c r="J216" s="135">
        <v>2002</v>
      </c>
      <c r="K216" s="130">
        <f t="shared" si="21"/>
        <v>24</v>
      </c>
      <c r="L216" s="153" t="str">
        <f t="shared" si="22"/>
        <v>OK</v>
      </c>
      <c r="M216" s="136" t="s">
        <v>405</v>
      </c>
      <c r="N216" s="119"/>
      <c r="O216" s="119"/>
      <c r="P216" s="119"/>
      <c r="Q216" s="119"/>
      <c r="R216" s="119"/>
      <c r="S216" s="119"/>
      <c r="T216" s="119"/>
      <c r="U216" s="119"/>
      <c r="V216" s="119"/>
    </row>
    <row r="217" spans="1:22">
      <c r="A217" s="125" t="s">
        <v>1267</v>
      </c>
      <c r="B217" s="136" t="s">
        <v>1268</v>
      </c>
      <c r="C217" s="136" t="s">
        <v>1269</v>
      </c>
      <c r="D217" s="125" t="s">
        <v>1249</v>
      </c>
      <c r="E217" s="187"/>
      <c r="F217" s="153" t="str">
        <f t="shared" si="16"/>
        <v>し０７</v>
      </c>
      <c r="G217" s="136" t="s">
        <v>1270</v>
      </c>
      <c r="H217" s="125" t="s">
        <v>1250</v>
      </c>
      <c r="I217" s="136" t="s">
        <v>496</v>
      </c>
      <c r="J217" s="135">
        <v>2003</v>
      </c>
      <c r="K217" s="130">
        <f t="shared" si="21"/>
        <v>23</v>
      </c>
      <c r="L217" s="153" t="str">
        <f t="shared" si="22"/>
        <v>OK</v>
      </c>
      <c r="M217" s="136" t="s">
        <v>1016</v>
      </c>
    </row>
    <row r="218" spans="1:22">
      <c r="A218" s="125" t="s">
        <v>1271</v>
      </c>
      <c r="B218" s="136" t="s">
        <v>1272</v>
      </c>
      <c r="C218" s="136" t="s">
        <v>1273</v>
      </c>
      <c r="D218" s="125" t="s">
        <v>1249</v>
      </c>
      <c r="E218" s="187"/>
      <c r="F218" s="153" t="str">
        <f t="shared" si="16"/>
        <v>し０８</v>
      </c>
      <c r="G218" s="136" t="s">
        <v>1274</v>
      </c>
      <c r="H218" s="125" t="s">
        <v>1250</v>
      </c>
      <c r="I218" s="136" t="s">
        <v>496</v>
      </c>
      <c r="J218" s="135">
        <v>2004</v>
      </c>
      <c r="K218" s="130">
        <f t="shared" si="21"/>
        <v>22</v>
      </c>
      <c r="L218" s="153" t="str">
        <f t="shared" si="22"/>
        <v>OK</v>
      </c>
      <c r="M218" s="136" t="s">
        <v>405</v>
      </c>
    </row>
    <row r="219" spans="1:22">
      <c r="A219" s="125" t="s">
        <v>1275</v>
      </c>
      <c r="B219" s="136" t="s">
        <v>1276</v>
      </c>
      <c r="C219" s="136" t="s">
        <v>1277</v>
      </c>
      <c r="D219" s="125" t="s">
        <v>1249</v>
      </c>
      <c r="E219" s="187"/>
      <c r="F219" s="153" t="str">
        <f t="shared" si="16"/>
        <v>し０９</v>
      </c>
      <c r="G219" s="136" t="s">
        <v>1278</v>
      </c>
      <c r="H219" s="125" t="s">
        <v>1250</v>
      </c>
      <c r="I219" s="136" t="s">
        <v>496</v>
      </c>
      <c r="J219" s="135">
        <v>2004</v>
      </c>
      <c r="K219" s="130">
        <f t="shared" si="21"/>
        <v>22</v>
      </c>
      <c r="L219" s="153" t="str">
        <f t="shared" si="22"/>
        <v>OK</v>
      </c>
      <c r="M219" s="136" t="s">
        <v>1279</v>
      </c>
    </row>
    <row r="220" spans="1:22">
      <c r="A220" s="121"/>
      <c r="B220" s="152">
        <v>8</v>
      </c>
      <c r="C220" s="121"/>
      <c r="D220" s="121"/>
      <c r="E220" s="122"/>
      <c r="F220" s="146"/>
      <c r="G220" s="121"/>
      <c r="H220" s="121"/>
      <c r="I220" s="121"/>
      <c r="J220" s="123"/>
      <c r="K220" s="148" t="str">
        <f t="shared" si="21"/>
        <v/>
      </c>
      <c r="L220" s="146"/>
      <c r="M220" s="121"/>
    </row>
    <row r="221" spans="1:22" ht="12.75" customHeight="1">
      <c r="A221" s="136" t="s">
        <v>579</v>
      </c>
      <c r="B221" s="136" t="s">
        <v>580</v>
      </c>
      <c r="C221" s="136" t="s">
        <v>581</v>
      </c>
      <c r="D221" s="136" t="s">
        <v>582</v>
      </c>
      <c r="E221" s="187"/>
      <c r="F221" s="128" t="str">
        <f t="shared" ref="F221:F241" si="23">A221</f>
        <v>ふ０１</v>
      </c>
      <c r="G221" s="136" t="str">
        <f t="shared" ref="G221:G235" si="24">B221&amp;C221</f>
        <v>水本淳史</v>
      </c>
      <c r="H221" s="136" t="s">
        <v>582</v>
      </c>
      <c r="I221" s="136" t="s">
        <v>404</v>
      </c>
      <c r="J221" s="135">
        <v>1967</v>
      </c>
      <c r="K221" s="130">
        <f t="shared" si="21"/>
        <v>59</v>
      </c>
      <c r="L221" s="128" t="str">
        <f>IF(G221="","",IF(COUNTIF($G$5:$G$703,G221)&gt;1,"2重登録","OK"))</f>
        <v>OK</v>
      </c>
      <c r="M221" s="136" t="s">
        <v>583</v>
      </c>
    </row>
    <row r="222" spans="1:22" ht="12.75" customHeight="1">
      <c r="A222" s="136" t="s">
        <v>584</v>
      </c>
      <c r="B222" s="136" t="s">
        <v>585</v>
      </c>
      <c r="C222" s="136" t="s">
        <v>586</v>
      </c>
      <c r="D222" s="136" t="s">
        <v>582</v>
      </c>
      <c r="E222" s="127" t="s">
        <v>968</v>
      </c>
      <c r="F222" s="128" t="str">
        <f t="shared" si="23"/>
        <v>ふ０２</v>
      </c>
      <c r="G222" s="136" t="str">
        <f t="shared" si="24"/>
        <v>清水善弘</v>
      </c>
      <c r="H222" s="136" t="s">
        <v>582</v>
      </c>
      <c r="I222" s="136" t="s">
        <v>404</v>
      </c>
      <c r="J222" s="135">
        <v>1952</v>
      </c>
      <c r="K222" s="130">
        <f t="shared" si="21"/>
        <v>74</v>
      </c>
      <c r="L222" s="128" t="str">
        <f>IF(G222="","",IF(COUNTIF($G$5:$G$703,G222)&gt;1,"2重登録","OK"))</f>
        <v>OK</v>
      </c>
      <c r="M222" s="137" t="s">
        <v>448</v>
      </c>
    </row>
    <row r="223" spans="1:22" ht="12.75" customHeight="1">
      <c r="A223" s="136" t="s">
        <v>587</v>
      </c>
      <c r="B223" s="136" t="s">
        <v>539</v>
      </c>
      <c r="C223" s="136" t="s">
        <v>588</v>
      </c>
      <c r="D223" s="136" t="s">
        <v>582</v>
      </c>
      <c r="E223" s="187"/>
      <c r="F223" s="128" t="str">
        <f t="shared" si="23"/>
        <v>ふ０３</v>
      </c>
      <c r="G223" s="136" t="str">
        <f t="shared" si="24"/>
        <v>岡本大樹</v>
      </c>
      <c r="H223" s="136" t="s">
        <v>582</v>
      </c>
      <c r="I223" s="136" t="s">
        <v>404</v>
      </c>
      <c r="J223" s="135">
        <v>1982</v>
      </c>
      <c r="K223" s="130">
        <f t="shared" si="21"/>
        <v>44</v>
      </c>
      <c r="L223" s="128" t="str">
        <f>IF(G223="","",IF(COUNTIF($G$5:$G$703,G223)&gt;1,"2重登録","OK"))</f>
        <v>OK</v>
      </c>
      <c r="M223" s="136" t="s">
        <v>589</v>
      </c>
    </row>
    <row r="224" spans="1:22" ht="12.75" customHeight="1">
      <c r="A224" s="136" t="s">
        <v>590</v>
      </c>
      <c r="B224" s="136" t="s">
        <v>1280</v>
      </c>
      <c r="C224" s="136" t="s">
        <v>1281</v>
      </c>
      <c r="D224" s="136" t="s">
        <v>582</v>
      </c>
      <c r="E224" s="187"/>
      <c r="F224" s="128" t="str">
        <f t="shared" si="23"/>
        <v>ふ０４</v>
      </c>
      <c r="G224" s="136" t="str">
        <f t="shared" si="24"/>
        <v>増田剛士</v>
      </c>
      <c r="H224" s="136" t="s">
        <v>582</v>
      </c>
      <c r="I224" s="136" t="s">
        <v>404</v>
      </c>
      <c r="J224" s="135">
        <v>1976</v>
      </c>
      <c r="K224" s="130">
        <f t="shared" si="21"/>
        <v>50</v>
      </c>
      <c r="L224" s="128" t="str">
        <f t="shared" ref="L224:L229" si="25">IF(G224="","",IF(COUNTIF($G$6:$G$716,G224)&gt;1,"2重登録","OK"))</f>
        <v>OK</v>
      </c>
      <c r="M224" s="136" t="s">
        <v>1282</v>
      </c>
    </row>
    <row r="225" spans="1:13" ht="12.75" customHeight="1">
      <c r="A225" s="136" t="s">
        <v>591</v>
      </c>
      <c r="B225" s="136" t="s">
        <v>592</v>
      </c>
      <c r="C225" s="136" t="s">
        <v>593</v>
      </c>
      <c r="D225" s="136" t="s">
        <v>582</v>
      </c>
      <c r="E225" s="187"/>
      <c r="F225" s="128" t="str">
        <f t="shared" si="23"/>
        <v>ふ０５</v>
      </c>
      <c r="G225" s="136" t="str">
        <f t="shared" si="24"/>
        <v>成宮康弘</v>
      </c>
      <c r="H225" s="136" t="s">
        <v>582</v>
      </c>
      <c r="I225" s="136" t="s">
        <v>404</v>
      </c>
      <c r="J225" s="135">
        <v>1970</v>
      </c>
      <c r="K225" s="130">
        <f t="shared" si="21"/>
        <v>56</v>
      </c>
      <c r="L225" s="128" t="str">
        <f t="shared" si="25"/>
        <v>OK</v>
      </c>
      <c r="M225" s="137" t="s">
        <v>583</v>
      </c>
    </row>
    <row r="226" spans="1:13" ht="12.75" customHeight="1">
      <c r="A226" s="136" t="s">
        <v>594</v>
      </c>
      <c r="B226" s="136" t="s">
        <v>1283</v>
      </c>
      <c r="C226" s="136" t="s">
        <v>1284</v>
      </c>
      <c r="D226" s="136" t="s">
        <v>582</v>
      </c>
      <c r="E226" s="187"/>
      <c r="F226" s="128" t="str">
        <f t="shared" si="23"/>
        <v>ふ０６</v>
      </c>
      <c r="G226" s="136" t="str">
        <f t="shared" si="24"/>
        <v>浦嶋博邦</v>
      </c>
      <c r="H226" s="136" t="s">
        <v>582</v>
      </c>
      <c r="I226" s="136" t="s">
        <v>404</v>
      </c>
      <c r="J226" s="135">
        <v>1977</v>
      </c>
      <c r="K226" s="130">
        <f t="shared" si="21"/>
        <v>49</v>
      </c>
      <c r="L226" s="128" t="str">
        <f t="shared" si="25"/>
        <v>OK</v>
      </c>
      <c r="M226" s="139" t="s">
        <v>1285</v>
      </c>
    </row>
    <row r="227" spans="1:13" ht="12.75" customHeight="1">
      <c r="A227" s="136" t="s">
        <v>595</v>
      </c>
      <c r="B227" s="136" t="s">
        <v>596</v>
      </c>
      <c r="C227" s="136" t="s">
        <v>1286</v>
      </c>
      <c r="D227" s="136" t="s">
        <v>582</v>
      </c>
      <c r="E227" s="187"/>
      <c r="F227" s="128" t="str">
        <f t="shared" si="23"/>
        <v>ふ０７</v>
      </c>
      <c r="G227" s="136" t="str">
        <f t="shared" si="24"/>
        <v>平塚  聡</v>
      </c>
      <c r="H227" s="136" t="s">
        <v>582</v>
      </c>
      <c r="I227" s="136" t="s">
        <v>404</v>
      </c>
      <c r="J227" s="135">
        <v>1960</v>
      </c>
      <c r="K227" s="130">
        <f t="shared" si="21"/>
        <v>66</v>
      </c>
      <c r="L227" s="128" t="str">
        <f t="shared" si="25"/>
        <v>OK</v>
      </c>
      <c r="M227" s="136" t="s">
        <v>583</v>
      </c>
    </row>
    <row r="228" spans="1:13" ht="12.75" customHeight="1">
      <c r="A228" s="136" t="s">
        <v>597</v>
      </c>
      <c r="B228" s="136" t="s">
        <v>598</v>
      </c>
      <c r="C228" s="136" t="s">
        <v>599</v>
      </c>
      <c r="D228" s="136" t="s">
        <v>582</v>
      </c>
      <c r="E228" s="187"/>
      <c r="F228" s="128" t="str">
        <f t="shared" si="23"/>
        <v>ふ０８</v>
      </c>
      <c r="G228" s="136" t="str">
        <f t="shared" si="24"/>
        <v>池端誠治</v>
      </c>
      <c r="H228" s="136" t="s">
        <v>582</v>
      </c>
      <c r="I228" s="136" t="s">
        <v>404</v>
      </c>
      <c r="J228" s="135">
        <v>1972</v>
      </c>
      <c r="K228" s="130">
        <f t="shared" si="21"/>
        <v>54</v>
      </c>
      <c r="L228" s="128" t="str">
        <f t="shared" si="25"/>
        <v>OK</v>
      </c>
      <c r="M228" s="136" t="s">
        <v>583</v>
      </c>
    </row>
    <row r="229" spans="1:13" ht="12.75" customHeight="1">
      <c r="A229" s="136" t="s">
        <v>600</v>
      </c>
      <c r="B229" s="136" t="s">
        <v>601</v>
      </c>
      <c r="C229" s="136" t="s">
        <v>602</v>
      </c>
      <c r="D229" s="136" t="s">
        <v>582</v>
      </c>
      <c r="E229" s="187"/>
      <c r="F229" s="128" t="str">
        <f t="shared" si="23"/>
        <v>ふ０９</v>
      </c>
      <c r="G229" s="136" t="str">
        <f t="shared" si="24"/>
        <v>三代康成</v>
      </c>
      <c r="H229" s="136" t="s">
        <v>582</v>
      </c>
      <c r="I229" s="136" t="s">
        <v>404</v>
      </c>
      <c r="J229" s="135">
        <v>1968</v>
      </c>
      <c r="K229" s="130">
        <f t="shared" si="21"/>
        <v>58</v>
      </c>
      <c r="L229" s="128" t="str">
        <f t="shared" si="25"/>
        <v>OK</v>
      </c>
      <c r="M229" s="137" t="s">
        <v>448</v>
      </c>
    </row>
    <row r="230" spans="1:13" ht="12.75" customHeight="1">
      <c r="A230" s="136" t="s">
        <v>603</v>
      </c>
      <c r="B230" s="136" t="s">
        <v>604</v>
      </c>
      <c r="C230" s="136" t="s">
        <v>605</v>
      </c>
      <c r="D230" s="136" t="s">
        <v>582</v>
      </c>
      <c r="E230" s="187"/>
      <c r="F230" s="128" t="str">
        <f t="shared" si="23"/>
        <v>ふ１０</v>
      </c>
      <c r="G230" s="136" t="str">
        <f t="shared" si="24"/>
        <v>古市卓志</v>
      </c>
      <c r="H230" s="136" t="s">
        <v>582</v>
      </c>
      <c r="I230" s="136" t="s">
        <v>404</v>
      </c>
      <c r="J230" s="135">
        <v>1974</v>
      </c>
      <c r="K230" s="130">
        <f t="shared" si="21"/>
        <v>52</v>
      </c>
      <c r="L230" s="194" t="str">
        <f>IF(G230="","",IF(COUNTIF($G$4:$G$22,G230)&gt;1,"2重登録","OK"))</f>
        <v>OK</v>
      </c>
      <c r="M230" s="136" t="s">
        <v>583</v>
      </c>
    </row>
    <row r="231" spans="1:13" ht="12.75" customHeight="1">
      <c r="A231" s="136" t="s">
        <v>606</v>
      </c>
      <c r="B231" s="136" t="s">
        <v>1287</v>
      </c>
      <c r="C231" s="136" t="s">
        <v>1288</v>
      </c>
      <c r="D231" s="136" t="s">
        <v>582</v>
      </c>
      <c r="E231" s="187"/>
      <c r="F231" s="128" t="str">
        <f t="shared" si="23"/>
        <v>ふ１１</v>
      </c>
      <c r="G231" s="136" t="s">
        <v>1289</v>
      </c>
      <c r="H231" s="136" t="s">
        <v>582</v>
      </c>
      <c r="I231" s="136" t="s">
        <v>1290</v>
      </c>
      <c r="J231" s="135">
        <v>1949</v>
      </c>
      <c r="K231" s="130">
        <f t="shared" si="21"/>
        <v>77</v>
      </c>
      <c r="L231" s="194" t="s">
        <v>1291</v>
      </c>
      <c r="M231" s="136" t="s">
        <v>1292</v>
      </c>
    </row>
    <row r="232" spans="1:13" ht="12.75" customHeight="1">
      <c r="A232" s="136" t="s">
        <v>607</v>
      </c>
      <c r="B232" s="139" t="s">
        <v>1287</v>
      </c>
      <c r="C232" s="139" t="s">
        <v>1293</v>
      </c>
      <c r="D232" s="136" t="s">
        <v>582</v>
      </c>
      <c r="E232" s="195"/>
      <c r="F232" s="128" t="str">
        <f t="shared" si="23"/>
        <v>ふ１２</v>
      </c>
      <c r="G232" s="136" t="s">
        <v>1294</v>
      </c>
      <c r="H232" s="136" t="s">
        <v>582</v>
      </c>
      <c r="I232" s="139" t="s">
        <v>1295</v>
      </c>
      <c r="J232" s="135">
        <v>1971</v>
      </c>
      <c r="K232" s="130">
        <f t="shared" si="21"/>
        <v>55</v>
      </c>
      <c r="L232" s="194" t="s">
        <v>1291</v>
      </c>
      <c r="M232" s="136" t="s">
        <v>1292</v>
      </c>
    </row>
    <row r="233" spans="1:13" ht="12.75" customHeight="1">
      <c r="A233" s="136" t="s">
        <v>611</v>
      </c>
      <c r="B233" s="139" t="s">
        <v>629</v>
      </c>
      <c r="C233" s="139" t="s">
        <v>630</v>
      </c>
      <c r="D233" s="136" t="s">
        <v>582</v>
      </c>
      <c r="E233" s="195"/>
      <c r="F233" s="128" t="str">
        <f t="shared" si="23"/>
        <v>ふ１３</v>
      </c>
      <c r="G233" s="136" t="s">
        <v>631</v>
      </c>
      <c r="H233" s="136" t="s">
        <v>582</v>
      </c>
      <c r="I233" s="139" t="s">
        <v>453</v>
      </c>
      <c r="J233" s="135">
        <v>1993</v>
      </c>
      <c r="K233" s="130">
        <f t="shared" si="21"/>
        <v>33</v>
      </c>
      <c r="L233" s="194" t="s">
        <v>1291</v>
      </c>
      <c r="M233" s="136" t="s">
        <v>632</v>
      </c>
    </row>
    <row r="234" spans="1:13" ht="12.75" customHeight="1">
      <c r="A234" s="136" t="s">
        <v>613</v>
      </c>
      <c r="B234" s="139" t="s">
        <v>601</v>
      </c>
      <c r="C234" s="139" t="s">
        <v>614</v>
      </c>
      <c r="D234" s="136" t="s">
        <v>582</v>
      </c>
      <c r="E234" s="195"/>
      <c r="F234" s="128" t="str">
        <f t="shared" si="23"/>
        <v>ふ１４</v>
      </c>
      <c r="G234" s="136" t="str">
        <f t="shared" si="24"/>
        <v>三代梨絵</v>
      </c>
      <c r="H234" s="136" t="s">
        <v>582</v>
      </c>
      <c r="I234" s="139" t="s">
        <v>453</v>
      </c>
      <c r="J234" s="135">
        <v>1976</v>
      </c>
      <c r="K234" s="130">
        <f t="shared" si="21"/>
        <v>50</v>
      </c>
      <c r="L234" s="194" t="str">
        <f>IF(G234="","",IF(COUNTIF($G$4:$G$22,G234)&gt;1,"2重登録","OK"))</f>
        <v>OK</v>
      </c>
      <c r="M234" s="136" t="s">
        <v>448</v>
      </c>
    </row>
    <row r="235" spans="1:13" ht="12.75" customHeight="1">
      <c r="A235" s="136" t="s">
        <v>615</v>
      </c>
      <c r="B235" s="139" t="s">
        <v>1296</v>
      </c>
      <c r="C235" s="139" t="s">
        <v>1297</v>
      </c>
      <c r="D235" s="136" t="s">
        <v>582</v>
      </c>
      <c r="E235" s="195"/>
      <c r="F235" s="128" t="str">
        <f t="shared" si="23"/>
        <v>ふ１５</v>
      </c>
      <c r="G235" s="136" t="str">
        <f t="shared" si="24"/>
        <v>栗田智里</v>
      </c>
      <c r="H235" s="136" t="s">
        <v>582</v>
      </c>
      <c r="I235" s="139" t="s">
        <v>453</v>
      </c>
      <c r="J235" s="135">
        <v>1978</v>
      </c>
      <c r="K235" s="130">
        <f t="shared" si="21"/>
        <v>48</v>
      </c>
      <c r="L235" s="194" t="str">
        <f>IF(G235="","",IF(COUNTIF($G$4:$G$22,G235)&gt;1,"2重登録","OK"))</f>
        <v>OK</v>
      </c>
      <c r="M235" s="136" t="s">
        <v>1298</v>
      </c>
    </row>
    <row r="236" spans="1:13" ht="12.75" customHeight="1">
      <c r="A236" s="136" t="s">
        <v>617</v>
      </c>
      <c r="B236" s="139" t="s">
        <v>608</v>
      </c>
      <c r="C236" s="139" t="s">
        <v>609</v>
      </c>
      <c r="D236" s="136" t="s">
        <v>582</v>
      </c>
      <c r="E236" s="195"/>
      <c r="F236" s="128" t="str">
        <f t="shared" si="23"/>
        <v>ふ１６</v>
      </c>
      <c r="G236" s="136" t="s">
        <v>1299</v>
      </c>
      <c r="H236" s="136" t="s">
        <v>582</v>
      </c>
      <c r="I236" s="139" t="s">
        <v>453</v>
      </c>
      <c r="J236" s="135">
        <v>1967</v>
      </c>
      <c r="K236" s="130">
        <f t="shared" si="21"/>
        <v>59</v>
      </c>
      <c r="L236" s="194" t="s">
        <v>1291</v>
      </c>
      <c r="M236" s="136" t="s">
        <v>610</v>
      </c>
    </row>
    <row r="237" spans="1:13" ht="12.75" customHeight="1">
      <c r="A237" s="136" t="s">
        <v>618</v>
      </c>
      <c r="B237" s="139" t="s">
        <v>1283</v>
      </c>
      <c r="C237" s="139" t="s">
        <v>1300</v>
      </c>
      <c r="D237" s="136" t="s">
        <v>582</v>
      </c>
      <c r="E237" s="195"/>
      <c r="F237" s="128" t="str">
        <f t="shared" si="23"/>
        <v>ふ１７</v>
      </c>
      <c r="G237" s="136" t="s">
        <v>1301</v>
      </c>
      <c r="H237" s="136" t="s">
        <v>582</v>
      </c>
      <c r="I237" s="139" t="s">
        <v>1295</v>
      </c>
      <c r="J237" s="135">
        <v>1967</v>
      </c>
      <c r="K237" s="130">
        <f t="shared" si="21"/>
        <v>59</v>
      </c>
      <c r="L237" s="194" t="s">
        <v>1291</v>
      </c>
      <c r="M237" s="139" t="s">
        <v>1285</v>
      </c>
    </row>
    <row r="238" spans="1:13" ht="12.75" customHeight="1">
      <c r="A238" s="136" t="s">
        <v>620</v>
      </c>
      <c r="B238" s="139" t="s">
        <v>1302</v>
      </c>
      <c r="C238" s="139" t="s">
        <v>1303</v>
      </c>
      <c r="D238" s="137" t="s">
        <v>1304</v>
      </c>
      <c r="F238" s="128" t="str">
        <f t="shared" si="23"/>
        <v>ふ１８</v>
      </c>
      <c r="G238" s="137" t="s">
        <v>1305</v>
      </c>
      <c r="H238" s="137" t="s">
        <v>1304</v>
      </c>
      <c r="I238" s="139" t="s">
        <v>1295</v>
      </c>
      <c r="J238" s="197">
        <v>1974</v>
      </c>
      <c r="K238" s="130">
        <f t="shared" si="21"/>
        <v>52</v>
      </c>
      <c r="L238" s="194" t="str">
        <f>IF(G238="","",IF(COUNTIF($G$4:$G$22,G238)&gt;1,"2重登録","OK"))</f>
        <v>OK</v>
      </c>
      <c r="M238" s="137" t="s">
        <v>1306</v>
      </c>
    </row>
    <row r="239" spans="1:13" ht="12.75" customHeight="1">
      <c r="A239" s="136" t="s">
        <v>621</v>
      </c>
      <c r="B239" s="139" t="s">
        <v>626</v>
      </c>
      <c r="C239" s="139" t="s">
        <v>627</v>
      </c>
      <c r="D239" s="136" t="s">
        <v>582</v>
      </c>
      <c r="E239" s="187"/>
      <c r="F239" s="128" t="str">
        <f t="shared" si="23"/>
        <v>ふ１９</v>
      </c>
      <c r="G239" s="136" t="str">
        <f t="shared" ref="G239:G240" si="26">B239&amp;C239</f>
        <v>出縄久子</v>
      </c>
      <c r="H239" s="136" t="s">
        <v>582</v>
      </c>
      <c r="I239" s="139" t="s">
        <v>453</v>
      </c>
      <c r="J239" s="135">
        <v>1965</v>
      </c>
      <c r="K239" s="130">
        <f t="shared" si="21"/>
        <v>61</v>
      </c>
      <c r="L239" s="194" t="str">
        <f>IF(G239="","",IF(COUNTIF($G$4:$G$22,G239)&gt;1,"2重登録","OK"))</f>
        <v>OK</v>
      </c>
      <c r="M239" s="136" t="s">
        <v>628</v>
      </c>
    </row>
    <row r="240" spans="1:13" ht="12.75" customHeight="1">
      <c r="A240" s="136" t="s">
        <v>625</v>
      </c>
      <c r="B240" s="139" t="s">
        <v>622</v>
      </c>
      <c r="C240" s="139" t="s">
        <v>623</v>
      </c>
      <c r="D240" s="136" t="s">
        <v>582</v>
      </c>
      <c r="E240" s="195"/>
      <c r="F240" s="128" t="str">
        <f t="shared" si="23"/>
        <v>ふ２０</v>
      </c>
      <c r="G240" s="136" t="str">
        <f t="shared" si="26"/>
        <v>吉岡京子</v>
      </c>
      <c r="H240" s="136" t="s">
        <v>582</v>
      </c>
      <c r="I240" s="139" t="s">
        <v>453</v>
      </c>
      <c r="J240" s="135">
        <v>1959</v>
      </c>
      <c r="K240" s="130">
        <f t="shared" si="21"/>
        <v>67</v>
      </c>
      <c r="L240" s="194" t="str">
        <f>IF(G240="","",IF(COUNTIF($G$4:$G$22,G240)&gt;1,"2重登録","OK"))</f>
        <v>OK</v>
      </c>
      <c r="M240" s="136" t="s">
        <v>624</v>
      </c>
    </row>
    <row r="241" spans="1:13" ht="12.75" customHeight="1">
      <c r="A241" s="137" t="s">
        <v>1307</v>
      </c>
      <c r="B241" s="139" t="s">
        <v>1308</v>
      </c>
      <c r="C241" s="139" t="s">
        <v>1309</v>
      </c>
      <c r="D241" s="137" t="s">
        <v>1304</v>
      </c>
      <c r="F241" s="128" t="str">
        <f t="shared" si="23"/>
        <v>ふ２１</v>
      </c>
      <c r="G241" s="137" t="s">
        <v>1310</v>
      </c>
      <c r="H241" s="137" t="s">
        <v>1304</v>
      </c>
      <c r="I241" s="139" t="s">
        <v>1295</v>
      </c>
      <c r="J241" s="197">
        <v>1958</v>
      </c>
      <c r="K241" s="130">
        <f t="shared" si="21"/>
        <v>68</v>
      </c>
      <c r="L241" s="194" t="str">
        <f>IF(G241="","",IF(COUNTIF($G$4:$G$22,G241)&gt;1,"2重登録","OK"))</f>
        <v>OK</v>
      </c>
      <c r="M241" s="137" t="s">
        <v>1311</v>
      </c>
    </row>
    <row r="242" spans="1:13" ht="12.75" customHeight="1">
      <c r="A242" s="198"/>
      <c r="B242" s="152">
        <v>9</v>
      </c>
      <c r="C242" s="199"/>
      <c r="D242" s="198"/>
      <c r="E242" s="122"/>
      <c r="F242" s="121"/>
      <c r="G242" s="198"/>
      <c r="H242" s="198"/>
      <c r="I242" s="199"/>
      <c r="J242" s="200"/>
      <c r="K242" s="148" t="str">
        <f t="shared" si="21"/>
        <v/>
      </c>
      <c r="L242" s="201"/>
      <c r="M242" s="198"/>
    </row>
    <row r="243" spans="1:13" s="125" customFormat="1">
      <c r="A243" s="202" t="s">
        <v>1312</v>
      </c>
      <c r="B243" s="203" t="s">
        <v>760</v>
      </c>
      <c r="C243" s="203" t="s">
        <v>761</v>
      </c>
      <c r="D243" s="150" t="s">
        <v>762</v>
      </c>
      <c r="E243" s="204"/>
      <c r="F243" s="125" t="str">
        <f t="shared" ref="F243:F306" si="27">A243</f>
        <v>う０１</v>
      </c>
      <c r="G243" s="125" t="str">
        <f t="shared" ref="G243:G313" si="28">B243&amp;C243</f>
        <v>岩花功</v>
      </c>
      <c r="H243" s="150" t="s">
        <v>763</v>
      </c>
      <c r="I243" s="150" t="s">
        <v>404</v>
      </c>
      <c r="J243" s="205">
        <v>1962</v>
      </c>
      <c r="K243" s="130">
        <f t="shared" si="21"/>
        <v>64</v>
      </c>
      <c r="L243" s="128" t="str">
        <f t="shared" ref="L243:L279" si="29">IF(G243="","",IF(COUNTIF($G$8:$G$425,G243)&gt;1,"2重登録","OK"))</f>
        <v>OK</v>
      </c>
      <c r="M243" s="206" t="s">
        <v>491</v>
      </c>
    </row>
    <row r="244" spans="1:13" s="125" customFormat="1">
      <c r="A244" s="202" t="s">
        <v>1313</v>
      </c>
      <c r="B244" s="203" t="s">
        <v>764</v>
      </c>
      <c r="C244" s="203" t="s">
        <v>765</v>
      </c>
      <c r="D244" s="150" t="s">
        <v>762</v>
      </c>
      <c r="E244" s="204"/>
      <c r="F244" s="125" t="str">
        <f t="shared" si="27"/>
        <v>う０２</v>
      </c>
      <c r="G244" s="125" t="str">
        <f t="shared" si="28"/>
        <v>牛道雄介</v>
      </c>
      <c r="H244" s="150" t="s">
        <v>763</v>
      </c>
      <c r="I244" s="126" t="s">
        <v>404</v>
      </c>
      <c r="J244" s="207">
        <v>1978</v>
      </c>
      <c r="K244" s="130">
        <f t="shared" si="21"/>
        <v>48</v>
      </c>
      <c r="L244" s="128" t="str">
        <f t="shared" si="29"/>
        <v>OK</v>
      </c>
      <c r="M244" s="208" t="s">
        <v>410</v>
      </c>
    </row>
    <row r="245" spans="1:13" s="125" customFormat="1">
      <c r="A245" s="202" t="s">
        <v>766</v>
      </c>
      <c r="B245" s="203" t="s">
        <v>1314</v>
      </c>
      <c r="C245" s="203" t="s">
        <v>1315</v>
      </c>
      <c r="D245" s="150" t="s">
        <v>762</v>
      </c>
      <c r="E245" s="204"/>
      <c r="F245" s="125" t="str">
        <f t="shared" si="27"/>
        <v>う０３</v>
      </c>
      <c r="G245" s="125" t="str">
        <f t="shared" si="28"/>
        <v>久保田勉</v>
      </c>
      <c r="H245" s="150" t="s">
        <v>763</v>
      </c>
      <c r="I245" s="126" t="s">
        <v>404</v>
      </c>
      <c r="J245" s="207">
        <v>1967</v>
      </c>
      <c r="K245" s="130">
        <f t="shared" si="21"/>
        <v>59</v>
      </c>
      <c r="L245" s="128" t="str">
        <f t="shared" si="29"/>
        <v>OK</v>
      </c>
      <c r="M245" s="208" t="s">
        <v>1316</v>
      </c>
    </row>
    <row r="246" spans="1:13" s="125" customFormat="1">
      <c r="A246" s="202" t="s">
        <v>769</v>
      </c>
      <c r="B246" s="209" t="s">
        <v>767</v>
      </c>
      <c r="C246" s="209" t="s">
        <v>768</v>
      </c>
      <c r="D246" s="150" t="s">
        <v>762</v>
      </c>
      <c r="E246" s="204"/>
      <c r="F246" s="125" t="str">
        <f t="shared" si="27"/>
        <v>う０４</v>
      </c>
      <c r="G246" s="125" t="str">
        <f t="shared" si="28"/>
        <v>小倉俊郎</v>
      </c>
      <c r="H246" s="150" t="s">
        <v>763</v>
      </c>
      <c r="I246" s="125" t="s">
        <v>404</v>
      </c>
      <c r="J246" s="132">
        <v>1959</v>
      </c>
      <c r="K246" s="130">
        <f t="shared" si="21"/>
        <v>67</v>
      </c>
      <c r="L246" s="128" t="str">
        <f t="shared" si="29"/>
        <v>OK</v>
      </c>
      <c r="M246" s="125" t="s">
        <v>560</v>
      </c>
    </row>
    <row r="247" spans="1:13" s="125" customFormat="1">
      <c r="A247" s="202" t="s">
        <v>770</v>
      </c>
      <c r="B247" s="177" t="s">
        <v>1317</v>
      </c>
      <c r="C247" s="177" t="s">
        <v>1318</v>
      </c>
      <c r="D247" s="150" t="s">
        <v>762</v>
      </c>
      <c r="E247" s="204"/>
      <c r="F247" s="125" t="str">
        <f t="shared" si="27"/>
        <v>う０５</v>
      </c>
      <c r="G247" s="125" t="str">
        <f t="shared" si="28"/>
        <v>垣内義則</v>
      </c>
      <c r="H247" s="150" t="s">
        <v>763</v>
      </c>
      <c r="I247" s="126" t="s">
        <v>404</v>
      </c>
      <c r="J247" s="207">
        <v>1972</v>
      </c>
      <c r="K247" s="130">
        <f t="shared" si="21"/>
        <v>54</v>
      </c>
      <c r="L247" s="128" t="str">
        <f t="shared" si="29"/>
        <v>OK</v>
      </c>
      <c r="M247" s="210" t="s">
        <v>448</v>
      </c>
    </row>
    <row r="248" spans="1:13" s="125" customFormat="1">
      <c r="A248" s="202" t="s">
        <v>773</v>
      </c>
      <c r="B248" s="211" t="s">
        <v>771</v>
      </c>
      <c r="C248" s="211" t="s">
        <v>772</v>
      </c>
      <c r="D248" s="150" t="s">
        <v>762</v>
      </c>
      <c r="E248" s="204"/>
      <c r="F248" s="125" t="str">
        <f t="shared" si="27"/>
        <v>う０６</v>
      </c>
      <c r="G248" s="125" t="str">
        <f t="shared" si="28"/>
        <v>片岡一寿</v>
      </c>
      <c r="H248" s="150" t="s">
        <v>763</v>
      </c>
      <c r="I248" s="126" t="s">
        <v>404</v>
      </c>
      <c r="J248" s="207">
        <v>1971</v>
      </c>
      <c r="K248" s="130">
        <f t="shared" si="21"/>
        <v>55</v>
      </c>
      <c r="L248" s="128" t="str">
        <f t="shared" si="29"/>
        <v>OK</v>
      </c>
      <c r="M248" s="208" t="s">
        <v>560</v>
      </c>
    </row>
    <row r="249" spans="1:13" s="125" customFormat="1">
      <c r="A249" s="202" t="s">
        <v>774</v>
      </c>
      <c r="B249" s="203" t="s">
        <v>775</v>
      </c>
      <c r="C249" s="203" t="s">
        <v>776</v>
      </c>
      <c r="D249" s="150" t="s">
        <v>762</v>
      </c>
      <c r="E249" s="204"/>
      <c r="F249" s="125" t="str">
        <f t="shared" si="27"/>
        <v>う０７</v>
      </c>
      <c r="G249" s="125" t="str">
        <f t="shared" si="28"/>
        <v>亀井皓太</v>
      </c>
      <c r="H249" s="150" t="s">
        <v>763</v>
      </c>
      <c r="I249" s="150" t="s">
        <v>404</v>
      </c>
      <c r="J249" s="212">
        <v>2003</v>
      </c>
      <c r="K249" s="130">
        <f t="shared" si="21"/>
        <v>23</v>
      </c>
      <c r="L249" s="183" t="str">
        <f t="shared" si="29"/>
        <v>OK</v>
      </c>
      <c r="M249" s="210" t="s">
        <v>448</v>
      </c>
    </row>
    <row r="250" spans="1:13" s="125" customFormat="1">
      <c r="A250" s="202" t="s">
        <v>777</v>
      </c>
      <c r="B250" s="177" t="s">
        <v>1319</v>
      </c>
      <c r="C250" s="177" t="s">
        <v>1320</v>
      </c>
      <c r="D250" s="150" t="s">
        <v>762</v>
      </c>
      <c r="E250" s="204"/>
      <c r="F250" s="125" t="str">
        <f t="shared" si="27"/>
        <v>う０８</v>
      </c>
      <c r="G250" s="125" t="str">
        <f t="shared" si="28"/>
        <v>亀井雅嗣</v>
      </c>
      <c r="H250" s="150" t="s">
        <v>763</v>
      </c>
      <c r="I250" s="150" t="s">
        <v>404</v>
      </c>
      <c r="J250" s="212">
        <v>1970</v>
      </c>
      <c r="K250" s="130">
        <f t="shared" si="21"/>
        <v>56</v>
      </c>
      <c r="L250" s="125" t="str">
        <f t="shared" si="29"/>
        <v>OK</v>
      </c>
      <c r="M250" s="210" t="s">
        <v>448</v>
      </c>
    </row>
    <row r="251" spans="1:13" s="125" customFormat="1">
      <c r="A251" s="202" t="s">
        <v>778</v>
      </c>
      <c r="B251" s="211" t="s">
        <v>1321</v>
      </c>
      <c r="C251" s="211" t="s">
        <v>1322</v>
      </c>
      <c r="D251" s="150" t="s">
        <v>762</v>
      </c>
      <c r="E251" s="204"/>
      <c r="F251" s="125" t="str">
        <f t="shared" si="27"/>
        <v>う０９</v>
      </c>
      <c r="G251" s="125" t="str">
        <f t="shared" si="28"/>
        <v>𡈽山悠</v>
      </c>
      <c r="H251" s="150" t="s">
        <v>763</v>
      </c>
      <c r="I251" s="150" t="s">
        <v>404</v>
      </c>
      <c r="J251" s="205">
        <v>1988</v>
      </c>
      <c r="K251" s="130">
        <f t="shared" si="21"/>
        <v>38</v>
      </c>
      <c r="L251" s="125" t="str">
        <f t="shared" si="29"/>
        <v>OK</v>
      </c>
      <c r="M251" s="210" t="s">
        <v>1323</v>
      </c>
    </row>
    <row r="252" spans="1:13" s="125" customFormat="1">
      <c r="A252" s="202" t="s">
        <v>779</v>
      </c>
      <c r="B252" s="209" t="s">
        <v>782</v>
      </c>
      <c r="C252" s="209" t="s">
        <v>783</v>
      </c>
      <c r="D252" s="150" t="s">
        <v>762</v>
      </c>
      <c r="E252" s="204"/>
      <c r="F252" s="125" t="str">
        <f t="shared" si="27"/>
        <v>う１０</v>
      </c>
      <c r="G252" s="125" t="str">
        <f t="shared" si="28"/>
        <v>土肥将博</v>
      </c>
      <c r="H252" s="150" t="s">
        <v>763</v>
      </c>
      <c r="I252" s="126" t="s">
        <v>404</v>
      </c>
      <c r="J252" s="213">
        <v>1964</v>
      </c>
      <c r="K252" s="130">
        <f t="shared" si="21"/>
        <v>62</v>
      </c>
      <c r="L252" s="125" t="str">
        <f t="shared" si="29"/>
        <v>OK</v>
      </c>
      <c r="M252" s="214" t="s">
        <v>521</v>
      </c>
    </row>
    <row r="253" spans="1:13" s="125" customFormat="1">
      <c r="A253" s="202" t="s">
        <v>780</v>
      </c>
      <c r="B253" s="209" t="s">
        <v>786</v>
      </c>
      <c r="C253" s="209" t="s">
        <v>787</v>
      </c>
      <c r="D253" s="150" t="s">
        <v>762</v>
      </c>
      <c r="E253" s="204"/>
      <c r="F253" s="125" t="str">
        <f t="shared" si="27"/>
        <v>う１１</v>
      </c>
      <c r="G253" s="125" t="str">
        <f t="shared" si="28"/>
        <v>深田健太郎</v>
      </c>
      <c r="H253" s="150" t="s">
        <v>763</v>
      </c>
      <c r="I253" s="126" t="s">
        <v>404</v>
      </c>
      <c r="J253" s="207">
        <v>1997</v>
      </c>
      <c r="K253" s="130">
        <f t="shared" si="21"/>
        <v>29</v>
      </c>
      <c r="L253" s="125" t="str">
        <f t="shared" si="29"/>
        <v>OK</v>
      </c>
      <c r="M253" s="208" t="s">
        <v>411</v>
      </c>
    </row>
    <row r="254" spans="1:13" ht="15.75" customHeight="1">
      <c r="A254" s="202" t="s">
        <v>781</v>
      </c>
      <c r="B254" s="177" t="s">
        <v>418</v>
      </c>
      <c r="C254" s="177" t="s">
        <v>789</v>
      </c>
      <c r="D254" s="150" t="s">
        <v>762</v>
      </c>
      <c r="E254" s="204"/>
      <c r="F254" s="125" t="str">
        <f t="shared" si="27"/>
        <v>う１２</v>
      </c>
      <c r="G254" s="125" t="str">
        <f t="shared" si="28"/>
        <v>松本啓吾</v>
      </c>
      <c r="H254" s="150" t="s">
        <v>763</v>
      </c>
      <c r="I254" s="126" t="s">
        <v>404</v>
      </c>
      <c r="J254" s="129">
        <v>1981</v>
      </c>
      <c r="K254" s="130">
        <f t="shared" si="21"/>
        <v>45</v>
      </c>
      <c r="L254" s="125" t="str">
        <f t="shared" si="29"/>
        <v>OK</v>
      </c>
      <c r="M254" s="125" t="s">
        <v>405</v>
      </c>
    </row>
    <row r="255" spans="1:13" s="125" customFormat="1">
      <c r="A255" s="202" t="s">
        <v>784</v>
      </c>
      <c r="B255" s="136" t="s">
        <v>1324</v>
      </c>
      <c r="C255" s="136" t="s">
        <v>1325</v>
      </c>
      <c r="D255" s="150" t="s">
        <v>762</v>
      </c>
      <c r="E255" s="204"/>
      <c r="F255" s="125" t="str">
        <f t="shared" si="27"/>
        <v>う１３</v>
      </c>
      <c r="G255" s="125" t="str">
        <f t="shared" si="28"/>
        <v>森健一</v>
      </c>
      <c r="H255" s="150" t="s">
        <v>763</v>
      </c>
      <c r="I255" s="126" t="s">
        <v>404</v>
      </c>
      <c r="J255" s="207">
        <v>1971</v>
      </c>
      <c r="K255" s="130">
        <f t="shared" si="21"/>
        <v>55</v>
      </c>
      <c r="L255" s="128" t="str">
        <f t="shared" si="29"/>
        <v>OK</v>
      </c>
      <c r="M255" s="208" t="s">
        <v>560</v>
      </c>
    </row>
    <row r="256" spans="1:13">
      <c r="A256" s="202" t="s">
        <v>785</v>
      </c>
      <c r="B256" s="136" t="s">
        <v>1324</v>
      </c>
      <c r="C256" s="136" t="s">
        <v>1326</v>
      </c>
      <c r="D256" s="150" t="s">
        <v>762</v>
      </c>
      <c r="E256" s="204"/>
      <c r="F256" s="125" t="str">
        <f t="shared" si="27"/>
        <v>う１４</v>
      </c>
      <c r="G256" s="125" t="str">
        <f t="shared" si="28"/>
        <v>森皓輝</v>
      </c>
      <c r="H256" s="150" t="s">
        <v>763</v>
      </c>
      <c r="I256" s="125" t="s">
        <v>496</v>
      </c>
      <c r="J256" s="207">
        <v>1998</v>
      </c>
      <c r="K256" s="130">
        <f t="shared" si="21"/>
        <v>28</v>
      </c>
      <c r="L256" s="125" t="str">
        <f t="shared" si="29"/>
        <v>OK</v>
      </c>
      <c r="M256" s="215" t="s">
        <v>1327</v>
      </c>
    </row>
    <row r="257" spans="1:256" s="125" customFormat="1" ht="12.75" customHeight="1">
      <c r="A257" s="202" t="s">
        <v>788</v>
      </c>
      <c r="B257" s="211" t="s">
        <v>658</v>
      </c>
      <c r="C257" s="211" t="s">
        <v>791</v>
      </c>
      <c r="D257" s="150" t="s">
        <v>762</v>
      </c>
      <c r="E257" s="204"/>
      <c r="F257" s="125" t="str">
        <f t="shared" si="27"/>
        <v>う１５</v>
      </c>
      <c r="G257" s="125" t="str">
        <f t="shared" si="28"/>
        <v>山本昌紀</v>
      </c>
      <c r="H257" s="150" t="s">
        <v>763</v>
      </c>
      <c r="I257" s="126" t="s">
        <v>404</v>
      </c>
      <c r="J257" s="216">
        <v>1970</v>
      </c>
      <c r="K257" s="130">
        <f t="shared" si="21"/>
        <v>56</v>
      </c>
      <c r="L257" s="125" t="str">
        <f t="shared" si="29"/>
        <v>OK</v>
      </c>
      <c r="M257" s="177" t="s">
        <v>1328</v>
      </c>
    </row>
    <row r="258" spans="1:256" s="125" customFormat="1" ht="12.75" customHeight="1">
      <c r="A258" s="202" t="s">
        <v>790</v>
      </c>
      <c r="B258" s="211" t="s">
        <v>658</v>
      </c>
      <c r="C258" s="211" t="s">
        <v>793</v>
      </c>
      <c r="D258" s="150" t="s">
        <v>762</v>
      </c>
      <c r="E258" s="204"/>
      <c r="F258" s="125" t="str">
        <f t="shared" si="27"/>
        <v>う１６</v>
      </c>
      <c r="G258" s="125" t="str">
        <f t="shared" si="28"/>
        <v>山本浩之</v>
      </c>
      <c r="H258" s="150" t="s">
        <v>763</v>
      </c>
      <c r="I258" s="126" t="s">
        <v>404</v>
      </c>
      <c r="J258" s="207">
        <v>1967</v>
      </c>
      <c r="K258" s="130">
        <f t="shared" si="21"/>
        <v>59</v>
      </c>
      <c r="L258" s="125" t="str">
        <f t="shared" si="29"/>
        <v>OK</v>
      </c>
      <c r="M258" s="206" t="s">
        <v>1328</v>
      </c>
    </row>
    <row r="259" spans="1:256" s="125" customFormat="1" ht="12.75" customHeight="1">
      <c r="A259" s="202" t="s">
        <v>792</v>
      </c>
      <c r="B259" s="217" t="s">
        <v>795</v>
      </c>
      <c r="C259" s="217" t="s">
        <v>796</v>
      </c>
      <c r="D259" s="150" t="s">
        <v>762</v>
      </c>
      <c r="E259" s="204"/>
      <c r="F259" s="125" t="str">
        <f t="shared" si="27"/>
        <v>う１７</v>
      </c>
      <c r="G259" s="125" t="str">
        <f t="shared" si="28"/>
        <v>吉村淳</v>
      </c>
      <c r="H259" s="150" t="s">
        <v>763</v>
      </c>
      <c r="I259" s="126" t="s">
        <v>404</v>
      </c>
      <c r="J259" s="207">
        <v>1976</v>
      </c>
      <c r="K259" s="130">
        <f t="shared" si="21"/>
        <v>50</v>
      </c>
      <c r="L259" s="125" t="str">
        <f t="shared" si="29"/>
        <v>OK</v>
      </c>
      <c r="M259" s="206" t="s">
        <v>1329</v>
      </c>
    </row>
    <row r="260" spans="1:256">
      <c r="A260" s="202" t="s">
        <v>794</v>
      </c>
      <c r="B260" s="209" t="s">
        <v>798</v>
      </c>
      <c r="C260" s="209" t="s">
        <v>799</v>
      </c>
      <c r="D260" s="150" t="s">
        <v>762</v>
      </c>
      <c r="E260" s="204"/>
      <c r="F260" s="125" t="str">
        <f t="shared" si="27"/>
        <v>う１８</v>
      </c>
      <c r="G260" s="125" t="str">
        <f t="shared" si="28"/>
        <v>脇野佳邦</v>
      </c>
      <c r="H260" s="150" t="s">
        <v>763</v>
      </c>
      <c r="I260" s="126" t="s">
        <v>404</v>
      </c>
      <c r="J260" s="207">
        <v>1973</v>
      </c>
      <c r="K260" s="130">
        <f t="shared" si="21"/>
        <v>53</v>
      </c>
      <c r="L260" s="125" t="str">
        <f t="shared" si="29"/>
        <v>OK</v>
      </c>
      <c r="M260" s="206" t="s">
        <v>521</v>
      </c>
    </row>
    <row r="261" spans="1:256">
      <c r="A261" s="202" t="s">
        <v>797</v>
      </c>
      <c r="B261" s="209" t="s">
        <v>1330</v>
      </c>
      <c r="C261" s="209" t="s">
        <v>1331</v>
      </c>
      <c r="D261" s="150" t="s">
        <v>762</v>
      </c>
      <c r="E261" s="204"/>
      <c r="F261" s="125" t="str">
        <f t="shared" si="27"/>
        <v>う１９</v>
      </c>
      <c r="G261" s="125" t="str">
        <f t="shared" si="28"/>
        <v>中嶋徹</v>
      </c>
      <c r="H261" s="150" t="s">
        <v>763</v>
      </c>
      <c r="I261" s="126" t="s">
        <v>404</v>
      </c>
      <c r="J261" s="207">
        <v>1986</v>
      </c>
      <c r="K261" s="130">
        <f t="shared" ref="K261:K324" si="30">IF(J261="","",(2026-J261))</f>
        <v>40</v>
      </c>
      <c r="L261" s="125" t="str">
        <f t="shared" si="29"/>
        <v>OK</v>
      </c>
      <c r="M261" s="206" t="s">
        <v>1332</v>
      </c>
    </row>
    <row r="262" spans="1:256" s="177" customFormat="1">
      <c r="A262" s="202" t="s">
        <v>800</v>
      </c>
      <c r="B262" s="136" t="s">
        <v>1333</v>
      </c>
      <c r="C262" s="136" t="s">
        <v>1334</v>
      </c>
      <c r="D262" s="150" t="s">
        <v>762</v>
      </c>
      <c r="E262" s="204"/>
      <c r="F262" s="125" t="str">
        <f t="shared" si="27"/>
        <v>う２０</v>
      </c>
      <c r="G262" s="125" t="str">
        <f t="shared" si="28"/>
        <v>中田富憲</v>
      </c>
      <c r="H262" s="150" t="s">
        <v>763</v>
      </c>
      <c r="I262" s="125" t="s">
        <v>496</v>
      </c>
      <c r="J262" s="207">
        <v>1961</v>
      </c>
      <c r="K262" s="130">
        <f t="shared" si="30"/>
        <v>65</v>
      </c>
      <c r="L262" s="125" t="str">
        <f t="shared" si="29"/>
        <v>OK</v>
      </c>
      <c r="M262" s="206" t="s">
        <v>1335</v>
      </c>
      <c r="N262" s="119"/>
      <c r="O262" s="119"/>
      <c r="P262" s="119"/>
      <c r="Q262" s="119"/>
      <c r="R262" s="119"/>
      <c r="S262" s="119"/>
      <c r="T262" s="119"/>
      <c r="U262" s="119"/>
      <c r="V262" s="119"/>
      <c r="W262" s="119"/>
      <c r="X262" s="119"/>
      <c r="Y262" s="119"/>
      <c r="Z262" s="119"/>
      <c r="AA262" s="119"/>
      <c r="AB262" s="119"/>
      <c r="AC262" s="119"/>
      <c r="AD262" s="119"/>
      <c r="AE262" s="119"/>
      <c r="AF262" s="119"/>
      <c r="AG262" s="119"/>
      <c r="AH262" s="119"/>
      <c r="AI262" s="119"/>
      <c r="AJ262" s="119"/>
      <c r="AK262" s="119"/>
      <c r="AL262" s="119"/>
      <c r="AM262" s="119"/>
      <c r="AN262" s="119"/>
      <c r="AO262" s="119"/>
      <c r="AP262" s="119"/>
      <c r="AQ262" s="119"/>
      <c r="AR262" s="119"/>
      <c r="AS262" s="119"/>
      <c r="AT262" s="119"/>
      <c r="AU262" s="119"/>
      <c r="AV262" s="119"/>
      <c r="AW262" s="119"/>
      <c r="AX262" s="119"/>
      <c r="AY262" s="119"/>
      <c r="AZ262" s="119"/>
      <c r="BA262" s="119"/>
      <c r="BB262" s="119"/>
      <c r="BC262" s="119"/>
      <c r="BD262" s="119"/>
      <c r="BE262" s="119"/>
      <c r="BF262" s="119"/>
      <c r="BG262" s="119"/>
      <c r="BH262" s="119"/>
      <c r="BI262" s="119"/>
      <c r="BJ262" s="119"/>
      <c r="BK262" s="119"/>
      <c r="BL262" s="119"/>
      <c r="BM262" s="119"/>
      <c r="BN262" s="119"/>
      <c r="BO262" s="119"/>
      <c r="BP262" s="119"/>
      <c r="BQ262" s="119"/>
      <c r="BR262" s="119"/>
      <c r="BS262" s="119"/>
      <c r="BT262" s="119"/>
      <c r="BU262" s="119"/>
      <c r="BV262" s="119"/>
      <c r="BW262" s="119"/>
      <c r="BX262" s="119"/>
      <c r="BY262" s="119"/>
      <c r="BZ262" s="119"/>
      <c r="CA262" s="119"/>
      <c r="CB262" s="119"/>
      <c r="CC262" s="119"/>
      <c r="CD262" s="119"/>
      <c r="CE262" s="119"/>
      <c r="CF262" s="119"/>
      <c r="CG262" s="119"/>
      <c r="CH262" s="119"/>
      <c r="CI262" s="119"/>
      <c r="CJ262" s="119"/>
      <c r="CK262" s="119"/>
      <c r="CL262" s="119"/>
      <c r="CM262" s="119"/>
      <c r="CN262" s="119"/>
      <c r="CO262" s="119"/>
      <c r="CP262" s="119"/>
      <c r="CQ262" s="119"/>
      <c r="CR262" s="119"/>
      <c r="CS262" s="119"/>
      <c r="CT262" s="119"/>
      <c r="CU262" s="119"/>
      <c r="CV262" s="119"/>
      <c r="CW262" s="119"/>
      <c r="CX262" s="119"/>
      <c r="CY262" s="119"/>
      <c r="CZ262" s="119"/>
      <c r="DA262" s="119"/>
      <c r="DB262" s="119"/>
      <c r="DC262" s="119"/>
      <c r="DD262" s="119"/>
      <c r="DE262" s="119"/>
      <c r="DF262" s="119"/>
      <c r="DG262" s="119"/>
      <c r="DH262" s="119"/>
      <c r="DI262" s="119"/>
      <c r="DJ262" s="119"/>
      <c r="DK262" s="119"/>
      <c r="DL262" s="119"/>
      <c r="DM262" s="119"/>
      <c r="DN262" s="119"/>
      <c r="DO262" s="119"/>
      <c r="DP262" s="119"/>
      <c r="DQ262" s="119"/>
      <c r="DR262" s="119"/>
      <c r="DS262" s="119"/>
      <c r="DT262" s="119"/>
      <c r="DU262" s="119"/>
      <c r="DV262" s="119"/>
      <c r="DW262" s="119"/>
      <c r="DX262" s="119"/>
      <c r="DY262" s="119"/>
      <c r="DZ262" s="119"/>
      <c r="EA262" s="119"/>
      <c r="EB262" s="119"/>
      <c r="EC262" s="119"/>
      <c r="ED262" s="119"/>
      <c r="EE262" s="119"/>
      <c r="EF262" s="119"/>
      <c r="EG262" s="119"/>
      <c r="EH262" s="119"/>
      <c r="EI262" s="119"/>
      <c r="EJ262" s="119"/>
      <c r="EK262" s="119"/>
      <c r="EL262" s="119"/>
      <c r="EM262" s="119"/>
      <c r="EN262" s="119"/>
      <c r="EO262" s="119"/>
      <c r="EP262" s="119"/>
      <c r="EQ262" s="119"/>
      <c r="ER262" s="119"/>
      <c r="ES262" s="119"/>
      <c r="ET262" s="119"/>
      <c r="EU262" s="119"/>
      <c r="EV262" s="119"/>
      <c r="EW262" s="119"/>
      <c r="EX262" s="119"/>
      <c r="EY262" s="119"/>
      <c r="EZ262" s="119"/>
      <c r="FA262" s="119"/>
      <c r="FB262" s="119"/>
      <c r="FC262" s="119"/>
      <c r="FD262" s="119"/>
      <c r="FE262" s="119"/>
      <c r="FF262" s="119"/>
      <c r="FG262" s="119"/>
      <c r="FH262" s="119"/>
      <c r="FI262" s="119"/>
      <c r="FJ262" s="119"/>
      <c r="FK262" s="119"/>
      <c r="FL262" s="119"/>
      <c r="FM262" s="119"/>
      <c r="FN262" s="119"/>
      <c r="FO262" s="119"/>
      <c r="FP262" s="119"/>
      <c r="FQ262" s="119"/>
      <c r="FR262" s="119"/>
      <c r="FS262" s="119"/>
      <c r="FT262" s="119"/>
      <c r="FU262" s="119"/>
      <c r="FV262" s="119"/>
      <c r="FW262" s="119"/>
      <c r="FX262" s="119"/>
      <c r="FY262" s="119"/>
      <c r="FZ262" s="119"/>
      <c r="GA262" s="119"/>
      <c r="GB262" s="119"/>
      <c r="GC262" s="119"/>
      <c r="GD262" s="119"/>
      <c r="GE262" s="119"/>
      <c r="GF262" s="119"/>
      <c r="GG262" s="119"/>
      <c r="GH262" s="119"/>
      <c r="GI262" s="119"/>
      <c r="GJ262" s="119"/>
      <c r="GK262" s="119"/>
      <c r="GL262" s="119"/>
      <c r="GM262" s="119"/>
      <c r="GN262" s="119"/>
      <c r="GO262" s="119"/>
      <c r="GP262" s="119"/>
      <c r="GQ262" s="119"/>
      <c r="GR262" s="119"/>
      <c r="GS262" s="119"/>
      <c r="GT262" s="119"/>
      <c r="GU262" s="119"/>
      <c r="GV262" s="119"/>
      <c r="GW262" s="119"/>
      <c r="GX262" s="119"/>
      <c r="GY262" s="119"/>
      <c r="GZ262" s="119"/>
      <c r="HA262" s="119"/>
      <c r="HB262" s="119"/>
      <c r="HC262" s="119"/>
      <c r="HD262" s="119"/>
      <c r="HE262" s="119"/>
      <c r="HF262" s="119"/>
      <c r="HG262" s="119"/>
      <c r="HH262" s="119"/>
      <c r="HI262" s="119"/>
      <c r="HJ262" s="119"/>
      <c r="HK262" s="119"/>
      <c r="HL262" s="119"/>
      <c r="HM262" s="119"/>
      <c r="HN262" s="119"/>
      <c r="HO262" s="119"/>
      <c r="HP262" s="119"/>
      <c r="HQ262" s="119"/>
      <c r="HR262" s="119"/>
      <c r="HS262" s="119"/>
      <c r="HT262" s="119"/>
      <c r="HU262" s="119"/>
      <c r="HV262" s="119"/>
      <c r="HW262" s="119"/>
      <c r="HX262" s="119"/>
      <c r="HY262" s="119"/>
      <c r="HZ262" s="119"/>
      <c r="IA262" s="119"/>
      <c r="IB262" s="119"/>
      <c r="IC262" s="119"/>
      <c r="ID262" s="119"/>
      <c r="IE262" s="119"/>
      <c r="IF262" s="119"/>
      <c r="IG262" s="119"/>
      <c r="IH262" s="119"/>
      <c r="II262" s="119"/>
      <c r="IJ262" s="119"/>
      <c r="IK262" s="119"/>
      <c r="IL262" s="119"/>
      <c r="IM262" s="119"/>
      <c r="IN262" s="119"/>
      <c r="IO262" s="119"/>
      <c r="IP262" s="119"/>
      <c r="IQ262" s="119"/>
      <c r="IR262" s="119"/>
      <c r="IS262" s="119"/>
      <c r="IT262" s="119"/>
      <c r="IU262" s="119"/>
      <c r="IV262" s="119"/>
    </row>
    <row r="263" spans="1:256">
      <c r="A263" s="202" t="s">
        <v>801</v>
      </c>
      <c r="B263" s="218" t="s">
        <v>802</v>
      </c>
      <c r="C263" s="218" t="s">
        <v>803</v>
      </c>
      <c r="D263" s="150" t="s">
        <v>762</v>
      </c>
      <c r="E263" s="204"/>
      <c r="F263" s="125" t="str">
        <f t="shared" si="27"/>
        <v>う２１</v>
      </c>
      <c r="G263" s="125" t="str">
        <f t="shared" si="28"/>
        <v>野村良平</v>
      </c>
      <c r="H263" s="150" t="s">
        <v>763</v>
      </c>
      <c r="I263" s="126" t="s">
        <v>404</v>
      </c>
      <c r="J263" s="207">
        <v>1989</v>
      </c>
      <c r="K263" s="130">
        <f t="shared" si="30"/>
        <v>37</v>
      </c>
      <c r="L263" s="125" t="str">
        <f t="shared" si="29"/>
        <v>OK</v>
      </c>
      <c r="M263" s="206" t="s">
        <v>1336</v>
      </c>
    </row>
    <row r="264" spans="1:256">
      <c r="A264" s="202" t="s">
        <v>804</v>
      </c>
      <c r="B264" s="209" t="s">
        <v>1337</v>
      </c>
      <c r="C264" s="209" t="s">
        <v>1338</v>
      </c>
      <c r="D264" s="150" t="s">
        <v>762</v>
      </c>
      <c r="E264" s="204"/>
      <c r="F264" s="125" t="str">
        <f t="shared" si="27"/>
        <v>う２２</v>
      </c>
      <c r="G264" s="125" t="str">
        <f t="shared" si="28"/>
        <v>利光龍司</v>
      </c>
      <c r="H264" s="150" t="s">
        <v>763</v>
      </c>
      <c r="I264" s="126" t="s">
        <v>404</v>
      </c>
      <c r="J264" s="207">
        <v>1972</v>
      </c>
      <c r="K264" s="130">
        <f t="shared" si="30"/>
        <v>54</v>
      </c>
      <c r="L264" s="125" t="str">
        <f t="shared" si="29"/>
        <v>OK</v>
      </c>
      <c r="M264" s="206" t="s">
        <v>1329</v>
      </c>
    </row>
    <row r="265" spans="1:256">
      <c r="A265" s="202" t="s">
        <v>805</v>
      </c>
      <c r="B265" s="209" t="s">
        <v>1339</v>
      </c>
      <c r="C265" s="209" t="s">
        <v>1340</v>
      </c>
      <c r="D265" s="150" t="s">
        <v>762</v>
      </c>
      <c r="E265" s="204"/>
      <c r="F265" s="125" t="str">
        <f t="shared" si="27"/>
        <v>う２３</v>
      </c>
      <c r="G265" s="125" t="str">
        <f t="shared" si="28"/>
        <v>八木篤司</v>
      </c>
      <c r="H265" s="150" t="s">
        <v>763</v>
      </c>
      <c r="I265" s="126" t="s">
        <v>404</v>
      </c>
      <c r="J265" s="207">
        <v>1973</v>
      </c>
      <c r="K265" s="130">
        <f t="shared" si="30"/>
        <v>53</v>
      </c>
      <c r="L265" s="125" t="str">
        <f t="shared" si="29"/>
        <v>OK</v>
      </c>
      <c r="M265" s="206" t="s">
        <v>1341</v>
      </c>
    </row>
    <row r="266" spans="1:256">
      <c r="A266" s="202" t="s">
        <v>806</v>
      </c>
      <c r="B266" s="209" t="s">
        <v>1342</v>
      </c>
      <c r="C266" s="209" t="s">
        <v>1343</v>
      </c>
      <c r="D266" s="150" t="s">
        <v>762</v>
      </c>
      <c r="E266" s="204"/>
      <c r="F266" s="125" t="str">
        <f t="shared" si="27"/>
        <v>う２４</v>
      </c>
      <c r="G266" s="125" t="str">
        <f t="shared" si="28"/>
        <v>坂田義記</v>
      </c>
      <c r="H266" s="150" t="s">
        <v>763</v>
      </c>
      <c r="I266" s="125" t="s">
        <v>496</v>
      </c>
      <c r="J266" s="207">
        <v>1988</v>
      </c>
      <c r="K266" s="130">
        <f t="shared" si="30"/>
        <v>38</v>
      </c>
      <c r="L266" s="125" t="str">
        <f t="shared" si="29"/>
        <v>OK</v>
      </c>
      <c r="M266" s="206" t="s">
        <v>1344</v>
      </c>
    </row>
    <row r="267" spans="1:256">
      <c r="A267" s="202" t="s">
        <v>808</v>
      </c>
      <c r="B267" s="209" t="s">
        <v>1345</v>
      </c>
      <c r="C267" s="209" t="s">
        <v>1346</v>
      </c>
      <c r="D267" s="150" t="s">
        <v>762</v>
      </c>
      <c r="E267" s="204"/>
      <c r="F267" s="125" t="str">
        <f t="shared" si="27"/>
        <v>う２５</v>
      </c>
      <c r="G267" s="125" t="str">
        <f t="shared" si="28"/>
        <v>村地直也</v>
      </c>
      <c r="H267" s="150" t="s">
        <v>763</v>
      </c>
      <c r="I267" s="126" t="s">
        <v>404</v>
      </c>
      <c r="J267" s="207">
        <v>1989</v>
      </c>
      <c r="K267" s="130">
        <f t="shared" si="30"/>
        <v>37</v>
      </c>
      <c r="L267" s="125" t="str">
        <f t="shared" si="29"/>
        <v>OK</v>
      </c>
      <c r="M267" s="215" t="s">
        <v>1347</v>
      </c>
    </row>
    <row r="268" spans="1:256">
      <c r="A268" s="202" t="s">
        <v>811</v>
      </c>
      <c r="B268" s="209" t="s">
        <v>1348</v>
      </c>
      <c r="C268" s="209" t="s">
        <v>1349</v>
      </c>
      <c r="D268" s="150" t="s">
        <v>762</v>
      </c>
      <c r="E268" s="204"/>
      <c r="F268" s="125" t="str">
        <f t="shared" si="27"/>
        <v>う２６</v>
      </c>
      <c r="G268" s="125" t="str">
        <f t="shared" si="28"/>
        <v>中村雅宣</v>
      </c>
      <c r="H268" s="150" t="s">
        <v>763</v>
      </c>
      <c r="I268" s="126" t="s">
        <v>404</v>
      </c>
      <c r="J268" s="207">
        <v>1978</v>
      </c>
      <c r="K268" s="130">
        <f t="shared" si="30"/>
        <v>48</v>
      </c>
      <c r="L268" s="125" t="str">
        <f t="shared" si="29"/>
        <v>OK</v>
      </c>
      <c r="M268" s="215" t="s">
        <v>1347</v>
      </c>
    </row>
    <row r="269" spans="1:256">
      <c r="A269" s="202" t="s">
        <v>812</v>
      </c>
      <c r="B269" s="209" t="s">
        <v>1350</v>
      </c>
      <c r="C269" s="209" t="s">
        <v>1351</v>
      </c>
      <c r="D269" s="150" t="s">
        <v>762</v>
      </c>
      <c r="E269" s="204"/>
      <c r="F269" s="125" t="str">
        <f t="shared" si="27"/>
        <v>う２７</v>
      </c>
      <c r="G269" s="125" t="str">
        <f t="shared" si="28"/>
        <v>織田修輔</v>
      </c>
      <c r="H269" s="150" t="s">
        <v>763</v>
      </c>
      <c r="I269" s="125" t="s">
        <v>496</v>
      </c>
      <c r="J269" s="207">
        <v>1987</v>
      </c>
      <c r="K269" s="130">
        <f t="shared" si="30"/>
        <v>39</v>
      </c>
      <c r="L269" s="125" t="str">
        <f t="shared" si="29"/>
        <v>OK</v>
      </c>
      <c r="M269" s="208" t="s">
        <v>1352</v>
      </c>
    </row>
    <row r="270" spans="1:256">
      <c r="A270" s="202" t="s">
        <v>814</v>
      </c>
      <c r="B270" s="209" t="s">
        <v>1353</v>
      </c>
      <c r="C270" s="209" t="s">
        <v>1354</v>
      </c>
      <c r="D270" s="150" t="s">
        <v>762</v>
      </c>
      <c r="E270" s="204"/>
      <c r="F270" s="125" t="str">
        <f t="shared" si="27"/>
        <v>う２８</v>
      </c>
      <c r="G270" s="125" t="str">
        <f t="shared" si="28"/>
        <v>渡邊直洋</v>
      </c>
      <c r="H270" s="150" t="s">
        <v>763</v>
      </c>
      <c r="I270" s="126" t="s">
        <v>404</v>
      </c>
      <c r="J270" s="207">
        <v>1988</v>
      </c>
      <c r="K270" s="130">
        <f t="shared" si="30"/>
        <v>38</v>
      </c>
      <c r="L270" s="125" t="str">
        <f t="shared" si="29"/>
        <v>OK</v>
      </c>
      <c r="M270" s="208" t="s">
        <v>1355</v>
      </c>
    </row>
    <row r="271" spans="1:256">
      <c r="A271" s="202" t="s">
        <v>815</v>
      </c>
      <c r="B271" s="209" t="s">
        <v>1356</v>
      </c>
      <c r="C271" s="209" t="s">
        <v>1357</v>
      </c>
      <c r="D271" s="150" t="s">
        <v>762</v>
      </c>
      <c r="E271" s="204"/>
      <c r="F271" s="125" t="str">
        <f t="shared" si="27"/>
        <v>う２９</v>
      </c>
      <c r="G271" s="125" t="str">
        <f t="shared" si="28"/>
        <v>猪師崇人</v>
      </c>
      <c r="H271" s="150" t="s">
        <v>763</v>
      </c>
      <c r="I271" s="126" t="s">
        <v>404</v>
      </c>
      <c r="J271" s="207">
        <v>1985</v>
      </c>
      <c r="K271" s="130">
        <f t="shared" si="30"/>
        <v>41</v>
      </c>
      <c r="L271" s="125" t="str">
        <f t="shared" si="29"/>
        <v>OK</v>
      </c>
      <c r="M271" s="208" t="s">
        <v>1355</v>
      </c>
    </row>
    <row r="272" spans="1:256">
      <c r="A272" s="202" t="s">
        <v>816</v>
      </c>
      <c r="B272" s="209" t="s">
        <v>1358</v>
      </c>
      <c r="C272" s="209" t="s">
        <v>1359</v>
      </c>
      <c r="D272" s="150" t="s">
        <v>762</v>
      </c>
      <c r="E272" s="204"/>
      <c r="F272" s="125" t="str">
        <f t="shared" si="27"/>
        <v>う３０</v>
      </c>
      <c r="G272" s="125" t="str">
        <f t="shared" si="28"/>
        <v>中島章大</v>
      </c>
      <c r="H272" s="150" t="s">
        <v>763</v>
      </c>
      <c r="I272" s="125" t="s">
        <v>496</v>
      </c>
      <c r="J272" s="207">
        <v>1989</v>
      </c>
      <c r="K272" s="130">
        <f t="shared" si="30"/>
        <v>37</v>
      </c>
      <c r="L272" s="125" t="str">
        <f t="shared" si="29"/>
        <v>OK</v>
      </c>
      <c r="M272" s="208" t="s">
        <v>1355</v>
      </c>
    </row>
    <row r="273" spans="1:256">
      <c r="A273" s="202" t="s">
        <v>818</v>
      </c>
      <c r="B273" s="209" t="s">
        <v>1360</v>
      </c>
      <c r="C273" s="209" t="s">
        <v>1361</v>
      </c>
      <c r="D273" s="150" t="s">
        <v>762</v>
      </c>
      <c r="E273" s="204"/>
      <c r="F273" s="125" t="str">
        <f t="shared" si="27"/>
        <v>う３１</v>
      </c>
      <c r="G273" s="125" t="str">
        <f t="shared" si="28"/>
        <v>徳光亮真</v>
      </c>
      <c r="H273" s="150" t="s">
        <v>763</v>
      </c>
      <c r="I273" s="126" t="s">
        <v>404</v>
      </c>
      <c r="J273" s="207">
        <v>1990</v>
      </c>
      <c r="K273" s="130">
        <f t="shared" si="30"/>
        <v>36</v>
      </c>
      <c r="L273" s="125" t="str">
        <f t="shared" si="29"/>
        <v>OK</v>
      </c>
      <c r="M273" s="206" t="s">
        <v>1362</v>
      </c>
    </row>
    <row r="274" spans="1:256">
      <c r="A274" s="202" t="s">
        <v>819</v>
      </c>
      <c r="B274" s="209" t="s">
        <v>1363</v>
      </c>
      <c r="C274" s="209" t="s">
        <v>1364</v>
      </c>
      <c r="D274" s="150" t="s">
        <v>762</v>
      </c>
      <c r="E274" s="204"/>
      <c r="F274" s="125" t="str">
        <f t="shared" si="27"/>
        <v>う３２</v>
      </c>
      <c r="G274" s="125" t="str">
        <f t="shared" si="28"/>
        <v>元生光亮</v>
      </c>
      <c r="H274" s="150" t="s">
        <v>763</v>
      </c>
      <c r="I274" s="126" t="s">
        <v>404</v>
      </c>
      <c r="J274" s="207">
        <v>1990</v>
      </c>
      <c r="K274" s="130">
        <f t="shared" si="30"/>
        <v>36</v>
      </c>
      <c r="L274" s="125" t="str">
        <f t="shared" si="29"/>
        <v>OK</v>
      </c>
      <c r="M274" s="206" t="s">
        <v>1355</v>
      </c>
    </row>
    <row r="275" spans="1:256">
      <c r="A275" s="202" t="s">
        <v>820</v>
      </c>
      <c r="B275" s="209" t="s">
        <v>1365</v>
      </c>
      <c r="C275" s="209" t="s">
        <v>1366</v>
      </c>
      <c r="D275" s="150" t="s">
        <v>762</v>
      </c>
      <c r="E275" s="204"/>
      <c r="F275" s="125" t="str">
        <f t="shared" si="27"/>
        <v>う３３</v>
      </c>
      <c r="G275" s="125" t="str">
        <f t="shared" si="28"/>
        <v>磯野宏貴</v>
      </c>
      <c r="H275" s="150" t="s">
        <v>763</v>
      </c>
      <c r="I275" s="126" t="s">
        <v>404</v>
      </c>
      <c r="J275" s="207">
        <v>1998</v>
      </c>
      <c r="K275" s="130">
        <f t="shared" si="30"/>
        <v>28</v>
      </c>
      <c r="L275" s="125" t="str">
        <f t="shared" si="29"/>
        <v>OK</v>
      </c>
      <c r="M275" s="206" t="s">
        <v>1367</v>
      </c>
    </row>
    <row r="276" spans="1:256">
      <c r="A276" s="202" t="s">
        <v>821</v>
      </c>
      <c r="B276" s="209" t="s">
        <v>1368</v>
      </c>
      <c r="C276" s="209" t="s">
        <v>1369</v>
      </c>
      <c r="D276" s="150" t="s">
        <v>762</v>
      </c>
      <c r="E276" s="204"/>
      <c r="F276" s="125" t="str">
        <f t="shared" si="27"/>
        <v>う３４</v>
      </c>
      <c r="G276" s="125" t="str">
        <f t="shared" si="28"/>
        <v>神野眞旗</v>
      </c>
      <c r="H276" s="150" t="s">
        <v>763</v>
      </c>
      <c r="I276" s="126" t="s">
        <v>404</v>
      </c>
      <c r="J276" s="207">
        <v>1997</v>
      </c>
      <c r="K276" s="130">
        <f t="shared" si="30"/>
        <v>29</v>
      </c>
      <c r="L276" s="125" t="str">
        <f t="shared" si="29"/>
        <v>OK</v>
      </c>
      <c r="M276" s="206" t="s">
        <v>1367</v>
      </c>
    </row>
    <row r="277" spans="1:256">
      <c r="A277" s="202" t="s">
        <v>822</v>
      </c>
      <c r="B277" s="209" t="s">
        <v>1370</v>
      </c>
      <c r="C277" s="209" t="s">
        <v>1371</v>
      </c>
      <c r="D277" s="150" t="s">
        <v>762</v>
      </c>
      <c r="E277" s="204"/>
      <c r="F277" s="125" t="str">
        <f t="shared" si="27"/>
        <v>う３５</v>
      </c>
      <c r="G277" s="125" t="str">
        <f t="shared" si="28"/>
        <v>甲斐祐一</v>
      </c>
      <c r="H277" s="150" t="s">
        <v>763</v>
      </c>
      <c r="I277" s="126" t="s">
        <v>404</v>
      </c>
      <c r="J277" s="207">
        <v>1984</v>
      </c>
      <c r="K277" s="130">
        <f t="shared" si="30"/>
        <v>42</v>
      </c>
      <c r="L277" s="125" t="str">
        <f t="shared" si="29"/>
        <v>OK</v>
      </c>
      <c r="M277" s="206" t="s">
        <v>1367</v>
      </c>
    </row>
    <row r="278" spans="1:256">
      <c r="A278" s="202" t="s">
        <v>823</v>
      </c>
      <c r="B278" s="209" t="s">
        <v>1372</v>
      </c>
      <c r="C278" s="209" t="s">
        <v>1373</v>
      </c>
      <c r="D278" s="150" t="s">
        <v>762</v>
      </c>
      <c r="E278" s="204"/>
      <c r="F278" s="125" t="str">
        <f t="shared" si="27"/>
        <v>う３６</v>
      </c>
      <c r="G278" s="125" t="str">
        <f t="shared" si="28"/>
        <v>阿部智貴</v>
      </c>
      <c r="H278" s="150" t="s">
        <v>763</v>
      </c>
      <c r="I278" s="126" t="s">
        <v>404</v>
      </c>
      <c r="J278" s="207">
        <v>1994</v>
      </c>
      <c r="K278" s="130">
        <f t="shared" si="30"/>
        <v>32</v>
      </c>
      <c r="L278" s="125" t="str">
        <f t="shared" si="29"/>
        <v>OK</v>
      </c>
      <c r="M278" s="206" t="s">
        <v>1367</v>
      </c>
    </row>
    <row r="279" spans="1:256">
      <c r="A279" s="202" t="s">
        <v>824</v>
      </c>
      <c r="B279" s="209" t="s">
        <v>1374</v>
      </c>
      <c r="C279" s="209" t="s">
        <v>1375</v>
      </c>
      <c r="D279" s="150" t="s">
        <v>762</v>
      </c>
      <c r="E279" s="127" t="s">
        <v>968</v>
      </c>
      <c r="F279" s="125" t="str">
        <f t="shared" si="27"/>
        <v>う３７</v>
      </c>
      <c r="G279" s="125" t="str">
        <f t="shared" si="28"/>
        <v>佐藤和弘</v>
      </c>
      <c r="H279" s="150" t="s">
        <v>763</v>
      </c>
      <c r="I279" s="126" t="s">
        <v>404</v>
      </c>
      <c r="J279" s="207">
        <v>1955</v>
      </c>
      <c r="K279" s="130">
        <f t="shared" si="30"/>
        <v>71</v>
      </c>
      <c r="L279" s="125" t="str">
        <f t="shared" si="29"/>
        <v>OK</v>
      </c>
      <c r="M279" s="206" t="s">
        <v>1323</v>
      </c>
    </row>
    <row r="280" spans="1:256" s="125" customFormat="1">
      <c r="A280" s="202" t="s">
        <v>825</v>
      </c>
      <c r="B280" s="126" t="s">
        <v>1376</v>
      </c>
      <c r="C280" s="177" t="s">
        <v>1377</v>
      </c>
      <c r="D280" s="150" t="s">
        <v>762</v>
      </c>
      <c r="E280" s="127"/>
      <c r="F280" s="125" t="str">
        <f t="shared" si="27"/>
        <v>う３８</v>
      </c>
      <c r="G280" s="125" t="str">
        <f>B280&amp;C280</f>
        <v>永原博司</v>
      </c>
      <c r="H280" s="150" t="s">
        <v>763</v>
      </c>
      <c r="I280" s="177" t="s">
        <v>1378</v>
      </c>
      <c r="J280" s="216">
        <v>1963</v>
      </c>
      <c r="K280" s="130">
        <f t="shared" si="30"/>
        <v>63</v>
      </c>
      <c r="L280" s="128" t="str">
        <f>IF(G280="","",IF(COUNTIF($H$4:$H$654,G280)&gt;1,"2重登録","OK"))</f>
        <v>OK</v>
      </c>
      <c r="M280" s="133" t="s">
        <v>1327</v>
      </c>
      <c r="N280" s="177"/>
      <c r="O280" s="177"/>
      <c r="P280" s="177"/>
      <c r="Q280" s="177"/>
      <c r="R280" s="177"/>
      <c r="S280" s="177"/>
      <c r="T280" s="177"/>
      <c r="U280" s="177"/>
      <c r="V280" s="177"/>
      <c r="W280" s="177"/>
      <c r="X280" s="177"/>
      <c r="Y280" s="177"/>
      <c r="Z280" s="177"/>
      <c r="AA280" s="177"/>
      <c r="AB280" s="177"/>
      <c r="AC280" s="177"/>
      <c r="AD280" s="177"/>
      <c r="AE280" s="177"/>
      <c r="AF280" s="177"/>
      <c r="AG280" s="177"/>
      <c r="AH280" s="177"/>
      <c r="AI280" s="177"/>
      <c r="AJ280" s="177"/>
      <c r="AK280" s="177"/>
      <c r="AL280" s="177"/>
      <c r="AM280" s="177"/>
      <c r="AN280" s="177"/>
      <c r="AO280" s="177"/>
      <c r="AP280" s="177"/>
      <c r="AQ280" s="177"/>
      <c r="AR280" s="177"/>
      <c r="AS280" s="177"/>
      <c r="AT280" s="177"/>
      <c r="AU280" s="177"/>
      <c r="AV280" s="177"/>
      <c r="AW280" s="177"/>
      <c r="AX280" s="177"/>
      <c r="AY280" s="177"/>
      <c r="AZ280" s="177"/>
      <c r="BA280" s="177"/>
      <c r="BB280" s="177"/>
      <c r="BC280" s="177"/>
      <c r="BD280" s="177"/>
      <c r="BE280" s="177"/>
      <c r="BF280" s="177"/>
      <c r="BG280" s="177"/>
      <c r="BH280" s="177"/>
      <c r="BI280" s="177"/>
      <c r="BJ280" s="177"/>
      <c r="BK280" s="177"/>
      <c r="BL280" s="177"/>
      <c r="BM280" s="177"/>
      <c r="BN280" s="177"/>
      <c r="BO280" s="177"/>
      <c r="BP280" s="177"/>
      <c r="BQ280" s="177"/>
      <c r="BR280" s="177"/>
      <c r="BS280" s="177"/>
      <c r="BT280" s="177"/>
      <c r="BU280" s="177"/>
      <c r="BV280" s="177"/>
      <c r="BW280" s="177"/>
      <c r="BX280" s="177"/>
      <c r="BY280" s="177"/>
      <c r="BZ280" s="177"/>
      <c r="CA280" s="177"/>
      <c r="CB280" s="177"/>
      <c r="CC280" s="177"/>
      <c r="CD280" s="177"/>
      <c r="CE280" s="177"/>
      <c r="CF280" s="177"/>
      <c r="CG280" s="177"/>
      <c r="CH280" s="177"/>
      <c r="CI280" s="177"/>
      <c r="CJ280" s="177"/>
      <c r="CK280" s="177"/>
      <c r="CL280" s="177"/>
      <c r="CM280" s="177"/>
      <c r="CN280" s="177"/>
      <c r="CO280" s="177"/>
      <c r="CP280" s="177"/>
      <c r="CQ280" s="177"/>
      <c r="CR280" s="177"/>
      <c r="CS280" s="177"/>
      <c r="CT280" s="177"/>
      <c r="CU280" s="177"/>
      <c r="CV280" s="177"/>
      <c r="CW280" s="177"/>
      <c r="CX280" s="177"/>
      <c r="CY280" s="177"/>
      <c r="CZ280" s="177"/>
      <c r="DA280" s="177"/>
      <c r="DB280" s="177"/>
      <c r="DC280" s="177"/>
      <c r="DD280" s="177"/>
      <c r="DE280" s="177"/>
      <c r="DF280" s="177"/>
      <c r="DG280" s="177"/>
      <c r="DH280" s="177"/>
      <c r="DI280" s="177"/>
      <c r="DJ280" s="177"/>
      <c r="DK280" s="177"/>
      <c r="DL280" s="177"/>
      <c r="DM280" s="177"/>
      <c r="DN280" s="177"/>
      <c r="DO280" s="177"/>
      <c r="DP280" s="177"/>
      <c r="DQ280" s="177"/>
      <c r="DR280" s="177"/>
      <c r="DS280" s="177"/>
      <c r="DT280" s="177"/>
      <c r="DU280" s="177"/>
      <c r="DV280" s="177"/>
      <c r="DW280" s="177"/>
      <c r="DX280" s="177"/>
      <c r="DY280" s="177"/>
      <c r="DZ280" s="177"/>
      <c r="EA280" s="177"/>
      <c r="EB280" s="177"/>
      <c r="EC280" s="177"/>
      <c r="ED280" s="177"/>
      <c r="EE280" s="177"/>
      <c r="EF280" s="177"/>
      <c r="EG280" s="177"/>
      <c r="EH280" s="177"/>
      <c r="EI280" s="177"/>
      <c r="EJ280" s="177"/>
      <c r="EK280" s="177"/>
      <c r="EL280" s="177"/>
      <c r="EM280" s="177"/>
      <c r="EN280" s="177"/>
      <c r="EO280" s="177"/>
      <c r="EP280" s="177"/>
      <c r="EQ280" s="177"/>
      <c r="ER280" s="177"/>
      <c r="ES280" s="177"/>
      <c r="ET280" s="177"/>
      <c r="EU280" s="177"/>
      <c r="EV280" s="177"/>
      <c r="EW280" s="177"/>
      <c r="EX280" s="177"/>
      <c r="EY280" s="177"/>
      <c r="EZ280" s="177"/>
      <c r="FA280" s="177"/>
      <c r="FB280" s="177"/>
      <c r="FC280" s="177"/>
      <c r="FD280" s="177"/>
      <c r="FE280" s="177"/>
      <c r="FF280" s="177"/>
      <c r="FG280" s="177"/>
      <c r="FH280" s="177"/>
      <c r="FI280" s="177"/>
      <c r="FJ280" s="177"/>
      <c r="FK280" s="177"/>
      <c r="FL280" s="177"/>
      <c r="FM280" s="177"/>
      <c r="FN280" s="177"/>
      <c r="FO280" s="177"/>
      <c r="FP280" s="177"/>
      <c r="FQ280" s="177"/>
      <c r="FR280" s="177"/>
      <c r="FS280" s="177"/>
      <c r="FT280" s="177"/>
      <c r="FU280" s="177"/>
      <c r="FV280" s="177"/>
      <c r="FW280" s="177"/>
      <c r="FX280" s="177"/>
      <c r="FY280" s="177"/>
      <c r="FZ280" s="177"/>
      <c r="GA280" s="177"/>
      <c r="GB280" s="177"/>
      <c r="GC280" s="177"/>
      <c r="GD280" s="177"/>
      <c r="GE280" s="177"/>
      <c r="GF280" s="177"/>
      <c r="GG280" s="177"/>
      <c r="GH280" s="177"/>
      <c r="GI280" s="177"/>
      <c r="GJ280" s="177"/>
      <c r="GK280" s="177"/>
      <c r="GL280" s="177"/>
      <c r="GM280" s="177"/>
      <c r="GN280" s="177"/>
      <c r="GO280" s="177"/>
      <c r="GP280" s="177"/>
      <c r="GQ280" s="177"/>
      <c r="GR280" s="177"/>
      <c r="GS280" s="177"/>
      <c r="GT280" s="177"/>
      <c r="GU280" s="177"/>
      <c r="GV280" s="177"/>
      <c r="GW280" s="177"/>
      <c r="GX280" s="177"/>
      <c r="GY280" s="177"/>
      <c r="GZ280" s="177"/>
      <c r="HA280" s="177"/>
      <c r="HB280" s="177"/>
      <c r="HC280" s="177"/>
      <c r="HD280" s="177"/>
      <c r="HE280" s="177"/>
      <c r="HF280" s="177"/>
      <c r="HG280" s="177"/>
      <c r="HH280" s="177"/>
      <c r="HI280" s="177"/>
      <c r="HJ280" s="177"/>
      <c r="HK280" s="177"/>
      <c r="HL280" s="177"/>
      <c r="HM280" s="177"/>
      <c r="HN280" s="177"/>
      <c r="HO280" s="177"/>
      <c r="HP280" s="177"/>
      <c r="HQ280" s="177"/>
      <c r="HR280" s="177"/>
      <c r="HS280" s="177"/>
      <c r="HT280" s="177"/>
      <c r="HU280" s="177"/>
      <c r="HV280" s="177"/>
      <c r="HW280" s="177"/>
      <c r="HX280" s="177"/>
      <c r="HY280" s="177"/>
      <c r="HZ280" s="177"/>
      <c r="IA280" s="177"/>
      <c r="IB280" s="177"/>
      <c r="IC280" s="177"/>
      <c r="ID280" s="177"/>
      <c r="IE280" s="177"/>
      <c r="IF280" s="177"/>
      <c r="IG280" s="177"/>
      <c r="IH280" s="177"/>
      <c r="II280" s="177"/>
      <c r="IJ280" s="177"/>
      <c r="IK280" s="177"/>
      <c r="IL280" s="177"/>
      <c r="IM280" s="177"/>
      <c r="IN280" s="177"/>
      <c r="IO280" s="177"/>
      <c r="IP280" s="177"/>
      <c r="IQ280" s="177"/>
      <c r="IR280" s="177"/>
      <c r="IS280" s="177"/>
      <c r="IT280" s="177"/>
      <c r="IU280" s="177"/>
      <c r="IV280" s="177"/>
    </row>
    <row r="281" spans="1:256" s="125" customFormat="1">
      <c r="A281" s="202" t="s">
        <v>827</v>
      </c>
      <c r="B281" s="126" t="s">
        <v>1379</v>
      </c>
      <c r="C281" s="177" t="s">
        <v>1380</v>
      </c>
      <c r="D281" s="150" t="s">
        <v>762</v>
      </c>
      <c r="E281" s="127"/>
      <c r="F281" s="125" t="str">
        <f t="shared" si="27"/>
        <v>う３９</v>
      </c>
      <c r="G281" s="125" t="str">
        <f>B281&amp;C281</f>
        <v>田中伸一</v>
      </c>
      <c r="H281" s="150" t="s">
        <v>763</v>
      </c>
      <c r="I281" s="177" t="s">
        <v>1378</v>
      </c>
      <c r="J281" s="216">
        <v>1964</v>
      </c>
      <c r="K281" s="130">
        <f t="shared" si="30"/>
        <v>62</v>
      </c>
      <c r="L281" s="128" t="str">
        <f>IF(G281="","",IF(COUNTIF($H$4:$H$654,G281)&gt;1,"2重登録","OK"))</f>
        <v>OK</v>
      </c>
      <c r="M281" s="125" t="s">
        <v>413</v>
      </c>
      <c r="N281" s="177"/>
      <c r="O281" s="177"/>
      <c r="P281" s="177"/>
      <c r="Q281" s="177"/>
      <c r="R281" s="177"/>
      <c r="S281" s="177"/>
      <c r="T281" s="177"/>
      <c r="U281" s="177"/>
      <c r="V281" s="177"/>
      <c r="W281" s="177"/>
      <c r="X281" s="177"/>
      <c r="Y281" s="177"/>
      <c r="Z281" s="177"/>
      <c r="AA281" s="177"/>
      <c r="AB281" s="177"/>
      <c r="AC281" s="177"/>
      <c r="AD281" s="177"/>
      <c r="AE281" s="177"/>
      <c r="AF281" s="177"/>
      <c r="AG281" s="177"/>
      <c r="AH281" s="177"/>
      <c r="AI281" s="177"/>
      <c r="AJ281" s="177"/>
      <c r="AK281" s="177"/>
      <c r="AL281" s="177"/>
      <c r="AM281" s="177"/>
      <c r="AN281" s="177"/>
      <c r="AO281" s="177"/>
      <c r="AP281" s="177"/>
      <c r="AQ281" s="177"/>
      <c r="AR281" s="177"/>
      <c r="AS281" s="177"/>
      <c r="AT281" s="177"/>
      <c r="AU281" s="177"/>
      <c r="AV281" s="177"/>
      <c r="AW281" s="177"/>
      <c r="AX281" s="177"/>
      <c r="AY281" s="177"/>
      <c r="AZ281" s="177"/>
      <c r="BA281" s="177"/>
      <c r="BB281" s="177"/>
      <c r="BC281" s="177"/>
      <c r="BD281" s="177"/>
      <c r="BE281" s="177"/>
      <c r="BF281" s="177"/>
      <c r="BG281" s="177"/>
      <c r="BH281" s="177"/>
      <c r="BI281" s="177"/>
      <c r="BJ281" s="177"/>
      <c r="BK281" s="177"/>
      <c r="BL281" s="177"/>
      <c r="BM281" s="177"/>
      <c r="BN281" s="177"/>
      <c r="BO281" s="177"/>
      <c r="BP281" s="177"/>
      <c r="BQ281" s="177"/>
      <c r="BR281" s="177"/>
      <c r="BS281" s="177"/>
      <c r="BT281" s="177"/>
      <c r="BU281" s="177"/>
      <c r="BV281" s="177"/>
      <c r="BW281" s="177"/>
      <c r="BX281" s="177"/>
      <c r="BY281" s="177"/>
      <c r="BZ281" s="177"/>
      <c r="CA281" s="177"/>
      <c r="CB281" s="177"/>
      <c r="CC281" s="177"/>
      <c r="CD281" s="177"/>
      <c r="CE281" s="177"/>
      <c r="CF281" s="177"/>
      <c r="CG281" s="177"/>
      <c r="CH281" s="177"/>
      <c r="CI281" s="177"/>
      <c r="CJ281" s="177"/>
      <c r="CK281" s="177"/>
      <c r="CL281" s="177"/>
      <c r="CM281" s="177"/>
      <c r="CN281" s="177"/>
      <c r="CO281" s="177"/>
      <c r="CP281" s="177"/>
      <c r="CQ281" s="177"/>
      <c r="CR281" s="177"/>
      <c r="CS281" s="177"/>
      <c r="CT281" s="177"/>
      <c r="CU281" s="177"/>
      <c r="CV281" s="177"/>
      <c r="CW281" s="177"/>
      <c r="CX281" s="177"/>
      <c r="CY281" s="177"/>
      <c r="CZ281" s="177"/>
      <c r="DA281" s="177"/>
      <c r="DB281" s="177"/>
      <c r="DC281" s="177"/>
      <c r="DD281" s="177"/>
      <c r="DE281" s="177"/>
      <c r="DF281" s="177"/>
      <c r="DG281" s="177"/>
      <c r="DH281" s="177"/>
      <c r="DI281" s="177"/>
      <c r="DJ281" s="177"/>
      <c r="DK281" s="177"/>
      <c r="DL281" s="177"/>
      <c r="DM281" s="177"/>
      <c r="DN281" s="177"/>
      <c r="DO281" s="177"/>
      <c r="DP281" s="177"/>
      <c r="DQ281" s="177"/>
      <c r="DR281" s="177"/>
      <c r="DS281" s="177"/>
      <c r="DT281" s="177"/>
      <c r="DU281" s="177"/>
      <c r="DV281" s="177"/>
      <c r="DW281" s="177"/>
      <c r="DX281" s="177"/>
      <c r="DY281" s="177"/>
      <c r="DZ281" s="177"/>
      <c r="EA281" s="177"/>
      <c r="EB281" s="177"/>
      <c r="EC281" s="177"/>
      <c r="ED281" s="177"/>
      <c r="EE281" s="177"/>
      <c r="EF281" s="177"/>
      <c r="EG281" s="177"/>
      <c r="EH281" s="177"/>
      <c r="EI281" s="177"/>
      <c r="EJ281" s="177"/>
      <c r="EK281" s="177"/>
      <c r="EL281" s="177"/>
      <c r="EM281" s="177"/>
      <c r="EN281" s="177"/>
      <c r="EO281" s="177"/>
      <c r="EP281" s="177"/>
      <c r="EQ281" s="177"/>
      <c r="ER281" s="177"/>
      <c r="ES281" s="177"/>
      <c r="ET281" s="177"/>
      <c r="EU281" s="177"/>
      <c r="EV281" s="177"/>
      <c r="EW281" s="177"/>
      <c r="EX281" s="177"/>
      <c r="EY281" s="177"/>
      <c r="EZ281" s="177"/>
      <c r="FA281" s="177"/>
      <c r="FB281" s="177"/>
      <c r="FC281" s="177"/>
      <c r="FD281" s="177"/>
      <c r="FE281" s="177"/>
      <c r="FF281" s="177"/>
      <c r="FG281" s="177"/>
      <c r="FH281" s="177"/>
      <c r="FI281" s="177"/>
      <c r="FJ281" s="177"/>
      <c r="FK281" s="177"/>
      <c r="FL281" s="177"/>
      <c r="FM281" s="177"/>
      <c r="FN281" s="177"/>
      <c r="FO281" s="177"/>
      <c r="FP281" s="177"/>
      <c r="FQ281" s="177"/>
      <c r="FR281" s="177"/>
      <c r="FS281" s="177"/>
      <c r="FT281" s="177"/>
      <c r="FU281" s="177"/>
      <c r="FV281" s="177"/>
      <c r="FW281" s="177"/>
      <c r="FX281" s="177"/>
      <c r="FY281" s="177"/>
      <c r="FZ281" s="177"/>
      <c r="GA281" s="177"/>
      <c r="GB281" s="177"/>
      <c r="GC281" s="177"/>
      <c r="GD281" s="177"/>
      <c r="GE281" s="177"/>
      <c r="GF281" s="177"/>
      <c r="GG281" s="177"/>
      <c r="GH281" s="177"/>
      <c r="GI281" s="177"/>
      <c r="GJ281" s="177"/>
      <c r="GK281" s="177"/>
      <c r="GL281" s="177"/>
      <c r="GM281" s="177"/>
      <c r="GN281" s="177"/>
      <c r="GO281" s="177"/>
      <c r="GP281" s="177"/>
      <c r="GQ281" s="177"/>
      <c r="GR281" s="177"/>
      <c r="GS281" s="177"/>
      <c r="GT281" s="177"/>
      <c r="GU281" s="177"/>
      <c r="GV281" s="177"/>
      <c r="GW281" s="177"/>
      <c r="GX281" s="177"/>
      <c r="GY281" s="177"/>
      <c r="GZ281" s="177"/>
      <c r="HA281" s="177"/>
      <c r="HB281" s="177"/>
      <c r="HC281" s="177"/>
      <c r="HD281" s="177"/>
      <c r="HE281" s="177"/>
      <c r="HF281" s="177"/>
      <c r="HG281" s="177"/>
      <c r="HH281" s="177"/>
      <c r="HI281" s="177"/>
      <c r="HJ281" s="177"/>
      <c r="HK281" s="177"/>
      <c r="HL281" s="177"/>
      <c r="HM281" s="177"/>
      <c r="HN281" s="177"/>
      <c r="HO281" s="177"/>
      <c r="HP281" s="177"/>
      <c r="HQ281" s="177"/>
      <c r="HR281" s="177"/>
      <c r="HS281" s="177"/>
      <c r="HT281" s="177"/>
      <c r="HU281" s="177"/>
      <c r="HV281" s="177"/>
      <c r="HW281" s="177"/>
      <c r="HX281" s="177"/>
      <c r="HY281" s="177"/>
      <c r="HZ281" s="177"/>
      <c r="IA281" s="177"/>
      <c r="IB281" s="177"/>
      <c r="IC281" s="177"/>
      <c r="ID281" s="177"/>
      <c r="IE281" s="177"/>
      <c r="IF281" s="177"/>
      <c r="IG281" s="177"/>
      <c r="IH281" s="177"/>
      <c r="II281" s="177"/>
      <c r="IJ281" s="177"/>
      <c r="IK281" s="177"/>
      <c r="IL281" s="177"/>
      <c r="IM281" s="177"/>
      <c r="IN281" s="177"/>
      <c r="IO281" s="177"/>
      <c r="IP281" s="177"/>
      <c r="IQ281" s="177"/>
      <c r="IR281" s="177"/>
      <c r="IS281" s="177"/>
      <c r="IT281" s="177"/>
      <c r="IU281" s="177"/>
      <c r="IV281" s="177"/>
    </row>
    <row r="282" spans="1:256">
      <c r="A282" s="202" t="s">
        <v>828</v>
      </c>
      <c r="B282" s="219" t="s">
        <v>1381</v>
      </c>
      <c r="C282" s="219" t="s">
        <v>1382</v>
      </c>
      <c r="D282" s="150" t="s">
        <v>762</v>
      </c>
      <c r="E282" s="204"/>
      <c r="F282" s="125" t="str">
        <f t="shared" si="27"/>
        <v>う４０</v>
      </c>
      <c r="G282" s="125" t="str">
        <f t="shared" si="28"/>
        <v>今井順子</v>
      </c>
      <c r="H282" s="150" t="s">
        <v>763</v>
      </c>
      <c r="I282" s="133" t="s">
        <v>1383</v>
      </c>
      <c r="J282" s="207">
        <v>1957</v>
      </c>
      <c r="K282" s="130">
        <f t="shared" si="30"/>
        <v>69</v>
      </c>
      <c r="L282" s="125" t="str">
        <f t="shared" ref="L282:L300" si="31">IF(G282="","",IF(COUNTIF($G$8:$G$425,G282)&gt;1,"2重登録","OK"))</f>
        <v>OK</v>
      </c>
      <c r="M282" s="215" t="s">
        <v>1327</v>
      </c>
    </row>
    <row r="283" spans="1:256">
      <c r="A283" s="202" t="s">
        <v>829</v>
      </c>
      <c r="B283" s="219" t="s">
        <v>807</v>
      </c>
      <c r="C283" s="219" t="s">
        <v>1384</v>
      </c>
      <c r="D283" s="150" t="s">
        <v>762</v>
      </c>
      <c r="E283" s="204"/>
      <c r="F283" s="125" t="str">
        <f t="shared" si="27"/>
        <v>う４１</v>
      </c>
      <c r="G283" s="125" t="str">
        <f t="shared" si="28"/>
        <v>伊吹邦子</v>
      </c>
      <c r="H283" s="150" t="s">
        <v>763</v>
      </c>
      <c r="I283" s="133" t="s">
        <v>409</v>
      </c>
      <c r="J283" s="205">
        <v>1969</v>
      </c>
      <c r="K283" s="130">
        <f t="shared" si="30"/>
        <v>57</v>
      </c>
      <c r="L283" s="125" t="str">
        <f t="shared" si="31"/>
        <v>OK</v>
      </c>
      <c r="M283" s="210" t="s">
        <v>1341</v>
      </c>
    </row>
    <row r="284" spans="1:256">
      <c r="A284" s="202" t="s">
        <v>831</v>
      </c>
      <c r="B284" s="220" t="s">
        <v>809</v>
      </c>
      <c r="C284" s="220" t="s">
        <v>810</v>
      </c>
      <c r="D284" s="150" t="s">
        <v>762</v>
      </c>
      <c r="E284" s="204"/>
      <c r="F284" s="125" t="str">
        <f t="shared" si="27"/>
        <v>う４２</v>
      </c>
      <c r="G284" s="125" t="str">
        <f t="shared" si="28"/>
        <v>植垣貴美子</v>
      </c>
      <c r="H284" s="150" t="s">
        <v>763</v>
      </c>
      <c r="I284" s="154" t="s">
        <v>409</v>
      </c>
      <c r="J284" s="212">
        <v>1965</v>
      </c>
      <c r="K284" s="130">
        <f t="shared" si="30"/>
        <v>61</v>
      </c>
      <c r="L284" s="125" t="str">
        <f t="shared" si="31"/>
        <v>OK</v>
      </c>
      <c r="M284" s="221" t="s">
        <v>411</v>
      </c>
    </row>
    <row r="285" spans="1:256">
      <c r="A285" s="202" t="s">
        <v>832</v>
      </c>
      <c r="B285" s="139" t="s">
        <v>1385</v>
      </c>
      <c r="C285" s="139" t="s">
        <v>1386</v>
      </c>
      <c r="D285" s="150" t="s">
        <v>762</v>
      </c>
      <c r="E285" s="204"/>
      <c r="F285" s="125" t="str">
        <f t="shared" si="27"/>
        <v>う４３</v>
      </c>
      <c r="G285" s="125" t="str">
        <f t="shared" si="28"/>
        <v>牛道心</v>
      </c>
      <c r="H285" s="150" t="s">
        <v>763</v>
      </c>
      <c r="I285" s="133" t="s">
        <v>409</v>
      </c>
      <c r="J285" s="216">
        <v>1978</v>
      </c>
      <c r="K285" s="130">
        <f t="shared" si="30"/>
        <v>48</v>
      </c>
      <c r="L285" s="125" t="str">
        <f t="shared" si="31"/>
        <v>OK</v>
      </c>
      <c r="M285" s="177" t="s">
        <v>1387</v>
      </c>
    </row>
    <row r="286" spans="1:256">
      <c r="A286" s="202" t="s">
        <v>833</v>
      </c>
      <c r="B286" s="139" t="s">
        <v>813</v>
      </c>
      <c r="C286" s="139" t="s">
        <v>1388</v>
      </c>
      <c r="D286" s="150" t="s">
        <v>762</v>
      </c>
      <c r="E286" s="204"/>
      <c r="F286" s="125" t="str">
        <f t="shared" si="27"/>
        <v>う４４</v>
      </c>
      <c r="G286" s="125" t="str">
        <f t="shared" si="28"/>
        <v>梅田陽子</v>
      </c>
      <c r="H286" s="150" t="s">
        <v>763</v>
      </c>
      <c r="I286" s="133" t="s">
        <v>409</v>
      </c>
      <c r="J286" s="216">
        <v>1969</v>
      </c>
      <c r="K286" s="130">
        <f t="shared" si="30"/>
        <v>57</v>
      </c>
      <c r="L286" s="125" t="str">
        <f t="shared" si="31"/>
        <v>OK</v>
      </c>
      <c r="M286" s="210" t="s">
        <v>1389</v>
      </c>
    </row>
    <row r="287" spans="1:256">
      <c r="A287" s="202" t="s">
        <v>834</v>
      </c>
      <c r="B287" s="139" t="s">
        <v>1317</v>
      </c>
      <c r="C287" s="139" t="s">
        <v>1390</v>
      </c>
      <c r="D287" s="150" t="s">
        <v>762</v>
      </c>
      <c r="E287" s="204"/>
      <c r="F287" s="125" t="str">
        <f t="shared" si="27"/>
        <v>う４５</v>
      </c>
      <c r="G287" s="125" t="str">
        <f t="shared" si="28"/>
        <v>垣内美香</v>
      </c>
      <c r="H287" s="150" t="s">
        <v>763</v>
      </c>
      <c r="I287" s="133" t="s">
        <v>409</v>
      </c>
      <c r="J287" s="205">
        <v>1968</v>
      </c>
      <c r="K287" s="130">
        <f t="shared" si="30"/>
        <v>58</v>
      </c>
      <c r="L287" s="125" t="str">
        <f t="shared" si="31"/>
        <v>OK</v>
      </c>
      <c r="M287" s="221" t="s">
        <v>521</v>
      </c>
    </row>
    <row r="288" spans="1:256">
      <c r="A288" s="202" t="s">
        <v>1391</v>
      </c>
      <c r="B288" s="139" t="s">
        <v>1392</v>
      </c>
      <c r="C288" s="139" t="s">
        <v>1393</v>
      </c>
      <c r="D288" s="150" t="s">
        <v>762</v>
      </c>
      <c r="E288" s="204"/>
      <c r="F288" s="125" t="str">
        <f t="shared" si="27"/>
        <v>う４６</v>
      </c>
      <c r="G288" s="125" t="str">
        <f t="shared" si="28"/>
        <v>川瀬清子</v>
      </c>
      <c r="H288" s="150" t="s">
        <v>763</v>
      </c>
      <c r="I288" s="133" t="s">
        <v>409</v>
      </c>
      <c r="J288" s="207">
        <v>1968</v>
      </c>
      <c r="K288" s="130">
        <f t="shared" si="30"/>
        <v>58</v>
      </c>
      <c r="L288" s="125" t="str">
        <f t="shared" si="31"/>
        <v>OK</v>
      </c>
      <c r="M288" s="215" t="s">
        <v>1327</v>
      </c>
    </row>
    <row r="289" spans="1:256">
      <c r="A289" s="202" t="s">
        <v>1394</v>
      </c>
      <c r="B289" s="182" t="s">
        <v>817</v>
      </c>
      <c r="C289" s="182" t="s">
        <v>1395</v>
      </c>
      <c r="D289" s="150" t="s">
        <v>762</v>
      </c>
      <c r="E289" s="204"/>
      <c r="F289" s="125" t="str">
        <f t="shared" si="27"/>
        <v>う４７</v>
      </c>
      <c r="G289" s="125" t="str">
        <f t="shared" si="28"/>
        <v>辻佳子</v>
      </c>
      <c r="H289" s="150" t="s">
        <v>763</v>
      </c>
      <c r="I289" s="133" t="s">
        <v>409</v>
      </c>
      <c r="J289" s="222">
        <v>1973</v>
      </c>
      <c r="K289" s="130">
        <f t="shared" si="30"/>
        <v>53</v>
      </c>
      <c r="L289" s="125" t="str">
        <f t="shared" si="31"/>
        <v>OK</v>
      </c>
      <c r="M289" s="206" t="s">
        <v>1341</v>
      </c>
    </row>
    <row r="290" spans="1:256">
      <c r="A290" s="202" t="s">
        <v>1396</v>
      </c>
      <c r="B290" s="139" t="s">
        <v>732</v>
      </c>
      <c r="C290" s="139" t="s">
        <v>1397</v>
      </c>
      <c r="D290" s="150" t="s">
        <v>762</v>
      </c>
      <c r="E290" s="204"/>
      <c r="F290" s="125" t="str">
        <f t="shared" si="27"/>
        <v>う４８</v>
      </c>
      <c r="G290" s="125" t="str">
        <f t="shared" si="28"/>
        <v>苗村直子</v>
      </c>
      <c r="H290" s="150" t="s">
        <v>763</v>
      </c>
      <c r="I290" s="133" t="s">
        <v>409</v>
      </c>
      <c r="J290" s="222">
        <v>1974</v>
      </c>
      <c r="K290" s="130">
        <f t="shared" si="30"/>
        <v>52</v>
      </c>
      <c r="L290" s="125" t="str">
        <f t="shared" si="31"/>
        <v>OK</v>
      </c>
      <c r="M290" s="206" t="s">
        <v>1398</v>
      </c>
    </row>
    <row r="291" spans="1:256">
      <c r="A291" s="202" t="s">
        <v>1399</v>
      </c>
      <c r="B291" s="139" t="s">
        <v>1400</v>
      </c>
      <c r="C291" s="139" t="s">
        <v>1401</v>
      </c>
      <c r="D291" s="150" t="s">
        <v>762</v>
      </c>
      <c r="E291" s="204"/>
      <c r="F291" s="125" t="str">
        <f t="shared" si="27"/>
        <v>う４９</v>
      </c>
      <c r="G291" s="125" t="str">
        <f t="shared" si="28"/>
        <v>藤田博美</v>
      </c>
      <c r="H291" s="150" t="s">
        <v>763</v>
      </c>
      <c r="I291" s="133" t="s">
        <v>409</v>
      </c>
      <c r="J291" s="213">
        <v>1970</v>
      </c>
      <c r="K291" s="130">
        <f t="shared" si="30"/>
        <v>56</v>
      </c>
      <c r="L291" s="125" t="str">
        <f t="shared" si="31"/>
        <v>OK</v>
      </c>
      <c r="M291" s="206" t="s">
        <v>583</v>
      </c>
    </row>
    <row r="292" spans="1:256">
      <c r="A292" s="202" t="s">
        <v>1402</v>
      </c>
      <c r="B292" s="139" t="s">
        <v>1403</v>
      </c>
      <c r="C292" s="139" t="s">
        <v>1404</v>
      </c>
      <c r="D292" s="150" t="s">
        <v>762</v>
      </c>
      <c r="E292" s="204"/>
      <c r="F292" s="125" t="str">
        <f t="shared" si="27"/>
        <v>う５０</v>
      </c>
      <c r="G292" s="125" t="str">
        <f t="shared" si="28"/>
        <v>三崎奈々</v>
      </c>
      <c r="H292" s="150" t="s">
        <v>763</v>
      </c>
      <c r="I292" s="133" t="s">
        <v>409</v>
      </c>
      <c r="J292" s="129">
        <v>1973</v>
      </c>
      <c r="K292" s="130">
        <f t="shared" si="30"/>
        <v>53</v>
      </c>
      <c r="L292" s="125" t="str">
        <f t="shared" si="31"/>
        <v>OK</v>
      </c>
      <c r="M292" s="125" t="s">
        <v>521</v>
      </c>
    </row>
    <row r="293" spans="1:256">
      <c r="A293" s="202" t="s">
        <v>1405</v>
      </c>
      <c r="B293" s="223" t="s">
        <v>826</v>
      </c>
      <c r="C293" s="223" t="s">
        <v>1406</v>
      </c>
      <c r="D293" s="150" t="s">
        <v>762</v>
      </c>
      <c r="E293" s="204"/>
      <c r="F293" s="125" t="str">
        <f t="shared" si="27"/>
        <v>う５１</v>
      </c>
      <c r="G293" s="125" t="str">
        <f t="shared" si="28"/>
        <v>竹下光代</v>
      </c>
      <c r="H293" s="150" t="s">
        <v>763</v>
      </c>
      <c r="I293" s="133" t="s">
        <v>409</v>
      </c>
      <c r="J293" s="207">
        <v>1974</v>
      </c>
      <c r="K293" s="130">
        <f t="shared" si="30"/>
        <v>52</v>
      </c>
      <c r="L293" s="125" t="str">
        <f t="shared" si="31"/>
        <v>OK</v>
      </c>
      <c r="M293" s="215" t="s">
        <v>530</v>
      </c>
    </row>
    <row r="294" spans="1:256">
      <c r="A294" s="202" t="s">
        <v>1407</v>
      </c>
      <c r="B294" s="219" t="s">
        <v>830</v>
      </c>
      <c r="C294" s="219" t="s">
        <v>1408</v>
      </c>
      <c r="D294" s="150" t="s">
        <v>762</v>
      </c>
      <c r="E294" s="204"/>
      <c r="F294" s="125" t="str">
        <f t="shared" si="27"/>
        <v>う５２</v>
      </c>
      <c r="G294" s="125" t="str">
        <f t="shared" si="28"/>
        <v>姫井亜利沙</v>
      </c>
      <c r="H294" s="150" t="s">
        <v>763</v>
      </c>
      <c r="I294" s="133" t="s">
        <v>409</v>
      </c>
      <c r="J294" s="207">
        <v>1982</v>
      </c>
      <c r="K294" s="130">
        <f t="shared" si="30"/>
        <v>44</v>
      </c>
      <c r="L294" s="125" t="str">
        <f t="shared" si="31"/>
        <v>OK</v>
      </c>
      <c r="M294" s="206" t="s">
        <v>1341</v>
      </c>
    </row>
    <row r="295" spans="1:256">
      <c r="A295" s="202" t="s">
        <v>1409</v>
      </c>
      <c r="B295" s="139" t="s">
        <v>1410</v>
      </c>
      <c r="C295" s="139" t="s">
        <v>1411</v>
      </c>
      <c r="D295" s="150" t="s">
        <v>762</v>
      </c>
      <c r="E295" s="204"/>
      <c r="F295" s="125" t="str">
        <f t="shared" si="27"/>
        <v>う５３</v>
      </c>
      <c r="G295" s="125" t="str">
        <f t="shared" si="28"/>
        <v>村田彩子</v>
      </c>
      <c r="H295" s="150" t="s">
        <v>763</v>
      </c>
      <c r="I295" s="133" t="s">
        <v>409</v>
      </c>
      <c r="J295" s="207">
        <v>1968</v>
      </c>
      <c r="K295" s="130">
        <f t="shared" si="30"/>
        <v>58</v>
      </c>
      <c r="L295" s="125" t="str">
        <f t="shared" si="31"/>
        <v>OK</v>
      </c>
      <c r="M295" s="206" t="s">
        <v>521</v>
      </c>
    </row>
    <row r="296" spans="1:256">
      <c r="A296" s="202" t="s">
        <v>1412</v>
      </c>
      <c r="B296" s="139" t="s">
        <v>1413</v>
      </c>
      <c r="C296" s="139" t="s">
        <v>1414</v>
      </c>
      <c r="D296" s="150" t="s">
        <v>762</v>
      </c>
      <c r="E296" s="204"/>
      <c r="F296" s="125" t="str">
        <f t="shared" si="27"/>
        <v>う５４</v>
      </c>
      <c r="G296" s="125" t="str">
        <f t="shared" si="28"/>
        <v>村川庸子</v>
      </c>
      <c r="H296" s="150" t="s">
        <v>763</v>
      </c>
      <c r="I296" s="133" t="s">
        <v>409</v>
      </c>
      <c r="J296" s="207">
        <v>1969</v>
      </c>
      <c r="K296" s="130">
        <f t="shared" si="30"/>
        <v>57</v>
      </c>
      <c r="L296" s="125" t="str">
        <f t="shared" si="31"/>
        <v>OK</v>
      </c>
      <c r="M296" s="206" t="s">
        <v>1415</v>
      </c>
    </row>
    <row r="297" spans="1:256" s="125" customFormat="1">
      <c r="A297" s="202" t="s">
        <v>1416</v>
      </c>
      <c r="B297" s="133" t="s">
        <v>1376</v>
      </c>
      <c r="C297" s="133" t="s">
        <v>1417</v>
      </c>
      <c r="D297" s="150" t="s">
        <v>762</v>
      </c>
      <c r="E297" s="127"/>
      <c r="F297" s="125" t="str">
        <f t="shared" si="27"/>
        <v>う５５</v>
      </c>
      <c r="G297" s="125" t="str">
        <f t="shared" si="28"/>
        <v>永原佳代子</v>
      </c>
      <c r="H297" s="150" t="s">
        <v>763</v>
      </c>
      <c r="I297" s="133" t="s">
        <v>1383</v>
      </c>
      <c r="J297" s="129">
        <v>1967</v>
      </c>
      <c r="K297" s="130">
        <f t="shared" si="30"/>
        <v>59</v>
      </c>
      <c r="L297" s="125" t="str">
        <f t="shared" si="31"/>
        <v>OK</v>
      </c>
      <c r="M297" s="133" t="s">
        <v>1327</v>
      </c>
      <c r="N297" s="177"/>
      <c r="O297" s="177"/>
      <c r="P297" s="177"/>
      <c r="Q297" s="177"/>
      <c r="R297" s="177"/>
      <c r="S297" s="177"/>
      <c r="T297" s="177"/>
      <c r="U297" s="177"/>
      <c r="V297" s="177"/>
      <c r="W297" s="177"/>
      <c r="X297" s="177"/>
      <c r="Y297" s="177"/>
      <c r="Z297" s="177"/>
      <c r="AA297" s="177"/>
      <c r="AB297" s="177"/>
      <c r="AC297" s="177"/>
      <c r="AD297" s="177"/>
      <c r="AE297" s="177"/>
      <c r="AF297" s="177"/>
      <c r="AG297" s="177"/>
      <c r="AH297" s="177"/>
      <c r="AI297" s="177"/>
      <c r="AJ297" s="177"/>
      <c r="AK297" s="177"/>
      <c r="AL297" s="177"/>
      <c r="AM297" s="177"/>
      <c r="AN297" s="177"/>
      <c r="AO297" s="177"/>
      <c r="AP297" s="177"/>
      <c r="AQ297" s="177"/>
      <c r="AR297" s="177"/>
      <c r="AS297" s="177"/>
      <c r="AT297" s="177"/>
      <c r="AU297" s="177"/>
      <c r="AV297" s="177"/>
      <c r="AW297" s="177"/>
      <c r="AX297" s="177"/>
      <c r="AY297" s="177"/>
      <c r="AZ297" s="177"/>
      <c r="BA297" s="177"/>
      <c r="BB297" s="177"/>
      <c r="BC297" s="177"/>
      <c r="BD297" s="177"/>
      <c r="BE297" s="177"/>
      <c r="BF297" s="177"/>
      <c r="BG297" s="177"/>
      <c r="BH297" s="177"/>
      <c r="BI297" s="177"/>
      <c r="BJ297" s="177"/>
      <c r="BK297" s="177"/>
      <c r="BL297" s="177"/>
      <c r="BM297" s="177"/>
      <c r="BN297" s="177"/>
      <c r="BO297" s="177"/>
      <c r="BP297" s="177"/>
      <c r="BQ297" s="177"/>
      <c r="BR297" s="177"/>
      <c r="BS297" s="177"/>
      <c r="BT297" s="177"/>
      <c r="BU297" s="177"/>
      <c r="BV297" s="177"/>
      <c r="BW297" s="177"/>
      <c r="BX297" s="177"/>
      <c r="BY297" s="177"/>
      <c r="BZ297" s="177"/>
      <c r="CA297" s="177"/>
      <c r="CB297" s="177"/>
      <c r="CC297" s="177"/>
      <c r="CD297" s="177"/>
      <c r="CE297" s="177"/>
      <c r="CF297" s="177"/>
      <c r="CG297" s="177"/>
      <c r="CH297" s="177"/>
      <c r="CI297" s="177"/>
      <c r="CJ297" s="177"/>
      <c r="CK297" s="177"/>
      <c r="CL297" s="177"/>
      <c r="CM297" s="177"/>
      <c r="CN297" s="177"/>
      <c r="CO297" s="177"/>
      <c r="CP297" s="177"/>
      <c r="CQ297" s="177"/>
      <c r="CR297" s="177"/>
      <c r="CS297" s="177"/>
      <c r="CT297" s="177"/>
      <c r="CU297" s="177"/>
      <c r="CV297" s="177"/>
      <c r="CW297" s="177"/>
      <c r="CX297" s="177"/>
      <c r="CY297" s="177"/>
      <c r="CZ297" s="177"/>
      <c r="DA297" s="177"/>
      <c r="DB297" s="177"/>
      <c r="DC297" s="177"/>
      <c r="DD297" s="177"/>
      <c r="DE297" s="177"/>
      <c r="DF297" s="177"/>
      <c r="DG297" s="177"/>
      <c r="DH297" s="177"/>
      <c r="DI297" s="177"/>
      <c r="DJ297" s="177"/>
      <c r="DK297" s="177"/>
      <c r="DL297" s="177"/>
      <c r="DM297" s="177"/>
      <c r="DN297" s="177"/>
      <c r="DO297" s="177"/>
      <c r="DP297" s="177"/>
      <c r="DQ297" s="177"/>
      <c r="DR297" s="177"/>
      <c r="DS297" s="177"/>
      <c r="DT297" s="177"/>
      <c r="DU297" s="177"/>
      <c r="DV297" s="177"/>
      <c r="DW297" s="177"/>
      <c r="DX297" s="177"/>
      <c r="DY297" s="177"/>
      <c r="DZ297" s="177"/>
      <c r="EA297" s="177"/>
      <c r="EB297" s="177"/>
      <c r="EC297" s="177"/>
      <c r="ED297" s="177"/>
      <c r="EE297" s="177"/>
      <c r="EF297" s="177"/>
      <c r="EG297" s="177"/>
      <c r="EH297" s="177"/>
      <c r="EI297" s="177"/>
      <c r="EJ297" s="177"/>
      <c r="EK297" s="177"/>
      <c r="EL297" s="177"/>
      <c r="EM297" s="177"/>
      <c r="EN297" s="177"/>
      <c r="EO297" s="177"/>
      <c r="EP297" s="177"/>
      <c r="EQ297" s="177"/>
      <c r="ER297" s="177"/>
      <c r="ES297" s="177"/>
      <c r="ET297" s="177"/>
      <c r="EU297" s="177"/>
      <c r="EV297" s="177"/>
      <c r="EW297" s="177"/>
      <c r="EX297" s="177"/>
      <c r="EY297" s="177"/>
      <c r="EZ297" s="177"/>
      <c r="FA297" s="177"/>
      <c r="FB297" s="177"/>
      <c r="FC297" s="177"/>
      <c r="FD297" s="177"/>
      <c r="FE297" s="177"/>
      <c r="FF297" s="177"/>
      <c r="FG297" s="177"/>
      <c r="FH297" s="177"/>
      <c r="FI297" s="177"/>
      <c r="FJ297" s="177"/>
      <c r="FK297" s="177"/>
      <c r="FL297" s="177"/>
      <c r="FM297" s="177"/>
      <c r="FN297" s="177"/>
      <c r="FO297" s="177"/>
      <c r="FP297" s="177"/>
      <c r="FQ297" s="177"/>
      <c r="FR297" s="177"/>
      <c r="FS297" s="177"/>
      <c r="FT297" s="177"/>
      <c r="FU297" s="177"/>
      <c r="FV297" s="177"/>
      <c r="FW297" s="177"/>
      <c r="FX297" s="177"/>
      <c r="FY297" s="177"/>
      <c r="FZ297" s="177"/>
      <c r="GA297" s="177"/>
      <c r="GB297" s="177"/>
      <c r="GC297" s="177"/>
      <c r="GD297" s="177"/>
      <c r="GE297" s="177"/>
      <c r="GF297" s="177"/>
      <c r="GG297" s="177"/>
      <c r="GH297" s="177"/>
      <c r="GI297" s="177"/>
      <c r="GJ297" s="177"/>
      <c r="GK297" s="177"/>
      <c r="GL297" s="177"/>
      <c r="GM297" s="177"/>
      <c r="GN297" s="177"/>
      <c r="GO297" s="177"/>
      <c r="GP297" s="177"/>
      <c r="GQ297" s="177"/>
      <c r="GR297" s="177"/>
      <c r="GS297" s="177"/>
      <c r="GT297" s="177"/>
      <c r="GU297" s="177"/>
      <c r="GV297" s="177"/>
      <c r="GW297" s="177"/>
      <c r="GX297" s="177"/>
      <c r="GY297" s="177"/>
      <c r="GZ297" s="177"/>
      <c r="HA297" s="177"/>
      <c r="HB297" s="177"/>
      <c r="HC297" s="177"/>
      <c r="HD297" s="177"/>
      <c r="HE297" s="177"/>
      <c r="HF297" s="177"/>
      <c r="HG297" s="177"/>
      <c r="HH297" s="177"/>
      <c r="HI297" s="177"/>
      <c r="HJ297" s="177"/>
      <c r="HK297" s="177"/>
      <c r="HL297" s="177"/>
      <c r="HM297" s="177"/>
      <c r="HN297" s="177"/>
      <c r="HO297" s="177"/>
      <c r="HP297" s="177"/>
      <c r="HQ297" s="177"/>
      <c r="HR297" s="177"/>
      <c r="HS297" s="177"/>
      <c r="HT297" s="177"/>
      <c r="HU297" s="177"/>
      <c r="HV297" s="177"/>
      <c r="HW297" s="177"/>
      <c r="HX297" s="177"/>
      <c r="HY297" s="177"/>
      <c r="HZ297" s="177"/>
      <c r="IA297" s="177"/>
      <c r="IB297" s="177"/>
      <c r="IC297" s="177"/>
      <c r="ID297" s="177"/>
      <c r="IE297" s="177"/>
      <c r="IF297" s="177"/>
      <c r="IG297" s="177"/>
      <c r="IH297" s="177"/>
      <c r="II297" s="177"/>
      <c r="IJ297" s="177"/>
      <c r="IK297" s="177"/>
      <c r="IL297" s="177"/>
      <c r="IM297" s="177"/>
      <c r="IN297" s="177"/>
      <c r="IO297" s="177"/>
      <c r="IP297" s="177"/>
      <c r="IQ297" s="177"/>
      <c r="IR297" s="177"/>
      <c r="IS297" s="177"/>
      <c r="IT297" s="177"/>
      <c r="IU297" s="177"/>
      <c r="IV297" s="177"/>
    </row>
    <row r="298" spans="1:256" s="125" customFormat="1">
      <c r="A298" s="202" t="s">
        <v>1418</v>
      </c>
      <c r="B298" s="133" t="s">
        <v>1376</v>
      </c>
      <c r="C298" s="133" t="s">
        <v>1419</v>
      </c>
      <c r="D298" s="150" t="s">
        <v>762</v>
      </c>
      <c r="E298" s="127"/>
      <c r="F298" s="125" t="str">
        <f t="shared" si="27"/>
        <v>う５６</v>
      </c>
      <c r="G298" s="125" t="str">
        <f t="shared" si="28"/>
        <v>永原実佳</v>
      </c>
      <c r="H298" s="150" t="s">
        <v>763</v>
      </c>
      <c r="I298" s="133" t="s">
        <v>1383</v>
      </c>
      <c r="J298" s="129">
        <v>1997</v>
      </c>
      <c r="K298" s="130">
        <f t="shared" si="30"/>
        <v>29</v>
      </c>
      <c r="L298" s="125" t="str">
        <f t="shared" si="31"/>
        <v>OK</v>
      </c>
      <c r="M298" s="133" t="s">
        <v>1327</v>
      </c>
      <c r="N298" s="177"/>
      <c r="O298" s="177"/>
      <c r="P298" s="177"/>
      <c r="Q298" s="177"/>
      <c r="R298" s="177"/>
      <c r="S298" s="177"/>
      <c r="T298" s="177"/>
      <c r="U298" s="177"/>
      <c r="V298" s="177"/>
      <c r="W298" s="177"/>
      <c r="X298" s="177"/>
      <c r="Y298" s="177"/>
      <c r="Z298" s="177"/>
      <c r="AA298" s="177"/>
      <c r="AB298" s="177"/>
      <c r="AC298" s="177"/>
      <c r="AD298" s="177"/>
      <c r="AE298" s="177"/>
      <c r="AF298" s="177"/>
      <c r="AG298" s="177"/>
      <c r="AH298" s="177"/>
      <c r="AI298" s="177"/>
      <c r="AJ298" s="177"/>
      <c r="AK298" s="177"/>
      <c r="AL298" s="177"/>
      <c r="AM298" s="177"/>
      <c r="AN298" s="177"/>
      <c r="AO298" s="177"/>
      <c r="AP298" s="177"/>
      <c r="AQ298" s="177"/>
      <c r="AR298" s="177"/>
      <c r="AS298" s="177"/>
      <c r="AT298" s="177"/>
      <c r="AU298" s="177"/>
      <c r="AV298" s="177"/>
      <c r="AW298" s="177"/>
      <c r="AX298" s="177"/>
      <c r="AY298" s="177"/>
      <c r="AZ298" s="177"/>
      <c r="BA298" s="177"/>
      <c r="BB298" s="177"/>
      <c r="BC298" s="177"/>
      <c r="BD298" s="177"/>
      <c r="BE298" s="177"/>
      <c r="BF298" s="177"/>
      <c r="BG298" s="177"/>
      <c r="BH298" s="177"/>
      <c r="BI298" s="177"/>
      <c r="BJ298" s="177"/>
      <c r="BK298" s="177"/>
      <c r="BL298" s="177"/>
      <c r="BM298" s="177"/>
      <c r="BN298" s="177"/>
      <c r="BO298" s="177"/>
      <c r="BP298" s="177"/>
      <c r="BQ298" s="177"/>
      <c r="BR298" s="177"/>
      <c r="BS298" s="177"/>
      <c r="BT298" s="177"/>
      <c r="BU298" s="177"/>
      <c r="BV298" s="177"/>
      <c r="BW298" s="177"/>
      <c r="BX298" s="177"/>
      <c r="BY298" s="177"/>
      <c r="BZ298" s="177"/>
      <c r="CA298" s="177"/>
      <c r="CB298" s="177"/>
      <c r="CC298" s="177"/>
      <c r="CD298" s="177"/>
      <c r="CE298" s="177"/>
      <c r="CF298" s="177"/>
      <c r="CG298" s="177"/>
      <c r="CH298" s="177"/>
      <c r="CI298" s="177"/>
      <c r="CJ298" s="177"/>
      <c r="CK298" s="177"/>
      <c r="CL298" s="177"/>
      <c r="CM298" s="177"/>
      <c r="CN298" s="177"/>
      <c r="CO298" s="177"/>
      <c r="CP298" s="177"/>
      <c r="CQ298" s="177"/>
      <c r="CR298" s="177"/>
      <c r="CS298" s="177"/>
      <c r="CT298" s="177"/>
      <c r="CU298" s="177"/>
      <c r="CV298" s="177"/>
      <c r="CW298" s="177"/>
      <c r="CX298" s="177"/>
      <c r="CY298" s="177"/>
      <c r="CZ298" s="177"/>
      <c r="DA298" s="177"/>
      <c r="DB298" s="177"/>
      <c r="DC298" s="177"/>
      <c r="DD298" s="177"/>
      <c r="DE298" s="177"/>
      <c r="DF298" s="177"/>
      <c r="DG298" s="177"/>
      <c r="DH298" s="177"/>
      <c r="DI298" s="177"/>
      <c r="DJ298" s="177"/>
      <c r="DK298" s="177"/>
      <c r="DL298" s="177"/>
      <c r="DM298" s="177"/>
      <c r="DN298" s="177"/>
      <c r="DO298" s="177"/>
      <c r="DP298" s="177"/>
      <c r="DQ298" s="177"/>
      <c r="DR298" s="177"/>
      <c r="DS298" s="177"/>
      <c r="DT298" s="177"/>
      <c r="DU298" s="177"/>
      <c r="DV298" s="177"/>
      <c r="DW298" s="177"/>
      <c r="DX298" s="177"/>
      <c r="DY298" s="177"/>
      <c r="DZ298" s="177"/>
      <c r="EA298" s="177"/>
      <c r="EB298" s="177"/>
      <c r="EC298" s="177"/>
      <c r="ED298" s="177"/>
      <c r="EE298" s="177"/>
      <c r="EF298" s="177"/>
      <c r="EG298" s="177"/>
      <c r="EH298" s="177"/>
      <c r="EI298" s="177"/>
      <c r="EJ298" s="177"/>
      <c r="EK298" s="177"/>
      <c r="EL298" s="177"/>
      <c r="EM298" s="177"/>
      <c r="EN298" s="177"/>
      <c r="EO298" s="177"/>
      <c r="EP298" s="177"/>
      <c r="EQ298" s="177"/>
      <c r="ER298" s="177"/>
      <c r="ES298" s="177"/>
      <c r="ET298" s="177"/>
      <c r="EU298" s="177"/>
      <c r="EV298" s="177"/>
      <c r="EW298" s="177"/>
      <c r="EX298" s="177"/>
      <c r="EY298" s="177"/>
      <c r="EZ298" s="177"/>
      <c r="FA298" s="177"/>
      <c r="FB298" s="177"/>
      <c r="FC298" s="177"/>
      <c r="FD298" s="177"/>
      <c r="FE298" s="177"/>
      <c r="FF298" s="177"/>
      <c r="FG298" s="177"/>
      <c r="FH298" s="177"/>
      <c r="FI298" s="177"/>
      <c r="FJ298" s="177"/>
      <c r="FK298" s="177"/>
      <c r="FL298" s="177"/>
      <c r="FM298" s="177"/>
      <c r="FN298" s="177"/>
      <c r="FO298" s="177"/>
      <c r="FP298" s="177"/>
      <c r="FQ298" s="177"/>
      <c r="FR298" s="177"/>
      <c r="FS298" s="177"/>
      <c r="FT298" s="177"/>
      <c r="FU298" s="177"/>
      <c r="FV298" s="177"/>
      <c r="FW298" s="177"/>
      <c r="FX298" s="177"/>
      <c r="FY298" s="177"/>
      <c r="FZ298" s="177"/>
      <c r="GA298" s="177"/>
      <c r="GB298" s="177"/>
      <c r="GC298" s="177"/>
      <c r="GD298" s="177"/>
      <c r="GE298" s="177"/>
      <c r="GF298" s="177"/>
      <c r="GG298" s="177"/>
      <c r="GH298" s="177"/>
      <c r="GI298" s="177"/>
      <c r="GJ298" s="177"/>
      <c r="GK298" s="177"/>
      <c r="GL298" s="177"/>
      <c r="GM298" s="177"/>
      <c r="GN298" s="177"/>
      <c r="GO298" s="177"/>
      <c r="GP298" s="177"/>
      <c r="GQ298" s="177"/>
      <c r="GR298" s="177"/>
      <c r="GS298" s="177"/>
      <c r="GT298" s="177"/>
      <c r="GU298" s="177"/>
      <c r="GV298" s="177"/>
      <c r="GW298" s="177"/>
      <c r="GX298" s="177"/>
      <c r="GY298" s="177"/>
      <c r="GZ298" s="177"/>
      <c r="HA298" s="177"/>
      <c r="HB298" s="177"/>
      <c r="HC298" s="177"/>
      <c r="HD298" s="177"/>
      <c r="HE298" s="177"/>
      <c r="HF298" s="177"/>
      <c r="HG298" s="177"/>
      <c r="HH298" s="177"/>
      <c r="HI298" s="177"/>
      <c r="HJ298" s="177"/>
      <c r="HK298" s="177"/>
      <c r="HL298" s="177"/>
      <c r="HM298" s="177"/>
      <c r="HN298" s="177"/>
      <c r="HO298" s="177"/>
      <c r="HP298" s="177"/>
      <c r="HQ298" s="177"/>
      <c r="HR298" s="177"/>
      <c r="HS298" s="177"/>
      <c r="HT298" s="177"/>
      <c r="HU298" s="177"/>
      <c r="HV298" s="177"/>
      <c r="HW298" s="177"/>
      <c r="HX298" s="177"/>
      <c r="HY298" s="177"/>
      <c r="HZ298" s="177"/>
      <c r="IA298" s="177"/>
      <c r="IB298" s="177"/>
      <c r="IC298" s="177"/>
      <c r="ID298" s="177"/>
      <c r="IE298" s="177"/>
      <c r="IF298" s="177"/>
      <c r="IG298" s="177"/>
      <c r="IH298" s="177"/>
      <c r="II298" s="177"/>
      <c r="IJ298" s="177"/>
      <c r="IK298" s="177"/>
      <c r="IL298" s="177"/>
      <c r="IM298" s="177"/>
      <c r="IN298" s="177"/>
      <c r="IO298" s="177"/>
      <c r="IP298" s="177"/>
      <c r="IQ298" s="177"/>
      <c r="IR298" s="177"/>
      <c r="IS298" s="177"/>
      <c r="IT298" s="177"/>
      <c r="IU298" s="177"/>
      <c r="IV298" s="177"/>
    </row>
    <row r="299" spans="1:256" s="125" customFormat="1">
      <c r="A299" s="202" t="s">
        <v>1420</v>
      </c>
      <c r="B299" s="139" t="s">
        <v>1421</v>
      </c>
      <c r="C299" s="139" t="s">
        <v>1422</v>
      </c>
      <c r="D299" s="150" t="s">
        <v>762</v>
      </c>
      <c r="E299" s="224"/>
      <c r="F299" s="125" t="str">
        <f t="shared" si="27"/>
        <v>う５７</v>
      </c>
      <c r="G299" s="125" t="str">
        <f t="shared" si="28"/>
        <v>古株淳子</v>
      </c>
      <c r="H299" s="150" t="s">
        <v>763</v>
      </c>
      <c r="I299" s="133" t="s">
        <v>409</v>
      </c>
      <c r="J299" s="225">
        <v>1968</v>
      </c>
      <c r="K299" s="130">
        <f t="shared" si="30"/>
        <v>58</v>
      </c>
      <c r="L299" s="125" t="str">
        <f t="shared" si="31"/>
        <v>OK</v>
      </c>
      <c r="M299" s="226" t="s">
        <v>1118</v>
      </c>
      <c r="N299" s="177"/>
      <c r="O299" s="177"/>
      <c r="P299" s="177"/>
      <c r="Q299" s="177"/>
      <c r="R299" s="177"/>
      <c r="S299" s="177"/>
      <c r="T299" s="177"/>
      <c r="U299" s="177"/>
      <c r="V299" s="177"/>
      <c r="W299" s="177"/>
      <c r="X299" s="177"/>
      <c r="Y299" s="177"/>
      <c r="Z299" s="177"/>
      <c r="AA299" s="177"/>
      <c r="AB299" s="177"/>
      <c r="AC299" s="177"/>
      <c r="AD299" s="177"/>
      <c r="AE299" s="177"/>
      <c r="AF299" s="177"/>
      <c r="AG299" s="177"/>
      <c r="AH299" s="177"/>
      <c r="AI299" s="177"/>
      <c r="AJ299" s="177"/>
      <c r="AK299" s="177"/>
      <c r="AL299" s="177"/>
      <c r="AM299" s="177"/>
      <c r="AN299" s="177"/>
      <c r="AO299" s="177"/>
      <c r="AP299" s="177"/>
      <c r="AQ299" s="177"/>
      <c r="AR299" s="177"/>
      <c r="AS299" s="177"/>
      <c r="AT299" s="177"/>
      <c r="AU299" s="177"/>
      <c r="AV299" s="177"/>
      <c r="AW299" s="177"/>
      <c r="AX299" s="177"/>
      <c r="AY299" s="177"/>
      <c r="AZ299" s="177"/>
      <c r="BA299" s="177"/>
      <c r="BB299" s="177"/>
      <c r="BC299" s="177"/>
      <c r="BD299" s="177"/>
      <c r="BE299" s="177"/>
      <c r="BF299" s="177"/>
      <c r="BG299" s="177"/>
      <c r="BH299" s="177"/>
      <c r="BI299" s="177"/>
      <c r="BJ299" s="177"/>
      <c r="BK299" s="177"/>
      <c r="BL299" s="177"/>
      <c r="BM299" s="177"/>
      <c r="BN299" s="177"/>
      <c r="BO299" s="177"/>
      <c r="BP299" s="177"/>
      <c r="BQ299" s="177"/>
      <c r="BR299" s="177"/>
      <c r="BS299" s="177"/>
      <c r="BT299" s="177"/>
      <c r="BU299" s="177"/>
      <c r="BV299" s="177"/>
      <c r="BW299" s="177"/>
      <c r="BX299" s="177"/>
      <c r="BY299" s="177"/>
      <c r="BZ299" s="177"/>
      <c r="CA299" s="177"/>
      <c r="CB299" s="177"/>
      <c r="CC299" s="177"/>
      <c r="CD299" s="177"/>
      <c r="CE299" s="177"/>
      <c r="CF299" s="177"/>
      <c r="CG299" s="177"/>
      <c r="CH299" s="177"/>
      <c r="CI299" s="177"/>
      <c r="CJ299" s="177"/>
      <c r="CK299" s="177"/>
      <c r="CL299" s="177"/>
      <c r="CM299" s="177"/>
      <c r="CN299" s="177"/>
      <c r="CO299" s="177"/>
      <c r="CP299" s="177"/>
      <c r="CQ299" s="177"/>
      <c r="CR299" s="177"/>
      <c r="CS299" s="177"/>
      <c r="CT299" s="177"/>
      <c r="CU299" s="177"/>
      <c r="CV299" s="177"/>
      <c r="CW299" s="177"/>
      <c r="CX299" s="177"/>
      <c r="CY299" s="177"/>
      <c r="CZ299" s="177"/>
      <c r="DA299" s="177"/>
      <c r="DB299" s="177"/>
      <c r="DC299" s="177"/>
      <c r="DD299" s="177"/>
      <c r="DE299" s="177"/>
      <c r="DF299" s="177"/>
      <c r="DG299" s="177"/>
      <c r="DH299" s="177"/>
      <c r="DI299" s="177"/>
      <c r="DJ299" s="177"/>
      <c r="DK299" s="177"/>
      <c r="DL299" s="177"/>
      <c r="DM299" s="177"/>
      <c r="DN299" s="177"/>
      <c r="DO299" s="177"/>
      <c r="DP299" s="177"/>
      <c r="DQ299" s="177"/>
      <c r="DR299" s="177"/>
      <c r="DS299" s="177"/>
      <c r="DT299" s="177"/>
      <c r="DU299" s="177"/>
      <c r="DV299" s="177"/>
      <c r="DW299" s="177"/>
      <c r="DX299" s="177"/>
      <c r="DY299" s="177"/>
      <c r="DZ299" s="177"/>
      <c r="EA299" s="177"/>
      <c r="EB299" s="177"/>
      <c r="EC299" s="177"/>
      <c r="ED299" s="177"/>
      <c r="EE299" s="177"/>
      <c r="EF299" s="177"/>
      <c r="EG299" s="177"/>
      <c r="EH299" s="177"/>
      <c r="EI299" s="177"/>
      <c r="EJ299" s="177"/>
      <c r="EK299" s="177"/>
      <c r="EL299" s="177"/>
      <c r="EM299" s="177"/>
      <c r="EN299" s="177"/>
      <c r="EO299" s="177"/>
      <c r="EP299" s="177"/>
      <c r="EQ299" s="177"/>
      <c r="ER299" s="177"/>
      <c r="ES299" s="177"/>
      <c r="ET299" s="177"/>
      <c r="EU299" s="177"/>
      <c r="EV299" s="177"/>
      <c r="EW299" s="177"/>
      <c r="EX299" s="177"/>
      <c r="EY299" s="177"/>
      <c r="EZ299" s="177"/>
      <c r="FA299" s="177"/>
      <c r="FB299" s="177"/>
      <c r="FC299" s="177"/>
      <c r="FD299" s="177"/>
      <c r="FE299" s="177"/>
      <c r="FF299" s="177"/>
      <c r="FG299" s="177"/>
      <c r="FH299" s="177"/>
      <c r="FI299" s="177"/>
      <c r="FJ299" s="177"/>
      <c r="FK299" s="177"/>
      <c r="FL299" s="177"/>
      <c r="FM299" s="177"/>
      <c r="FN299" s="177"/>
      <c r="FO299" s="177"/>
      <c r="FP299" s="177"/>
      <c r="FQ299" s="177"/>
      <c r="FR299" s="177"/>
      <c r="FS299" s="177"/>
      <c r="FT299" s="177"/>
      <c r="FU299" s="177"/>
      <c r="FV299" s="177"/>
      <c r="FW299" s="177"/>
      <c r="FX299" s="177"/>
      <c r="FY299" s="177"/>
      <c r="FZ299" s="177"/>
      <c r="GA299" s="177"/>
      <c r="GB299" s="177"/>
      <c r="GC299" s="177"/>
      <c r="GD299" s="177"/>
      <c r="GE299" s="177"/>
      <c r="GF299" s="177"/>
      <c r="GG299" s="177"/>
      <c r="GH299" s="177"/>
      <c r="GI299" s="177"/>
      <c r="GJ299" s="177"/>
      <c r="GK299" s="177"/>
      <c r="GL299" s="177"/>
      <c r="GM299" s="177"/>
      <c r="GN299" s="177"/>
      <c r="GO299" s="177"/>
      <c r="GP299" s="177"/>
      <c r="GQ299" s="177"/>
      <c r="GR299" s="177"/>
      <c r="GS299" s="177"/>
      <c r="GT299" s="177"/>
      <c r="GU299" s="177"/>
      <c r="GV299" s="177"/>
      <c r="GW299" s="177"/>
      <c r="GX299" s="177"/>
      <c r="GY299" s="177"/>
      <c r="GZ299" s="177"/>
      <c r="HA299" s="177"/>
      <c r="HB299" s="177"/>
      <c r="HC299" s="177"/>
      <c r="HD299" s="177"/>
      <c r="HE299" s="177"/>
      <c r="HF299" s="177"/>
      <c r="HG299" s="177"/>
      <c r="HH299" s="177"/>
      <c r="HI299" s="177"/>
      <c r="HJ299" s="177"/>
      <c r="HK299" s="177"/>
      <c r="HL299" s="177"/>
      <c r="HM299" s="177"/>
      <c r="HN299" s="177"/>
      <c r="HO299" s="177"/>
      <c r="HP299" s="177"/>
      <c r="HQ299" s="177"/>
      <c r="HR299" s="177"/>
      <c r="HS299" s="177"/>
      <c r="HT299" s="177"/>
      <c r="HU299" s="177"/>
      <c r="HV299" s="177"/>
      <c r="HW299" s="177"/>
      <c r="HX299" s="177"/>
      <c r="HY299" s="177"/>
      <c r="HZ299" s="177"/>
      <c r="IA299" s="177"/>
      <c r="IB299" s="177"/>
      <c r="IC299" s="177"/>
      <c r="ID299" s="177"/>
      <c r="IE299" s="177"/>
      <c r="IF299" s="177"/>
      <c r="IG299" s="177"/>
      <c r="IH299" s="177"/>
      <c r="II299" s="177"/>
      <c r="IJ299" s="177"/>
      <c r="IK299" s="177"/>
      <c r="IL299" s="177"/>
      <c r="IM299" s="177"/>
      <c r="IN299" s="177"/>
      <c r="IO299" s="177"/>
      <c r="IP299" s="177"/>
      <c r="IQ299" s="177"/>
      <c r="IR299" s="177"/>
      <c r="IS299" s="177"/>
      <c r="IT299" s="177"/>
      <c r="IU299" s="177"/>
    </row>
    <row r="300" spans="1:256">
      <c r="A300" s="202" t="s">
        <v>1423</v>
      </c>
      <c r="B300" s="139" t="s">
        <v>1424</v>
      </c>
      <c r="C300" s="139" t="s">
        <v>1425</v>
      </c>
      <c r="D300" s="150" t="s">
        <v>762</v>
      </c>
      <c r="F300" s="125" t="str">
        <f t="shared" si="27"/>
        <v>う５８</v>
      </c>
      <c r="G300" s="125" t="str">
        <f t="shared" si="28"/>
        <v>小梶優子</v>
      </c>
      <c r="H300" s="150" t="s">
        <v>763</v>
      </c>
      <c r="I300" s="133" t="s">
        <v>409</v>
      </c>
      <c r="J300" s="216">
        <v>1974</v>
      </c>
      <c r="K300" s="130">
        <f t="shared" si="30"/>
        <v>52</v>
      </c>
      <c r="L300" s="125" t="str">
        <f t="shared" si="31"/>
        <v>OK</v>
      </c>
      <c r="M300" s="133" t="s">
        <v>1327</v>
      </c>
    </row>
    <row r="301" spans="1:256" ht="14.25">
      <c r="A301" s="227" t="s">
        <v>1426</v>
      </c>
      <c r="B301" s="228" t="s">
        <v>826</v>
      </c>
      <c r="C301" s="228" t="s">
        <v>1427</v>
      </c>
      <c r="D301" s="150" t="s">
        <v>762</v>
      </c>
      <c r="E301" s="229" t="s">
        <v>1428</v>
      </c>
      <c r="F301" s="125" t="str">
        <f t="shared" si="27"/>
        <v>う５９</v>
      </c>
      <c r="G301" s="230" t="str">
        <f t="shared" si="28"/>
        <v>竹下恭平</v>
      </c>
      <c r="H301" s="150" t="s">
        <v>763</v>
      </c>
      <c r="I301" s="231" t="s">
        <v>404</v>
      </c>
      <c r="J301" s="232">
        <v>2008</v>
      </c>
      <c r="K301" s="130">
        <f t="shared" si="30"/>
        <v>18</v>
      </c>
      <c r="L301" s="233" t="str">
        <f>IF(G301="","",IF(COUNTIF($G$47:$G$474,G301)&gt;1,"2重登録","OK"))</f>
        <v>OK</v>
      </c>
      <c r="M301" s="234" t="s">
        <v>457</v>
      </c>
    </row>
    <row r="302" spans="1:256" ht="14.25">
      <c r="A302" s="227" t="s">
        <v>1429</v>
      </c>
      <c r="B302" s="228" t="s">
        <v>1213</v>
      </c>
      <c r="C302" s="228" t="s">
        <v>1430</v>
      </c>
      <c r="D302" s="150" t="s">
        <v>762</v>
      </c>
      <c r="E302" s="229"/>
      <c r="F302" s="125" t="str">
        <f t="shared" si="27"/>
        <v>う６０</v>
      </c>
      <c r="G302" s="230" t="str">
        <f t="shared" si="28"/>
        <v>原田真稔</v>
      </c>
      <c r="H302" s="150" t="s">
        <v>763</v>
      </c>
      <c r="I302" s="231" t="s">
        <v>404</v>
      </c>
      <c r="J302" s="232">
        <v>1974</v>
      </c>
      <c r="K302" s="130">
        <f t="shared" si="30"/>
        <v>52</v>
      </c>
      <c r="L302" s="233" t="str">
        <f>IF(G302="","",IF(COUNTIF($G$47:$G$474,G302)&gt;1,"2重登録","OK"))</f>
        <v>OK</v>
      </c>
      <c r="M302" s="235" t="s">
        <v>560</v>
      </c>
    </row>
    <row r="303" spans="1:256" ht="14.25">
      <c r="A303" s="227" t="s">
        <v>1431</v>
      </c>
      <c r="B303" s="236" t="s">
        <v>1213</v>
      </c>
      <c r="C303" s="236" t="s">
        <v>1432</v>
      </c>
      <c r="D303" s="150" t="s">
        <v>762</v>
      </c>
      <c r="E303" s="229"/>
      <c r="F303" s="125" t="str">
        <f t="shared" si="27"/>
        <v>う６１</v>
      </c>
      <c r="G303" s="230" t="str">
        <f t="shared" si="28"/>
        <v>原田洋子</v>
      </c>
      <c r="H303" s="150" t="s">
        <v>763</v>
      </c>
      <c r="I303" s="237" t="s">
        <v>409</v>
      </c>
      <c r="J303" s="232">
        <v>1976</v>
      </c>
      <c r="K303" s="130">
        <f t="shared" si="30"/>
        <v>50</v>
      </c>
      <c r="L303" s="233" t="str">
        <f>IF(G303="","",IF(COUNTIF($G$47:$G$474,G303)&gt;1,"2重登録","OK"))</f>
        <v>OK</v>
      </c>
      <c r="M303" s="235" t="s">
        <v>560</v>
      </c>
    </row>
    <row r="304" spans="1:256" ht="14.25">
      <c r="A304" s="227" t="s">
        <v>1433</v>
      </c>
      <c r="B304" s="228" t="s">
        <v>1213</v>
      </c>
      <c r="C304" s="228" t="s">
        <v>1434</v>
      </c>
      <c r="D304" s="150" t="s">
        <v>762</v>
      </c>
      <c r="E304" s="229"/>
      <c r="F304" s="125" t="str">
        <f t="shared" si="27"/>
        <v>う６２</v>
      </c>
      <c r="G304" s="230" t="str">
        <f t="shared" si="28"/>
        <v>原田桜佑</v>
      </c>
      <c r="H304" s="150" t="s">
        <v>763</v>
      </c>
      <c r="I304" s="231" t="s">
        <v>404</v>
      </c>
      <c r="J304" s="232">
        <v>2012</v>
      </c>
      <c r="K304" s="130">
        <f t="shared" si="30"/>
        <v>14</v>
      </c>
      <c r="L304" s="233" t="str">
        <f>IF(G304="","",IF(COUNTIF($G$47:$G$474,G304)&gt;1,"2重登録","OK"))</f>
        <v>OK</v>
      </c>
      <c r="M304" s="235" t="s">
        <v>560</v>
      </c>
    </row>
    <row r="305" spans="1:13" ht="14.25">
      <c r="A305" s="227" t="s">
        <v>1435</v>
      </c>
      <c r="B305" s="236" t="s">
        <v>1436</v>
      </c>
      <c r="C305" s="236" t="s">
        <v>1437</v>
      </c>
      <c r="D305" s="150" t="s">
        <v>762</v>
      </c>
      <c r="E305" s="229"/>
      <c r="F305" s="125" t="str">
        <f t="shared" si="27"/>
        <v>う６３</v>
      </c>
      <c r="G305" s="230" t="str">
        <f t="shared" si="28"/>
        <v>伊原早苗</v>
      </c>
      <c r="H305" s="150" t="s">
        <v>763</v>
      </c>
      <c r="I305" s="237" t="s">
        <v>409</v>
      </c>
      <c r="J305" s="232">
        <v>1967</v>
      </c>
      <c r="K305" s="130">
        <f t="shared" si="30"/>
        <v>59</v>
      </c>
      <c r="L305" s="233" t="str">
        <f t="shared" ref="L305:L307" si="32">IF(G305="","",IF(COUNTIF($G$47:$G$474,G305)&gt;1,"2重登録","OK"))</f>
        <v>OK</v>
      </c>
      <c r="M305" s="234" t="s">
        <v>457</v>
      </c>
    </row>
    <row r="306" spans="1:13" ht="14.25">
      <c r="A306" s="227" t="s">
        <v>1438</v>
      </c>
      <c r="B306" s="228" t="s">
        <v>1439</v>
      </c>
      <c r="C306" s="228" t="s">
        <v>1440</v>
      </c>
      <c r="D306" s="150" t="s">
        <v>762</v>
      </c>
      <c r="E306" s="229"/>
      <c r="F306" s="125" t="str">
        <f t="shared" si="27"/>
        <v>う６４</v>
      </c>
      <c r="G306" s="230" t="str">
        <f t="shared" si="28"/>
        <v>坂上治謙</v>
      </c>
      <c r="H306" s="150" t="s">
        <v>763</v>
      </c>
      <c r="I306" s="231" t="s">
        <v>404</v>
      </c>
      <c r="J306" s="232">
        <v>1973</v>
      </c>
      <c r="K306" s="130">
        <f t="shared" si="30"/>
        <v>53</v>
      </c>
      <c r="L306" s="233" t="str">
        <f t="shared" si="32"/>
        <v>OK</v>
      </c>
      <c r="M306" s="234" t="s">
        <v>457</v>
      </c>
    </row>
    <row r="307" spans="1:13" ht="14.25">
      <c r="A307" s="227" t="s">
        <v>1441</v>
      </c>
      <c r="B307" s="236" t="s">
        <v>1442</v>
      </c>
      <c r="C307" s="236" t="s">
        <v>1443</v>
      </c>
      <c r="D307" s="150" t="s">
        <v>762</v>
      </c>
      <c r="E307" s="229"/>
      <c r="F307" s="125" t="str">
        <f t="shared" ref="F307" si="33">A307</f>
        <v>う６５</v>
      </c>
      <c r="G307" s="230" t="str">
        <f t="shared" si="28"/>
        <v>川尻実千代</v>
      </c>
      <c r="H307" s="150" t="s">
        <v>763</v>
      </c>
      <c r="I307" s="237" t="s">
        <v>409</v>
      </c>
      <c r="J307" s="232">
        <v>1976</v>
      </c>
      <c r="K307" s="130">
        <f t="shared" si="30"/>
        <v>50</v>
      </c>
      <c r="L307" s="233" t="str">
        <f t="shared" si="32"/>
        <v>OK</v>
      </c>
      <c r="M307" s="234" t="s">
        <v>457</v>
      </c>
    </row>
    <row r="308" spans="1:13">
      <c r="A308" s="238"/>
      <c r="B308" s="152">
        <v>10</v>
      </c>
      <c r="C308" s="199"/>
      <c r="D308" s="239"/>
      <c r="E308" s="122"/>
      <c r="F308" s="142"/>
      <c r="G308" s="142"/>
      <c r="H308" s="239"/>
      <c r="I308" s="142"/>
      <c r="J308" s="240"/>
      <c r="K308" s="148" t="str">
        <f t="shared" si="30"/>
        <v/>
      </c>
      <c r="L308" s="142"/>
      <c r="M308" s="241"/>
    </row>
    <row r="309" spans="1:13">
      <c r="A309" s="125" t="s">
        <v>733</v>
      </c>
      <c r="B309" s="126" t="s">
        <v>1252</v>
      </c>
      <c r="C309" s="126" t="s">
        <v>1444</v>
      </c>
      <c r="D309" s="126" t="s">
        <v>1445</v>
      </c>
      <c r="E309" s="127" t="s">
        <v>968</v>
      </c>
      <c r="F309" s="125" t="str">
        <f t="shared" ref="F309:F328" si="34">A309</f>
        <v>ぷ０１</v>
      </c>
      <c r="G309" s="125" t="str">
        <f t="shared" si="28"/>
        <v>吉田知司</v>
      </c>
      <c r="H309" s="125" t="s">
        <v>1446</v>
      </c>
      <c r="I309" s="125" t="s">
        <v>496</v>
      </c>
      <c r="J309" s="129">
        <v>1948</v>
      </c>
      <c r="K309" s="130">
        <f t="shared" si="30"/>
        <v>78</v>
      </c>
      <c r="L309" s="125" t="str">
        <f t="shared" ref="L309:L328" si="35">IF(G309="","",IF(COUNTIF($G$8:$G$425,G309)&gt;1,"2重登録","OK"))</f>
        <v>OK</v>
      </c>
      <c r="M309" s="134" t="s">
        <v>530</v>
      </c>
    </row>
    <row r="310" spans="1:13">
      <c r="A310" s="125" t="s">
        <v>1447</v>
      </c>
      <c r="B310" s="125" t="s">
        <v>1448</v>
      </c>
      <c r="C310" s="125" t="s">
        <v>1449</v>
      </c>
      <c r="D310" s="126" t="s">
        <v>1445</v>
      </c>
      <c r="E310" s="127"/>
      <c r="F310" s="125" t="str">
        <f t="shared" si="34"/>
        <v>ぷ０２</v>
      </c>
      <c r="G310" s="125" t="str">
        <f t="shared" si="28"/>
        <v>一丸征功</v>
      </c>
      <c r="H310" s="125" t="s">
        <v>1446</v>
      </c>
      <c r="I310" s="125" t="s">
        <v>496</v>
      </c>
      <c r="J310" s="132">
        <v>1960</v>
      </c>
      <c r="K310" s="130">
        <f t="shared" si="30"/>
        <v>66</v>
      </c>
      <c r="L310" s="125" t="str">
        <f t="shared" si="35"/>
        <v>OK</v>
      </c>
      <c r="M310" s="125" t="s">
        <v>1450</v>
      </c>
    </row>
    <row r="311" spans="1:13">
      <c r="A311" s="125" t="s">
        <v>734</v>
      </c>
      <c r="B311" s="126" t="s">
        <v>756</v>
      </c>
      <c r="C311" s="126" t="s">
        <v>1451</v>
      </c>
      <c r="D311" s="126" t="s">
        <v>1445</v>
      </c>
      <c r="E311" s="127" t="s">
        <v>968</v>
      </c>
      <c r="F311" s="125" t="str">
        <f t="shared" si="34"/>
        <v>ぷ０３</v>
      </c>
      <c r="G311" s="125" t="str">
        <f t="shared" si="28"/>
        <v>西村国太郎</v>
      </c>
      <c r="H311" s="125" t="s">
        <v>1446</v>
      </c>
      <c r="I311" s="125" t="s">
        <v>496</v>
      </c>
      <c r="J311" s="129">
        <v>1942</v>
      </c>
      <c r="K311" s="130">
        <f t="shared" si="30"/>
        <v>84</v>
      </c>
      <c r="L311" s="125" t="str">
        <f t="shared" si="35"/>
        <v>OK</v>
      </c>
      <c r="M311" s="134" t="s">
        <v>530</v>
      </c>
    </row>
    <row r="312" spans="1:13">
      <c r="A312" s="125" t="s">
        <v>735</v>
      </c>
      <c r="B312" s="125" t="s">
        <v>655</v>
      </c>
      <c r="C312" s="125" t="s">
        <v>1452</v>
      </c>
      <c r="D312" s="126" t="s">
        <v>1445</v>
      </c>
      <c r="E312" s="127" t="s">
        <v>968</v>
      </c>
      <c r="F312" s="125" t="str">
        <f t="shared" si="34"/>
        <v>ぷ０４</v>
      </c>
      <c r="G312" s="125" t="str">
        <f t="shared" si="28"/>
        <v>南人嗣</v>
      </c>
      <c r="H312" s="125" t="s">
        <v>1446</v>
      </c>
      <c r="I312" s="125" t="s">
        <v>496</v>
      </c>
      <c r="J312" s="132">
        <v>1955</v>
      </c>
      <c r="K312" s="130">
        <f t="shared" si="30"/>
        <v>71</v>
      </c>
      <c r="L312" s="125" t="str">
        <f t="shared" si="35"/>
        <v>OK</v>
      </c>
      <c r="M312" s="125" t="s">
        <v>407</v>
      </c>
    </row>
    <row r="313" spans="1:13">
      <c r="A313" s="125" t="s">
        <v>736</v>
      </c>
      <c r="B313" s="126" t="s">
        <v>1379</v>
      </c>
      <c r="C313" s="126" t="s">
        <v>1453</v>
      </c>
      <c r="D313" s="126" t="s">
        <v>1445</v>
      </c>
      <c r="E313" s="127" t="s">
        <v>968</v>
      </c>
      <c r="F313" s="125" t="str">
        <f t="shared" si="34"/>
        <v>ぷ０５</v>
      </c>
      <c r="G313" s="125" t="str">
        <f t="shared" si="28"/>
        <v>田中勝之</v>
      </c>
      <c r="H313" s="125" t="s">
        <v>1446</v>
      </c>
      <c r="I313" s="125" t="s">
        <v>496</v>
      </c>
      <c r="J313" s="129">
        <v>1944</v>
      </c>
      <c r="K313" s="130">
        <f t="shared" si="30"/>
        <v>82</v>
      </c>
      <c r="L313" s="125" t="str">
        <f t="shared" si="35"/>
        <v>OK</v>
      </c>
      <c r="M313" s="134" t="s">
        <v>530</v>
      </c>
    </row>
    <row r="314" spans="1:13">
      <c r="A314" s="125" t="s">
        <v>739</v>
      </c>
      <c r="B314" s="150" t="s">
        <v>1454</v>
      </c>
      <c r="C314" s="150" t="s">
        <v>1455</v>
      </c>
      <c r="D314" s="126" t="s">
        <v>1445</v>
      </c>
      <c r="E314" s="127" t="s">
        <v>968</v>
      </c>
      <c r="F314" s="125" t="str">
        <f t="shared" si="34"/>
        <v>ぷ０６</v>
      </c>
      <c r="G314" s="125" t="str">
        <f t="shared" ref="G314:G328" si="36">B314&amp;C314</f>
        <v>加藤昇</v>
      </c>
      <c r="H314" s="125" t="s">
        <v>1446</v>
      </c>
      <c r="I314" s="125" t="s">
        <v>496</v>
      </c>
      <c r="J314" s="129">
        <v>1952</v>
      </c>
      <c r="K314" s="130">
        <f t="shared" si="30"/>
        <v>74</v>
      </c>
      <c r="L314" s="125" t="str">
        <f t="shared" si="35"/>
        <v>OK</v>
      </c>
      <c r="M314" s="134" t="s">
        <v>530</v>
      </c>
    </row>
    <row r="315" spans="1:13">
      <c r="A315" s="125" t="s">
        <v>741</v>
      </c>
      <c r="B315" s="126" t="s">
        <v>1456</v>
      </c>
      <c r="C315" s="126" t="s">
        <v>1457</v>
      </c>
      <c r="D315" s="126" t="s">
        <v>1445</v>
      </c>
      <c r="E315" s="127"/>
      <c r="F315" s="125" t="str">
        <f t="shared" si="34"/>
        <v>ぷ０７</v>
      </c>
      <c r="G315" s="125" t="str">
        <f t="shared" si="36"/>
        <v>木瀬茂雄</v>
      </c>
      <c r="H315" s="125" t="s">
        <v>1446</v>
      </c>
      <c r="I315" s="125" t="s">
        <v>496</v>
      </c>
      <c r="J315" s="129">
        <v>1958</v>
      </c>
      <c r="K315" s="130">
        <f t="shared" si="30"/>
        <v>68</v>
      </c>
      <c r="L315" s="125" t="str">
        <f t="shared" si="35"/>
        <v>OK</v>
      </c>
      <c r="M315" s="134" t="s">
        <v>530</v>
      </c>
    </row>
    <row r="316" spans="1:13">
      <c r="A316" s="125" t="s">
        <v>743</v>
      </c>
      <c r="B316" s="125" t="s">
        <v>1458</v>
      </c>
      <c r="C316" s="125" t="s">
        <v>465</v>
      </c>
      <c r="D316" s="126" t="s">
        <v>1445</v>
      </c>
      <c r="E316" s="127"/>
      <c r="F316" s="125" t="str">
        <f t="shared" si="34"/>
        <v>ぷ０８</v>
      </c>
      <c r="G316" s="125" t="str">
        <f t="shared" si="36"/>
        <v>大木浩</v>
      </c>
      <c r="H316" s="125" t="s">
        <v>1446</v>
      </c>
      <c r="I316" s="125" t="s">
        <v>496</v>
      </c>
      <c r="J316" s="132">
        <v>1963</v>
      </c>
      <c r="K316" s="130">
        <f t="shared" si="30"/>
        <v>63</v>
      </c>
      <c r="L316" s="125" t="str">
        <f t="shared" si="35"/>
        <v>OK</v>
      </c>
      <c r="M316" s="134" t="s">
        <v>530</v>
      </c>
    </row>
    <row r="317" spans="1:13">
      <c r="A317" s="125" t="s">
        <v>745</v>
      </c>
      <c r="B317" s="126" t="s">
        <v>737</v>
      </c>
      <c r="C317" s="126" t="s">
        <v>738</v>
      </c>
      <c r="D317" s="126" t="s">
        <v>1445</v>
      </c>
      <c r="E317" s="127" t="s">
        <v>968</v>
      </c>
      <c r="F317" s="125" t="str">
        <f t="shared" si="34"/>
        <v>ぷ０９</v>
      </c>
      <c r="G317" s="125" t="str">
        <f t="shared" si="36"/>
        <v>竹中徳司</v>
      </c>
      <c r="H317" s="125" t="s">
        <v>1446</v>
      </c>
      <c r="I317" s="125" t="s">
        <v>496</v>
      </c>
      <c r="J317" s="129">
        <v>1955</v>
      </c>
      <c r="K317" s="130">
        <f t="shared" si="30"/>
        <v>71</v>
      </c>
      <c r="L317" s="125" t="str">
        <f t="shared" si="35"/>
        <v>OK</v>
      </c>
      <c r="M317" s="134" t="s">
        <v>530</v>
      </c>
    </row>
    <row r="318" spans="1:13">
      <c r="A318" s="125" t="s">
        <v>747</v>
      </c>
      <c r="B318" s="150" t="s">
        <v>1459</v>
      </c>
      <c r="C318" s="150" t="s">
        <v>746</v>
      </c>
      <c r="D318" s="126" t="s">
        <v>1445</v>
      </c>
      <c r="E318" s="127" t="s">
        <v>968</v>
      </c>
      <c r="F318" s="125" t="str">
        <f t="shared" si="34"/>
        <v>ぷ１０</v>
      </c>
      <c r="G318" s="125" t="str">
        <f t="shared" si="36"/>
        <v>新谷弘之</v>
      </c>
      <c r="H318" s="125" t="s">
        <v>1446</v>
      </c>
      <c r="I318" s="125" t="s">
        <v>496</v>
      </c>
      <c r="J318" s="129">
        <v>1951</v>
      </c>
      <c r="K318" s="130">
        <f t="shared" si="30"/>
        <v>75</v>
      </c>
      <c r="L318" s="125" t="str">
        <f t="shared" si="35"/>
        <v>OK</v>
      </c>
      <c r="M318" s="125" t="s">
        <v>1460</v>
      </c>
    </row>
    <row r="319" spans="1:13">
      <c r="A319" s="125" t="s">
        <v>750</v>
      </c>
      <c r="B319" s="126" t="s">
        <v>744</v>
      </c>
      <c r="C319" s="126" t="s">
        <v>1461</v>
      </c>
      <c r="D319" s="126" t="s">
        <v>1445</v>
      </c>
      <c r="E319" s="127" t="s">
        <v>968</v>
      </c>
      <c r="F319" s="125" t="str">
        <f t="shared" si="34"/>
        <v>ぷ１１</v>
      </c>
      <c r="G319" s="125" t="str">
        <f t="shared" si="36"/>
        <v>今村宣明</v>
      </c>
      <c r="H319" s="125" t="s">
        <v>1446</v>
      </c>
      <c r="I319" s="125" t="s">
        <v>496</v>
      </c>
      <c r="J319" s="129">
        <v>1951</v>
      </c>
      <c r="K319" s="130">
        <f t="shared" si="30"/>
        <v>75</v>
      </c>
      <c r="L319" s="125" t="str">
        <f t="shared" si="35"/>
        <v>OK</v>
      </c>
      <c r="M319" s="125" t="s">
        <v>1450</v>
      </c>
    </row>
    <row r="320" spans="1:13">
      <c r="A320" s="125" t="s">
        <v>753</v>
      </c>
      <c r="B320" s="126" t="s">
        <v>740</v>
      </c>
      <c r="C320" s="126" t="s">
        <v>1462</v>
      </c>
      <c r="D320" s="126" t="s">
        <v>1445</v>
      </c>
      <c r="E320" s="196" t="s">
        <v>968</v>
      </c>
      <c r="F320" s="125" t="str">
        <f t="shared" si="34"/>
        <v>ぷ１２</v>
      </c>
      <c r="G320" s="125" t="str">
        <f t="shared" si="36"/>
        <v>平岩治司</v>
      </c>
      <c r="H320" s="125" t="s">
        <v>1446</v>
      </c>
      <c r="I320" s="125" t="s">
        <v>496</v>
      </c>
      <c r="J320" s="129">
        <v>1955</v>
      </c>
      <c r="K320" s="130">
        <f t="shared" si="30"/>
        <v>71</v>
      </c>
      <c r="L320" s="125" t="str">
        <f t="shared" si="35"/>
        <v>OK</v>
      </c>
      <c r="M320" s="134" t="s">
        <v>530</v>
      </c>
    </row>
    <row r="321" spans="1:13">
      <c r="A321" s="125" t="s">
        <v>755</v>
      </c>
      <c r="B321" s="126" t="s">
        <v>565</v>
      </c>
      <c r="C321" s="126" t="s">
        <v>742</v>
      </c>
      <c r="D321" s="126" t="s">
        <v>1445</v>
      </c>
      <c r="E321" s="196" t="s">
        <v>968</v>
      </c>
      <c r="F321" s="125" t="str">
        <f t="shared" si="34"/>
        <v>ぷ１３</v>
      </c>
      <c r="G321" s="125" t="str">
        <f t="shared" si="36"/>
        <v>福島直樹</v>
      </c>
      <c r="H321" s="125" t="s">
        <v>1446</v>
      </c>
      <c r="I321" s="125" t="s">
        <v>496</v>
      </c>
      <c r="J321" s="129">
        <v>1951</v>
      </c>
      <c r="K321" s="130">
        <f t="shared" si="30"/>
        <v>75</v>
      </c>
      <c r="L321" s="125" t="str">
        <f t="shared" si="35"/>
        <v>OK</v>
      </c>
      <c r="M321" s="134" t="s">
        <v>530</v>
      </c>
    </row>
    <row r="322" spans="1:13">
      <c r="A322" s="125" t="s">
        <v>757</v>
      </c>
      <c r="B322" s="126" t="s">
        <v>1463</v>
      </c>
      <c r="C322" s="126" t="s">
        <v>1464</v>
      </c>
      <c r="D322" s="126" t="s">
        <v>1445</v>
      </c>
      <c r="E322" s="196" t="s">
        <v>968</v>
      </c>
      <c r="F322" s="125" t="str">
        <f t="shared" si="34"/>
        <v>ぷ１４</v>
      </c>
      <c r="G322" s="125" t="str">
        <f t="shared" si="36"/>
        <v>藤野秀明</v>
      </c>
      <c r="H322" s="125" t="s">
        <v>1446</v>
      </c>
      <c r="I322" s="125" t="s">
        <v>496</v>
      </c>
      <c r="J322" s="129">
        <v>1947</v>
      </c>
      <c r="K322" s="130">
        <f t="shared" si="30"/>
        <v>79</v>
      </c>
      <c r="L322" s="125" t="str">
        <f t="shared" si="35"/>
        <v>OK</v>
      </c>
      <c r="M322" s="136" t="s">
        <v>1460</v>
      </c>
    </row>
    <row r="323" spans="1:13">
      <c r="A323" s="125" t="s">
        <v>759</v>
      </c>
      <c r="B323" s="133" t="s">
        <v>754</v>
      </c>
      <c r="C323" s="133" t="s">
        <v>431</v>
      </c>
      <c r="D323" s="126" t="s">
        <v>1445</v>
      </c>
      <c r="E323" s="196" t="s">
        <v>968</v>
      </c>
      <c r="F323" s="125" t="str">
        <f t="shared" si="34"/>
        <v>ぷ１５</v>
      </c>
      <c r="G323" s="125" t="str">
        <f t="shared" si="36"/>
        <v>小林明子</v>
      </c>
      <c r="H323" s="125" t="s">
        <v>1446</v>
      </c>
      <c r="I323" s="133" t="s">
        <v>409</v>
      </c>
      <c r="J323" s="129">
        <v>1955</v>
      </c>
      <c r="K323" s="130">
        <f t="shared" si="30"/>
        <v>71</v>
      </c>
      <c r="L323" s="125" t="str">
        <f t="shared" si="35"/>
        <v>OK</v>
      </c>
      <c r="M323" s="134" t="s">
        <v>530</v>
      </c>
    </row>
    <row r="324" spans="1:13">
      <c r="A324" s="125" t="s">
        <v>1465</v>
      </c>
      <c r="B324" s="126" t="s">
        <v>1466</v>
      </c>
      <c r="C324" s="126" t="s">
        <v>1467</v>
      </c>
      <c r="D324" s="126" t="s">
        <v>1445</v>
      </c>
      <c r="F324" s="125" t="str">
        <f t="shared" si="34"/>
        <v>ぷ１６</v>
      </c>
      <c r="G324" s="125" t="str">
        <f t="shared" si="36"/>
        <v>ドーランデーブ</v>
      </c>
      <c r="H324" s="125" t="s">
        <v>1446</v>
      </c>
      <c r="I324" s="125" t="s">
        <v>496</v>
      </c>
      <c r="J324" s="129">
        <v>1963</v>
      </c>
      <c r="K324" s="130">
        <f t="shared" si="30"/>
        <v>63</v>
      </c>
      <c r="L324" s="125" t="str">
        <f t="shared" si="35"/>
        <v>OK</v>
      </c>
      <c r="M324" s="134" t="s">
        <v>530</v>
      </c>
    </row>
    <row r="325" spans="1:13">
      <c r="A325" s="125" t="s">
        <v>1468</v>
      </c>
      <c r="B325" s="133" t="s">
        <v>751</v>
      </c>
      <c r="C325" s="133" t="s">
        <v>752</v>
      </c>
      <c r="D325" s="126" t="s">
        <v>1445</v>
      </c>
      <c r="E325" s="196" t="s">
        <v>968</v>
      </c>
      <c r="F325" s="125" t="str">
        <f t="shared" si="34"/>
        <v>ぷ１７</v>
      </c>
      <c r="G325" s="125" t="str">
        <f t="shared" si="36"/>
        <v>井田圭子</v>
      </c>
      <c r="H325" s="125" t="s">
        <v>1446</v>
      </c>
      <c r="I325" s="133" t="s">
        <v>409</v>
      </c>
      <c r="J325" s="129">
        <v>1951</v>
      </c>
      <c r="K325" s="130">
        <f t="shared" ref="K325:K332" si="37">IF(J325="","",(2026-J325))</f>
        <v>75</v>
      </c>
      <c r="L325" s="125" t="str">
        <f t="shared" si="35"/>
        <v>OK</v>
      </c>
      <c r="M325" s="134" t="s">
        <v>530</v>
      </c>
    </row>
    <row r="326" spans="1:13">
      <c r="A326" s="125" t="s">
        <v>1469</v>
      </c>
      <c r="B326" s="133" t="s">
        <v>748</v>
      </c>
      <c r="C326" s="133" t="s">
        <v>749</v>
      </c>
      <c r="D326" s="126" t="s">
        <v>1445</v>
      </c>
      <c r="E326" s="196" t="s">
        <v>968</v>
      </c>
      <c r="F326" s="125" t="str">
        <f t="shared" si="34"/>
        <v>ぷ１８</v>
      </c>
      <c r="G326" s="125" t="str">
        <f t="shared" si="36"/>
        <v>前田喜久子</v>
      </c>
      <c r="H326" s="125" t="s">
        <v>1446</v>
      </c>
      <c r="I326" s="133" t="s">
        <v>409</v>
      </c>
      <c r="J326" s="129">
        <v>1945</v>
      </c>
      <c r="K326" s="130">
        <f t="shared" si="37"/>
        <v>81</v>
      </c>
      <c r="L326" s="125" t="str">
        <f t="shared" si="35"/>
        <v>OK</v>
      </c>
      <c r="M326" s="125" t="s">
        <v>405</v>
      </c>
    </row>
    <row r="327" spans="1:13">
      <c r="A327" s="125" t="s">
        <v>1470</v>
      </c>
      <c r="B327" s="126" t="s">
        <v>503</v>
      </c>
      <c r="C327" s="126" t="s">
        <v>1471</v>
      </c>
      <c r="D327" s="126" t="s">
        <v>1445</v>
      </c>
      <c r="E327" s="196" t="s">
        <v>968</v>
      </c>
      <c r="F327" s="125" t="str">
        <f t="shared" si="34"/>
        <v>ぷ１９</v>
      </c>
      <c r="G327" s="125" t="str">
        <f t="shared" si="36"/>
        <v>鈴木英夫</v>
      </c>
      <c r="H327" s="125" t="s">
        <v>1446</v>
      </c>
      <c r="I327" s="125" t="s">
        <v>496</v>
      </c>
      <c r="J327" s="129">
        <v>1955</v>
      </c>
      <c r="K327" s="130">
        <f t="shared" si="37"/>
        <v>71</v>
      </c>
      <c r="L327" s="125" t="str">
        <f t="shared" si="35"/>
        <v>OK</v>
      </c>
      <c r="M327" s="134" t="s">
        <v>530</v>
      </c>
    </row>
    <row r="328" spans="1:13">
      <c r="A328" s="125" t="s">
        <v>1472</v>
      </c>
      <c r="B328" s="133" t="s">
        <v>1473</v>
      </c>
      <c r="C328" s="133" t="s">
        <v>1474</v>
      </c>
      <c r="D328" s="126" t="s">
        <v>1445</v>
      </c>
      <c r="F328" s="125" t="str">
        <f t="shared" si="34"/>
        <v>ぷ２０</v>
      </c>
      <c r="G328" s="125" t="str">
        <f t="shared" si="36"/>
        <v>堀部品子</v>
      </c>
      <c r="H328" s="125" t="s">
        <v>1446</v>
      </c>
      <c r="I328" s="133" t="s">
        <v>409</v>
      </c>
      <c r="J328" s="129">
        <v>1951</v>
      </c>
      <c r="K328" s="130">
        <f t="shared" si="37"/>
        <v>75</v>
      </c>
      <c r="L328" s="125" t="str">
        <f t="shared" si="35"/>
        <v>OK</v>
      </c>
      <c r="M328" s="134" t="s">
        <v>530</v>
      </c>
    </row>
    <row r="329" spans="1:13">
      <c r="A329" s="238"/>
      <c r="B329" s="152">
        <v>11</v>
      </c>
      <c r="C329" s="199"/>
      <c r="D329" s="239"/>
      <c r="E329" s="122"/>
      <c r="F329" s="142"/>
      <c r="G329" s="142"/>
      <c r="H329" s="239"/>
      <c r="I329" s="142"/>
      <c r="J329" s="240"/>
      <c r="K329" s="148" t="str">
        <f t="shared" si="37"/>
        <v/>
      </c>
      <c r="L329" s="142"/>
      <c r="M329" s="241"/>
    </row>
    <row r="330" spans="1:13" customFormat="1">
      <c r="A330" s="230" t="s">
        <v>836</v>
      </c>
      <c r="B330" s="242" t="s">
        <v>1475</v>
      </c>
      <c r="C330" s="242" t="s">
        <v>1476</v>
      </c>
      <c r="D330" s="243" t="s">
        <v>1477</v>
      </c>
      <c r="E330" s="244"/>
      <c r="F330" s="233" t="str">
        <f>A330</f>
        <v>こ０１</v>
      </c>
      <c r="G330" s="230" t="str">
        <f>B330&amp;C330</f>
        <v>澤村博司</v>
      </c>
      <c r="H330" s="243" t="s">
        <v>837</v>
      </c>
      <c r="I330" s="243" t="s">
        <v>496</v>
      </c>
      <c r="J330" s="242">
        <v>1971</v>
      </c>
      <c r="K330" s="130">
        <f t="shared" si="37"/>
        <v>55</v>
      </c>
      <c r="L330" s="233" t="s">
        <v>633</v>
      </c>
      <c r="M330" s="230" t="s">
        <v>1478</v>
      </c>
    </row>
    <row r="331" spans="1:13">
      <c r="A331" s="230" t="s">
        <v>838</v>
      </c>
      <c r="B331" s="242" t="s">
        <v>1479</v>
      </c>
      <c r="C331" s="242" t="s">
        <v>1480</v>
      </c>
      <c r="D331" s="243" t="s">
        <v>1477</v>
      </c>
      <c r="E331" s="244"/>
      <c r="F331" s="233" t="str">
        <f t="shared" ref="F331" si="38">A331</f>
        <v>こ０２</v>
      </c>
      <c r="G331" s="230" t="s">
        <v>1481</v>
      </c>
      <c r="H331" s="243" t="s">
        <v>837</v>
      </c>
      <c r="I331" s="243" t="s">
        <v>496</v>
      </c>
      <c r="J331" s="242">
        <v>1967</v>
      </c>
      <c r="K331" s="130">
        <f t="shared" si="37"/>
        <v>59</v>
      </c>
      <c r="L331" s="233" t="s">
        <v>633</v>
      </c>
      <c r="M331" s="230" t="s">
        <v>406</v>
      </c>
    </row>
    <row r="332" spans="1:13">
      <c r="A332" s="230" t="s">
        <v>1482</v>
      </c>
      <c r="B332" s="136" t="s">
        <v>835</v>
      </c>
      <c r="C332" s="136" t="s">
        <v>1483</v>
      </c>
      <c r="D332" s="243" t="s">
        <v>1477</v>
      </c>
      <c r="F332" s="233" t="str">
        <f>A332</f>
        <v>こ０３</v>
      </c>
      <c r="G332" s="230" t="s">
        <v>1481</v>
      </c>
      <c r="H332" s="243" t="s">
        <v>837</v>
      </c>
      <c r="I332" s="136" t="s">
        <v>496</v>
      </c>
      <c r="J332" s="242">
        <v>1980</v>
      </c>
      <c r="K332" s="130">
        <f t="shared" si="37"/>
        <v>46</v>
      </c>
      <c r="L332" s="233" t="s">
        <v>633</v>
      </c>
      <c r="M332" s="139" t="s">
        <v>530</v>
      </c>
    </row>
  </sheetData>
  <sheetProtection algorithmName="SHA-512" hashValue="z2VWJj/EkraQ6x8ykKn4npstfnLW3VjAVqbiCoa/OXrf0L7leftyJeokVjAUqnIb9UIzQr19kSrWrWJ3gqnj2Q==" saltValue="gLR83M3ifONnxChv1r3HYg==" spinCount="100000" sheet="1" objects="1" scenarios="1"/>
  <mergeCells count="2">
    <mergeCell ref="B1:H2"/>
    <mergeCell ref="I1:M2"/>
  </mergeCells>
  <phoneticPr fontId="3"/>
  <conditionalFormatting sqref="B105:B106">
    <cfRule type="expression" dxfId="6" priority="7">
      <formula>COUNTIF($I105,"女")</formula>
    </cfRule>
  </conditionalFormatting>
  <conditionalFormatting sqref="B85:C98 G85:G127 I85:I127">
    <cfRule type="expression" dxfId="5" priority="6">
      <formula>COUNTIF($I85,"女")</formula>
    </cfRule>
  </conditionalFormatting>
  <conditionalFormatting sqref="B100:C102 B104:C104 B107:C107 B109:C113 B115:C122 B124:C127">
    <cfRule type="expression" dxfId="4" priority="5">
      <formula>COUNTIF($I100,"女")</formula>
    </cfRule>
  </conditionalFormatting>
  <conditionalFormatting sqref="I284">
    <cfRule type="cellIs" dxfId="3" priority="2" operator="equal">
      <formula>"女"</formula>
    </cfRule>
    <cfRule type="cellIs" dxfId="2" priority="3" operator="equal">
      <formula>"女"</formula>
    </cfRule>
  </conditionalFormatting>
  <conditionalFormatting sqref="M85:M127">
    <cfRule type="expression" dxfId="1" priority="4">
      <formula>COUNTIF($M85,"東近江市")</formula>
    </cfRule>
  </conditionalFormatting>
  <conditionalFormatting sqref="M284">
    <cfRule type="cellIs" dxfId="0" priority="1" operator="equal">
      <formula>"東近江市"</formula>
    </cfRule>
  </conditionalFormatting>
  <dataValidations count="1">
    <dataValidation type="list" allowBlank="1" showInputMessage="1" showErrorMessage="1" sqref="E294 JA294 SW294 ACS294 AMO294 AWK294 BGG294 BQC294 BZY294 CJU294 CTQ294 DDM294 DNI294 DXE294 EHA294 EQW294 FAS294 FKO294 FUK294 GEG294 GOC294 GXY294 HHU294 HRQ294 IBM294 ILI294 IVE294 JFA294 JOW294 JYS294 KIO294 KSK294 LCG294 LMC294 LVY294 MFU294 MPQ294 MZM294 NJI294 NTE294 ODA294 OMW294 OWS294 PGO294 PQK294 QAG294 QKC294 QTY294 RDU294 RNQ294 RXM294 SHI294 SRE294 TBA294 TKW294 TUS294 UEO294 UOK294 UYG294 VIC294 VRY294 WBU294 WLQ294 WVM294 E65830 JA65830 SW65830 ACS65830 AMO65830 AWK65830 BGG65830 BQC65830 BZY65830 CJU65830 CTQ65830 DDM65830 DNI65830 DXE65830 EHA65830 EQW65830 FAS65830 FKO65830 FUK65830 GEG65830 GOC65830 GXY65830 HHU65830 HRQ65830 IBM65830 ILI65830 IVE65830 JFA65830 JOW65830 JYS65830 KIO65830 KSK65830 LCG65830 LMC65830 LVY65830 MFU65830 MPQ65830 MZM65830 NJI65830 NTE65830 ODA65830 OMW65830 OWS65830 PGO65830 PQK65830 QAG65830 QKC65830 QTY65830 RDU65830 RNQ65830 RXM65830 SHI65830 SRE65830 TBA65830 TKW65830 TUS65830 UEO65830 UOK65830 UYG65830 VIC65830 VRY65830 WBU65830 WLQ65830 WVM65830 E131366 JA131366 SW131366 ACS131366 AMO131366 AWK131366 BGG131366 BQC131366 BZY131366 CJU131366 CTQ131366 DDM131366 DNI131366 DXE131366 EHA131366 EQW131366 FAS131366 FKO131366 FUK131366 GEG131366 GOC131366 GXY131366 HHU131366 HRQ131366 IBM131366 ILI131366 IVE131366 JFA131366 JOW131366 JYS131366 KIO131366 KSK131366 LCG131366 LMC131366 LVY131366 MFU131366 MPQ131366 MZM131366 NJI131366 NTE131366 ODA131366 OMW131366 OWS131366 PGO131366 PQK131366 QAG131366 QKC131366 QTY131366 RDU131366 RNQ131366 RXM131366 SHI131366 SRE131366 TBA131366 TKW131366 TUS131366 UEO131366 UOK131366 UYG131366 VIC131366 VRY131366 WBU131366 WLQ131366 WVM131366 E196902 JA196902 SW196902 ACS196902 AMO196902 AWK196902 BGG196902 BQC196902 BZY196902 CJU196902 CTQ196902 DDM196902 DNI196902 DXE196902 EHA196902 EQW196902 FAS196902 FKO196902 FUK196902 GEG196902 GOC196902 GXY196902 HHU196902 HRQ196902 IBM196902 ILI196902 IVE196902 JFA196902 JOW196902 JYS196902 KIO196902 KSK196902 LCG196902 LMC196902 LVY196902 MFU196902 MPQ196902 MZM196902 NJI196902 NTE196902 ODA196902 OMW196902 OWS196902 PGO196902 PQK196902 QAG196902 QKC196902 QTY196902 RDU196902 RNQ196902 RXM196902 SHI196902 SRE196902 TBA196902 TKW196902 TUS196902 UEO196902 UOK196902 UYG196902 VIC196902 VRY196902 WBU196902 WLQ196902 WVM196902 E262438 JA262438 SW262438 ACS262438 AMO262438 AWK262438 BGG262438 BQC262438 BZY262438 CJU262438 CTQ262438 DDM262438 DNI262438 DXE262438 EHA262438 EQW262438 FAS262438 FKO262438 FUK262438 GEG262438 GOC262438 GXY262438 HHU262438 HRQ262438 IBM262438 ILI262438 IVE262438 JFA262438 JOW262438 JYS262438 KIO262438 KSK262438 LCG262438 LMC262438 LVY262438 MFU262438 MPQ262438 MZM262438 NJI262438 NTE262438 ODA262438 OMW262438 OWS262438 PGO262438 PQK262438 QAG262438 QKC262438 QTY262438 RDU262438 RNQ262438 RXM262438 SHI262438 SRE262438 TBA262438 TKW262438 TUS262438 UEO262438 UOK262438 UYG262438 VIC262438 VRY262438 WBU262438 WLQ262438 WVM262438 E327974 JA327974 SW327974 ACS327974 AMO327974 AWK327974 BGG327974 BQC327974 BZY327974 CJU327974 CTQ327974 DDM327974 DNI327974 DXE327974 EHA327974 EQW327974 FAS327974 FKO327974 FUK327974 GEG327974 GOC327974 GXY327974 HHU327974 HRQ327974 IBM327974 ILI327974 IVE327974 JFA327974 JOW327974 JYS327974 KIO327974 KSK327974 LCG327974 LMC327974 LVY327974 MFU327974 MPQ327974 MZM327974 NJI327974 NTE327974 ODA327974 OMW327974 OWS327974 PGO327974 PQK327974 QAG327974 QKC327974 QTY327974 RDU327974 RNQ327974 RXM327974 SHI327974 SRE327974 TBA327974 TKW327974 TUS327974 UEO327974 UOK327974 UYG327974 VIC327974 VRY327974 WBU327974 WLQ327974 WVM327974 E393510 JA393510 SW393510 ACS393510 AMO393510 AWK393510 BGG393510 BQC393510 BZY393510 CJU393510 CTQ393510 DDM393510 DNI393510 DXE393510 EHA393510 EQW393510 FAS393510 FKO393510 FUK393510 GEG393510 GOC393510 GXY393510 HHU393510 HRQ393510 IBM393510 ILI393510 IVE393510 JFA393510 JOW393510 JYS393510 KIO393510 KSK393510 LCG393510 LMC393510 LVY393510 MFU393510 MPQ393510 MZM393510 NJI393510 NTE393510 ODA393510 OMW393510 OWS393510 PGO393510 PQK393510 QAG393510 QKC393510 QTY393510 RDU393510 RNQ393510 RXM393510 SHI393510 SRE393510 TBA393510 TKW393510 TUS393510 UEO393510 UOK393510 UYG393510 VIC393510 VRY393510 WBU393510 WLQ393510 WVM393510 E459046 JA459046 SW459046 ACS459046 AMO459046 AWK459046 BGG459046 BQC459046 BZY459046 CJU459046 CTQ459046 DDM459046 DNI459046 DXE459046 EHA459046 EQW459046 FAS459046 FKO459046 FUK459046 GEG459046 GOC459046 GXY459046 HHU459046 HRQ459046 IBM459046 ILI459046 IVE459046 JFA459046 JOW459046 JYS459046 KIO459046 KSK459046 LCG459046 LMC459046 LVY459046 MFU459046 MPQ459046 MZM459046 NJI459046 NTE459046 ODA459046 OMW459046 OWS459046 PGO459046 PQK459046 QAG459046 QKC459046 QTY459046 RDU459046 RNQ459046 RXM459046 SHI459046 SRE459046 TBA459046 TKW459046 TUS459046 UEO459046 UOK459046 UYG459046 VIC459046 VRY459046 WBU459046 WLQ459046 WVM459046 E524582 JA524582 SW524582 ACS524582 AMO524582 AWK524582 BGG524582 BQC524582 BZY524582 CJU524582 CTQ524582 DDM524582 DNI524582 DXE524582 EHA524582 EQW524582 FAS524582 FKO524582 FUK524582 GEG524582 GOC524582 GXY524582 HHU524582 HRQ524582 IBM524582 ILI524582 IVE524582 JFA524582 JOW524582 JYS524582 KIO524582 KSK524582 LCG524582 LMC524582 LVY524582 MFU524582 MPQ524582 MZM524582 NJI524582 NTE524582 ODA524582 OMW524582 OWS524582 PGO524582 PQK524582 QAG524582 QKC524582 QTY524582 RDU524582 RNQ524582 RXM524582 SHI524582 SRE524582 TBA524582 TKW524582 TUS524582 UEO524582 UOK524582 UYG524582 VIC524582 VRY524582 WBU524582 WLQ524582 WVM524582 E590118 JA590118 SW590118 ACS590118 AMO590118 AWK590118 BGG590118 BQC590118 BZY590118 CJU590118 CTQ590118 DDM590118 DNI590118 DXE590118 EHA590118 EQW590118 FAS590118 FKO590118 FUK590118 GEG590118 GOC590118 GXY590118 HHU590118 HRQ590118 IBM590118 ILI590118 IVE590118 JFA590118 JOW590118 JYS590118 KIO590118 KSK590118 LCG590118 LMC590118 LVY590118 MFU590118 MPQ590118 MZM590118 NJI590118 NTE590118 ODA590118 OMW590118 OWS590118 PGO590118 PQK590118 QAG590118 QKC590118 QTY590118 RDU590118 RNQ590118 RXM590118 SHI590118 SRE590118 TBA590118 TKW590118 TUS590118 UEO590118 UOK590118 UYG590118 VIC590118 VRY590118 WBU590118 WLQ590118 WVM590118 E655654 JA655654 SW655654 ACS655654 AMO655654 AWK655654 BGG655654 BQC655654 BZY655654 CJU655654 CTQ655654 DDM655654 DNI655654 DXE655654 EHA655654 EQW655654 FAS655654 FKO655654 FUK655654 GEG655654 GOC655654 GXY655654 HHU655654 HRQ655654 IBM655654 ILI655654 IVE655654 JFA655654 JOW655654 JYS655654 KIO655654 KSK655654 LCG655654 LMC655654 LVY655654 MFU655654 MPQ655654 MZM655654 NJI655654 NTE655654 ODA655654 OMW655654 OWS655654 PGO655654 PQK655654 QAG655654 QKC655654 QTY655654 RDU655654 RNQ655654 RXM655654 SHI655654 SRE655654 TBA655654 TKW655654 TUS655654 UEO655654 UOK655654 UYG655654 VIC655654 VRY655654 WBU655654 WLQ655654 WVM655654 E721190 JA721190 SW721190 ACS721190 AMO721190 AWK721190 BGG721190 BQC721190 BZY721190 CJU721190 CTQ721190 DDM721190 DNI721190 DXE721190 EHA721190 EQW721190 FAS721190 FKO721190 FUK721190 GEG721190 GOC721190 GXY721190 HHU721190 HRQ721190 IBM721190 ILI721190 IVE721190 JFA721190 JOW721190 JYS721190 KIO721190 KSK721190 LCG721190 LMC721190 LVY721190 MFU721190 MPQ721190 MZM721190 NJI721190 NTE721190 ODA721190 OMW721190 OWS721190 PGO721190 PQK721190 QAG721190 QKC721190 QTY721190 RDU721190 RNQ721190 RXM721190 SHI721190 SRE721190 TBA721190 TKW721190 TUS721190 UEO721190 UOK721190 UYG721190 VIC721190 VRY721190 WBU721190 WLQ721190 WVM721190 E786726 JA786726 SW786726 ACS786726 AMO786726 AWK786726 BGG786726 BQC786726 BZY786726 CJU786726 CTQ786726 DDM786726 DNI786726 DXE786726 EHA786726 EQW786726 FAS786726 FKO786726 FUK786726 GEG786726 GOC786726 GXY786726 HHU786726 HRQ786726 IBM786726 ILI786726 IVE786726 JFA786726 JOW786726 JYS786726 KIO786726 KSK786726 LCG786726 LMC786726 LVY786726 MFU786726 MPQ786726 MZM786726 NJI786726 NTE786726 ODA786726 OMW786726 OWS786726 PGO786726 PQK786726 QAG786726 QKC786726 QTY786726 RDU786726 RNQ786726 RXM786726 SHI786726 SRE786726 TBA786726 TKW786726 TUS786726 UEO786726 UOK786726 UYG786726 VIC786726 VRY786726 WBU786726 WLQ786726 WVM786726 E852262 JA852262 SW852262 ACS852262 AMO852262 AWK852262 BGG852262 BQC852262 BZY852262 CJU852262 CTQ852262 DDM852262 DNI852262 DXE852262 EHA852262 EQW852262 FAS852262 FKO852262 FUK852262 GEG852262 GOC852262 GXY852262 HHU852262 HRQ852262 IBM852262 ILI852262 IVE852262 JFA852262 JOW852262 JYS852262 KIO852262 KSK852262 LCG852262 LMC852262 LVY852262 MFU852262 MPQ852262 MZM852262 NJI852262 NTE852262 ODA852262 OMW852262 OWS852262 PGO852262 PQK852262 QAG852262 QKC852262 QTY852262 RDU852262 RNQ852262 RXM852262 SHI852262 SRE852262 TBA852262 TKW852262 TUS852262 UEO852262 UOK852262 UYG852262 VIC852262 VRY852262 WBU852262 WLQ852262 WVM852262 E917798 JA917798 SW917798 ACS917798 AMO917798 AWK917798 BGG917798 BQC917798 BZY917798 CJU917798 CTQ917798 DDM917798 DNI917798 DXE917798 EHA917798 EQW917798 FAS917798 FKO917798 FUK917798 GEG917798 GOC917798 GXY917798 HHU917798 HRQ917798 IBM917798 ILI917798 IVE917798 JFA917798 JOW917798 JYS917798 KIO917798 KSK917798 LCG917798 LMC917798 LVY917798 MFU917798 MPQ917798 MZM917798 NJI917798 NTE917798 ODA917798 OMW917798 OWS917798 PGO917798 PQK917798 QAG917798 QKC917798 QTY917798 RDU917798 RNQ917798 RXM917798 SHI917798 SRE917798 TBA917798 TKW917798 TUS917798 UEO917798 UOK917798 UYG917798 VIC917798 VRY917798 WBU917798 WLQ917798 WVM917798 E983334 JA983334 SW983334 ACS983334 AMO983334 AWK983334 BGG983334 BQC983334 BZY983334 CJU983334 CTQ983334 DDM983334 DNI983334 DXE983334 EHA983334 EQW983334 FAS983334 FKO983334 FUK983334 GEG983334 GOC983334 GXY983334 HHU983334 HRQ983334 IBM983334 ILI983334 IVE983334 JFA983334 JOW983334 JYS983334 KIO983334 KSK983334 LCG983334 LMC983334 LVY983334 MFU983334 MPQ983334 MZM983334 NJI983334 NTE983334 ODA983334 OMW983334 OWS983334 PGO983334 PQK983334 QAG983334 QKC983334 QTY983334 RDU983334 RNQ983334 RXM983334 SHI983334 SRE983334 TBA983334 TKW983334 TUS983334 UEO983334 UOK983334 UYG983334 VIC983334 VRY983334 WBU983334 WLQ983334 WVM983334" xr:uid="{017C5F89-A146-4807-8790-97747CAABFE6}">
      <formula1>"jr, ,"</formula1>
    </dataValidation>
  </dataValidations>
  <pageMargins left="0.75" right="0.75" top="1" bottom="1" header="0.51200000000000001" footer="0.51200000000000001"/>
  <pageSetup paperSize="9" orientation="portrait" horizontalDpi="4294967294"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要項</vt:lpstr>
      <vt:lpstr>申込書</vt:lpstr>
      <vt:lpstr>歴代入賞者</vt:lpstr>
      <vt:lpstr>登録ナンバー</vt:lpstr>
      <vt:lpstr>登録ナンバー!Print_Area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atsushi</dc:creator>
  <cp:keywords/>
  <dc:description/>
  <cp:lastModifiedBy>和之 川並</cp:lastModifiedBy>
  <cp:revision/>
  <cp:lastPrinted>2026-02-07T22:05:06Z</cp:lastPrinted>
  <dcterms:created xsi:type="dcterms:W3CDTF">2012-01-08T06:42:15Z</dcterms:created>
  <dcterms:modified xsi:type="dcterms:W3CDTF">2026-02-08T10:38:59Z</dcterms:modified>
  <cp:category/>
  <cp:contentStatus/>
</cp:coreProperties>
</file>