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C33C5ECE-F83E-41B9-A520-D7377E24DE6A}" xr6:coauthVersionLast="47" xr6:coauthVersionMax="47" xr10:uidLastSave="{00000000-0000-0000-0000-000000000000}"/>
  <bookViews>
    <workbookView xWindow="-120" yWindow="-120" windowWidth="29040" windowHeight="15720" xr2:uid="{00000000-000D-0000-FFFF-FFFF00000000}"/>
  </bookViews>
  <sheets>
    <sheet name="要項" sheetId="1" r:id="rId1"/>
    <sheet name="申込書" sheetId="2" r:id="rId2"/>
    <sheet name="歴代入賞者" sheetId="7" r:id="rId3"/>
    <sheet name="登録ナンバー" sheetId="6" r:id="rId4"/>
  </sheets>
  <definedNames>
    <definedName name="_xlnm._FilterDatabase" localSheetId="3" hidden="1">登録ナンバー!$D$1:$M$1</definedName>
    <definedName name="_xlnm.Print_Area" localSheetId="0">要項!$A$1:$K$48</definedName>
  </definedNames>
  <calcPr calcId="191029"/>
</workbook>
</file>

<file path=xl/calcChain.xml><?xml version="1.0" encoding="utf-8"?>
<calcChain xmlns="http://schemas.openxmlformats.org/spreadsheetml/2006/main">
  <c r="F8" i="2" l="1"/>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4" i="6"/>
  <c r="F332" i="6"/>
  <c r="F331" i="6"/>
  <c r="G330" i="6"/>
  <c r="F330"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L281" i="6" s="1"/>
  <c r="F281" i="6"/>
  <c r="G280" i="6"/>
  <c r="L280" i="6" s="1"/>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F241" i="6"/>
  <c r="G240" i="6"/>
  <c r="F240" i="6"/>
  <c r="G239" i="6"/>
  <c r="F239" i="6"/>
  <c r="F238" i="6"/>
  <c r="F237" i="6"/>
  <c r="F236" i="6"/>
  <c r="G235" i="6"/>
  <c r="F235" i="6"/>
  <c r="G234" i="6"/>
  <c r="F234" i="6"/>
  <c r="F233" i="6"/>
  <c r="F232" i="6"/>
  <c r="F231" i="6"/>
  <c r="G230" i="6"/>
  <c r="F230" i="6"/>
  <c r="G229" i="6"/>
  <c r="F229" i="6"/>
  <c r="G228" i="6"/>
  <c r="F228" i="6"/>
  <c r="G227" i="6"/>
  <c r="F227" i="6"/>
  <c r="G226" i="6"/>
  <c r="F226" i="6"/>
  <c r="G225" i="6"/>
  <c r="F225" i="6"/>
  <c r="G224" i="6"/>
  <c r="F224" i="6"/>
  <c r="G223" i="6"/>
  <c r="F223" i="6"/>
  <c r="G222" i="6"/>
  <c r="F222" i="6"/>
  <c r="G221" i="6"/>
  <c r="F221" i="6"/>
  <c r="F219" i="6"/>
  <c r="F218" i="6"/>
  <c r="F217" i="6"/>
  <c r="F216" i="6"/>
  <c r="G215" i="6"/>
  <c r="F215" i="6"/>
  <c r="G214" i="6"/>
  <c r="F214" i="6"/>
  <c r="G213" i="6"/>
  <c r="F213" i="6"/>
  <c r="F212" i="6"/>
  <c r="G211" i="6"/>
  <c r="F211"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G5" i="6"/>
  <c r="F5" i="6"/>
  <c r="G4" i="6"/>
  <c r="F4" i="6"/>
  <c r="L241" i="6" l="1"/>
  <c r="L238" i="6"/>
  <c r="L144" i="6"/>
  <c r="L143" i="6"/>
  <c r="L142" i="6"/>
  <c r="L141" i="6"/>
  <c r="L140" i="6"/>
  <c r="L138" i="6"/>
  <c r="L137" i="6"/>
  <c r="L136" i="6"/>
  <c r="L135" i="6"/>
  <c r="L134" i="6"/>
  <c r="L133" i="6"/>
  <c r="L132" i="6"/>
  <c r="L131" i="6"/>
  <c r="L130" i="6"/>
  <c r="L129" i="6"/>
  <c r="L128" i="6"/>
  <c r="L127" i="6"/>
  <c r="L126" i="6"/>
  <c r="L125" i="6"/>
  <c r="L124" i="6"/>
  <c r="L123" i="6"/>
  <c r="L122" i="6"/>
  <c r="L121" i="6"/>
  <c r="L120" i="6"/>
  <c r="L119" i="6"/>
  <c r="L118" i="6"/>
  <c r="L4" i="6"/>
  <c r="L219" i="6"/>
  <c r="L218" i="6"/>
  <c r="L217" i="6"/>
  <c r="L216" i="6"/>
  <c r="L212"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1" i="6"/>
  <c r="L213" i="6"/>
  <c r="L214" i="6"/>
  <c r="L215" i="6"/>
  <c r="L221" i="6"/>
  <c r="L222" i="6"/>
  <c r="L223" i="6"/>
  <c r="L224" i="6"/>
  <c r="L225" i="6"/>
  <c r="L226" i="6"/>
  <c r="L227" i="6"/>
  <c r="L228" i="6"/>
  <c r="L229" i="6"/>
  <c r="L230" i="6"/>
  <c r="L234" i="6"/>
  <c r="L235" i="6"/>
  <c r="L239" i="6"/>
  <c r="L240"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9" i="6"/>
  <c r="L310" i="6"/>
  <c r="L311" i="6"/>
  <c r="L312" i="6"/>
  <c r="L313" i="6"/>
  <c r="L314" i="6"/>
  <c r="L315" i="6"/>
  <c r="L316" i="6"/>
  <c r="L317" i="6"/>
  <c r="L318" i="6"/>
  <c r="L319" i="6"/>
  <c r="L320" i="6"/>
  <c r="L321" i="6"/>
  <c r="L322" i="6"/>
  <c r="L323" i="6"/>
  <c r="L324" i="6"/>
  <c r="L325" i="6"/>
  <c r="L326" i="6"/>
  <c r="L327" i="6"/>
  <c r="L328" i="6"/>
  <c r="H52" i="2" l="1"/>
  <c r="H51" i="2"/>
  <c r="H50" i="2"/>
  <c r="H53" i="2" s="1"/>
  <c r="H47" i="2"/>
  <c r="G47" i="2"/>
  <c r="D47" i="2"/>
  <c r="C47" i="2"/>
  <c r="H46" i="2"/>
  <c r="G46" i="2"/>
  <c r="D46" i="2"/>
  <c r="E46" i="2" s="1"/>
  <c r="C46" i="2"/>
  <c r="H45" i="2"/>
  <c r="G45" i="2"/>
  <c r="D45" i="2"/>
  <c r="C45" i="2"/>
  <c r="H44" i="2"/>
  <c r="G44" i="2"/>
  <c r="D44" i="2"/>
  <c r="E44" i="2" s="1"/>
  <c r="C44" i="2"/>
  <c r="F46" i="2" s="1"/>
  <c r="G43" i="2"/>
  <c r="D43" i="2"/>
  <c r="H43" i="2" s="1"/>
  <c r="C43" i="2"/>
  <c r="G42" i="2"/>
  <c r="D42" i="2"/>
  <c r="C42" i="2"/>
  <c r="F44" i="2" s="1"/>
  <c r="H37" i="2"/>
  <c r="G37" i="2"/>
  <c r="D37" i="2"/>
  <c r="C37" i="2"/>
  <c r="H36" i="2"/>
  <c r="G36" i="2"/>
  <c r="D36" i="2"/>
  <c r="E36" i="2" s="1"/>
  <c r="C36" i="2"/>
  <c r="H35" i="2"/>
  <c r="G35" i="2"/>
  <c r="D35" i="2"/>
  <c r="C35" i="2"/>
  <c r="H34" i="2"/>
  <c r="G34" i="2"/>
  <c r="D34" i="2"/>
  <c r="E34" i="2" s="1"/>
  <c r="C34" i="2"/>
  <c r="F36" i="2" s="1"/>
  <c r="G33" i="2"/>
  <c r="D33" i="2"/>
  <c r="H33" i="2" s="1"/>
  <c r="C33" i="2"/>
  <c r="G32" i="2"/>
  <c r="D32" i="2"/>
  <c r="C32" i="2"/>
  <c r="F34" i="2" s="1"/>
  <c r="H27" i="2"/>
  <c r="G27" i="2"/>
  <c r="D27" i="2"/>
  <c r="C27" i="2"/>
  <c r="H26" i="2"/>
  <c r="G26" i="2"/>
  <c r="D26" i="2"/>
  <c r="E26" i="2" s="1"/>
  <c r="C26" i="2"/>
  <c r="H25" i="2"/>
  <c r="G25" i="2"/>
  <c r="D25" i="2"/>
  <c r="C25" i="2"/>
  <c r="H24" i="2"/>
  <c r="G24" i="2"/>
  <c r="D24" i="2"/>
  <c r="E24" i="2" s="1"/>
  <c r="C24" i="2"/>
  <c r="F26" i="2" s="1"/>
  <c r="H23" i="2"/>
  <c r="G23" i="2"/>
  <c r="D23" i="2"/>
  <c r="C23" i="2"/>
  <c r="H22" i="2"/>
  <c r="G22" i="2"/>
  <c r="D22" i="2"/>
  <c r="E22" i="2" s="1"/>
  <c r="C22" i="2"/>
  <c r="F24" i="2" s="1"/>
  <c r="H21" i="2"/>
  <c r="G21" i="2"/>
  <c r="D21" i="2"/>
  <c r="C21" i="2"/>
  <c r="H20" i="2"/>
  <c r="G20" i="2"/>
  <c r="D20" i="2"/>
  <c r="E20" i="2" s="1"/>
  <c r="F20" i="2" s="1"/>
  <c r="C20" i="2"/>
  <c r="F22" i="2" s="1"/>
  <c r="H15" i="2"/>
  <c r="G15" i="2"/>
  <c r="D15" i="2"/>
  <c r="C15" i="2"/>
  <c r="H14" i="2"/>
  <c r="G14" i="2"/>
  <c r="D14" i="2"/>
  <c r="E14" i="2" s="1"/>
  <c r="C14" i="2"/>
  <c r="H13" i="2"/>
  <c r="G13" i="2"/>
  <c r="D13" i="2"/>
  <c r="C13" i="2"/>
  <c r="H12" i="2"/>
  <c r="G12" i="2"/>
  <c r="D12" i="2"/>
  <c r="E12" i="2" s="1"/>
  <c r="C12" i="2"/>
  <c r="F14" i="2" s="1"/>
  <c r="H11" i="2"/>
  <c r="G11" i="2"/>
  <c r="D11" i="2"/>
  <c r="C11" i="2"/>
  <c r="H10" i="2"/>
  <c r="G10" i="2"/>
  <c r="D10" i="2"/>
  <c r="E10" i="2" s="1"/>
  <c r="C10" i="2"/>
  <c r="F12" i="2" s="1"/>
  <c r="H9" i="2"/>
  <c r="G9" i="2"/>
  <c r="D9" i="2"/>
  <c r="C9" i="2"/>
  <c r="H8" i="2"/>
  <c r="G8" i="2"/>
  <c r="D8" i="2"/>
  <c r="E8" i="2" s="1"/>
  <c r="C8" i="2"/>
  <c r="F10" i="2" s="1"/>
  <c r="E32" i="2" l="1"/>
  <c r="F32" i="2" s="1"/>
  <c r="H32" i="2"/>
  <c r="E42" i="2"/>
  <c r="F42" i="2" s="1"/>
  <c r="H42" i="2"/>
</calcChain>
</file>

<file path=xl/sharedStrings.xml><?xml version="1.0" encoding="utf-8"?>
<sst xmlns="http://schemas.openxmlformats.org/spreadsheetml/2006/main" count="2507" uniqueCount="1229">
  <si>
    <t>ぷ０３</t>
  </si>
  <si>
    <t>男</t>
  </si>
  <si>
    <t>彦根市</t>
  </si>
  <si>
    <t>川上</t>
  </si>
  <si>
    <t>甲賀市</t>
  </si>
  <si>
    <t>女</t>
  </si>
  <si>
    <t>長浜市</t>
  </si>
  <si>
    <t>東近江市</t>
  </si>
  <si>
    <t>あ２０</t>
  </si>
  <si>
    <t>京セラTC</t>
  </si>
  <si>
    <t>近江八幡市</t>
  </si>
  <si>
    <t>き０２</t>
  </si>
  <si>
    <t>き０４</t>
  </si>
  <si>
    <t>き０５</t>
  </si>
  <si>
    <t>井澤　</t>
  </si>
  <si>
    <t>き０６</t>
  </si>
  <si>
    <t>き０７</t>
  </si>
  <si>
    <t>き０８</t>
  </si>
  <si>
    <t>牛尾</t>
  </si>
  <si>
    <t>紳之介</t>
  </si>
  <si>
    <t>き０９</t>
  </si>
  <si>
    <t>太田</t>
  </si>
  <si>
    <t>圭亮</t>
  </si>
  <si>
    <t>き１０</t>
  </si>
  <si>
    <t>岡本</t>
  </si>
  <si>
    <t>き１１</t>
  </si>
  <si>
    <t>き１２</t>
  </si>
  <si>
    <t>翔太</t>
  </si>
  <si>
    <t>き１３</t>
  </si>
  <si>
    <t>き１４</t>
  </si>
  <si>
    <t>き１５</t>
  </si>
  <si>
    <t>き１６</t>
  </si>
  <si>
    <t>き１７</t>
  </si>
  <si>
    <t>守山市</t>
  </si>
  <si>
    <t>き１８</t>
  </si>
  <si>
    <t>き１９</t>
  </si>
  <si>
    <t>曽我</t>
  </si>
  <si>
    <t>卓矢</t>
  </si>
  <si>
    <t>き２１</t>
  </si>
  <si>
    <t>き２３</t>
  </si>
  <si>
    <t>き２４</t>
  </si>
  <si>
    <t>き２５</t>
  </si>
  <si>
    <t>き２６</t>
  </si>
  <si>
    <t>き２７</t>
  </si>
  <si>
    <t>馬場</t>
  </si>
  <si>
    <t>英年</t>
  </si>
  <si>
    <t>き２８</t>
  </si>
  <si>
    <t>廣瀬</t>
  </si>
  <si>
    <t>智也</t>
  </si>
  <si>
    <t>き２９</t>
  </si>
  <si>
    <t>理和</t>
  </si>
  <si>
    <t>き３０</t>
  </si>
  <si>
    <t>宮道</t>
  </si>
  <si>
    <t>祐介</t>
  </si>
  <si>
    <t>き３１</t>
  </si>
  <si>
    <t>村尾</t>
  </si>
  <si>
    <t>彰了</t>
  </si>
  <si>
    <t>き３２</t>
  </si>
  <si>
    <t>き３３</t>
  </si>
  <si>
    <t>き３４</t>
  </si>
  <si>
    <t>き３５</t>
  </si>
  <si>
    <t>吉本</t>
  </si>
  <si>
    <t>泰二</t>
  </si>
  <si>
    <t>浅田</t>
  </si>
  <si>
    <t>ふ１０</t>
  </si>
  <si>
    <t>ふ１１</t>
  </si>
  <si>
    <t>ふ１２</t>
  </si>
  <si>
    <t>ふ１３</t>
  </si>
  <si>
    <t>ふ１４</t>
  </si>
  <si>
    <t>ふ１５</t>
  </si>
  <si>
    <t>ふ１６</t>
  </si>
  <si>
    <t>ふ１７</t>
  </si>
  <si>
    <t>ふ１８</t>
  </si>
  <si>
    <t>ふ１９</t>
  </si>
  <si>
    <t>ふ２０</t>
  </si>
  <si>
    <t>山口</t>
  </si>
  <si>
    <t>Ｋテニスカレッジ</t>
  </si>
  <si>
    <t>Kテニス</t>
  </si>
  <si>
    <t>け０１</t>
  </si>
  <si>
    <t>稲岡</t>
  </si>
  <si>
    <t>和紀</t>
  </si>
  <si>
    <t>け０３</t>
  </si>
  <si>
    <t>上村</t>
  </si>
  <si>
    <t>け０４</t>
  </si>
  <si>
    <t>　武</t>
  </si>
  <si>
    <t>け０５</t>
  </si>
  <si>
    <t>悠作</t>
  </si>
  <si>
    <t>川並</t>
  </si>
  <si>
    <t>和之</t>
  </si>
  <si>
    <t>け０７</t>
  </si>
  <si>
    <t>犬上郡</t>
  </si>
  <si>
    <t>け０８</t>
  </si>
  <si>
    <t>け０９</t>
  </si>
  <si>
    <t>け１０</t>
  </si>
  <si>
    <t>坪田</t>
  </si>
  <si>
    <t>真嘉</t>
  </si>
  <si>
    <t>け１１</t>
  </si>
  <si>
    <t>永里</t>
  </si>
  <si>
    <t>裕次</t>
  </si>
  <si>
    <t>三重県</t>
  </si>
  <si>
    <t>け１２</t>
  </si>
  <si>
    <t>け１３</t>
  </si>
  <si>
    <t>け１４</t>
  </si>
  <si>
    <t>直彦</t>
  </si>
  <si>
    <t>け１５</t>
  </si>
  <si>
    <t>け１６</t>
  </si>
  <si>
    <t>け１７</t>
  </si>
  <si>
    <t>け１８</t>
  </si>
  <si>
    <t>け１９</t>
  </si>
  <si>
    <t>け２０</t>
  </si>
  <si>
    <t>け２１</t>
  </si>
  <si>
    <t>け２２</t>
  </si>
  <si>
    <t>福永</t>
  </si>
  <si>
    <t>裕美</t>
  </si>
  <si>
    <t>杉山</t>
  </si>
  <si>
    <t>邦夫</t>
  </si>
  <si>
    <t>英二</t>
  </si>
  <si>
    <t>純也</t>
  </si>
  <si>
    <t>隆昭</t>
  </si>
  <si>
    <t>森永</t>
  </si>
  <si>
    <t>洋介</t>
  </si>
  <si>
    <t>辰巳</t>
  </si>
  <si>
    <t>悟朗</t>
  </si>
  <si>
    <t>村田</t>
  </si>
  <si>
    <t>ぷ０４</t>
  </si>
  <si>
    <t>ぷ０５</t>
  </si>
  <si>
    <t>ぷ０６</t>
  </si>
  <si>
    <t>ぷ０７</t>
  </si>
  <si>
    <t>ぷ０８</t>
  </si>
  <si>
    <t>ぷ０９</t>
  </si>
  <si>
    <t>ぷ１０</t>
  </si>
  <si>
    <t>ぷ１１</t>
  </si>
  <si>
    <t>姫井</t>
  </si>
  <si>
    <t>野村</t>
  </si>
  <si>
    <t>良平</t>
  </si>
  <si>
    <t>うさかめ</t>
  </si>
  <si>
    <t>う０３</t>
  </si>
  <si>
    <t>う０４</t>
  </si>
  <si>
    <t>う０５</t>
  </si>
  <si>
    <t>う０６</t>
  </si>
  <si>
    <t>う０７</t>
  </si>
  <si>
    <t>う０８</t>
  </si>
  <si>
    <t>う０９</t>
  </si>
  <si>
    <t>う１０</t>
  </si>
  <si>
    <t>う１１</t>
  </si>
  <si>
    <t>う１２</t>
  </si>
  <si>
    <t>う１３</t>
  </si>
  <si>
    <t>う１４</t>
  </si>
  <si>
    <t>う１５</t>
  </si>
  <si>
    <t>う１６</t>
  </si>
  <si>
    <t>う１７</t>
  </si>
  <si>
    <t>う１８</t>
  </si>
  <si>
    <t>う１９</t>
  </si>
  <si>
    <t>う２０</t>
  </si>
  <si>
    <t>う２１</t>
  </si>
  <si>
    <t>う２２</t>
  </si>
  <si>
    <t>う２３</t>
  </si>
  <si>
    <t>う２４</t>
  </si>
  <si>
    <t>淳</t>
  </si>
  <si>
    <t>う２５</t>
  </si>
  <si>
    <t>う２６</t>
  </si>
  <si>
    <t>う２７</t>
  </si>
  <si>
    <t>う２８</t>
  </si>
  <si>
    <t>う２９</t>
  </si>
  <si>
    <t>う３０</t>
  </si>
  <si>
    <t>竹下</t>
  </si>
  <si>
    <t>う３１</t>
  </si>
  <si>
    <t>う３２</t>
  </si>
  <si>
    <t>う３３</t>
  </si>
  <si>
    <t>う３４</t>
  </si>
  <si>
    <t>う３５</t>
  </si>
  <si>
    <t>う３６</t>
  </si>
  <si>
    <t>う３７</t>
  </si>
  <si>
    <t>う３８</t>
  </si>
  <si>
    <t>う３９</t>
  </si>
  <si>
    <t>う４０</t>
  </si>
  <si>
    <t>う４１</t>
  </si>
  <si>
    <t>う４２</t>
  </si>
  <si>
    <t>う４３</t>
  </si>
  <si>
    <t>う４４</t>
  </si>
  <si>
    <t>あん０３</t>
  </si>
  <si>
    <t>あん０４</t>
  </si>
  <si>
    <t>あん０５</t>
  </si>
  <si>
    <t>あん０６</t>
  </si>
  <si>
    <t>あん０７</t>
  </si>
  <si>
    <t>あん０８</t>
  </si>
  <si>
    <t>あん０９</t>
  </si>
  <si>
    <t>あん１０</t>
  </si>
  <si>
    <t>あん１１</t>
  </si>
  <si>
    <t>あん１２</t>
  </si>
  <si>
    <t>あん１３</t>
  </si>
  <si>
    <t>あん１４</t>
  </si>
  <si>
    <t>あん１５</t>
  </si>
  <si>
    <t>あん１６</t>
  </si>
  <si>
    <t>あん１７</t>
  </si>
  <si>
    <t>あん１８</t>
  </si>
  <si>
    <t>あん１９</t>
  </si>
  <si>
    <t>あん２０</t>
  </si>
  <si>
    <t>あん２１</t>
  </si>
  <si>
    <t>あん２２</t>
  </si>
  <si>
    <t>あん２３</t>
  </si>
  <si>
    <t>あん２４</t>
  </si>
  <si>
    <t>あん２５</t>
  </si>
  <si>
    <t>寺元</t>
  </si>
  <si>
    <t>あん２６</t>
  </si>
  <si>
    <t>あん２７</t>
  </si>
  <si>
    <t>１．ドロー会議でお申込み</t>
  </si>
  <si>
    <t>代表者が申込書、参加料を持参の上、ドロー会議へお越し下さい。</t>
  </si>
  <si>
    <t>メールで下記宛先に申込書を送付ください。</t>
  </si>
  <si>
    <t>西川</t>
  </si>
  <si>
    <t>昌一</t>
  </si>
  <si>
    <t>あ０２</t>
  </si>
  <si>
    <t>青木</t>
  </si>
  <si>
    <t>重之</t>
  </si>
  <si>
    <t>草津市</t>
  </si>
  <si>
    <t>あ０３</t>
  </si>
  <si>
    <t>あ０４</t>
  </si>
  <si>
    <t>あ０５</t>
  </si>
  <si>
    <t>あ０６</t>
  </si>
  <si>
    <t>あ０７</t>
  </si>
  <si>
    <t>あ０８</t>
  </si>
  <si>
    <t>あ０９</t>
  </si>
  <si>
    <t>あ１０</t>
  </si>
  <si>
    <t>あ１１</t>
  </si>
  <si>
    <t>華子</t>
  </si>
  <si>
    <t>大津市</t>
  </si>
  <si>
    <t>あ１２</t>
  </si>
  <si>
    <t>米原市</t>
  </si>
  <si>
    <t>あ１３</t>
  </si>
  <si>
    <t>あ１４</t>
  </si>
  <si>
    <t>あ１５</t>
  </si>
  <si>
    <t>あ１６</t>
  </si>
  <si>
    <t>湖南市</t>
  </si>
  <si>
    <t>あ１７</t>
  </si>
  <si>
    <t>松井</t>
  </si>
  <si>
    <t xml:space="preserve">傳樹 </t>
  </si>
  <si>
    <t>あ１８</t>
  </si>
  <si>
    <t>あ１９</t>
  </si>
  <si>
    <t>成宮</t>
  </si>
  <si>
    <t>あ２１</t>
  </si>
  <si>
    <t>あ２２</t>
  </si>
  <si>
    <t>あ２３</t>
  </si>
  <si>
    <t>あ２４</t>
  </si>
  <si>
    <t>京都市</t>
  </si>
  <si>
    <t>あ２５</t>
  </si>
  <si>
    <t>あ２６</t>
  </si>
  <si>
    <t>佐藤</t>
  </si>
  <si>
    <t>あ２７</t>
  </si>
  <si>
    <t>あ２８</t>
  </si>
  <si>
    <t>野洲市</t>
  </si>
  <si>
    <t>池田</t>
  </si>
  <si>
    <t>片桐</t>
  </si>
  <si>
    <t>美里</t>
  </si>
  <si>
    <t>植田</t>
  </si>
  <si>
    <t>早耶</t>
  </si>
  <si>
    <t>脇坂</t>
  </si>
  <si>
    <t>愛里</t>
  </si>
  <si>
    <t>和樹</t>
  </si>
  <si>
    <t>津曲</t>
  </si>
  <si>
    <t>崇志</t>
  </si>
  <si>
    <t>越智</t>
  </si>
  <si>
    <t>友基</t>
  </si>
  <si>
    <t>辻本</t>
  </si>
  <si>
    <t>将士</t>
  </si>
  <si>
    <t>鍋内</t>
  </si>
  <si>
    <t>雄樹</t>
  </si>
  <si>
    <t>岡</t>
  </si>
  <si>
    <t>栄介</t>
  </si>
  <si>
    <t>上津</t>
  </si>
  <si>
    <t>慶和</t>
  </si>
  <si>
    <t>薮内</t>
  </si>
  <si>
    <t>豪</t>
  </si>
  <si>
    <t>松村</t>
  </si>
  <si>
    <t>友喜</t>
  </si>
  <si>
    <t>小田</t>
  </si>
  <si>
    <t>紀彦</t>
  </si>
  <si>
    <t>あん２８</t>
  </si>
  <si>
    <t>三箇</t>
  </si>
  <si>
    <t>澤田</t>
  </si>
  <si>
    <t>純兵</t>
  </si>
  <si>
    <t>ジュニア</t>
  </si>
  <si>
    <t>き０１</t>
  </si>
  <si>
    <t>き０３</t>
  </si>
  <si>
    <t>き２０</t>
  </si>
  <si>
    <t>き２２</t>
  </si>
  <si>
    <t>ふ０３</t>
  </si>
  <si>
    <t>ふ０４</t>
  </si>
  <si>
    <t>ふ０５</t>
  </si>
  <si>
    <t>ふ０６</t>
  </si>
  <si>
    <t>ふ０７</t>
  </si>
  <si>
    <t>ふ０８</t>
  </si>
  <si>
    <t>ふ０９</t>
  </si>
  <si>
    <t>愛荘町</t>
  </si>
  <si>
    <t>ぐ０４</t>
  </si>
  <si>
    <t>栗東市</t>
  </si>
  <si>
    <t>ぐ０５</t>
  </si>
  <si>
    <t>ぐ０６</t>
  </si>
  <si>
    <t>ぐ０７</t>
  </si>
  <si>
    <t>ぐ０８</t>
  </si>
  <si>
    <t>ぐ０９</t>
  </si>
  <si>
    <t>ぐ１０</t>
  </si>
  <si>
    <t>佐野</t>
  </si>
  <si>
    <t>ぐ１１</t>
  </si>
  <si>
    <t>ぐ１２</t>
  </si>
  <si>
    <t>ぐ１３</t>
  </si>
  <si>
    <t>岡田</t>
  </si>
  <si>
    <t>真樹</t>
  </si>
  <si>
    <t>ぐ１４</t>
  </si>
  <si>
    <t>ぐ１５</t>
  </si>
  <si>
    <t>ぐ１６</t>
  </si>
  <si>
    <t>ぐ１７</t>
  </si>
  <si>
    <t>ぐ１８</t>
  </si>
  <si>
    <t>ぐ１９</t>
  </si>
  <si>
    <t>山本</t>
  </si>
  <si>
    <t>ぐ２０</t>
  </si>
  <si>
    <t>森</t>
  </si>
  <si>
    <t>ぐ２１</t>
  </si>
  <si>
    <t>ぐ２２</t>
  </si>
  <si>
    <t>ぐ２３</t>
  </si>
  <si>
    <t>ぐ２４</t>
  </si>
  <si>
    <t>ぐ２５</t>
  </si>
  <si>
    <t>ぐ２６</t>
  </si>
  <si>
    <t>ぐ２７</t>
  </si>
  <si>
    <t>ぐ２８</t>
  </si>
  <si>
    <t>ぐ２９</t>
  </si>
  <si>
    <t>ぐ３０</t>
  </si>
  <si>
    <t>ぐ３１</t>
  </si>
  <si>
    <t>ぐ３２</t>
  </si>
  <si>
    <t>ぐ３３</t>
  </si>
  <si>
    <t>ぐ３４</t>
  </si>
  <si>
    <t>千恵</t>
  </si>
  <si>
    <t>小澤</t>
  </si>
  <si>
    <t>徹</t>
  </si>
  <si>
    <t>蒲生郡</t>
  </si>
  <si>
    <t>土肥</t>
  </si>
  <si>
    <t>山田</t>
  </si>
  <si>
    <t>所属クラブ名</t>
  </si>
  <si>
    <t>代表者氏名</t>
  </si>
  <si>
    <t>代表連絡先</t>
  </si>
  <si>
    <t>登録No(全角)を入れると氏名と年齢が入力されます</t>
  </si>
  <si>
    <t>種目</t>
  </si>
  <si>
    <t>一般の方は　それぞれのセルに直接入力してください</t>
  </si>
  <si>
    <t>ランク</t>
  </si>
  <si>
    <t>登録No</t>
  </si>
  <si>
    <t>氏　名</t>
  </si>
  <si>
    <t>年齢</t>
  </si>
  <si>
    <t>所属クラブ</t>
  </si>
  <si>
    <t>備考</t>
  </si>
  <si>
    <t>参加費</t>
  </si>
  <si>
    <t>人数</t>
  </si>
  <si>
    <t>小計</t>
  </si>
  <si>
    <t>協会員</t>
  </si>
  <si>
    <t>非協会員</t>
  </si>
  <si>
    <t>合計</t>
  </si>
  <si>
    <t>あ２９</t>
  </si>
  <si>
    <t>大脇</t>
  </si>
  <si>
    <t>あ３０</t>
  </si>
  <si>
    <t>あ３１</t>
  </si>
  <si>
    <t>あ３２</t>
  </si>
  <si>
    <t>あぷ０２</t>
  </si>
  <si>
    <t>眞規子</t>
  </si>
  <si>
    <t>理恵子</t>
  </si>
  <si>
    <t>古市</t>
  </si>
  <si>
    <t>あん０２</t>
  </si>
  <si>
    <t>寿人</t>
  </si>
  <si>
    <t>佳明</t>
  </si>
  <si>
    <t>匡志</t>
  </si>
  <si>
    <t>愛捺花</t>
  </si>
  <si>
    <t>一色</t>
  </si>
  <si>
    <t>翼</t>
  </si>
  <si>
    <t>清水</t>
  </si>
  <si>
    <t>陽介</t>
  </si>
  <si>
    <t>村西</t>
  </si>
  <si>
    <t>涼花</t>
  </si>
  <si>
    <t>ふ０１</t>
  </si>
  <si>
    <t>水本</t>
  </si>
  <si>
    <t>淳史</t>
  </si>
  <si>
    <t>フレンズ</t>
  </si>
  <si>
    <t>ふ０２</t>
  </si>
  <si>
    <t>善弘</t>
  </si>
  <si>
    <t>大樹</t>
  </si>
  <si>
    <t>康弘</t>
  </si>
  <si>
    <t>平塚</t>
  </si>
  <si>
    <t>池端</t>
  </si>
  <si>
    <t>誠治</t>
  </si>
  <si>
    <t>三代</t>
  </si>
  <si>
    <t>康成</t>
  </si>
  <si>
    <t>卓志</t>
  </si>
  <si>
    <t>筒井</t>
  </si>
  <si>
    <t>珠世</t>
  </si>
  <si>
    <t>梨絵</t>
  </si>
  <si>
    <t>吉岡</t>
  </si>
  <si>
    <t>京子</t>
  </si>
  <si>
    <t>出縄</t>
  </si>
  <si>
    <t>大野</t>
  </si>
  <si>
    <t>美南</t>
  </si>
  <si>
    <t>大野美南</t>
  </si>
  <si>
    <t>OK</t>
  </si>
  <si>
    <t>ぷ０２</t>
  </si>
  <si>
    <t>ぷ１２</t>
  </si>
  <si>
    <t>ぷ１３</t>
  </si>
  <si>
    <t>ぷ１４</t>
  </si>
  <si>
    <t>ぷ１５</t>
  </si>
  <si>
    <t>こ０２</t>
  </si>
  <si>
    <t>こ０３</t>
  </si>
  <si>
    <t>あん２９</t>
  </si>
  <si>
    <t>久美子</t>
  </si>
  <si>
    <t>■大会日時</t>
  </si>
  <si>
    <t>■主　　　催</t>
  </si>
  <si>
    <t>■会　　　場</t>
  </si>
  <si>
    <t>■参加資格</t>
  </si>
  <si>
    <t>一般：オープン</t>
  </si>
  <si>
    <t>ov50：今年50才以上になる方（昭和47年１２月３１日以前生まれ）</t>
  </si>
  <si>
    <t>ov55：今年55才以上になる方（昭和42年１２月３１日以前生まれ）</t>
  </si>
  <si>
    <t>■大会種目</t>
  </si>
  <si>
    <t>※各種目の会場および開始時間はドロー会議にて決定します</t>
  </si>
  <si>
    <t>※エントリー数が2名以下の場合はそのクラスは開催しません。</t>
  </si>
  <si>
    <t>■試合方法</t>
  </si>
  <si>
    <t>1セットマッチ　6-6タイブレーク　ノーアドバンテージ</t>
  </si>
  <si>
    <t>（コンソレーションは6ゲーム先取ノーアドバンテージ）</t>
  </si>
  <si>
    <t>※申込状況により、試合方式は変更の可能性があります。</t>
  </si>
  <si>
    <t>■参加費用</t>
  </si>
  <si>
    <t>■申込期限</t>
  </si>
  <si>
    <t>■申込方法</t>
  </si>
  <si>
    <t>２．メール・振り込みでお申込み（ドロー会議に参加できない場合）</t>
  </si>
  <si>
    <t>■ドロー会議</t>
  </si>
  <si>
    <t>※ドローは下記東近江市テニス協会ホームページでご覧下さい</t>
  </si>
  <si>
    <t>http://hta2012.minibird.jp</t>
  </si>
  <si>
    <t>■注意事項</t>
  </si>
  <si>
    <t>１. 試合審判は、セルフジャッジとなります。</t>
  </si>
  <si>
    <t>２. 試合球は、ダンロップフォート イエローを使用します。</t>
  </si>
  <si>
    <t>３. 試合中の事故に関して東近江市テニス協会は一切責任を負いません。</t>
  </si>
  <si>
    <t>４. 試合会場に各自で持ち込んだごみは持ち帰るようお願いします。</t>
  </si>
  <si>
    <t>５. その他、試合前の説明事項を遵守ください。</t>
  </si>
  <si>
    <t>協会員：1,000円、非協会員：2,000円、高校生以下：500円</t>
  </si>
  <si>
    <t>男子：一般の部、ov110の部</t>
  </si>
  <si>
    <t>あぷ０１</t>
  </si>
  <si>
    <t>あぷ０３</t>
  </si>
  <si>
    <t>あぷ０４</t>
  </si>
  <si>
    <t>あぷ０５</t>
  </si>
  <si>
    <t>あぷ０６</t>
  </si>
  <si>
    <t>あぷ０７</t>
  </si>
  <si>
    <t>あぷ０８</t>
  </si>
  <si>
    <t>あぷ０９</t>
  </si>
  <si>
    <t>あぷ１０</t>
  </si>
  <si>
    <t>あぷ１１</t>
  </si>
  <si>
    <t>あぷ１２</t>
  </si>
  <si>
    <t>あぷ１３</t>
  </si>
  <si>
    <t>あぷ１４</t>
  </si>
  <si>
    <t>あぷ１５</t>
  </si>
  <si>
    <t>あぷ１６</t>
  </si>
  <si>
    <t>あぷ１７</t>
  </si>
  <si>
    <t>あぷ１８</t>
  </si>
  <si>
    <t>あぷ１９</t>
  </si>
  <si>
    <t>あぷ２０</t>
  </si>
  <si>
    <t>あぷ２１</t>
  </si>
  <si>
    <t>あぷ２２</t>
  </si>
  <si>
    <t>あぷ２３</t>
  </si>
  <si>
    <t>あぷ２４</t>
  </si>
  <si>
    <t>あぷ２５</t>
  </si>
  <si>
    <t>あぷ２７</t>
  </si>
  <si>
    <t>あぷ２８</t>
  </si>
  <si>
    <t>う４５</t>
  </si>
  <si>
    <t>う４６</t>
  </si>
  <si>
    <t>あ０１</t>
  </si>
  <si>
    <t>種目はリストから選択してください</t>
  </si>
  <si>
    <t>可・不可</t>
  </si>
  <si>
    <t>メール送付先：kagii.777@gmail.com</t>
    <phoneticPr fontId="1" type="noConversion"/>
  </si>
  <si>
    <t>参加費振込先：楽天銀行　店番247 バンド支店　普通　</t>
    <phoneticPr fontId="1" type="noConversion"/>
  </si>
  <si>
    <t>口座番号1175806　カギタニコウタ</t>
    <phoneticPr fontId="1" type="noConversion"/>
  </si>
  <si>
    <t>6. 試合進行の都合上、コート割り振りのクレームは受け付けません。</t>
    <phoneticPr fontId="1" type="noConversion"/>
  </si>
  <si>
    <t>東近江市テニス協会（担当クラブ 滋賀県立大学）</t>
    <rPh sb="16" eb="18">
      <t>ｼｶﾞ</t>
    </rPh>
    <rPh sb="18" eb="20">
      <t>ｹﾝﾘﾂ</t>
    </rPh>
    <rPh sb="20" eb="22">
      <t>ﾀﾞｲｶﾞｸ</t>
    </rPh>
    <phoneticPr fontId="1" type="noConversion"/>
  </si>
  <si>
    <r>
      <t>ひばり公園テニスコート（砂入り人工芝コート　</t>
    </r>
    <r>
      <rPr>
        <b/>
        <sz val="12"/>
        <color rgb="FFFF0000"/>
        <rFont val="Meiryo UI"/>
        <family val="3"/>
        <charset val="128"/>
      </rPr>
      <t>屋内外4面</t>
    </r>
    <r>
      <rPr>
        <b/>
        <sz val="12"/>
        <color rgb="FF000000"/>
        <rFont val="Meiryo UI"/>
        <family val="3"/>
        <charset val="128"/>
      </rPr>
      <t>）</t>
    </r>
    <phoneticPr fontId="1" type="noConversion"/>
  </si>
  <si>
    <t>　第21回東近江市ウィンターダブルス大会　　募集要項</t>
    <phoneticPr fontId="1" type="noConversion"/>
  </si>
  <si>
    <t>2026年1月25日（日）　　8:45　受付開始　　※小雨決行</t>
    <phoneticPr fontId="1" type="noConversion"/>
  </si>
  <si>
    <t>２０２５年度東近江市テニス協会登録ナンバー</t>
    <rPh sb="4" eb="6">
      <t>ネンド</t>
    </rPh>
    <rPh sb="6" eb="10">
      <t>ヒガシオウミシ</t>
    </rPh>
    <rPh sb="13" eb="15">
      <t>キョウカイ</t>
    </rPh>
    <rPh sb="15" eb="17">
      <t>トウロク</t>
    </rPh>
    <phoneticPr fontId="31"/>
  </si>
  <si>
    <t>2025.9.30</t>
    <phoneticPr fontId="31"/>
  </si>
  <si>
    <t>アビック</t>
    <phoneticPr fontId="31"/>
  </si>
  <si>
    <t>アビックBB</t>
    <phoneticPr fontId="31"/>
  </si>
  <si>
    <t>安達</t>
    <rPh sb="0" eb="2">
      <t>アダチ</t>
    </rPh>
    <phoneticPr fontId="37"/>
  </si>
  <si>
    <t>隆一</t>
    <rPh sb="0" eb="2">
      <t>リュウイチ</t>
    </rPh>
    <phoneticPr fontId="37"/>
  </si>
  <si>
    <t>甲賀市</t>
    <rPh sb="0" eb="2">
      <t>コウカ</t>
    </rPh>
    <rPh sb="2" eb="3">
      <t>シ</t>
    </rPh>
    <phoneticPr fontId="37"/>
  </si>
  <si>
    <t>上原</t>
    <rPh sb="0" eb="2">
      <t>ウエハラ</t>
    </rPh>
    <phoneticPr fontId="37"/>
  </si>
  <si>
    <t>義弘</t>
    <rPh sb="0" eb="2">
      <t>ヨシヒロ</t>
    </rPh>
    <phoneticPr fontId="37"/>
  </si>
  <si>
    <t>彦根市</t>
    <rPh sb="0" eb="3">
      <t>ヒコネシ</t>
    </rPh>
    <phoneticPr fontId="37"/>
  </si>
  <si>
    <t>寺村</t>
    <rPh sb="0" eb="2">
      <t>テラムラ</t>
    </rPh>
    <phoneticPr fontId="37"/>
  </si>
  <si>
    <t>浩一</t>
    <rPh sb="0" eb="2">
      <t>コウイチ</t>
    </rPh>
    <phoneticPr fontId="37"/>
  </si>
  <si>
    <t>愛荘町</t>
    <rPh sb="0" eb="3">
      <t>アイショウチョウ</t>
    </rPh>
    <phoneticPr fontId="37"/>
  </si>
  <si>
    <t>谷崎</t>
    <rPh sb="0" eb="2">
      <t>タニザキ</t>
    </rPh>
    <phoneticPr fontId="37"/>
  </si>
  <si>
    <t>真也</t>
    <rPh sb="0" eb="2">
      <t>シンヤ</t>
    </rPh>
    <phoneticPr fontId="37"/>
  </si>
  <si>
    <t>齋田</t>
    <rPh sb="0" eb="2">
      <t>サイダ</t>
    </rPh>
    <phoneticPr fontId="37"/>
  </si>
  <si>
    <t>優子</t>
    <rPh sb="0" eb="2">
      <t>ユウコ</t>
    </rPh>
    <phoneticPr fontId="37"/>
  </si>
  <si>
    <t>女</t>
    <rPh sb="0" eb="1">
      <t>オンナ</t>
    </rPh>
    <phoneticPr fontId="37"/>
  </si>
  <si>
    <t>平居</t>
    <rPh sb="0" eb="2">
      <t>ヒライ</t>
    </rPh>
    <phoneticPr fontId="37"/>
  </si>
  <si>
    <t>崇</t>
    <rPh sb="0" eb="1">
      <t>タカシ</t>
    </rPh>
    <phoneticPr fontId="37"/>
  </si>
  <si>
    <t>多賀町</t>
    <rPh sb="0" eb="3">
      <t>タガチョウ</t>
    </rPh>
    <phoneticPr fontId="37"/>
  </si>
  <si>
    <t>大林</t>
    <rPh sb="0" eb="2">
      <t>オオバヤシ</t>
    </rPh>
    <phoneticPr fontId="37"/>
  </si>
  <si>
    <t>弘典</t>
    <rPh sb="0" eb="2">
      <t>ヒロノリ</t>
    </rPh>
    <phoneticPr fontId="37"/>
  </si>
  <si>
    <t>長浜市</t>
    <rPh sb="0" eb="3">
      <t>ナガハマシ</t>
    </rPh>
    <phoneticPr fontId="37"/>
  </si>
  <si>
    <t>福嶋</t>
    <rPh sb="0" eb="2">
      <t>フクシマ</t>
    </rPh>
    <phoneticPr fontId="37"/>
  </si>
  <si>
    <t>亮</t>
    <rPh sb="0" eb="1">
      <t>アキラ</t>
    </rPh>
    <phoneticPr fontId="37"/>
  </si>
  <si>
    <t>養老町</t>
  </si>
  <si>
    <t>三原</t>
    <rPh sb="0" eb="2">
      <t>ミハラ</t>
    </rPh>
    <phoneticPr fontId="37"/>
  </si>
  <si>
    <t>啓子</t>
    <rPh sb="0" eb="2">
      <t>ケイコ</t>
    </rPh>
    <phoneticPr fontId="37"/>
  </si>
  <si>
    <t>落合</t>
    <rPh sb="0" eb="2">
      <t>オチアイ</t>
    </rPh>
    <phoneticPr fontId="37"/>
  </si>
  <si>
    <t>良弘</t>
    <rPh sb="0" eb="2">
      <t>ヨシヒロ</t>
    </rPh>
    <phoneticPr fontId="37"/>
  </si>
  <si>
    <t>松井</t>
    <rPh sb="0" eb="2">
      <t>マツイ</t>
    </rPh>
    <phoneticPr fontId="37"/>
  </si>
  <si>
    <t>男</t>
    <phoneticPr fontId="37"/>
  </si>
  <si>
    <t>中村</t>
    <rPh sb="0" eb="2">
      <t>ナカムラ</t>
    </rPh>
    <phoneticPr fontId="37"/>
  </si>
  <si>
    <t>紗映子</t>
    <rPh sb="0" eb="1">
      <t>サ</t>
    </rPh>
    <rPh sb="1" eb="3">
      <t>エイコ</t>
    </rPh>
    <phoneticPr fontId="37"/>
  </si>
  <si>
    <t>長浜市</t>
    <rPh sb="0" eb="2">
      <t>ナガハマ</t>
    </rPh>
    <rPh sb="2" eb="3">
      <t>シ</t>
    </rPh>
    <phoneticPr fontId="37"/>
  </si>
  <si>
    <t>長谷川</t>
    <rPh sb="0" eb="3">
      <t>ハセガワ</t>
    </rPh>
    <phoneticPr fontId="37"/>
  </si>
  <si>
    <t>優</t>
    <rPh sb="0" eb="1">
      <t>マサ</t>
    </rPh>
    <phoneticPr fontId="37"/>
  </si>
  <si>
    <t>成宮</t>
    <rPh sb="0" eb="2">
      <t>ナルミヤ</t>
    </rPh>
    <phoneticPr fontId="37"/>
  </si>
  <si>
    <t>まき</t>
    <phoneticPr fontId="37"/>
  </si>
  <si>
    <t>松本</t>
    <rPh sb="0" eb="2">
      <t>マツモト</t>
    </rPh>
    <phoneticPr fontId="37"/>
  </si>
  <si>
    <t>光美</t>
    <rPh sb="0" eb="2">
      <t>テルミ</t>
    </rPh>
    <phoneticPr fontId="37"/>
  </si>
  <si>
    <t>草津市</t>
    <rPh sb="0" eb="3">
      <t>クサツシ</t>
    </rPh>
    <phoneticPr fontId="37"/>
  </si>
  <si>
    <t>草野</t>
    <rPh sb="0" eb="2">
      <t>クサノ</t>
    </rPh>
    <phoneticPr fontId="37"/>
  </si>
  <si>
    <t>活地</t>
    <rPh sb="0" eb="1">
      <t>カツ</t>
    </rPh>
    <rPh sb="1" eb="2">
      <t>チ</t>
    </rPh>
    <phoneticPr fontId="37"/>
  </si>
  <si>
    <t>吉川</t>
    <rPh sb="0" eb="2">
      <t>ヨシカワ</t>
    </rPh>
    <phoneticPr fontId="37"/>
  </si>
  <si>
    <t>孝次</t>
    <rPh sb="0" eb="2">
      <t>コウジ</t>
    </rPh>
    <phoneticPr fontId="37"/>
  </si>
  <si>
    <t>姫田</t>
    <rPh sb="0" eb="2">
      <t>ヒメダ</t>
    </rPh>
    <phoneticPr fontId="37"/>
  </si>
  <si>
    <t>和憲</t>
    <rPh sb="0" eb="2">
      <t>カズノリ</t>
    </rPh>
    <phoneticPr fontId="37"/>
  </si>
  <si>
    <t>京都市</t>
    <rPh sb="0" eb="3">
      <t>キョウトシ</t>
    </rPh>
    <phoneticPr fontId="37"/>
  </si>
  <si>
    <t>堅田</t>
    <rPh sb="0" eb="2">
      <t>カタタ</t>
    </rPh>
    <phoneticPr fontId="37"/>
  </si>
  <si>
    <t>瑞木</t>
    <rPh sb="0" eb="2">
      <t>ミズキ</t>
    </rPh>
    <phoneticPr fontId="37"/>
  </si>
  <si>
    <t>堀田</t>
    <rPh sb="0" eb="2">
      <t>ホッタ</t>
    </rPh>
    <phoneticPr fontId="37"/>
  </si>
  <si>
    <t>明子</t>
    <rPh sb="0" eb="2">
      <t>アキコ</t>
    </rPh>
    <phoneticPr fontId="37"/>
  </si>
  <si>
    <t>東近江市</t>
    <rPh sb="0" eb="3">
      <t>ヒガシオウミ</t>
    </rPh>
    <rPh sb="3" eb="4">
      <t>シ</t>
    </rPh>
    <phoneticPr fontId="37"/>
  </si>
  <si>
    <t>法戸</t>
    <rPh sb="0" eb="2">
      <t>ホウド</t>
    </rPh>
    <phoneticPr fontId="37"/>
  </si>
  <si>
    <t>義也</t>
    <rPh sb="0" eb="2">
      <t>ヨシナリ</t>
    </rPh>
    <phoneticPr fontId="37"/>
  </si>
  <si>
    <t>米原市</t>
    <rPh sb="0" eb="3">
      <t>マイバラシ</t>
    </rPh>
    <phoneticPr fontId="37"/>
  </si>
  <si>
    <t>直美</t>
  </si>
  <si>
    <t>千代</t>
  </si>
  <si>
    <t>美由紀</t>
  </si>
  <si>
    <t>栗東市</t>
    <rPh sb="0" eb="3">
      <t>リットウシ</t>
    </rPh>
    <phoneticPr fontId="37"/>
  </si>
  <si>
    <t>小西</t>
    <rPh sb="0" eb="2">
      <t>コニシ</t>
    </rPh>
    <phoneticPr fontId="37"/>
  </si>
  <si>
    <t>由美子</t>
    <rPh sb="0" eb="3">
      <t>ユミコ</t>
    </rPh>
    <phoneticPr fontId="37"/>
  </si>
  <si>
    <t>近江八幡市</t>
    <rPh sb="0" eb="5">
      <t>オウミハチマンシ</t>
    </rPh>
    <phoneticPr fontId="37"/>
  </si>
  <si>
    <t>徳田</t>
    <rPh sb="0" eb="2">
      <t>トクダ</t>
    </rPh>
    <phoneticPr fontId="37"/>
  </si>
  <si>
    <t>裕子</t>
    <rPh sb="0" eb="2">
      <t>ユウコ</t>
    </rPh>
    <phoneticPr fontId="37"/>
  </si>
  <si>
    <t>叶丸</t>
    <rPh sb="0" eb="1">
      <t>カナ</t>
    </rPh>
    <rPh sb="1" eb="2">
      <t>マル</t>
    </rPh>
    <phoneticPr fontId="37"/>
  </si>
  <si>
    <t>利恵子</t>
    <rPh sb="0" eb="3">
      <t>リエコ</t>
    </rPh>
    <phoneticPr fontId="37"/>
  </si>
  <si>
    <t>脇田</t>
    <rPh sb="0" eb="2">
      <t>ワキタ</t>
    </rPh>
    <phoneticPr fontId="37"/>
  </si>
  <si>
    <t>里加</t>
    <rPh sb="0" eb="1">
      <t>リ</t>
    </rPh>
    <rPh sb="1" eb="2">
      <t>カ</t>
    </rPh>
    <phoneticPr fontId="37"/>
  </si>
  <si>
    <t>冨岡</t>
  </si>
  <si>
    <t>浩史</t>
  </si>
  <si>
    <t>西堀</t>
  </si>
  <si>
    <t>公人</t>
    <rPh sb="0" eb="2">
      <t>キミト</t>
    </rPh>
    <phoneticPr fontId="37"/>
  </si>
  <si>
    <t>近江八幡市</t>
    <rPh sb="0" eb="4">
      <t>オウミハチマン</t>
    </rPh>
    <rPh sb="4" eb="5">
      <t>シ</t>
    </rPh>
    <phoneticPr fontId="37"/>
  </si>
  <si>
    <t>清野</t>
    <rPh sb="0" eb="1">
      <t>キヨ</t>
    </rPh>
    <rPh sb="1" eb="2">
      <t>ノ</t>
    </rPh>
    <phoneticPr fontId="37"/>
  </si>
  <si>
    <t>宏樹</t>
    <rPh sb="0" eb="2">
      <t>ヒロキ</t>
    </rPh>
    <phoneticPr fontId="37"/>
  </si>
  <si>
    <t>あ３３</t>
  </si>
  <si>
    <t>宇野</t>
  </si>
  <si>
    <t>泰三</t>
  </si>
  <si>
    <t>あ３４</t>
  </si>
  <si>
    <t>中澤</t>
  </si>
  <si>
    <t>由香</t>
  </si>
  <si>
    <t>あ３５</t>
  </si>
  <si>
    <t>坪井</t>
  </si>
  <si>
    <t>徳寿</t>
  </si>
  <si>
    <t>あ３６</t>
  </si>
  <si>
    <t>山中</t>
  </si>
  <si>
    <t>博子</t>
  </si>
  <si>
    <t>あ３７</t>
  </si>
  <si>
    <t>辻村</t>
    <rPh sb="0" eb="2">
      <t>ツジムラ</t>
    </rPh>
    <phoneticPr fontId="31"/>
  </si>
  <si>
    <t>惣一</t>
    <rPh sb="0" eb="2">
      <t>ソウイチ</t>
    </rPh>
    <phoneticPr fontId="31"/>
  </si>
  <si>
    <t>男</t>
    <rPh sb="0" eb="1">
      <t>オトコ</t>
    </rPh>
    <phoneticPr fontId="31"/>
  </si>
  <si>
    <t>長浜市</t>
    <rPh sb="0" eb="3">
      <t>ナガハマシ</t>
    </rPh>
    <phoneticPr fontId="31"/>
  </si>
  <si>
    <t>あ３８</t>
  </si>
  <si>
    <t>大脇</t>
    <rPh sb="0" eb="2">
      <t>オオワキ</t>
    </rPh>
    <phoneticPr fontId="31"/>
  </si>
  <si>
    <t>和世</t>
    <rPh sb="0" eb="2">
      <t>カズヨ</t>
    </rPh>
    <phoneticPr fontId="31"/>
  </si>
  <si>
    <t>あ３９</t>
  </si>
  <si>
    <t>西山</t>
    <rPh sb="0" eb="2">
      <t>ニシヤマ</t>
    </rPh>
    <phoneticPr fontId="31"/>
  </si>
  <si>
    <t>抄千代</t>
    <rPh sb="0" eb="1">
      <t>ショウ</t>
    </rPh>
    <rPh sb="1" eb="2">
      <t>チ</t>
    </rPh>
    <rPh sb="2" eb="3">
      <t>ヨ</t>
    </rPh>
    <phoneticPr fontId="31"/>
  </si>
  <si>
    <t>米原市</t>
    <rPh sb="0" eb="3">
      <t>マイバラシ</t>
    </rPh>
    <phoneticPr fontId="31"/>
  </si>
  <si>
    <t>アプストTC</t>
    <phoneticPr fontId="31"/>
  </si>
  <si>
    <t>ｓｅ</t>
  </si>
  <si>
    <t>アプストTC</t>
  </si>
  <si>
    <t>美弥子</t>
    <rPh sb="0" eb="3">
      <t>ミヤコ</t>
    </rPh>
    <phoneticPr fontId="37"/>
  </si>
  <si>
    <t>山内</t>
    <rPh sb="0" eb="2">
      <t>ヤマウチ</t>
    </rPh>
    <phoneticPr fontId="37"/>
  </si>
  <si>
    <t>雄平</t>
    <rPh sb="0" eb="2">
      <t>ユウヘイ</t>
    </rPh>
    <phoneticPr fontId="37"/>
  </si>
  <si>
    <t>東近江市</t>
    <rPh sb="0" eb="1">
      <t>ヒガシ</t>
    </rPh>
    <rPh sb="1" eb="3">
      <t>オウミ</t>
    </rPh>
    <rPh sb="3" eb="4">
      <t>シ</t>
    </rPh>
    <phoneticPr fontId="37"/>
  </si>
  <si>
    <t>木村</t>
    <rPh sb="0" eb="2">
      <t>キムラ</t>
    </rPh>
    <phoneticPr fontId="37"/>
  </si>
  <si>
    <t>美香</t>
    <rPh sb="0" eb="2">
      <t>ミカ</t>
    </rPh>
    <phoneticPr fontId="37"/>
  </si>
  <si>
    <t>梶木</t>
    <rPh sb="0" eb="2">
      <t>カジキ</t>
    </rPh>
    <phoneticPr fontId="37"/>
  </si>
  <si>
    <t>和子</t>
    <rPh sb="0" eb="2">
      <t>カズコ</t>
    </rPh>
    <phoneticPr fontId="37"/>
  </si>
  <si>
    <t>日高</t>
    <rPh sb="0" eb="2">
      <t>ヒダカ</t>
    </rPh>
    <phoneticPr fontId="37"/>
  </si>
  <si>
    <t>長谷出</t>
    <rPh sb="0" eb="2">
      <t>ハセ</t>
    </rPh>
    <rPh sb="2" eb="3">
      <t>デ</t>
    </rPh>
    <phoneticPr fontId="37"/>
  </si>
  <si>
    <t>浩</t>
    <rPh sb="0" eb="1">
      <t>ヒロシ</t>
    </rPh>
    <phoneticPr fontId="37"/>
  </si>
  <si>
    <t>奥田</t>
    <rPh sb="0" eb="2">
      <t>オクダ</t>
    </rPh>
    <phoneticPr fontId="37"/>
  </si>
  <si>
    <t>村田</t>
    <rPh sb="0" eb="2">
      <t>ムラタ</t>
    </rPh>
    <phoneticPr fontId="37"/>
  </si>
  <si>
    <t>朋子</t>
    <rPh sb="0" eb="2">
      <t>トモコ</t>
    </rPh>
    <phoneticPr fontId="37"/>
  </si>
  <si>
    <t>東</t>
    <rPh sb="0" eb="1">
      <t>ヒガシ</t>
    </rPh>
    <phoneticPr fontId="37"/>
  </si>
  <si>
    <t>正隆</t>
    <rPh sb="0" eb="2">
      <t>マサタカ</t>
    </rPh>
    <phoneticPr fontId="37"/>
  </si>
  <si>
    <t>二ツ井</t>
    <rPh sb="0" eb="1">
      <t>フタ</t>
    </rPh>
    <rPh sb="2" eb="3">
      <t>イ</t>
    </rPh>
    <phoneticPr fontId="37"/>
  </si>
  <si>
    <t>裕也</t>
    <rPh sb="0" eb="2">
      <t>ユウヤ</t>
    </rPh>
    <phoneticPr fontId="37"/>
  </si>
  <si>
    <t>京都府</t>
    <rPh sb="0" eb="3">
      <t>キョウトフ</t>
    </rPh>
    <phoneticPr fontId="37"/>
  </si>
  <si>
    <t>田中　</t>
    <rPh sb="0" eb="2">
      <t>タナカ</t>
    </rPh>
    <phoneticPr fontId="37"/>
  </si>
  <si>
    <t>有紀</t>
    <rPh sb="0" eb="2">
      <t>ユキ</t>
    </rPh>
    <phoneticPr fontId="37"/>
  </si>
  <si>
    <t>蒲生郡</t>
    <rPh sb="0" eb="3">
      <t>ガモウグン</t>
    </rPh>
    <phoneticPr fontId="37"/>
  </si>
  <si>
    <t>岡川</t>
    <rPh sb="0" eb="2">
      <t>オカガワ</t>
    </rPh>
    <phoneticPr fontId="37"/>
  </si>
  <si>
    <t>謙二</t>
    <rPh sb="0" eb="2">
      <t>ケンジ</t>
    </rPh>
    <phoneticPr fontId="37"/>
  </si>
  <si>
    <t>稲泉</t>
    <rPh sb="0" eb="2">
      <t>イナイズミ</t>
    </rPh>
    <phoneticPr fontId="37"/>
  </si>
  <si>
    <t>聡</t>
    <rPh sb="0" eb="1">
      <t>サトシ</t>
    </rPh>
    <phoneticPr fontId="37"/>
  </si>
  <si>
    <t>妹川</t>
    <rPh sb="0" eb="2">
      <t>イモカワ</t>
    </rPh>
    <phoneticPr fontId="37"/>
  </si>
  <si>
    <t>寿明</t>
    <rPh sb="0" eb="2">
      <t>トシアキ</t>
    </rPh>
    <phoneticPr fontId="37"/>
  </si>
  <si>
    <t>麻佑</t>
    <rPh sb="0" eb="1">
      <t>アサ</t>
    </rPh>
    <rPh sb="1" eb="2">
      <t>ユウ</t>
    </rPh>
    <phoneticPr fontId="37"/>
  </si>
  <si>
    <t>永松</t>
    <rPh sb="0" eb="2">
      <t>ナガマツ</t>
    </rPh>
    <phoneticPr fontId="37"/>
  </si>
  <si>
    <t>貴子</t>
    <rPh sb="0" eb="2">
      <t>タカコ</t>
    </rPh>
    <phoneticPr fontId="37"/>
  </si>
  <si>
    <t>藤原</t>
    <rPh sb="0" eb="2">
      <t>フジワラ</t>
    </rPh>
    <phoneticPr fontId="37"/>
  </si>
  <si>
    <t>泰子</t>
    <rPh sb="0" eb="2">
      <t>ヤスコ</t>
    </rPh>
    <phoneticPr fontId="37"/>
  </si>
  <si>
    <t>守山市</t>
    <rPh sb="0" eb="2">
      <t>モリヤマ</t>
    </rPh>
    <rPh sb="2" eb="3">
      <t>シ</t>
    </rPh>
    <phoneticPr fontId="37"/>
  </si>
  <si>
    <t>敦賀</t>
    <rPh sb="0" eb="2">
      <t>ツルガ</t>
    </rPh>
    <phoneticPr fontId="37"/>
  </si>
  <si>
    <t>創一</t>
    <rPh sb="0" eb="2">
      <t>ソウイチ</t>
    </rPh>
    <phoneticPr fontId="37"/>
  </si>
  <si>
    <t>有吉</t>
    <rPh sb="0" eb="2">
      <t>アリヨシ</t>
    </rPh>
    <phoneticPr fontId="37"/>
  </si>
  <si>
    <t>裕喜</t>
    <rPh sb="0" eb="2">
      <t>ユウヨロコ</t>
    </rPh>
    <phoneticPr fontId="37"/>
  </si>
  <si>
    <t>湖南市</t>
    <rPh sb="0" eb="3">
      <t>コナンシ</t>
    </rPh>
    <phoneticPr fontId="37"/>
  </si>
  <si>
    <t>あぷ２６</t>
    <phoneticPr fontId="31"/>
  </si>
  <si>
    <t>松原</t>
    <rPh sb="0" eb="2">
      <t>マツバラ</t>
    </rPh>
    <phoneticPr fontId="37"/>
  </si>
  <si>
    <t>礼</t>
    <rPh sb="0" eb="1">
      <t>レイ</t>
    </rPh>
    <phoneticPr fontId="37"/>
  </si>
  <si>
    <t>福岡</t>
    <rPh sb="0" eb="2">
      <t>フクオカ</t>
    </rPh>
    <phoneticPr fontId="31"/>
  </si>
  <si>
    <t>由布加</t>
    <rPh sb="0" eb="1">
      <t>ユ</t>
    </rPh>
    <rPh sb="1" eb="2">
      <t>フ</t>
    </rPh>
    <rPh sb="2" eb="3">
      <t>カ</t>
    </rPh>
    <phoneticPr fontId="31"/>
  </si>
  <si>
    <t>女</t>
    <rPh sb="0" eb="1">
      <t>オンナ</t>
    </rPh>
    <phoneticPr fontId="31"/>
  </si>
  <si>
    <t>知奈美</t>
    <rPh sb="0" eb="3">
      <t>チナミ</t>
    </rPh>
    <phoneticPr fontId="31"/>
  </si>
  <si>
    <t>大阪府</t>
    <rPh sb="0" eb="3">
      <t>オオサカフ</t>
    </rPh>
    <phoneticPr fontId="31"/>
  </si>
  <si>
    <t>あん０１</t>
    <phoneticPr fontId="31"/>
  </si>
  <si>
    <t>枝里</t>
  </si>
  <si>
    <t>アンヴァース</t>
    <phoneticPr fontId="31"/>
  </si>
  <si>
    <t>森</t>
    <rPh sb="0" eb="1">
      <t>モリ</t>
    </rPh>
    <phoneticPr fontId="31"/>
  </si>
  <si>
    <t>心奈</t>
    <rPh sb="0" eb="1">
      <t>ココロ</t>
    </rPh>
    <rPh sb="1" eb="2">
      <t>ナ</t>
    </rPh>
    <phoneticPr fontId="31"/>
  </si>
  <si>
    <t>栗東市</t>
    <rPh sb="0" eb="3">
      <t>リットウシ</t>
    </rPh>
    <phoneticPr fontId="31"/>
  </si>
  <si>
    <t>大津市</t>
    <rPh sb="0" eb="3">
      <t>オオツシ</t>
    </rPh>
    <phoneticPr fontId="31"/>
  </si>
  <si>
    <t>東近江市</t>
    <rPh sb="0" eb="4">
      <t>ヒガシオウミシ</t>
    </rPh>
    <phoneticPr fontId="31"/>
  </si>
  <si>
    <t>桐原</t>
    <rPh sb="0" eb="2">
      <t>キリハラ</t>
    </rPh>
    <phoneticPr fontId="31"/>
  </si>
  <si>
    <t>昇汰</t>
    <rPh sb="0" eb="1">
      <t>ノボ</t>
    </rPh>
    <rPh sb="1" eb="2">
      <t>タ</t>
    </rPh>
    <phoneticPr fontId="31"/>
  </si>
  <si>
    <t>守山市</t>
    <rPh sb="0" eb="3">
      <t>モリヤマシ</t>
    </rPh>
    <phoneticPr fontId="31"/>
  </si>
  <si>
    <t>愛原</t>
    <rPh sb="0" eb="2">
      <t>アイハラ</t>
    </rPh>
    <phoneticPr fontId="31"/>
  </si>
  <si>
    <t>里樹</t>
    <rPh sb="0" eb="1">
      <t>サト</t>
    </rPh>
    <rPh sb="1" eb="2">
      <t>キ</t>
    </rPh>
    <phoneticPr fontId="31"/>
  </si>
  <si>
    <t>鈴木</t>
    <rPh sb="0" eb="2">
      <t>スズキ</t>
    </rPh>
    <phoneticPr fontId="31"/>
  </si>
  <si>
    <t>悠太</t>
    <rPh sb="0" eb="2">
      <t>ユウタ</t>
    </rPh>
    <phoneticPr fontId="31"/>
  </si>
  <si>
    <t>政田</t>
    <rPh sb="0" eb="2">
      <t>マサダ</t>
    </rPh>
    <phoneticPr fontId="31"/>
  </si>
  <si>
    <t>秀栄</t>
    <rPh sb="0" eb="1">
      <t>シュウ</t>
    </rPh>
    <rPh sb="1" eb="2">
      <t>サカ</t>
    </rPh>
    <phoneticPr fontId="31"/>
  </si>
  <si>
    <t>猪飼</t>
  </si>
  <si>
    <t>尚輝</t>
  </si>
  <si>
    <t>靖之</t>
  </si>
  <si>
    <t>杉</t>
  </si>
  <si>
    <t>健次</t>
  </si>
  <si>
    <t>岐阜市</t>
  </si>
  <si>
    <t>あん３０</t>
  </si>
  <si>
    <t>太賀</t>
  </si>
  <si>
    <t>あん３１</t>
  </si>
  <si>
    <t>小野木</t>
  </si>
  <si>
    <t>萌香</t>
  </si>
  <si>
    <t>あん３２</t>
  </si>
  <si>
    <t>横井</t>
  </si>
  <si>
    <t>広渡</t>
  </si>
  <si>
    <t>瑞穂市</t>
  </si>
  <si>
    <t>あん３３</t>
  </si>
  <si>
    <t>吉峰</t>
  </si>
  <si>
    <t>一宮市</t>
  </si>
  <si>
    <t>あん３４</t>
  </si>
  <si>
    <t>砂坂</t>
  </si>
  <si>
    <t>あん３５</t>
  </si>
  <si>
    <t>聖輝</t>
  </si>
  <si>
    <t>あん３６</t>
  </si>
  <si>
    <t>市川</t>
  </si>
  <si>
    <t>蔵</t>
  </si>
  <si>
    <t>あん３７</t>
  </si>
  <si>
    <t>千枝子</t>
  </si>
  <si>
    <t>あん３８</t>
  </si>
  <si>
    <t>杉浦</t>
  </si>
  <si>
    <t>伸明</t>
  </si>
  <si>
    <t>あん３９</t>
  </si>
  <si>
    <t>寛之</t>
  </si>
  <si>
    <t>名古屋市</t>
  </si>
  <si>
    <t>あん４０</t>
  </si>
  <si>
    <t>木下</t>
  </si>
  <si>
    <t>航真</t>
  </si>
  <si>
    <t>あん４１</t>
  </si>
  <si>
    <t>颯太</t>
  </si>
  <si>
    <t>あん４２</t>
  </si>
  <si>
    <t>郁菜</t>
  </si>
  <si>
    <t>あん４３</t>
  </si>
  <si>
    <t>櫻井</t>
  </si>
  <si>
    <t>舞</t>
  </si>
  <si>
    <t>あん４４</t>
  </si>
  <si>
    <t>関市</t>
  </si>
  <si>
    <t>け０２</t>
    <phoneticPr fontId="31"/>
  </si>
  <si>
    <t>福永</t>
    <phoneticPr fontId="31"/>
  </si>
  <si>
    <t>一典</t>
    <rPh sb="0" eb="2">
      <t>カズノリ</t>
    </rPh>
    <phoneticPr fontId="31"/>
  </si>
  <si>
    <t>小澤</t>
    <rPh sb="0" eb="2">
      <t>コザワ</t>
    </rPh>
    <phoneticPr fontId="31"/>
  </si>
  <si>
    <t>藤信</t>
    <rPh sb="0" eb="2">
      <t>フジノブ</t>
    </rPh>
    <phoneticPr fontId="31"/>
  </si>
  <si>
    <t>彦根市</t>
    <rPh sb="0" eb="3">
      <t>ヒコネシ</t>
    </rPh>
    <phoneticPr fontId="31"/>
  </si>
  <si>
    <t>疋田</t>
    <rPh sb="0" eb="2">
      <t>ヒキダ</t>
    </rPh>
    <phoneticPr fontId="31"/>
  </si>
  <si>
    <t>之宏</t>
    <rPh sb="0" eb="1">
      <t>コレ</t>
    </rPh>
    <rPh sb="1" eb="2">
      <t>ヒロシ</t>
    </rPh>
    <phoneticPr fontId="31"/>
  </si>
  <si>
    <t>東近江市</t>
    <phoneticPr fontId="31"/>
  </si>
  <si>
    <t>朝日</t>
    <rPh sb="0" eb="2">
      <t>アサヒ</t>
    </rPh>
    <phoneticPr fontId="31"/>
  </si>
  <si>
    <t>尚紀</t>
    <rPh sb="0" eb="1">
      <t>ナオ</t>
    </rPh>
    <rPh sb="1" eb="2">
      <t>キ</t>
    </rPh>
    <phoneticPr fontId="31"/>
  </si>
  <si>
    <t>三重県</t>
    <phoneticPr fontId="31"/>
  </si>
  <si>
    <t>智美</t>
    <rPh sb="0" eb="2">
      <t>トモミ</t>
    </rPh>
    <phoneticPr fontId="31"/>
  </si>
  <si>
    <t>本多</t>
    <rPh sb="0" eb="2">
      <t>ホンダ</t>
    </rPh>
    <phoneticPr fontId="31"/>
  </si>
  <si>
    <t>勇輝</t>
    <rPh sb="0" eb="2">
      <t>ユウキ</t>
    </rPh>
    <phoneticPr fontId="31"/>
  </si>
  <si>
    <t>男</t>
    <phoneticPr fontId="31"/>
  </si>
  <si>
    <t>堤</t>
    <rPh sb="0" eb="1">
      <t>ツツミ</t>
    </rPh>
    <phoneticPr fontId="31"/>
  </si>
  <si>
    <t>泰彦</t>
    <rPh sb="0" eb="2">
      <t>ヤスヒコ</t>
    </rPh>
    <phoneticPr fontId="31"/>
  </si>
  <si>
    <t>新谷</t>
    <rPh sb="0" eb="2">
      <t>シンヤ</t>
    </rPh>
    <phoneticPr fontId="31"/>
  </si>
  <si>
    <t>良</t>
    <rPh sb="0" eb="1">
      <t>リョウ</t>
    </rPh>
    <phoneticPr fontId="31"/>
  </si>
  <si>
    <t>湖南市</t>
    <rPh sb="0" eb="3">
      <t>コナンシ</t>
    </rPh>
    <phoneticPr fontId="31"/>
  </si>
  <si>
    <t>川上</t>
    <phoneticPr fontId="42"/>
  </si>
  <si>
    <t>駿亮</t>
    <rPh sb="0" eb="1">
      <t>シュン</t>
    </rPh>
    <rPh sb="1" eb="2">
      <t>リョウ</t>
    </rPh>
    <phoneticPr fontId="42"/>
  </si>
  <si>
    <t>真彦</t>
    <rPh sb="0" eb="2">
      <t>マサヒコ</t>
    </rPh>
    <phoneticPr fontId="42"/>
  </si>
  <si>
    <t>近江八幡市</t>
    <phoneticPr fontId="42"/>
  </si>
  <si>
    <t>西田</t>
    <rPh sb="0" eb="2">
      <t>ニシダ</t>
    </rPh>
    <phoneticPr fontId="42"/>
  </si>
  <si>
    <t>和教</t>
    <rPh sb="0" eb="2">
      <t>カズノリ</t>
    </rPh>
    <phoneticPr fontId="42"/>
  </si>
  <si>
    <t>悠大</t>
    <rPh sb="0" eb="2">
      <t>ユウダイ</t>
    </rPh>
    <phoneticPr fontId="42"/>
  </si>
  <si>
    <t>彩</t>
    <rPh sb="0" eb="1">
      <t>アヤ</t>
    </rPh>
    <phoneticPr fontId="31"/>
  </si>
  <si>
    <t>近江八幡市</t>
    <phoneticPr fontId="31"/>
  </si>
  <si>
    <t>赤木</t>
    <rPh sb="0" eb="2">
      <t>アカギ</t>
    </rPh>
    <phoneticPr fontId="33"/>
  </si>
  <si>
    <t>拓</t>
    <rPh sb="0" eb="1">
      <t>タク</t>
    </rPh>
    <phoneticPr fontId="33"/>
  </si>
  <si>
    <t>近江八幡市</t>
    <rPh sb="0" eb="5">
      <t>オウミハチマンシ</t>
    </rPh>
    <phoneticPr fontId="33"/>
  </si>
  <si>
    <t>荒浪</t>
    <rPh sb="0" eb="2">
      <t>アラナミ</t>
    </rPh>
    <phoneticPr fontId="33"/>
  </si>
  <si>
    <t>順次</t>
    <rPh sb="0" eb="2">
      <t>ジュンジ</t>
    </rPh>
    <phoneticPr fontId="33"/>
  </si>
  <si>
    <t>大津市</t>
    <rPh sb="0" eb="2">
      <t>オオツ</t>
    </rPh>
    <rPh sb="2" eb="3">
      <t>シ</t>
    </rPh>
    <phoneticPr fontId="33"/>
  </si>
  <si>
    <t>東近江市</t>
    <rPh sb="0" eb="1">
      <t>ヒガシ</t>
    </rPh>
    <rPh sb="1" eb="3">
      <t>オウミ</t>
    </rPh>
    <rPh sb="3" eb="4">
      <t>シ</t>
    </rPh>
    <phoneticPr fontId="33"/>
  </si>
  <si>
    <t>石井</t>
    <rPh sb="0" eb="2">
      <t>イシイ</t>
    </rPh>
    <phoneticPr fontId="33"/>
  </si>
  <si>
    <t>耶真斗</t>
    <rPh sb="0" eb="3">
      <t>ヤマト</t>
    </rPh>
    <phoneticPr fontId="33"/>
  </si>
  <si>
    <t>石川</t>
    <rPh sb="0" eb="2">
      <t>イシカワ</t>
    </rPh>
    <phoneticPr fontId="33"/>
  </si>
  <si>
    <t>和洋</t>
    <rPh sb="0" eb="2">
      <t>カズヒロ</t>
    </rPh>
    <phoneticPr fontId="33"/>
  </si>
  <si>
    <t>竜王町</t>
    <rPh sb="0" eb="3">
      <t>リュウオウチョウ</t>
    </rPh>
    <phoneticPr fontId="33"/>
  </si>
  <si>
    <t>石田</t>
    <rPh sb="0" eb="2">
      <t>イシダ</t>
    </rPh>
    <phoneticPr fontId="33"/>
  </si>
  <si>
    <t>文彦</t>
    <rPh sb="0" eb="2">
      <t>フミヒコ</t>
    </rPh>
    <phoneticPr fontId="33"/>
  </si>
  <si>
    <t>石田</t>
    <rPh sb="0" eb="2">
      <t>イシダ</t>
    </rPh>
    <phoneticPr fontId="31"/>
  </si>
  <si>
    <t>東近江市</t>
    <rPh sb="0" eb="4">
      <t>ヒガシオウミシ</t>
    </rPh>
    <phoneticPr fontId="33"/>
  </si>
  <si>
    <t>奥田</t>
    <rPh sb="0" eb="2">
      <t>オクダ</t>
    </rPh>
    <phoneticPr fontId="33"/>
  </si>
  <si>
    <t>司</t>
    <rPh sb="0" eb="1">
      <t>ツカサ</t>
    </rPh>
    <phoneticPr fontId="33"/>
  </si>
  <si>
    <t>東近江市</t>
    <rPh sb="0" eb="3">
      <t>ヒガシオウミ</t>
    </rPh>
    <rPh sb="3" eb="4">
      <t>シ</t>
    </rPh>
    <phoneticPr fontId="33"/>
  </si>
  <si>
    <t>木村</t>
    <rPh sb="0" eb="2">
      <t>キムラ</t>
    </rPh>
    <phoneticPr fontId="33"/>
  </si>
  <si>
    <t>圭</t>
    <rPh sb="0" eb="1">
      <t>ケイ</t>
    </rPh>
    <phoneticPr fontId="33"/>
  </si>
  <si>
    <t>大津市</t>
    <rPh sb="0" eb="3">
      <t>オオツシ</t>
    </rPh>
    <phoneticPr fontId="33"/>
  </si>
  <si>
    <t>栗山</t>
    <rPh sb="0" eb="2">
      <t>クリヤマ</t>
    </rPh>
    <phoneticPr fontId="33"/>
  </si>
  <si>
    <t>飛鳥</t>
    <rPh sb="0" eb="2">
      <t>アスカ</t>
    </rPh>
    <phoneticPr fontId="33"/>
  </si>
  <si>
    <t>澤田</t>
    <rPh sb="0" eb="2">
      <t>サワダ</t>
    </rPh>
    <phoneticPr fontId="33"/>
  </si>
  <si>
    <t>啓一</t>
    <rPh sb="0" eb="2">
      <t>ケイイチ</t>
    </rPh>
    <phoneticPr fontId="33"/>
  </si>
  <si>
    <t>野洲市</t>
    <rPh sb="0" eb="2">
      <t>ヤス</t>
    </rPh>
    <rPh sb="2" eb="3">
      <t>シ</t>
    </rPh>
    <phoneticPr fontId="33"/>
  </si>
  <si>
    <t>守山市</t>
    <rPh sb="0" eb="3">
      <t>モリヤマシ</t>
    </rPh>
    <phoneticPr fontId="33"/>
  </si>
  <si>
    <t>中尾</t>
    <rPh sb="0" eb="2">
      <t>ナカオ</t>
    </rPh>
    <phoneticPr fontId="33"/>
  </si>
  <si>
    <t>慶太</t>
    <rPh sb="0" eb="2">
      <t>ケイタ</t>
    </rPh>
    <phoneticPr fontId="33"/>
  </si>
  <si>
    <t>野洲市</t>
    <rPh sb="0" eb="3">
      <t>ヤスシ</t>
    </rPh>
    <phoneticPr fontId="33"/>
  </si>
  <si>
    <t>仲田</t>
    <rPh sb="0" eb="2">
      <t>ナカタ</t>
    </rPh>
    <phoneticPr fontId="33"/>
  </si>
  <si>
    <t>慶介</t>
    <rPh sb="0" eb="2">
      <t>ケイスケ</t>
    </rPh>
    <phoneticPr fontId="33"/>
  </si>
  <si>
    <t>京都府</t>
    <rPh sb="0" eb="3">
      <t>キョウトフ</t>
    </rPh>
    <phoneticPr fontId="33"/>
  </si>
  <si>
    <t>永田</t>
    <rPh sb="0" eb="2">
      <t>ナガタ</t>
    </rPh>
    <phoneticPr fontId="33"/>
  </si>
  <si>
    <t>寛教</t>
    <rPh sb="0" eb="1">
      <t>ヒロシ</t>
    </rPh>
    <rPh sb="1" eb="2">
      <t>キョウ</t>
    </rPh>
    <phoneticPr fontId="33"/>
  </si>
  <si>
    <t>濵口</t>
    <rPh sb="0" eb="2">
      <t>ハマグチ</t>
    </rPh>
    <phoneticPr fontId="33"/>
  </si>
  <si>
    <t>里穂</t>
    <rPh sb="0" eb="2">
      <t>リホ</t>
    </rPh>
    <phoneticPr fontId="33"/>
  </si>
  <si>
    <t>女</t>
    <rPh sb="0" eb="1">
      <t>オンナ</t>
    </rPh>
    <phoneticPr fontId="33"/>
  </si>
  <si>
    <t>湖南市</t>
    <rPh sb="0" eb="3">
      <t>コナンシ</t>
    </rPh>
    <phoneticPr fontId="33"/>
  </si>
  <si>
    <t>平瀬</t>
    <rPh sb="0" eb="2">
      <t>ヒラセ</t>
    </rPh>
    <phoneticPr fontId="33"/>
  </si>
  <si>
    <t>俊介</t>
    <rPh sb="0" eb="2">
      <t>シュンスケ</t>
    </rPh>
    <phoneticPr fontId="33"/>
  </si>
  <si>
    <t>福島</t>
    <rPh sb="0" eb="2">
      <t>フクシマ</t>
    </rPh>
    <phoneticPr fontId="33"/>
  </si>
  <si>
    <t>勇輔</t>
    <rPh sb="0" eb="2">
      <t>ユウスケ</t>
    </rPh>
    <phoneticPr fontId="33"/>
  </si>
  <si>
    <t>松島</t>
    <rPh sb="0" eb="2">
      <t>マツシマ</t>
    </rPh>
    <phoneticPr fontId="33"/>
  </si>
  <si>
    <t>松本</t>
    <rPh sb="0" eb="2">
      <t>マツモト</t>
    </rPh>
    <phoneticPr fontId="33"/>
  </si>
  <si>
    <t>拓大</t>
    <rPh sb="0" eb="2">
      <t>タクダイ</t>
    </rPh>
    <phoneticPr fontId="33"/>
  </si>
  <si>
    <t>彦根市</t>
    <rPh sb="0" eb="3">
      <t>ヒコネシ</t>
    </rPh>
    <phoneticPr fontId="33"/>
  </si>
  <si>
    <t>安武</t>
    <rPh sb="0" eb="2">
      <t>ヤスタケ</t>
    </rPh>
    <phoneticPr fontId="31"/>
  </si>
  <si>
    <t>義剛</t>
    <rPh sb="0" eb="1">
      <t>ギ</t>
    </rPh>
    <rPh sb="1" eb="2">
      <t>ツヨシ</t>
    </rPh>
    <phoneticPr fontId="31"/>
  </si>
  <si>
    <t>山田</t>
    <rPh sb="0" eb="2">
      <t>ヤマダ</t>
    </rPh>
    <phoneticPr fontId="33"/>
  </si>
  <si>
    <t>修平</t>
    <rPh sb="0" eb="2">
      <t>シュウヘイ</t>
    </rPh>
    <phoneticPr fontId="33"/>
  </si>
  <si>
    <t>滝本</t>
    <rPh sb="0" eb="2">
      <t>タキモト</t>
    </rPh>
    <phoneticPr fontId="33"/>
  </si>
  <si>
    <t>照夫</t>
    <rPh sb="0" eb="2">
      <t>テルオ</t>
    </rPh>
    <phoneticPr fontId="33"/>
  </si>
  <si>
    <t>ぐ０１</t>
    <phoneticPr fontId="31"/>
  </si>
  <si>
    <t>鍵谷</t>
    <rPh sb="0" eb="2">
      <t>カギタニ</t>
    </rPh>
    <phoneticPr fontId="31"/>
  </si>
  <si>
    <t>浩太</t>
    <rPh sb="0" eb="2">
      <t>コウタ</t>
    </rPh>
    <phoneticPr fontId="31"/>
  </si>
  <si>
    <t>グリフィンズ</t>
    <phoneticPr fontId="31"/>
  </si>
  <si>
    <t>東近江グリフィンズ</t>
    <rPh sb="0" eb="3">
      <t>ヒガシオウミ</t>
    </rPh>
    <phoneticPr fontId="31"/>
  </si>
  <si>
    <t>ぐ０２</t>
    <phoneticPr fontId="31"/>
  </si>
  <si>
    <t>浅田</t>
    <rPh sb="0" eb="2">
      <t>アサダ</t>
    </rPh>
    <phoneticPr fontId="31"/>
  </si>
  <si>
    <t>恵亮</t>
    <rPh sb="0" eb="2">
      <t>ケイスケ</t>
    </rPh>
    <phoneticPr fontId="31"/>
  </si>
  <si>
    <t>草津市</t>
    <rPh sb="0" eb="3">
      <t>クサツシ</t>
    </rPh>
    <phoneticPr fontId="31"/>
  </si>
  <si>
    <t>ぐ０３</t>
    <phoneticPr fontId="31"/>
  </si>
  <si>
    <t>中西</t>
    <rPh sb="0" eb="2">
      <t>ナカニシ</t>
    </rPh>
    <phoneticPr fontId="31"/>
  </si>
  <si>
    <t>泰輝</t>
    <rPh sb="0" eb="2">
      <t>タイキ</t>
    </rPh>
    <phoneticPr fontId="31"/>
  </si>
  <si>
    <t>井ノ口</t>
    <rPh sb="0" eb="1">
      <t>イ</t>
    </rPh>
    <rPh sb="2" eb="3">
      <t>グチ</t>
    </rPh>
    <phoneticPr fontId="31"/>
  </si>
  <si>
    <t>幹也</t>
    <rPh sb="0" eb="2">
      <t>ミキヤ</t>
    </rPh>
    <phoneticPr fontId="31"/>
  </si>
  <si>
    <t>漆原</t>
    <rPh sb="0" eb="2">
      <t>ウルシハラ</t>
    </rPh>
    <phoneticPr fontId="31"/>
  </si>
  <si>
    <t>大介</t>
    <rPh sb="0" eb="2">
      <t>ダイスケ</t>
    </rPh>
    <phoneticPr fontId="31"/>
  </si>
  <si>
    <t>土田</t>
    <rPh sb="0" eb="2">
      <t>ツチダ</t>
    </rPh>
    <phoneticPr fontId="31"/>
  </si>
  <si>
    <t>哲也</t>
    <rPh sb="0" eb="2">
      <t>テツヤ</t>
    </rPh>
    <phoneticPr fontId="31"/>
  </si>
  <si>
    <t>金谷</t>
    <rPh sb="0" eb="2">
      <t>カナタニ</t>
    </rPh>
    <phoneticPr fontId="31"/>
  </si>
  <si>
    <t>太郎</t>
    <rPh sb="0" eb="2">
      <t>タロウ</t>
    </rPh>
    <phoneticPr fontId="31"/>
  </si>
  <si>
    <t>山本</t>
    <rPh sb="0" eb="2">
      <t>ヤマモト</t>
    </rPh>
    <phoneticPr fontId="31"/>
  </si>
  <si>
    <t>将義</t>
    <rPh sb="0" eb="2">
      <t>マサヨシ</t>
    </rPh>
    <phoneticPr fontId="31"/>
  </si>
  <si>
    <t>浜田</t>
    <rPh sb="0" eb="2">
      <t>ハマダ</t>
    </rPh>
    <phoneticPr fontId="31"/>
  </si>
  <si>
    <t>豊</t>
    <rPh sb="0" eb="1">
      <t>ユタカ</t>
    </rPh>
    <phoneticPr fontId="31"/>
  </si>
  <si>
    <t>吉野</t>
    <rPh sb="0" eb="2">
      <t>ヨシノ</t>
    </rPh>
    <phoneticPr fontId="31"/>
  </si>
  <si>
    <t>淳也</t>
    <rPh sb="0" eb="2">
      <t>ジュンヤ</t>
    </rPh>
    <phoneticPr fontId="31"/>
  </si>
  <si>
    <t>寺本</t>
    <rPh sb="0" eb="2">
      <t>テラモト</t>
    </rPh>
    <phoneticPr fontId="31"/>
  </si>
  <si>
    <t>将吾</t>
    <rPh sb="0" eb="2">
      <t>ショウゴ</t>
    </rPh>
    <phoneticPr fontId="31"/>
  </si>
  <si>
    <t>澁谷</t>
    <rPh sb="0" eb="1">
      <t>シブ</t>
    </rPh>
    <rPh sb="1" eb="2">
      <t>タニ</t>
    </rPh>
    <phoneticPr fontId="31"/>
  </si>
  <si>
    <t>晃大</t>
    <rPh sb="0" eb="2">
      <t>コウダイ</t>
    </rPh>
    <phoneticPr fontId="31"/>
  </si>
  <si>
    <t>藤井</t>
    <rPh sb="0" eb="2">
      <t>フジイ</t>
    </rPh>
    <phoneticPr fontId="31"/>
  </si>
  <si>
    <t>正和</t>
    <rPh sb="0" eb="2">
      <t>マサカズ</t>
    </rPh>
    <phoneticPr fontId="31"/>
  </si>
  <si>
    <t>平野</t>
    <rPh sb="0" eb="2">
      <t>ヒラノ</t>
    </rPh>
    <phoneticPr fontId="31"/>
  </si>
  <si>
    <t>優也</t>
    <rPh sb="0" eb="2">
      <t>ユウヤ</t>
    </rPh>
    <phoneticPr fontId="31"/>
  </si>
  <si>
    <t>三重県</t>
    <rPh sb="0" eb="3">
      <t>ミエケン</t>
    </rPh>
    <phoneticPr fontId="31"/>
  </si>
  <si>
    <t>久保村</t>
    <rPh sb="0" eb="3">
      <t>クボムラ</t>
    </rPh>
    <phoneticPr fontId="31"/>
  </si>
  <si>
    <t>悠史</t>
    <rPh sb="0" eb="2">
      <t>ユウシ</t>
    </rPh>
    <phoneticPr fontId="31"/>
  </si>
  <si>
    <t>京都府</t>
    <rPh sb="0" eb="3">
      <t>キョウトフ</t>
    </rPh>
    <phoneticPr fontId="31"/>
  </si>
  <si>
    <t>須賀</t>
    <rPh sb="0" eb="2">
      <t>スガ</t>
    </rPh>
    <phoneticPr fontId="31"/>
  </si>
  <si>
    <t>雅雄</t>
    <rPh sb="0" eb="1">
      <t>マサ</t>
    </rPh>
    <rPh sb="1" eb="2">
      <t>ユウ</t>
    </rPh>
    <phoneticPr fontId="31"/>
  </si>
  <si>
    <t>友里</t>
    <rPh sb="0" eb="2">
      <t>ユリ</t>
    </rPh>
    <phoneticPr fontId="31"/>
  </si>
  <si>
    <t>谷</t>
    <rPh sb="0" eb="1">
      <t>タニ</t>
    </rPh>
    <phoneticPr fontId="31"/>
  </si>
  <si>
    <t>優果</t>
    <rPh sb="0" eb="2">
      <t>ユウカ</t>
    </rPh>
    <phoneticPr fontId="31"/>
  </si>
  <si>
    <t>西野</t>
    <rPh sb="0" eb="2">
      <t>ニシノ</t>
    </rPh>
    <phoneticPr fontId="31"/>
  </si>
  <si>
    <t>美恵</t>
    <rPh sb="0" eb="2">
      <t>ミエ</t>
    </rPh>
    <phoneticPr fontId="31"/>
  </si>
  <si>
    <t>鍵弥</t>
    <rPh sb="0" eb="2">
      <t>カギヤ</t>
    </rPh>
    <phoneticPr fontId="31"/>
  </si>
  <si>
    <t>初美</t>
    <rPh sb="0" eb="2">
      <t>ハツミ</t>
    </rPh>
    <phoneticPr fontId="31"/>
  </si>
  <si>
    <t>竹内</t>
    <rPh sb="0" eb="2">
      <t>タケウチ</t>
    </rPh>
    <phoneticPr fontId="31"/>
  </si>
  <si>
    <t>朝飛</t>
    <rPh sb="0" eb="1">
      <t>アサ</t>
    </rPh>
    <rPh sb="1" eb="2">
      <t>ヒ</t>
    </rPh>
    <phoneticPr fontId="31"/>
  </si>
  <si>
    <t>Jr</t>
    <phoneticPr fontId="31"/>
  </si>
  <si>
    <t>原田</t>
    <rPh sb="0" eb="2">
      <t>ハラダ</t>
    </rPh>
    <phoneticPr fontId="31"/>
  </si>
  <si>
    <t>健汰</t>
    <rPh sb="0" eb="2">
      <t>ケンタ</t>
    </rPh>
    <phoneticPr fontId="31"/>
  </si>
  <si>
    <t>小林</t>
    <rPh sb="0" eb="2">
      <t>コバヤシ</t>
    </rPh>
    <phoneticPr fontId="31"/>
  </si>
  <si>
    <t>由汰</t>
    <rPh sb="0" eb="1">
      <t>ユ</t>
    </rPh>
    <rPh sb="1" eb="2">
      <t>タ</t>
    </rPh>
    <phoneticPr fontId="31"/>
  </si>
  <si>
    <t>日下部</t>
    <rPh sb="0" eb="1">
      <t>ヒ</t>
    </rPh>
    <rPh sb="1" eb="2">
      <t>シモ</t>
    </rPh>
    <rPh sb="2" eb="3">
      <t>ベ</t>
    </rPh>
    <phoneticPr fontId="31"/>
  </si>
  <si>
    <t>佑奈</t>
    <rPh sb="0" eb="1">
      <t>ユウ</t>
    </rPh>
    <rPh sb="1" eb="2">
      <t>ナ</t>
    </rPh>
    <phoneticPr fontId="31"/>
  </si>
  <si>
    <t>岐阜市</t>
    <rPh sb="0" eb="3">
      <t>ギフシ</t>
    </rPh>
    <phoneticPr fontId="31"/>
  </si>
  <si>
    <t>廣瀬</t>
    <rPh sb="0" eb="2">
      <t>ヒロセ</t>
    </rPh>
    <phoneticPr fontId="31"/>
  </si>
  <si>
    <t>蒼一郎</t>
    <rPh sb="0" eb="1">
      <t>アオ</t>
    </rPh>
    <rPh sb="1" eb="3">
      <t>イチロウ</t>
    </rPh>
    <phoneticPr fontId="31"/>
  </si>
  <si>
    <t>杉本</t>
    <rPh sb="0" eb="2">
      <t>スギモト</t>
    </rPh>
    <phoneticPr fontId="31"/>
  </si>
  <si>
    <t>まどか</t>
    <phoneticPr fontId="31"/>
  </si>
  <si>
    <t>武田</t>
    <rPh sb="0" eb="2">
      <t>タケダ</t>
    </rPh>
    <phoneticPr fontId="31"/>
  </si>
  <si>
    <t>紗和</t>
  </si>
  <si>
    <t>大島</t>
    <rPh sb="0" eb="2">
      <t>オオシマ</t>
    </rPh>
    <phoneticPr fontId="31"/>
  </si>
  <si>
    <t>奏空</t>
    <rPh sb="0" eb="1">
      <t>ソウ</t>
    </rPh>
    <rPh sb="1" eb="2">
      <t>ソラ</t>
    </rPh>
    <phoneticPr fontId="31"/>
  </si>
  <si>
    <t>野洲市</t>
    <rPh sb="0" eb="3">
      <t>ヤスシ</t>
    </rPh>
    <phoneticPr fontId="31"/>
  </si>
  <si>
    <t>北村</t>
    <rPh sb="0" eb="2">
      <t>キタムラ</t>
    </rPh>
    <phoneticPr fontId="31"/>
  </si>
  <si>
    <t>悠晴</t>
    <rPh sb="0" eb="1">
      <t>ユウ</t>
    </rPh>
    <rPh sb="1" eb="2">
      <t>ハレ</t>
    </rPh>
    <phoneticPr fontId="31"/>
  </si>
  <si>
    <t>冨士川</t>
    <rPh sb="0" eb="3">
      <t>フジカワ</t>
    </rPh>
    <phoneticPr fontId="31"/>
  </si>
  <si>
    <t>史斗</t>
    <rPh sb="0" eb="1">
      <t>シ</t>
    </rPh>
    <rPh sb="1" eb="2">
      <t>ト</t>
    </rPh>
    <phoneticPr fontId="31"/>
  </si>
  <si>
    <t>大橋</t>
    <rPh sb="0" eb="2">
      <t>オオハシ</t>
    </rPh>
    <phoneticPr fontId="31"/>
  </si>
  <si>
    <t>凛斗</t>
    <rPh sb="0" eb="1">
      <t>リン</t>
    </rPh>
    <rPh sb="1" eb="2">
      <t>ト</t>
    </rPh>
    <phoneticPr fontId="31"/>
  </si>
  <si>
    <t>今井</t>
    <rPh sb="0" eb="2">
      <t>イマイ</t>
    </rPh>
    <phoneticPr fontId="31"/>
  </si>
  <si>
    <t>廉</t>
    <rPh sb="0" eb="1">
      <t>レン</t>
    </rPh>
    <phoneticPr fontId="31"/>
  </si>
  <si>
    <t>玉川</t>
    <rPh sb="0" eb="2">
      <t>タマガワ</t>
    </rPh>
    <phoneticPr fontId="31"/>
  </si>
  <si>
    <t>聡太</t>
    <rPh sb="0" eb="2">
      <t>ソウタ</t>
    </rPh>
    <phoneticPr fontId="31"/>
  </si>
  <si>
    <t>國松</t>
    <rPh sb="0" eb="2">
      <t>クニマツ</t>
    </rPh>
    <phoneticPr fontId="31"/>
  </si>
  <si>
    <t>慶人</t>
    <rPh sb="0" eb="1">
      <t>ケイ</t>
    </rPh>
    <rPh sb="1" eb="2">
      <t>ヒト</t>
    </rPh>
    <phoneticPr fontId="31"/>
  </si>
  <si>
    <t>し０１</t>
    <phoneticPr fontId="31"/>
  </si>
  <si>
    <t>杉山</t>
    <rPh sb="0" eb="2">
      <t>スギヤマ</t>
    </rPh>
    <phoneticPr fontId="31"/>
  </si>
  <si>
    <t>春澄</t>
    <rPh sb="0" eb="1">
      <t>ハル</t>
    </rPh>
    <rPh sb="1" eb="2">
      <t>スミ</t>
    </rPh>
    <phoneticPr fontId="31"/>
  </si>
  <si>
    <t>県立大</t>
    <rPh sb="0" eb="2">
      <t>ケンリツ</t>
    </rPh>
    <rPh sb="2" eb="3">
      <t>ダイ</t>
    </rPh>
    <phoneticPr fontId="31"/>
  </si>
  <si>
    <t>滋賀県立硬式テニス</t>
    <rPh sb="0" eb="2">
      <t>シガ</t>
    </rPh>
    <rPh sb="2" eb="4">
      <t>ケンリツ</t>
    </rPh>
    <rPh sb="4" eb="6">
      <t>コウシキ</t>
    </rPh>
    <phoneticPr fontId="31"/>
  </si>
  <si>
    <t>し０２</t>
  </si>
  <si>
    <t>吉田</t>
    <rPh sb="0" eb="2">
      <t>ヨシダ</t>
    </rPh>
    <phoneticPr fontId="31"/>
  </si>
  <si>
    <t>薫平</t>
    <rPh sb="0" eb="2">
      <t>クンペイ</t>
    </rPh>
    <phoneticPr fontId="31"/>
  </si>
  <si>
    <t>吉田薫平</t>
    <rPh sb="0" eb="2">
      <t>ヨシダ</t>
    </rPh>
    <rPh sb="2" eb="4">
      <t>クンペイ</t>
    </rPh>
    <phoneticPr fontId="31"/>
  </si>
  <si>
    <t>し０３</t>
  </si>
  <si>
    <t>山内</t>
    <rPh sb="0" eb="2">
      <t>ヤマウチ</t>
    </rPh>
    <phoneticPr fontId="31"/>
  </si>
  <si>
    <t>瑞生</t>
    <rPh sb="0" eb="2">
      <t>ミズキ</t>
    </rPh>
    <phoneticPr fontId="31"/>
  </si>
  <si>
    <t>し０４</t>
  </si>
  <si>
    <t>岩瀧</t>
    <rPh sb="0" eb="1">
      <t>イワ</t>
    </rPh>
    <rPh sb="1" eb="2">
      <t>タキ</t>
    </rPh>
    <phoneticPr fontId="31"/>
  </si>
  <si>
    <t>虹貴</t>
    <rPh sb="0" eb="1">
      <t>ニジ</t>
    </rPh>
    <rPh sb="1" eb="2">
      <t>タカ</t>
    </rPh>
    <phoneticPr fontId="31"/>
  </si>
  <si>
    <t>し０５</t>
  </si>
  <si>
    <t>太田</t>
    <rPh sb="0" eb="2">
      <t>オオタ</t>
    </rPh>
    <phoneticPr fontId="31"/>
  </si>
  <si>
    <t>翔也</t>
    <rPh sb="0" eb="2">
      <t>ショウヤ</t>
    </rPh>
    <phoneticPr fontId="31"/>
  </si>
  <si>
    <t>し０６</t>
  </si>
  <si>
    <t>梶田</t>
    <rPh sb="0" eb="2">
      <t>カジタ</t>
    </rPh>
    <phoneticPr fontId="31"/>
  </si>
  <si>
    <t>純平</t>
    <rPh sb="0" eb="2">
      <t>ジュンペイ</t>
    </rPh>
    <phoneticPr fontId="31"/>
  </si>
  <si>
    <t>梶田純平</t>
    <rPh sb="0" eb="2">
      <t>カジタ</t>
    </rPh>
    <rPh sb="2" eb="4">
      <t>ジュンペイ</t>
    </rPh>
    <phoneticPr fontId="31"/>
  </si>
  <si>
    <t>し０７</t>
  </si>
  <si>
    <t>島田</t>
    <rPh sb="0" eb="2">
      <t>シマダ</t>
    </rPh>
    <phoneticPr fontId="31"/>
  </si>
  <si>
    <t>蒼空</t>
    <rPh sb="0" eb="2">
      <t>ソラ</t>
    </rPh>
    <phoneticPr fontId="31"/>
  </si>
  <si>
    <t>島田蒼空</t>
    <rPh sb="0" eb="2">
      <t>シマダ</t>
    </rPh>
    <rPh sb="2" eb="4">
      <t>ソラ</t>
    </rPh>
    <phoneticPr fontId="31"/>
  </si>
  <si>
    <t>し０８</t>
  </si>
  <si>
    <t>服部</t>
    <rPh sb="0" eb="2">
      <t>ハットリ</t>
    </rPh>
    <phoneticPr fontId="31"/>
  </si>
  <si>
    <t>紘樹</t>
    <rPh sb="0" eb="2">
      <t>ヒロキ</t>
    </rPh>
    <phoneticPr fontId="31"/>
  </si>
  <si>
    <t>服部紘樹</t>
    <rPh sb="0" eb="2">
      <t>ハットリ</t>
    </rPh>
    <rPh sb="2" eb="4">
      <t>ヒロキ</t>
    </rPh>
    <phoneticPr fontId="31"/>
  </si>
  <si>
    <t>し０９</t>
  </si>
  <si>
    <t>河越</t>
    <rPh sb="0" eb="2">
      <t>カワゴエ</t>
    </rPh>
    <phoneticPr fontId="31"/>
  </si>
  <si>
    <t>琢真</t>
    <rPh sb="0" eb="2">
      <t>タクマ</t>
    </rPh>
    <phoneticPr fontId="31"/>
  </si>
  <si>
    <t>河越琢真</t>
    <rPh sb="0" eb="2">
      <t>カワゴエ</t>
    </rPh>
    <rPh sb="2" eb="4">
      <t>タクマ</t>
    </rPh>
    <phoneticPr fontId="31"/>
  </si>
  <si>
    <t>甲賀市</t>
    <rPh sb="0" eb="2">
      <t>コウガ</t>
    </rPh>
    <rPh sb="2" eb="3">
      <t>シ</t>
    </rPh>
    <phoneticPr fontId="31"/>
  </si>
  <si>
    <t>増田</t>
    <rPh sb="0" eb="2">
      <t>マスダ</t>
    </rPh>
    <phoneticPr fontId="47"/>
  </si>
  <si>
    <t>剛士</t>
    <rPh sb="0" eb="2">
      <t>ツヨシ</t>
    </rPh>
    <phoneticPr fontId="47"/>
  </si>
  <si>
    <t>彦根市</t>
    <phoneticPr fontId="47"/>
  </si>
  <si>
    <t>浦嶋</t>
    <rPh sb="0" eb="2">
      <t>ウラシマ</t>
    </rPh>
    <phoneticPr fontId="47"/>
  </si>
  <si>
    <t>博邦</t>
    <rPh sb="0" eb="2">
      <t>ヒロクニ</t>
    </rPh>
    <phoneticPr fontId="47"/>
  </si>
  <si>
    <t>東近江市</t>
    <rPh sb="0" eb="4">
      <t>ヒガシオウミシ</t>
    </rPh>
    <phoneticPr fontId="47"/>
  </si>
  <si>
    <t xml:space="preserve">  聡</t>
    <phoneticPr fontId="47"/>
  </si>
  <si>
    <t>福元</t>
    <rPh sb="0" eb="2">
      <t>フクモト</t>
    </rPh>
    <phoneticPr fontId="47"/>
  </si>
  <si>
    <t>公道</t>
    <rPh sb="0" eb="2">
      <t>コウドウ</t>
    </rPh>
    <phoneticPr fontId="47"/>
  </si>
  <si>
    <t>福元公道</t>
    <rPh sb="0" eb="2">
      <t>フクモト</t>
    </rPh>
    <rPh sb="2" eb="4">
      <t>コウドウ</t>
    </rPh>
    <phoneticPr fontId="47"/>
  </si>
  <si>
    <t>男</t>
    <rPh sb="0" eb="1">
      <t>オトコ</t>
    </rPh>
    <phoneticPr fontId="47"/>
  </si>
  <si>
    <t>大津市</t>
    <rPh sb="0" eb="3">
      <t>オオツシ</t>
    </rPh>
    <phoneticPr fontId="47"/>
  </si>
  <si>
    <t>さち</t>
    <phoneticPr fontId="47"/>
  </si>
  <si>
    <t>福元さち</t>
    <rPh sb="0" eb="2">
      <t>フクモト</t>
    </rPh>
    <phoneticPr fontId="47"/>
  </si>
  <si>
    <t>女</t>
    <rPh sb="0" eb="1">
      <t>オンナ</t>
    </rPh>
    <phoneticPr fontId="47"/>
  </si>
  <si>
    <t>栗田</t>
    <rPh sb="0" eb="2">
      <t>クリタ</t>
    </rPh>
    <phoneticPr fontId="47"/>
  </si>
  <si>
    <t>智里</t>
    <rPh sb="0" eb="2">
      <t>チサト</t>
    </rPh>
    <phoneticPr fontId="47"/>
  </si>
  <si>
    <t>愛荘町</t>
    <rPh sb="0" eb="3">
      <t>アイショウチョウ</t>
    </rPh>
    <phoneticPr fontId="47"/>
  </si>
  <si>
    <t>筒井珠世</t>
  </si>
  <si>
    <t>公子</t>
    <rPh sb="0" eb="2">
      <t>キミコ</t>
    </rPh>
    <phoneticPr fontId="47"/>
  </si>
  <si>
    <t>浦嶋公子</t>
    <rPh sb="0" eb="2">
      <t>ウラシマ</t>
    </rPh>
    <rPh sb="2" eb="4">
      <t>キミコ</t>
    </rPh>
    <phoneticPr fontId="47"/>
  </si>
  <si>
    <t>柏木</t>
    <rPh sb="0" eb="2">
      <t>カシワギ</t>
    </rPh>
    <phoneticPr fontId="47"/>
  </si>
  <si>
    <t>貴子</t>
    <rPh sb="0" eb="2">
      <t>タカコ</t>
    </rPh>
    <phoneticPr fontId="47"/>
  </si>
  <si>
    <t>フレンズ</t>
    <phoneticPr fontId="47"/>
  </si>
  <si>
    <t>柏木貴子</t>
    <rPh sb="0" eb="2">
      <t>カシワギ</t>
    </rPh>
    <rPh sb="2" eb="4">
      <t>タカコ</t>
    </rPh>
    <phoneticPr fontId="47"/>
  </si>
  <si>
    <t>栗東市</t>
    <rPh sb="0" eb="3">
      <t>リットウシ</t>
    </rPh>
    <phoneticPr fontId="47"/>
  </si>
  <si>
    <t>ふ２１</t>
    <phoneticPr fontId="47"/>
  </si>
  <si>
    <t>森</t>
    <rPh sb="0" eb="1">
      <t>モリ</t>
    </rPh>
    <phoneticPr fontId="47"/>
  </si>
  <si>
    <t>千代美</t>
    <rPh sb="0" eb="3">
      <t>チヨミ</t>
    </rPh>
    <phoneticPr fontId="47"/>
  </si>
  <si>
    <t>森千代美</t>
    <rPh sb="0" eb="1">
      <t>モリ</t>
    </rPh>
    <rPh sb="1" eb="4">
      <t>チヨミ</t>
    </rPh>
    <phoneticPr fontId="47"/>
  </si>
  <si>
    <t>野洲市</t>
    <rPh sb="0" eb="3">
      <t>ヤスシ</t>
    </rPh>
    <phoneticPr fontId="47"/>
  </si>
  <si>
    <t>う０１</t>
    <phoneticPr fontId="42"/>
  </si>
  <si>
    <t>岩花</t>
    <rPh sb="0" eb="1">
      <t>イワ</t>
    </rPh>
    <rPh sb="1" eb="2">
      <t>ハナ</t>
    </rPh>
    <phoneticPr fontId="31"/>
  </si>
  <si>
    <t>功</t>
    <rPh sb="0" eb="1">
      <t>イサオ</t>
    </rPh>
    <phoneticPr fontId="31"/>
  </si>
  <si>
    <t>うさぎとかめの集い</t>
    <rPh sb="7" eb="8">
      <t>ツド</t>
    </rPh>
    <phoneticPr fontId="31"/>
  </si>
  <si>
    <t>う０２</t>
    <phoneticPr fontId="42"/>
  </si>
  <si>
    <t>牛道</t>
    <rPh sb="0" eb="1">
      <t>ウシ</t>
    </rPh>
    <rPh sb="1" eb="2">
      <t>ミチ</t>
    </rPh>
    <phoneticPr fontId="31"/>
  </si>
  <si>
    <t>雄介</t>
    <rPh sb="0" eb="2">
      <t>ユウスケ</t>
    </rPh>
    <phoneticPr fontId="31"/>
  </si>
  <si>
    <t>久保田</t>
    <rPh sb="0" eb="3">
      <t>クボタ</t>
    </rPh>
    <phoneticPr fontId="42"/>
  </si>
  <si>
    <t>勉</t>
    <rPh sb="0" eb="1">
      <t>ツトム</t>
    </rPh>
    <phoneticPr fontId="42"/>
  </si>
  <si>
    <t>甲賀市</t>
    <rPh sb="0" eb="3">
      <t>コウカシ</t>
    </rPh>
    <phoneticPr fontId="42"/>
  </si>
  <si>
    <t>小倉</t>
    <rPh sb="0" eb="2">
      <t>オグラ</t>
    </rPh>
    <phoneticPr fontId="31"/>
  </si>
  <si>
    <t>俊郎</t>
    <rPh sb="0" eb="1">
      <t>トシ</t>
    </rPh>
    <rPh sb="1" eb="2">
      <t>ロウ</t>
    </rPh>
    <phoneticPr fontId="31"/>
  </si>
  <si>
    <t>垣内</t>
    <rPh sb="0" eb="2">
      <t>カキウチ</t>
    </rPh>
    <phoneticPr fontId="42"/>
  </si>
  <si>
    <t>義則</t>
    <rPh sb="0" eb="2">
      <t>ヨシノリ</t>
    </rPh>
    <phoneticPr fontId="42"/>
  </si>
  <si>
    <t>片岡</t>
    <rPh sb="0" eb="2">
      <t>カタオカ</t>
    </rPh>
    <phoneticPr fontId="31"/>
  </si>
  <si>
    <t>一寿</t>
    <rPh sb="0" eb="2">
      <t>カズトシ</t>
    </rPh>
    <phoneticPr fontId="31"/>
  </si>
  <si>
    <t>亀井</t>
    <rPh sb="0" eb="2">
      <t>カメイ</t>
    </rPh>
    <phoneticPr fontId="31"/>
  </si>
  <si>
    <t>皓太</t>
    <rPh sb="0" eb="2">
      <t>コウタ</t>
    </rPh>
    <phoneticPr fontId="31"/>
  </si>
  <si>
    <t>亀井</t>
    <rPh sb="0" eb="2">
      <t>カメイ</t>
    </rPh>
    <phoneticPr fontId="42"/>
  </si>
  <si>
    <t>雅嗣</t>
    <rPh sb="0" eb="1">
      <t>マサ</t>
    </rPh>
    <rPh sb="1" eb="2">
      <t>ツグ</t>
    </rPh>
    <phoneticPr fontId="42"/>
  </si>
  <si>
    <t>𡈽山</t>
    <rPh sb="2" eb="3">
      <t>ヤマ</t>
    </rPh>
    <phoneticPr fontId="31"/>
  </si>
  <si>
    <t>悠</t>
    <rPh sb="0" eb="1">
      <t>ユウ</t>
    </rPh>
    <phoneticPr fontId="31"/>
  </si>
  <si>
    <t>大津市</t>
    <rPh sb="0" eb="3">
      <t>オオツシ</t>
    </rPh>
    <phoneticPr fontId="42"/>
  </si>
  <si>
    <t>土肥</t>
    <rPh sb="0" eb="2">
      <t>ドイ</t>
    </rPh>
    <phoneticPr fontId="31"/>
  </si>
  <si>
    <t>将博</t>
    <rPh sb="0" eb="2">
      <t>マサヒロ</t>
    </rPh>
    <phoneticPr fontId="31"/>
  </si>
  <si>
    <t>近江八幡市</t>
    <rPh sb="0" eb="5">
      <t>オウミハチマンシ</t>
    </rPh>
    <phoneticPr fontId="31"/>
  </si>
  <si>
    <t>深田</t>
    <rPh sb="0" eb="2">
      <t>フカダ</t>
    </rPh>
    <phoneticPr fontId="31"/>
  </si>
  <si>
    <t>健太郎</t>
    <rPh sb="0" eb="3">
      <t>ケンタロウ</t>
    </rPh>
    <phoneticPr fontId="31"/>
  </si>
  <si>
    <t>松本</t>
    <rPh sb="0" eb="2">
      <t>マツモト</t>
    </rPh>
    <phoneticPr fontId="31"/>
  </si>
  <si>
    <t>啓吾</t>
    <rPh sb="0" eb="2">
      <t>ケイゴ</t>
    </rPh>
    <phoneticPr fontId="31"/>
  </si>
  <si>
    <t>森</t>
    <rPh sb="0" eb="1">
      <t>モリ</t>
    </rPh>
    <phoneticPr fontId="42"/>
  </si>
  <si>
    <t>健一</t>
    <rPh sb="0" eb="2">
      <t>ケンイチ</t>
    </rPh>
    <phoneticPr fontId="42"/>
  </si>
  <si>
    <t>皓輝</t>
    <rPh sb="0" eb="1">
      <t>コウ</t>
    </rPh>
    <rPh sb="1" eb="2">
      <t>テル</t>
    </rPh>
    <phoneticPr fontId="42"/>
  </si>
  <si>
    <t>東近江市</t>
    <rPh sb="0" eb="4">
      <t>ヒガシオウミシ</t>
    </rPh>
    <phoneticPr fontId="42"/>
  </si>
  <si>
    <t>昌紀</t>
    <rPh sb="0" eb="2">
      <t>マサノリ</t>
    </rPh>
    <phoneticPr fontId="31"/>
  </si>
  <si>
    <t>野洲市</t>
    <rPh sb="0" eb="3">
      <t>ヤスシ</t>
    </rPh>
    <phoneticPr fontId="42"/>
  </si>
  <si>
    <t>浩之</t>
    <rPh sb="0" eb="2">
      <t>ヒロユキ</t>
    </rPh>
    <phoneticPr fontId="31"/>
  </si>
  <si>
    <t>吉村</t>
    <rPh sb="0" eb="2">
      <t>ヨシムラ</t>
    </rPh>
    <phoneticPr fontId="31"/>
  </si>
  <si>
    <t>栗東市</t>
    <rPh sb="0" eb="3">
      <t>リットウシ</t>
    </rPh>
    <phoneticPr fontId="42"/>
  </si>
  <si>
    <t>脇野</t>
    <rPh sb="0" eb="2">
      <t>ワキノ</t>
    </rPh>
    <phoneticPr fontId="31"/>
  </si>
  <si>
    <t>佳邦</t>
    <rPh sb="0" eb="1">
      <t>ヨシ</t>
    </rPh>
    <rPh sb="1" eb="2">
      <t>クニ</t>
    </rPh>
    <phoneticPr fontId="31"/>
  </si>
  <si>
    <t>中嶋</t>
    <rPh sb="0" eb="2">
      <t>ナカジマ</t>
    </rPh>
    <phoneticPr fontId="42"/>
  </si>
  <si>
    <t>徹</t>
    <rPh sb="0" eb="1">
      <t>トオル</t>
    </rPh>
    <phoneticPr fontId="42"/>
  </si>
  <si>
    <t>日野町</t>
    <rPh sb="0" eb="3">
      <t>ヒノチョウ</t>
    </rPh>
    <phoneticPr fontId="42"/>
  </si>
  <si>
    <t>中田</t>
    <rPh sb="0" eb="2">
      <t>ナカタ</t>
    </rPh>
    <phoneticPr fontId="42"/>
  </si>
  <si>
    <t>富憲</t>
    <rPh sb="0" eb="2">
      <t>トミノリ</t>
    </rPh>
    <phoneticPr fontId="42"/>
  </si>
  <si>
    <t>湖南市</t>
    <phoneticPr fontId="42"/>
  </si>
  <si>
    <t>多賀町</t>
    <rPh sb="0" eb="3">
      <t>タガチョウ</t>
    </rPh>
    <phoneticPr fontId="42"/>
  </si>
  <si>
    <t>利光</t>
    <phoneticPr fontId="42"/>
  </si>
  <si>
    <t>龍司</t>
    <phoneticPr fontId="42"/>
  </si>
  <si>
    <t>八木</t>
    <rPh sb="0" eb="2">
      <t>ヤギ</t>
    </rPh>
    <phoneticPr fontId="42"/>
  </si>
  <si>
    <t>篤司</t>
    <rPh sb="0" eb="2">
      <t>アツシ</t>
    </rPh>
    <phoneticPr fontId="42"/>
  </si>
  <si>
    <t>彦根市</t>
    <rPh sb="0" eb="3">
      <t>ヒコネシ</t>
    </rPh>
    <phoneticPr fontId="42"/>
  </si>
  <si>
    <t>坂田</t>
    <rPh sb="0" eb="2">
      <t>サカタ</t>
    </rPh>
    <phoneticPr fontId="42"/>
  </si>
  <si>
    <t>義記</t>
    <rPh sb="0" eb="1">
      <t>ヨシ</t>
    </rPh>
    <rPh sb="1" eb="2">
      <t>キ</t>
    </rPh>
    <phoneticPr fontId="42"/>
  </si>
  <si>
    <t>守山市</t>
    <rPh sb="0" eb="3">
      <t>モリヤマシ</t>
    </rPh>
    <phoneticPr fontId="42"/>
  </si>
  <si>
    <t>村地</t>
    <rPh sb="0" eb="2">
      <t>ムラチ</t>
    </rPh>
    <phoneticPr fontId="42"/>
  </si>
  <si>
    <t>直也</t>
    <rPh sb="0" eb="2">
      <t>ナオヤ</t>
    </rPh>
    <phoneticPr fontId="42"/>
  </si>
  <si>
    <t>東近江市</t>
    <rPh sb="0" eb="3">
      <t>ヒガシオウミ</t>
    </rPh>
    <rPh sb="3" eb="4">
      <t>シ</t>
    </rPh>
    <phoneticPr fontId="42"/>
  </si>
  <si>
    <t>中村</t>
    <rPh sb="0" eb="2">
      <t>ナカムラ</t>
    </rPh>
    <phoneticPr fontId="42"/>
  </si>
  <si>
    <t>雅宣</t>
    <rPh sb="0" eb="1">
      <t>マサ</t>
    </rPh>
    <rPh sb="1" eb="2">
      <t>ノブ</t>
    </rPh>
    <phoneticPr fontId="42"/>
  </si>
  <si>
    <t>織田</t>
    <rPh sb="0" eb="2">
      <t>オダ</t>
    </rPh>
    <phoneticPr fontId="42"/>
  </si>
  <si>
    <t>修輔</t>
    <rPh sb="0" eb="2">
      <t>シュウスケ</t>
    </rPh>
    <phoneticPr fontId="42"/>
  </si>
  <si>
    <t>兵庫県</t>
    <rPh sb="0" eb="3">
      <t>ヒョウゴケン</t>
    </rPh>
    <phoneticPr fontId="42"/>
  </si>
  <si>
    <t>渡邊</t>
    <rPh sb="0" eb="2">
      <t>ワタナベ</t>
    </rPh>
    <phoneticPr fontId="42"/>
  </si>
  <si>
    <t>直洋</t>
    <rPh sb="0" eb="2">
      <t>ナオヒロ</t>
    </rPh>
    <phoneticPr fontId="42"/>
  </si>
  <si>
    <t>京都府</t>
    <rPh sb="0" eb="3">
      <t>キョウトフ</t>
    </rPh>
    <phoneticPr fontId="42"/>
  </si>
  <si>
    <t>猪師</t>
    <rPh sb="0" eb="1">
      <t>イノシシ</t>
    </rPh>
    <rPh sb="1" eb="2">
      <t>シ</t>
    </rPh>
    <phoneticPr fontId="42"/>
  </si>
  <si>
    <t>崇人</t>
    <rPh sb="0" eb="1">
      <t>タカシ</t>
    </rPh>
    <rPh sb="1" eb="2">
      <t>ヒト</t>
    </rPh>
    <phoneticPr fontId="42"/>
  </si>
  <si>
    <t>中島</t>
    <rPh sb="0" eb="2">
      <t>ナカジマ</t>
    </rPh>
    <phoneticPr fontId="42"/>
  </si>
  <si>
    <t>章大</t>
    <rPh sb="0" eb="1">
      <t>ショウ</t>
    </rPh>
    <rPh sb="1" eb="2">
      <t>ダイ</t>
    </rPh>
    <phoneticPr fontId="42"/>
  </si>
  <si>
    <t>徳光</t>
    <rPh sb="0" eb="2">
      <t>トクミツ</t>
    </rPh>
    <phoneticPr fontId="42"/>
  </si>
  <si>
    <t>亮真</t>
    <rPh sb="0" eb="1">
      <t>リョウ</t>
    </rPh>
    <rPh sb="1" eb="2">
      <t>シン</t>
    </rPh>
    <phoneticPr fontId="42"/>
  </si>
  <si>
    <t>大阪府</t>
    <rPh sb="0" eb="3">
      <t>オオサカフ</t>
    </rPh>
    <phoneticPr fontId="42"/>
  </si>
  <si>
    <t>元生</t>
    <rPh sb="0" eb="1">
      <t>モト</t>
    </rPh>
    <rPh sb="1" eb="2">
      <t>イ</t>
    </rPh>
    <phoneticPr fontId="42"/>
  </si>
  <si>
    <t>光亮</t>
    <rPh sb="0" eb="1">
      <t>ヒカ</t>
    </rPh>
    <rPh sb="1" eb="2">
      <t>リョウ</t>
    </rPh>
    <phoneticPr fontId="42"/>
  </si>
  <si>
    <t>磯野</t>
    <rPh sb="0" eb="2">
      <t>イソノ</t>
    </rPh>
    <phoneticPr fontId="42"/>
  </si>
  <si>
    <t>宏貴</t>
    <rPh sb="0" eb="1">
      <t>ヒロシ</t>
    </rPh>
    <rPh sb="1" eb="2">
      <t>タカシ</t>
    </rPh>
    <phoneticPr fontId="42"/>
  </si>
  <si>
    <t>三重県</t>
    <rPh sb="0" eb="3">
      <t>ミエケン</t>
    </rPh>
    <phoneticPr fontId="42"/>
  </si>
  <si>
    <t>神野</t>
    <rPh sb="0" eb="1">
      <t>カミ</t>
    </rPh>
    <rPh sb="1" eb="2">
      <t>ノ</t>
    </rPh>
    <phoneticPr fontId="42"/>
  </si>
  <si>
    <t>眞旗</t>
    <rPh sb="0" eb="1">
      <t>シン</t>
    </rPh>
    <rPh sb="1" eb="2">
      <t>ハタ</t>
    </rPh>
    <phoneticPr fontId="42"/>
  </si>
  <si>
    <t>甲斐</t>
    <rPh sb="0" eb="2">
      <t>カイ</t>
    </rPh>
    <phoneticPr fontId="42"/>
  </si>
  <si>
    <t>祐一</t>
    <rPh sb="0" eb="2">
      <t>ユウイチ</t>
    </rPh>
    <phoneticPr fontId="42"/>
  </si>
  <si>
    <t>阿部</t>
    <rPh sb="0" eb="2">
      <t>アベ</t>
    </rPh>
    <phoneticPr fontId="42"/>
  </si>
  <si>
    <t>智貴</t>
    <rPh sb="0" eb="2">
      <t>トモキ</t>
    </rPh>
    <phoneticPr fontId="42"/>
  </si>
  <si>
    <t>佐藤</t>
    <rPh sb="0" eb="2">
      <t>サトウ</t>
    </rPh>
    <phoneticPr fontId="42"/>
  </si>
  <si>
    <t>和弘</t>
    <rPh sb="0" eb="2">
      <t>カズヒロ</t>
    </rPh>
    <phoneticPr fontId="42"/>
  </si>
  <si>
    <t>永原</t>
    <rPh sb="0" eb="2">
      <t>ナガハラ</t>
    </rPh>
    <phoneticPr fontId="42"/>
  </si>
  <si>
    <t>博司</t>
    <rPh sb="0" eb="1">
      <t>ヒロシ</t>
    </rPh>
    <rPh sb="1" eb="2">
      <t>ツカサ</t>
    </rPh>
    <phoneticPr fontId="42"/>
  </si>
  <si>
    <t>男</t>
    <rPh sb="0" eb="1">
      <t>オトコ</t>
    </rPh>
    <phoneticPr fontId="42"/>
  </si>
  <si>
    <t>田中</t>
    <rPh sb="0" eb="2">
      <t>タナカ</t>
    </rPh>
    <phoneticPr fontId="31"/>
  </si>
  <si>
    <t>伸一</t>
    <rPh sb="0" eb="2">
      <t>シンイチ</t>
    </rPh>
    <phoneticPr fontId="31"/>
  </si>
  <si>
    <t>今井</t>
    <rPh sb="0" eb="2">
      <t>イマイ</t>
    </rPh>
    <phoneticPr fontId="42"/>
  </si>
  <si>
    <t>順子</t>
    <rPh sb="0" eb="2">
      <t>ジュンコ</t>
    </rPh>
    <phoneticPr fontId="42"/>
  </si>
  <si>
    <t>女</t>
    <rPh sb="0" eb="1">
      <t>オンナ</t>
    </rPh>
    <phoneticPr fontId="42"/>
  </si>
  <si>
    <t>伊吹</t>
    <rPh sb="0" eb="2">
      <t>イブキ</t>
    </rPh>
    <phoneticPr fontId="31"/>
  </si>
  <si>
    <t>邦子</t>
    <rPh sb="0" eb="2">
      <t>ジュンコ</t>
    </rPh>
    <phoneticPr fontId="42"/>
  </si>
  <si>
    <t>植垣</t>
    <rPh sb="0" eb="2">
      <t>ウエガキ</t>
    </rPh>
    <phoneticPr fontId="31"/>
  </si>
  <si>
    <t>貴美子</t>
    <rPh sb="0" eb="3">
      <t>キミコ</t>
    </rPh>
    <phoneticPr fontId="31"/>
  </si>
  <si>
    <t>牛道</t>
    <rPh sb="0" eb="2">
      <t>ウシミチ</t>
    </rPh>
    <phoneticPr fontId="42"/>
  </si>
  <si>
    <t>心</t>
    <rPh sb="0" eb="1">
      <t>ココロ</t>
    </rPh>
    <phoneticPr fontId="42"/>
  </si>
  <si>
    <t>長浜市</t>
    <rPh sb="0" eb="3">
      <t>ナガハマシ</t>
    </rPh>
    <phoneticPr fontId="42"/>
  </si>
  <si>
    <t>梅田</t>
    <rPh sb="0" eb="2">
      <t>ウメダ</t>
    </rPh>
    <phoneticPr fontId="31"/>
  </si>
  <si>
    <t>陽子</t>
    <rPh sb="0" eb="2">
      <t>ヨウコ</t>
    </rPh>
    <phoneticPr fontId="42"/>
  </si>
  <si>
    <t>湖南市</t>
    <rPh sb="0" eb="3">
      <t>コナンシ</t>
    </rPh>
    <phoneticPr fontId="42"/>
  </si>
  <si>
    <t>美香</t>
    <rPh sb="0" eb="2">
      <t>ミカ</t>
    </rPh>
    <phoneticPr fontId="42"/>
  </si>
  <si>
    <t>う４７</t>
  </si>
  <si>
    <t>辻</t>
    <rPh sb="0" eb="1">
      <t>ツジ</t>
    </rPh>
    <phoneticPr fontId="31"/>
  </si>
  <si>
    <t>う４８</t>
  </si>
  <si>
    <t>苗村</t>
    <rPh sb="0" eb="2">
      <t>ナエムラ</t>
    </rPh>
    <phoneticPr fontId="31"/>
  </si>
  <si>
    <t>竜王町</t>
    <rPh sb="0" eb="3">
      <t>リュウオウチョウ</t>
    </rPh>
    <phoneticPr fontId="42"/>
  </si>
  <si>
    <t>う４９</t>
  </si>
  <si>
    <t>藤田</t>
    <rPh sb="0" eb="2">
      <t>フジタ</t>
    </rPh>
    <phoneticPr fontId="42"/>
  </si>
  <si>
    <t>う５０</t>
  </si>
  <si>
    <t>三崎</t>
    <rPh sb="0" eb="2">
      <t>ミサキ</t>
    </rPh>
    <phoneticPr fontId="42"/>
  </si>
  <si>
    <t>う５１</t>
  </si>
  <si>
    <t>う５２</t>
  </si>
  <si>
    <t>亜利沙</t>
    <rPh sb="0" eb="3">
      <t>アリサ</t>
    </rPh>
    <phoneticPr fontId="42"/>
  </si>
  <si>
    <t>う５３</t>
  </si>
  <si>
    <t>村田</t>
    <rPh sb="0" eb="2">
      <t>ムラタ</t>
    </rPh>
    <phoneticPr fontId="42"/>
  </si>
  <si>
    <t>彩子</t>
    <phoneticPr fontId="42"/>
  </si>
  <si>
    <t>う５４</t>
  </si>
  <si>
    <t>村川</t>
    <rPh sb="0" eb="2">
      <t>ムラカワ</t>
    </rPh>
    <phoneticPr fontId="42"/>
  </si>
  <si>
    <t>庸子</t>
    <rPh sb="0" eb="2">
      <t>ヨウコ</t>
    </rPh>
    <phoneticPr fontId="42"/>
  </si>
  <si>
    <t>愛知郡</t>
    <rPh sb="0" eb="3">
      <t>エチグン</t>
    </rPh>
    <phoneticPr fontId="42"/>
  </si>
  <si>
    <t>う５５</t>
  </si>
  <si>
    <t>佳代子</t>
    <rPh sb="0" eb="3">
      <t>カヨコ</t>
    </rPh>
    <phoneticPr fontId="42"/>
  </si>
  <si>
    <t>う５６</t>
  </si>
  <si>
    <t>実佳</t>
    <rPh sb="0" eb="2">
      <t>ミカ</t>
    </rPh>
    <phoneticPr fontId="42"/>
  </si>
  <si>
    <t>う５７</t>
  </si>
  <si>
    <t>古株</t>
    <rPh sb="0" eb="2">
      <t>コカブ</t>
    </rPh>
    <phoneticPr fontId="42"/>
  </si>
  <si>
    <t>淳子</t>
    <rPh sb="0" eb="2">
      <t>ジュンコ</t>
    </rPh>
    <phoneticPr fontId="42"/>
  </si>
  <si>
    <t>う５８</t>
  </si>
  <si>
    <t>小梶</t>
    <rPh sb="0" eb="2">
      <t>コカジ</t>
    </rPh>
    <phoneticPr fontId="42"/>
  </si>
  <si>
    <t>優子</t>
    <phoneticPr fontId="42"/>
  </si>
  <si>
    <t>う５９</t>
  </si>
  <si>
    <t>恭平</t>
    <rPh sb="0" eb="2">
      <t>キョウヘイ</t>
    </rPh>
    <phoneticPr fontId="31"/>
  </si>
  <si>
    <t>Jr</t>
  </si>
  <si>
    <t>東近江市</t>
    <rPh sb="0" eb="1">
      <t>ヒガシ</t>
    </rPh>
    <rPh sb="1" eb="3">
      <t>オウミ</t>
    </rPh>
    <rPh sb="3" eb="4">
      <t>シ</t>
    </rPh>
    <phoneticPr fontId="31"/>
  </si>
  <si>
    <t>う６０</t>
  </si>
  <si>
    <t>真稔</t>
    <rPh sb="0" eb="1">
      <t>マ</t>
    </rPh>
    <rPh sb="1" eb="2">
      <t>ミノル</t>
    </rPh>
    <phoneticPr fontId="31"/>
  </si>
  <si>
    <t>う６１</t>
    <phoneticPr fontId="31"/>
  </si>
  <si>
    <t>洋子</t>
    <rPh sb="0" eb="2">
      <t>ヨウコ</t>
    </rPh>
    <phoneticPr fontId="31"/>
  </si>
  <si>
    <t>う６２</t>
  </si>
  <si>
    <t>桜佑</t>
    <rPh sb="0" eb="1">
      <t>サクラ</t>
    </rPh>
    <rPh sb="1" eb="2">
      <t>ユウ</t>
    </rPh>
    <phoneticPr fontId="31"/>
  </si>
  <si>
    <t>う６３</t>
  </si>
  <si>
    <t>伊原</t>
    <rPh sb="0" eb="2">
      <t>イハラ</t>
    </rPh>
    <phoneticPr fontId="31"/>
  </si>
  <si>
    <t>早苗</t>
    <rPh sb="0" eb="2">
      <t>サナエ</t>
    </rPh>
    <phoneticPr fontId="31"/>
  </si>
  <si>
    <t>う６４</t>
  </si>
  <si>
    <t>坂上</t>
    <rPh sb="0" eb="2">
      <t>サカガミ</t>
    </rPh>
    <phoneticPr fontId="31"/>
  </si>
  <si>
    <t>治謙</t>
    <rPh sb="0" eb="1">
      <t>ハル</t>
    </rPh>
    <rPh sb="1" eb="2">
      <t>ケン</t>
    </rPh>
    <phoneticPr fontId="31"/>
  </si>
  <si>
    <t>う６５</t>
  </si>
  <si>
    <t>川尻</t>
    <rPh sb="0" eb="2">
      <t>カワジリ</t>
    </rPh>
    <phoneticPr fontId="31"/>
  </si>
  <si>
    <t>実千代</t>
    <rPh sb="0" eb="1">
      <t>ミ</t>
    </rPh>
    <rPh sb="1" eb="3">
      <t>チヨ</t>
    </rPh>
    <phoneticPr fontId="31"/>
  </si>
  <si>
    <t>ぷ０１</t>
    <phoneticPr fontId="31"/>
  </si>
  <si>
    <t>知司</t>
    <rPh sb="0" eb="2">
      <t>トモジ</t>
    </rPh>
    <phoneticPr fontId="31"/>
  </si>
  <si>
    <t>プラチナＴＣ</t>
  </si>
  <si>
    <t>プラチナＴＣ</t>
    <phoneticPr fontId="31"/>
  </si>
  <si>
    <t>一丸</t>
    <rPh sb="0" eb="2">
      <t>イチマル</t>
    </rPh>
    <phoneticPr fontId="31"/>
  </si>
  <si>
    <t>征功</t>
    <rPh sb="0" eb="2">
      <t>セイコウ</t>
    </rPh>
    <phoneticPr fontId="31"/>
  </si>
  <si>
    <t>近江八幡</t>
    <rPh sb="0" eb="4">
      <t>オウミハチマン</t>
    </rPh>
    <phoneticPr fontId="31"/>
  </si>
  <si>
    <t>西村</t>
    <rPh sb="0" eb="2">
      <t>ニシムラ</t>
    </rPh>
    <phoneticPr fontId="31"/>
  </si>
  <si>
    <t>国太郎</t>
    <rPh sb="0" eb="3">
      <t>クニタロウ</t>
    </rPh>
    <phoneticPr fontId="31"/>
  </si>
  <si>
    <t>南</t>
    <rPh sb="0" eb="1">
      <t>ミナミ</t>
    </rPh>
    <phoneticPr fontId="31"/>
  </si>
  <si>
    <t>人嗣</t>
    <rPh sb="0" eb="2">
      <t>ヒトシ</t>
    </rPh>
    <phoneticPr fontId="31"/>
  </si>
  <si>
    <t>愛荘町</t>
    <rPh sb="0" eb="3">
      <t>アイショウチョウ</t>
    </rPh>
    <phoneticPr fontId="31"/>
  </si>
  <si>
    <t>勝之</t>
    <rPh sb="0" eb="2">
      <t>カツユキ</t>
    </rPh>
    <phoneticPr fontId="31"/>
  </si>
  <si>
    <t>加藤</t>
    <rPh sb="0" eb="2">
      <t>カトウ</t>
    </rPh>
    <phoneticPr fontId="31"/>
  </si>
  <si>
    <t>昇</t>
    <rPh sb="0" eb="1">
      <t>ノボル</t>
    </rPh>
    <phoneticPr fontId="31"/>
  </si>
  <si>
    <t>木瀬</t>
    <rPh sb="0" eb="2">
      <t>キセ</t>
    </rPh>
    <phoneticPr fontId="31"/>
  </si>
  <si>
    <t>茂雄</t>
    <rPh sb="0" eb="2">
      <t>シゲオ</t>
    </rPh>
    <phoneticPr fontId="31"/>
  </si>
  <si>
    <t>大木</t>
    <rPh sb="0" eb="2">
      <t>オオキ</t>
    </rPh>
    <phoneticPr fontId="31"/>
  </si>
  <si>
    <t>浩</t>
    <rPh sb="0" eb="1">
      <t>ヒロシ</t>
    </rPh>
    <phoneticPr fontId="31"/>
  </si>
  <si>
    <t>竹中</t>
    <rPh sb="0" eb="2">
      <t>タケナカ</t>
    </rPh>
    <phoneticPr fontId="31"/>
  </si>
  <si>
    <t>徳司</t>
    <rPh sb="0" eb="2">
      <t>トクジ</t>
    </rPh>
    <phoneticPr fontId="31"/>
  </si>
  <si>
    <t>新谷</t>
    <rPh sb="0" eb="2">
      <t>シンガイ</t>
    </rPh>
    <phoneticPr fontId="31"/>
  </si>
  <si>
    <t>弘之</t>
    <rPh sb="0" eb="2">
      <t>ヒロユキ</t>
    </rPh>
    <phoneticPr fontId="31"/>
  </si>
  <si>
    <t>犬上郡</t>
    <rPh sb="0" eb="3">
      <t>イヌカミグン</t>
    </rPh>
    <phoneticPr fontId="31"/>
  </si>
  <si>
    <t>今村</t>
    <rPh sb="0" eb="2">
      <t>イマムラ</t>
    </rPh>
    <phoneticPr fontId="31"/>
  </si>
  <si>
    <t>宣明</t>
    <rPh sb="0" eb="2">
      <t>ノブアキ</t>
    </rPh>
    <phoneticPr fontId="31"/>
  </si>
  <si>
    <t>平岩</t>
    <rPh sb="0" eb="2">
      <t>ヒライワ</t>
    </rPh>
    <phoneticPr fontId="31"/>
  </si>
  <si>
    <t>治司</t>
    <rPh sb="0" eb="2">
      <t>ハルジ</t>
    </rPh>
    <phoneticPr fontId="31"/>
  </si>
  <si>
    <t>福島</t>
    <rPh sb="0" eb="2">
      <t>フクシマ</t>
    </rPh>
    <phoneticPr fontId="31"/>
  </si>
  <si>
    <t>直樹</t>
    <rPh sb="0" eb="2">
      <t>ナオキ</t>
    </rPh>
    <phoneticPr fontId="31"/>
  </si>
  <si>
    <t>藤野</t>
    <rPh sb="0" eb="2">
      <t>フジノ</t>
    </rPh>
    <phoneticPr fontId="31"/>
  </si>
  <si>
    <t>秀明</t>
    <rPh sb="0" eb="2">
      <t>ヒデアキ</t>
    </rPh>
    <phoneticPr fontId="31"/>
  </si>
  <si>
    <t>明子</t>
    <rPh sb="0" eb="2">
      <t>アキコ</t>
    </rPh>
    <phoneticPr fontId="31"/>
  </si>
  <si>
    <t>ぷ１６</t>
  </si>
  <si>
    <t>ドーラン</t>
  </si>
  <si>
    <t>デーブ</t>
  </si>
  <si>
    <t>ぷ１７</t>
  </si>
  <si>
    <t>井田</t>
    <rPh sb="0" eb="2">
      <t>イダ</t>
    </rPh>
    <phoneticPr fontId="31"/>
  </si>
  <si>
    <t>圭子</t>
    <rPh sb="0" eb="2">
      <t>ケイコ</t>
    </rPh>
    <phoneticPr fontId="31"/>
  </si>
  <si>
    <t>ぷ１８</t>
  </si>
  <si>
    <t>前田</t>
    <rPh sb="0" eb="2">
      <t>マエダ</t>
    </rPh>
    <phoneticPr fontId="31"/>
  </si>
  <si>
    <t>喜久子</t>
    <rPh sb="0" eb="3">
      <t>キクコ</t>
    </rPh>
    <phoneticPr fontId="31"/>
  </si>
  <si>
    <t>ぷ１９</t>
  </si>
  <si>
    <t>英夫</t>
    <rPh sb="0" eb="2">
      <t>ヒデオ</t>
    </rPh>
    <phoneticPr fontId="31"/>
  </si>
  <si>
    <t>ぷ２０</t>
  </si>
  <si>
    <t>堀部</t>
    <rPh sb="0" eb="2">
      <t>ホリベ</t>
    </rPh>
    <phoneticPr fontId="31"/>
  </si>
  <si>
    <t>品子</t>
    <rPh sb="0" eb="2">
      <t>シナコ</t>
    </rPh>
    <phoneticPr fontId="31"/>
  </si>
  <si>
    <t>こ０１</t>
    <phoneticPr fontId="31"/>
  </si>
  <si>
    <t>澤村</t>
    <rPh sb="0" eb="2">
      <t>サワムラ</t>
    </rPh>
    <phoneticPr fontId="31"/>
  </si>
  <si>
    <t>博司</t>
    <rPh sb="0" eb="2">
      <t>ヒロシ</t>
    </rPh>
    <phoneticPr fontId="31"/>
  </si>
  <si>
    <t>個人登録</t>
    <rPh sb="0" eb="4">
      <t>コジントウロク</t>
    </rPh>
    <phoneticPr fontId="31"/>
  </si>
  <si>
    <t>個人登録</t>
    <rPh sb="0" eb="2">
      <t>コジン</t>
    </rPh>
    <rPh sb="2" eb="4">
      <t>トウロク</t>
    </rPh>
    <phoneticPr fontId="31"/>
  </si>
  <si>
    <t>OK</t>
    <phoneticPr fontId="31"/>
  </si>
  <si>
    <t>甲賀市</t>
    <rPh sb="0" eb="3">
      <t>コウガシ</t>
    </rPh>
    <phoneticPr fontId="31"/>
  </si>
  <si>
    <t>谷本</t>
    <rPh sb="0" eb="2">
      <t>タニモト</t>
    </rPh>
    <phoneticPr fontId="31"/>
  </si>
  <si>
    <t>健人</t>
    <rPh sb="0" eb="2">
      <t>タケヒト</t>
    </rPh>
    <phoneticPr fontId="31"/>
  </si>
  <si>
    <t>谷本健人</t>
  </si>
  <si>
    <t>中島</t>
    <rPh sb="0" eb="2">
      <t>ナカジマ</t>
    </rPh>
    <phoneticPr fontId="31"/>
  </si>
  <si>
    <t>康之</t>
    <rPh sb="0" eb="2">
      <t>ヤスユキ</t>
    </rPh>
    <phoneticPr fontId="31"/>
  </si>
  <si>
    <t>第21回東近江市ウィンターダブルス大会</t>
    <phoneticPr fontId="1" type="noConversion"/>
  </si>
  <si>
    <t>男子一般</t>
    <rPh sb="0" eb="2">
      <t>ﾀﾞﾝｼ</t>
    </rPh>
    <rPh sb="2" eb="4">
      <t>ｲｯﾊﾟﾝ</t>
    </rPh>
    <phoneticPr fontId="1" type="noConversion"/>
  </si>
  <si>
    <t>男子OV110</t>
    <rPh sb="0" eb="2">
      <t>ﾀﾞﾝｼ</t>
    </rPh>
    <phoneticPr fontId="1" type="noConversion"/>
  </si>
  <si>
    <t>女子一般</t>
    <rPh sb="0" eb="2">
      <t>ｼﾞｮｼ</t>
    </rPh>
    <rPh sb="2" eb="4">
      <t>ｲｯﾊﾟﾝ</t>
    </rPh>
    <phoneticPr fontId="1" type="noConversion"/>
  </si>
  <si>
    <t>女子OV100</t>
    <rPh sb="0" eb="2">
      <t>ｼﾞｮｼ</t>
    </rPh>
    <phoneticPr fontId="1" type="noConversion"/>
  </si>
  <si>
    <t>ウィンターダブルス大会歴代成績</t>
    <rPh sb="9" eb="11">
      <t>タイカイ</t>
    </rPh>
    <phoneticPr fontId="31"/>
  </si>
  <si>
    <t>大会</t>
  </si>
  <si>
    <t>開催日</t>
  </si>
  <si>
    <t>優勝</t>
  </si>
  <si>
    <t>２位</t>
  </si>
  <si>
    <t>３位</t>
  </si>
  <si>
    <t>第１回</t>
  </si>
  <si>
    <t>第2回</t>
  </si>
  <si>
    <t>第３回</t>
  </si>
  <si>
    <t>第４回</t>
  </si>
  <si>
    <t>第５回</t>
  </si>
  <si>
    <t>第６回</t>
  </si>
  <si>
    <t>第７回</t>
  </si>
  <si>
    <t>第8回</t>
  </si>
  <si>
    <t>第9回</t>
    <phoneticPr fontId="31"/>
  </si>
  <si>
    <t>第10回</t>
    <phoneticPr fontId="31"/>
  </si>
  <si>
    <t>第11回</t>
    <phoneticPr fontId="31"/>
  </si>
  <si>
    <t>第12回</t>
    <phoneticPr fontId="31"/>
  </si>
  <si>
    <t>第13回</t>
    <phoneticPr fontId="31"/>
  </si>
  <si>
    <t>第14回</t>
    <phoneticPr fontId="31"/>
  </si>
  <si>
    <t>第15回</t>
    <phoneticPr fontId="31"/>
  </si>
  <si>
    <t>第16回</t>
    <phoneticPr fontId="31"/>
  </si>
  <si>
    <t>男子一般</t>
    <rPh sb="0" eb="2">
      <t>ダンシ</t>
    </rPh>
    <rPh sb="2" eb="4">
      <t>イッパン</t>
    </rPh>
    <phoneticPr fontId="31"/>
  </si>
  <si>
    <t>稗島・新谷</t>
    <rPh sb="0" eb="1">
      <t>ヒエ</t>
    </rPh>
    <rPh sb="1" eb="2">
      <t>シマ</t>
    </rPh>
    <rPh sb="3" eb="4">
      <t>シン</t>
    </rPh>
    <rPh sb="4" eb="5">
      <t>ヤ</t>
    </rPh>
    <phoneticPr fontId="31"/>
  </si>
  <si>
    <t>吉野・岡田</t>
    <rPh sb="0" eb="2">
      <t>ヨシノ</t>
    </rPh>
    <rPh sb="3" eb="5">
      <t>オカダ</t>
    </rPh>
    <phoneticPr fontId="31"/>
  </si>
  <si>
    <t>岡・寺本</t>
    <rPh sb="0" eb="1">
      <t>オカ</t>
    </rPh>
    <rPh sb="2" eb="4">
      <t>テラモト</t>
    </rPh>
    <phoneticPr fontId="31"/>
  </si>
  <si>
    <t>うさかめ・一般</t>
    <rPh sb="5" eb="7">
      <t>イッパン</t>
    </rPh>
    <phoneticPr fontId="31"/>
  </si>
  <si>
    <t>グリフィンズ・一般</t>
    <rPh sb="7" eb="9">
      <t>イッパン</t>
    </rPh>
    <phoneticPr fontId="31"/>
  </si>
  <si>
    <t>アンヴァース・一般</t>
    <rPh sb="7" eb="9">
      <t>イッパン</t>
    </rPh>
    <phoneticPr fontId="31"/>
  </si>
  <si>
    <t>女子一般</t>
    <rPh sb="0" eb="4">
      <t>ジョシイッパン</t>
    </rPh>
    <phoneticPr fontId="31"/>
  </si>
  <si>
    <t>辻・竹下</t>
    <rPh sb="0" eb="1">
      <t>ツジ</t>
    </rPh>
    <rPh sb="2" eb="4">
      <t>タケシタ</t>
    </rPh>
    <phoneticPr fontId="31"/>
  </si>
  <si>
    <t>川上・植田</t>
    <rPh sb="0" eb="2">
      <t>カワカミ</t>
    </rPh>
    <rPh sb="3" eb="5">
      <t>ウエダ</t>
    </rPh>
    <phoneticPr fontId="31"/>
  </si>
  <si>
    <t>永松・藤原</t>
    <rPh sb="0" eb="2">
      <t>ナガマツ</t>
    </rPh>
    <rPh sb="3" eb="5">
      <t>フジワラ</t>
    </rPh>
    <phoneticPr fontId="31"/>
  </si>
  <si>
    <t>村田ＴＣ・グリフィンズ</t>
    <rPh sb="0" eb="4">
      <t>ムラタtc</t>
    </rPh>
    <phoneticPr fontId="31"/>
  </si>
  <si>
    <t>Ｋテニス・一般</t>
    <rPh sb="5" eb="7">
      <t>イッパン</t>
    </rPh>
    <phoneticPr fontId="31"/>
  </si>
  <si>
    <t>第17回</t>
    <rPh sb="0" eb="1">
      <t>ダイ</t>
    </rPh>
    <rPh sb="3" eb="4">
      <t>カイ</t>
    </rPh>
    <phoneticPr fontId="31"/>
  </si>
  <si>
    <t>男子一般</t>
    <rPh sb="0" eb="4">
      <t>ダンシイッパン</t>
    </rPh>
    <phoneticPr fontId="31"/>
  </si>
  <si>
    <t>永里・朝日</t>
    <rPh sb="0" eb="2">
      <t>ナガサト</t>
    </rPh>
    <rPh sb="3" eb="5">
      <t>アサヒ</t>
    </rPh>
    <phoneticPr fontId="31"/>
  </si>
  <si>
    <t>鍵谷・久保村</t>
    <rPh sb="0" eb="2">
      <t>カギタニ</t>
    </rPh>
    <rPh sb="3" eb="6">
      <t>クボムラ</t>
    </rPh>
    <phoneticPr fontId="31"/>
  </si>
  <si>
    <t>宇尾・源代</t>
    <rPh sb="0" eb="2">
      <t>ウオ</t>
    </rPh>
    <rPh sb="3" eb="5">
      <t>ゲンダイ</t>
    </rPh>
    <phoneticPr fontId="31"/>
  </si>
  <si>
    <t>Ｋテニスカレッジ</t>
    <phoneticPr fontId="31"/>
  </si>
  <si>
    <t>一般</t>
    <rPh sb="0" eb="2">
      <t>イッパン</t>
    </rPh>
    <phoneticPr fontId="31"/>
  </si>
  <si>
    <t>女子一般</t>
    <rPh sb="0" eb="2">
      <t>ジョシ</t>
    </rPh>
    <rPh sb="2" eb="4">
      <t>イッパン</t>
    </rPh>
    <phoneticPr fontId="31"/>
  </si>
  <si>
    <t>石田・森</t>
    <rPh sb="0" eb="2">
      <t>イシダ</t>
    </rPh>
    <rPh sb="3" eb="4">
      <t>モリ</t>
    </rPh>
    <phoneticPr fontId="31"/>
  </si>
  <si>
    <t>三代・筒井</t>
    <rPh sb="0" eb="5">
      <t>ミシロテンツツイ</t>
    </rPh>
    <phoneticPr fontId="31"/>
  </si>
  <si>
    <t>山口・黒坂</t>
    <rPh sb="0" eb="2">
      <t>ヤマグチ</t>
    </rPh>
    <rPh sb="3" eb="5">
      <t>クロサカ</t>
    </rPh>
    <phoneticPr fontId="31"/>
  </si>
  <si>
    <t>京セラＴＣ</t>
    <rPh sb="0" eb="1">
      <t>キョウ</t>
    </rPh>
    <phoneticPr fontId="31"/>
  </si>
  <si>
    <t>フレンズ</t>
    <phoneticPr fontId="31"/>
  </si>
  <si>
    <t>第18回</t>
    <phoneticPr fontId="31"/>
  </si>
  <si>
    <t>井川・吉田</t>
    <rPh sb="0" eb="2">
      <t>イガワ</t>
    </rPh>
    <rPh sb="3" eb="5">
      <t>ヨシダ</t>
    </rPh>
    <phoneticPr fontId="31"/>
  </si>
  <si>
    <t>土田・吉野</t>
    <rPh sb="0" eb="2">
      <t>ツチダ</t>
    </rPh>
    <rPh sb="3" eb="5">
      <t>ヨシノ</t>
    </rPh>
    <phoneticPr fontId="31"/>
  </si>
  <si>
    <t>山口・新谷</t>
    <rPh sb="0" eb="2">
      <t>ヤマグチ</t>
    </rPh>
    <rPh sb="3" eb="4">
      <t>シン</t>
    </rPh>
    <rPh sb="4" eb="5">
      <t>ヤ</t>
    </rPh>
    <phoneticPr fontId="31"/>
  </si>
  <si>
    <t>三代・筒井</t>
    <rPh sb="0" eb="2">
      <t>ミシロ</t>
    </rPh>
    <rPh sb="3" eb="5">
      <t>ツツイ</t>
    </rPh>
    <phoneticPr fontId="31"/>
  </si>
  <si>
    <t>三崎・大野</t>
    <rPh sb="0" eb="2">
      <t>ミサキ</t>
    </rPh>
    <rPh sb="3" eb="5">
      <t>オオノ</t>
    </rPh>
    <phoneticPr fontId="31"/>
  </si>
  <si>
    <t>辻・土肥</t>
    <rPh sb="0" eb="1">
      <t>ツジ</t>
    </rPh>
    <rPh sb="2" eb="4">
      <t>ドイ</t>
    </rPh>
    <phoneticPr fontId="31"/>
  </si>
  <si>
    <t>うさかめ・フレンズ</t>
    <phoneticPr fontId="31"/>
  </si>
  <si>
    <t>第19回</t>
    <phoneticPr fontId="31"/>
  </si>
  <si>
    <t>土田・藪内</t>
    <rPh sb="0" eb="2">
      <t>ツチダ</t>
    </rPh>
    <rPh sb="3" eb="5">
      <t>ヤブウチ</t>
    </rPh>
    <phoneticPr fontId="31"/>
  </si>
  <si>
    <t>山口・新谷</t>
    <rPh sb="0" eb="2">
      <t>ヤマグチ</t>
    </rPh>
    <rPh sb="3" eb="5">
      <t>シンタニ</t>
    </rPh>
    <phoneticPr fontId="31"/>
  </si>
  <si>
    <t>服部・古市</t>
    <phoneticPr fontId="31"/>
  </si>
  <si>
    <t>グリフィンズ・アンヴァース</t>
    <phoneticPr fontId="31"/>
  </si>
  <si>
    <t>アプストＴＣ</t>
    <phoneticPr fontId="31"/>
  </si>
  <si>
    <t>西野・漆原</t>
    <rPh sb="0" eb="2">
      <t>ニシノ</t>
    </rPh>
    <rPh sb="3" eb="5">
      <t>ウルシハラ</t>
    </rPh>
    <phoneticPr fontId="31"/>
  </si>
  <si>
    <t>出縄・大野</t>
    <rPh sb="0" eb="2">
      <t>イデナワ</t>
    </rPh>
    <rPh sb="3" eb="5">
      <t>オオノ</t>
    </rPh>
    <phoneticPr fontId="31"/>
  </si>
  <si>
    <t>アンヴァース・グリフィンズ</t>
    <phoneticPr fontId="31"/>
  </si>
  <si>
    <t>女子ＯＶ110</t>
    <rPh sb="0" eb="2">
      <t>ジョシ</t>
    </rPh>
    <phoneticPr fontId="31"/>
  </si>
  <si>
    <t>第20回</t>
    <phoneticPr fontId="31"/>
  </si>
  <si>
    <t>茂森・宮島</t>
    <rPh sb="0" eb="2">
      <t>シゲモリ</t>
    </rPh>
    <rPh sb="3" eb="5">
      <t>ミヤジマ</t>
    </rPh>
    <phoneticPr fontId="31"/>
  </si>
  <si>
    <t>山口・吉村</t>
    <rPh sb="0" eb="2">
      <t>ヤマグチ</t>
    </rPh>
    <rPh sb="3" eb="5">
      <t>ヨシムラ</t>
    </rPh>
    <phoneticPr fontId="31"/>
  </si>
  <si>
    <t>山田・川上</t>
    <rPh sb="0" eb="2">
      <t>ヤマダ</t>
    </rPh>
    <rPh sb="3" eb="5">
      <t>カワカミ</t>
    </rPh>
    <phoneticPr fontId="31"/>
  </si>
  <si>
    <t>アンヴァース・Ｋテニス</t>
    <phoneticPr fontId="31"/>
  </si>
  <si>
    <t>男子ＯＶ110</t>
    <rPh sb="0" eb="2">
      <t>ダンシ</t>
    </rPh>
    <phoneticPr fontId="31"/>
  </si>
  <si>
    <t>平塚・東</t>
    <rPh sb="0" eb="2">
      <t>ヒラツカ</t>
    </rPh>
    <rPh sb="3" eb="4">
      <t>ヒガシ</t>
    </rPh>
    <phoneticPr fontId="31"/>
  </si>
  <si>
    <t>岩花・脇野</t>
    <rPh sb="0" eb="2">
      <t>イワハナ</t>
    </rPh>
    <rPh sb="3" eb="5">
      <t>ワキノ</t>
    </rPh>
    <phoneticPr fontId="31"/>
  </si>
  <si>
    <t>フレンズ・アプストＴＣ</t>
    <phoneticPr fontId="31"/>
  </si>
  <si>
    <t>大野・鍵弥</t>
    <rPh sb="0" eb="2">
      <t>オオノ</t>
    </rPh>
    <rPh sb="3" eb="4">
      <t>カギ</t>
    </rPh>
    <rPh sb="4" eb="5">
      <t>ヤ</t>
    </rPh>
    <phoneticPr fontId="31"/>
  </si>
  <si>
    <t>西野・日下部</t>
    <rPh sb="0" eb="2">
      <t>ニシノ</t>
    </rPh>
    <rPh sb="3" eb="6">
      <t>クサカベ</t>
    </rPh>
    <phoneticPr fontId="31"/>
  </si>
  <si>
    <t>フレンズ・一般</t>
    <rPh sb="5" eb="7">
      <t>イッパン</t>
    </rPh>
    <phoneticPr fontId="31"/>
  </si>
  <si>
    <t>OV110：オープン（二人の合計が１１０才以上）</t>
    <phoneticPr fontId="1" type="noConversion"/>
  </si>
  <si>
    <t>※　今年度より女子のoverの部を100へ引き下げました</t>
    <rPh sb="2" eb="5">
      <t>ｺﾝﾈﾝﾄﾞ</t>
    </rPh>
    <rPh sb="7" eb="9">
      <t>ｼﾞｮｼ</t>
    </rPh>
    <rPh sb="15" eb="16">
      <t>ﾌﾞ</t>
    </rPh>
    <rPh sb="21" eb="22">
      <t>ﾋ</t>
    </rPh>
    <rPh sb="23" eb="24">
      <t>ｻ</t>
    </rPh>
    <phoneticPr fontId="1" type="noConversion"/>
  </si>
  <si>
    <t>女子：一般の部、ov100の部←NEW</t>
    <phoneticPr fontId="1" type="noConversion"/>
  </si>
  <si>
    <t>※当日払い５００円アップ　※１人の価格です</t>
    <rPh sb="15" eb="16">
      <t>ﾋﾄ</t>
    </rPh>
    <rPh sb="17" eb="19">
      <t>ｶｶｸ</t>
    </rPh>
    <phoneticPr fontId="1" type="noConversion"/>
  </si>
  <si>
    <t>2026年1月15日（水）</t>
    <rPh sb="11" eb="12">
      <t>ｽｲ</t>
    </rPh>
    <phoneticPr fontId="1" type="noConversion"/>
  </si>
  <si>
    <t>1月15日（水）２２時までに参加費用のお振込みおよび</t>
    <rPh sb="6" eb="7">
      <t>ｽｲ</t>
    </rPh>
    <phoneticPr fontId="1" type="noConversion"/>
  </si>
  <si>
    <t>paypay（090-7114-8690）</t>
    <phoneticPr fontId="1" type="noConversion"/>
  </si>
  <si>
    <t>2026年1月17日（土）18:00～　布引グリーンスタジアム内来賓室</t>
    <phoneticPr fontId="1" type="noConversion"/>
  </si>
  <si>
    <t>川瀬</t>
    <rPh sb="0" eb="2">
      <t>ｶﾜｾ</t>
    </rPh>
    <phoneticPr fontId="1" type="noConversion"/>
  </si>
  <si>
    <t>清子</t>
    <rPh sb="0" eb="2">
      <t>ｷﾖｺ</t>
    </rPh>
    <phoneticPr fontId="1" type="noConversion"/>
  </si>
  <si>
    <t>佳子</t>
    <rPh sb="0" eb="2">
      <t>ﾖｼｺ</t>
    </rPh>
    <phoneticPr fontId="1" type="noConversion"/>
  </si>
  <si>
    <t>直子</t>
    <rPh sb="0" eb="2">
      <t>ﾅｵｺ</t>
    </rPh>
    <phoneticPr fontId="1" type="noConversion"/>
  </si>
  <si>
    <t>博美</t>
    <rPh sb="0" eb="2">
      <t>ﾋﾛﾐ</t>
    </rPh>
    <phoneticPr fontId="1" type="noConversion"/>
  </si>
  <si>
    <t>奈々</t>
    <rPh sb="0" eb="2">
      <t>ﾅﾅ</t>
    </rPh>
    <phoneticPr fontId="1" type="noConversion"/>
  </si>
  <si>
    <t>光代</t>
    <rPh sb="0" eb="2">
      <t>ﾐﾂﾖ</t>
    </rPh>
    <phoneticPr fontId="1" type="noConversion"/>
  </si>
  <si>
    <t>久子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</si>
</sst>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lt;=999]000;[&lt;=9999]000\-00;000\-0000"/>
    <numFmt numFmtId="177" formatCode="yyyy/m/d;@"/>
  </numFmts>
  <fonts count="69">
    <font>
      <sz val="11"/>
      <color rgb="FF000000"/>
      <name val="ＭＳ Ｐゴシック"/>
    </font>
    <font>
      <b/>
      <sz val="11"/>
      <color rgb="FF000000"/>
      <name val="ＭＳ Ｐゴシック"/>
      <family val="3"/>
      <charset val="128"/>
    </font>
    <font>
      <sz val="11"/>
      <color rgb="FF000000"/>
      <name val="ＭＳ Ｐゴシック"/>
      <family val="3"/>
      <charset val="128"/>
    </font>
    <font>
      <sz val="11"/>
      <color rgb="FF000000"/>
      <name val="ＭＳ Ｐゴシック"/>
      <family val="3"/>
      <charset val="128"/>
    </font>
    <font>
      <u/>
      <sz val="11"/>
      <color theme="10"/>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1"/>
      <color rgb="FFFF0000"/>
      <name val="ＭＳ Ｐゴシック"/>
      <family val="3"/>
      <charset val="128"/>
    </font>
    <font>
      <b/>
      <sz val="11"/>
      <color theme="1"/>
      <name val="ＭＳ Ｐゴシック"/>
      <family val="3"/>
      <charset val="128"/>
    </font>
    <font>
      <b/>
      <sz val="12"/>
      <color theme="1"/>
      <name val="ＭＳ Ｐゴシック"/>
      <family val="3"/>
      <charset val="128"/>
      <scheme val="minor"/>
    </font>
    <font>
      <sz val="16"/>
      <color rgb="FF000000"/>
      <name val="Meiryo UI"/>
      <family val="3"/>
      <charset val="128"/>
    </font>
    <font>
      <u/>
      <sz val="16"/>
      <color rgb="FF000000"/>
      <name val="Meiryo UI"/>
      <family val="3"/>
      <charset val="128"/>
    </font>
    <font>
      <sz val="11"/>
      <color rgb="FF000000"/>
      <name val="Meiryo UI"/>
      <family val="3"/>
      <charset val="128"/>
    </font>
    <font>
      <sz val="9"/>
      <color rgb="FF000000"/>
      <name val="Meiryo UI"/>
      <family val="3"/>
      <charset val="128"/>
    </font>
    <font>
      <sz val="12"/>
      <color rgb="FF000000"/>
      <name val="Meiryo UI"/>
      <family val="3"/>
      <charset val="128"/>
    </font>
    <font>
      <sz val="10"/>
      <color rgb="FF000000"/>
      <name val="Meiryo UI"/>
      <family val="3"/>
      <charset val="128"/>
    </font>
    <font>
      <b/>
      <sz val="20"/>
      <color rgb="FF000000"/>
      <name val="Meiryo UI"/>
      <family val="3"/>
      <charset val="128"/>
    </font>
    <font>
      <sz val="11"/>
      <color rgb="FFFF0000"/>
      <name val="Meiryo UI"/>
      <family val="3"/>
      <charset val="128"/>
    </font>
    <font>
      <b/>
      <sz val="12"/>
      <color rgb="FF000000"/>
      <name val="Meiryo UI"/>
      <family val="3"/>
      <charset val="128"/>
    </font>
    <font>
      <b/>
      <sz val="12"/>
      <color rgb="FFFF3F3F"/>
      <name val="Meiryo UI"/>
      <family val="3"/>
      <charset val="128"/>
    </font>
    <font>
      <u/>
      <sz val="12"/>
      <color rgb="FF000000"/>
      <name val="Meiryo UI"/>
      <family val="3"/>
      <charset val="128"/>
    </font>
    <font>
      <b/>
      <sz val="12"/>
      <color rgb="FF0070C0"/>
      <name val="Meiryo UI"/>
      <family val="3"/>
      <charset val="128"/>
    </font>
    <font>
      <b/>
      <sz val="12"/>
      <color rgb="FFFF0000"/>
      <name val="Meiryo UI"/>
      <family val="3"/>
      <charset val="128"/>
    </font>
    <font>
      <b/>
      <sz val="11"/>
      <color theme="1"/>
      <name val="Meiryo UI"/>
      <family val="3"/>
      <charset val="128"/>
    </font>
    <font>
      <sz val="11"/>
      <color theme="1"/>
      <name val="Meiryo UI"/>
      <family val="3"/>
      <charset val="128"/>
    </font>
    <font>
      <b/>
      <u/>
      <sz val="12"/>
      <color rgb="FF000000"/>
      <name val="Meiryo UI"/>
      <family val="3"/>
      <charset val="128"/>
    </font>
    <font>
      <sz val="12"/>
      <color rgb="FFFF0000"/>
      <name val="Meiryo UI"/>
      <family val="3"/>
      <charset val="128"/>
    </font>
    <font>
      <sz val="14"/>
      <color rgb="FF000000"/>
      <name val="Meiryo UI"/>
      <family val="3"/>
      <charset val="128"/>
    </font>
    <font>
      <u/>
      <sz val="11"/>
      <color theme="11"/>
      <name val="ＭＳ Ｐゴシック"/>
      <family val="3"/>
      <charset val="128"/>
    </font>
    <font>
      <sz val="11"/>
      <color rgb="FF000000"/>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ＭＳ Ｐゴシック"/>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name val="ＭＳ Ｐゴシック"/>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b/>
      <sz val="11"/>
      <color indexed="8"/>
      <name val="ＭＳ Ｐゴシック"/>
      <family val="3"/>
      <charset val="128"/>
    </font>
    <font>
      <sz val="6"/>
      <name val="ＭＳ Ｐゴシック"/>
      <family val="2"/>
      <charset val="128"/>
      <scheme val="minor"/>
    </font>
    <font>
      <sz val="11"/>
      <color theme="0" tint="-0.14999847407452621"/>
      <name val="HGSｺﾞｼｯｸM"/>
      <family val="3"/>
      <charset val="128"/>
    </font>
    <font>
      <b/>
      <sz val="12"/>
      <color theme="1"/>
      <name val="HGSｺﾞｼｯｸM"/>
      <family val="3"/>
      <charset val="128"/>
    </font>
    <font>
      <b/>
      <sz val="12"/>
      <color rgb="FFFF0000"/>
      <name val="HGSｺﾞｼｯｸM"/>
      <family val="3"/>
      <charset val="128"/>
    </font>
    <font>
      <b/>
      <sz val="12"/>
      <name val="HGSｺﾞｼｯｸM"/>
      <family val="3"/>
      <charset val="128"/>
    </font>
    <font>
      <sz val="6"/>
      <name val="ＭＳ Ｐゴシック"/>
      <family val="3"/>
      <charset val="128"/>
      <scheme val="minor"/>
    </font>
    <font>
      <b/>
      <sz val="20"/>
      <color indexed="60"/>
      <name val="Lr oSVbN"/>
      <family val="3"/>
      <charset val="128"/>
    </font>
    <font>
      <b/>
      <sz val="16"/>
      <name val="Lr oSVbN"/>
      <family val="3"/>
      <charset val="128"/>
    </font>
    <font>
      <sz val="16"/>
      <name val="Lr oSVbN"/>
      <family val="3"/>
      <charset val="128"/>
    </font>
    <font>
      <sz val="11"/>
      <name val="Lr oSVbN"/>
      <family val="3"/>
      <charset val="128"/>
    </font>
    <font>
      <b/>
      <sz val="11"/>
      <name val="Lr oSVbN"/>
      <family val="3"/>
      <charset val="128"/>
    </font>
    <font>
      <sz val="10"/>
      <name val="Lr oSVbN"/>
      <family val="3"/>
      <charset val="128"/>
    </font>
    <font>
      <sz val="11"/>
      <color indexed="8"/>
      <name val="Lr oSVbN"/>
      <family val="3"/>
      <charset val="128"/>
    </font>
    <font>
      <sz val="10"/>
      <color indexed="8"/>
      <name val="Lr oSVbN"/>
      <family val="3"/>
      <charset val="128"/>
    </font>
    <font>
      <b/>
      <sz val="11"/>
      <color theme="1"/>
      <name val="Lr oSVbN"/>
      <family val="3"/>
      <charset val="128"/>
    </font>
    <font>
      <b/>
      <sz val="10"/>
      <color theme="1"/>
      <name val="Lr oSVbN"/>
      <family val="3"/>
      <charset val="128"/>
    </font>
    <font>
      <b/>
      <sz val="10"/>
      <name val="Lr oSVbN"/>
      <family val="3"/>
      <charset val="128"/>
    </font>
    <font>
      <b/>
      <sz val="9"/>
      <name val="Lr oSVbN"/>
      <family val="3"/>
      <charset val="128"/>
    </font>
    <font>
      <b/>
      <sz val="8"/>
      <name val="Lr oSVbN"/>
      <family val="3"/>
      <charset val="128"/>
    </font>
    <font>
      <b/>
      <sz val="10"/>
      <name val="Lr"/>
      <family val="1"/>
      <charset val="128"/>
    </font>
    <font>
      <b/>
      <sz val="9"/>
      <color theme="1"/>
      <name val="Lr oSVbN"/>
      <family val="3"/>
      <charset val="128"/>
    </font>
    <font>
      <b/>
      <sz val="7"/>
      <color theme="1"/>
      <name val="Lr oSVbN"/>
      <family val="3"/>
      <charset val="128"/>
    </font>
    <font>
      <b/>
      <sz val="11"/>
      <color rgb="FFFF0000"/>
      <name val="Lr oSVbN"/>
      <family val="3"/>
      <charset val="128"/>
    </font>
    <font>
      <b/>
      <sz val="10"/>
      <color rgb="FFFF0000"/>
      <name val="Lr oSVbN"/>
      <family val="3"/>
      <charset val="128"/>
    </font>
    <font>
      <b/>
      <sz val="9"/>
      <color rgb="FFFF0000"/>
      <name val="Lr oSVbN"/>
      <family val="3"/>
      <charset val="128"/>
    </font>
    <font>
      <b/>
      <sz val="7"/>
      <color rgb="FFFF0000"/>
      <name val="Lr oSVbN"/>
      <family val="3"/>
      <charset val="128"/>
    </font>
    <font>
      <b/>
      <sz val="8"/>
      <color rgb="FFFF0000"/>
      <name val="Lr oSVbN"/>
      <family val="3"/>
      <charset val="128"/>
    </font>
  </fonts>
  <fills count="7">
    <fill>
      <patternFill patternType="none"/>
    </fill>
    <fill>
      <patternFill patternType="gray125"/>
    </fill>
    <fill>
      <patternFill patternType="solid">
        <fgColor theme="0"/>
        <bgColor rgb="FF000000"/>
      </patternFill>
    </fill>
    <fill>
      <patternFill patternType="solid">
        <fgColor theme="0" tint="-0.14999847407452621"/>
        <bgColor rgb="FF000000"/>
      </patternFill>
    </fill>
    <fill>
      <patternFill patternType="solid">
        <fgColor theme="2"/>
        <bgColor rgb="FF000000"/>
      </patternFill>
    </fill>
    <fill>
      <patternFill patternType="solid">
        <fgColor rgb="FFFFFF00"/>
        <bgColor indexed="64"/>
      </patternFill>
    </fill>
    <fill>
      <patternFill patternType="solid">
        <fgColor theme="0"/>
        <bgColor indexed="64"/>
      </patternFill>
    </fill>
  </fills>
  <borders count="79">
    <border>
      <left/>
      <right/>
      <top/>
      <bottom/>
      <diagonal/>
    </border>
    <border>
      <left/>
      <right/>
      <top/>
      <bottom style="thin">
        <color auto="1"/>
      </bottom>
      <diagonal/>
    </border>
    <border>
      <left/>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style="dotted">
        <color rgb="FF000000"/>
      </bottom>
      <diagonal/>
    </border>
    <border>
      <left/>
      <right style="medium">
        <color rgb="FF000000"/>
      </right>
      <top style="double">
        <color rgb="FF000000"/>
      </top>
      <bottom style="dotted">
        <color rgb="FF000000"/>
      </bottom>
      <diagonal/>
    </border>
    <border>
      <left style="medium">
        <color rgb="FF000000"/>
      </left>
      <right/>
      <top/>
      <bottom style="dotted">
        <color rgb="FF000000"/>
      </bottom>
      <diagonal/>
    </border>
    <border>
      <left/>
      <right style="medium">
        <color rgb="FF000000"/>
      </right>
      <top/>
      <bottom style="dotted">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style="thin">
        <color auto="1"/>
      </left>
      <right/>
      <top style="medium">
        <color auto="1"/>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thin">
        <color rgb="FF000000"/>
      </left>
      <right/>
      <top style="double">
        <color rgb="FF000000"/>
      </top>
      <bottom style="dashed">
        <color rgb="FF000000"/>
      </bottom>
      <diagonal/>
    </border>
    <border>
      <left/>
      <right/>
      <top style="double">
        <color rgb="FF000000"/>
      </top>
      <bottom style="dashed">
        <color rgb="FF000000"/>
      </bottom>
      <diagonal/>
    </border>
    <border>
      <left/>
      <right style="medium">
        <color rgb="FF000000"/>
      </right>
      <top/>
      <bottom/>
      <diagonal/>
    </border>
    <border>
      <left/>
      <right/>
      <top style="dashed">
        <color rgb="FF000000"/>
      </top>
      <bottom style="medium">
        <color rgb="FF000000"/>
      </bottom>
      <diagonal/>
    </border>
    <border>
      <left style="medium">
        <color rgb="FF000000"/>
      </left>
      <right/>
      <top style="medium">
        <color rgb="FF000000"/>
      </top>
      <bottom style="medium">
        <color auto="1"/>
      </bottom>
      <diagonal/>
    </border>
    <border>
      <left/>
      <right style="thin">
        <color rgb="FF000000"/>
      </right>
      <top style="medium">
        <color rgb="FF000000"/>
      </top>
      <bottom style="medium">
        <color auto="1"/>
      </bottom>
      <diagonal/>
    </border>
    <border>
      <left/>
      <right style="medium">
        <color rgb="FF000000"/>
      </right>
      <top style="medium">
        <color rgb="FF000000"/>
      </top>
      <bottom style="medium">
        <color rgb="FF000000"/>
      </bottom>
      <diagonal/>
    </border>
    <border>
      <left style="thin">
        <color rgb="FF000000"/>
      </left>
      <right/>
      <top style="dashed">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dashed">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style="dashed">
        <color rgb="FF000000"/>
      </bottom>
      <diagonal/>
    </border>
    <border>
      <left style="thin">
        <color rgb="FF000000"/>
      </left>
      <right style="thin">
        <color rgb="FF000000"/>
      </right>
      <top style="dashed">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dashed">
        <color rgb="FF000000"/>
      </bottom>
      <diagonal/>
    </border>
    <border>
      <left style="medium">
        <color indexed="64"/>
      </left>
      <right/>
      <top style="medium">
        <color indexed="64"/>
      </top>
      <bottom style="slantDashDot">
        <color rgb="FF000000"/>
      </bottom>
      <diagonal/>
    </border>
    <border>
      <left/>
      <right/>
      <top style="medium">
        <color indexed="64"/>
      </top>
      <bottom style="slantDashDot">
        <color rgb="FF000000"/>
      </bottom>
      <diagonal/>
    </border>
    <border>
      <left/>
      <right style="medium">
        <color indexed="64"/>
      </right>
      <top style="medium">
        <color indexed="64"/>
      </top>
      <bottom style="slantDashDot">
        <color rgb="FF000000"/>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s>
  <cellStyleXfs count="32">
    <xf numFmtId="0" fontId="0" fillId="0" borderId="0">
      <alignment vertical="center"/>
    </xf>
    <xf numFmtId="0" fontId="3" fillId="0" borderId="0" applyProtection="0">
      <alignment vertical="center"/>
    </xf>
    <xf numFmtId="0" fontId="3" fillId="0" borderId="0">
      <alignment vertical="center"/>
    </xf>
    <xf numFmtId="0" fontId="3" fillId="0" borderId="0" applyProtection="0">
      <alignment vertical="center"/>
    </xf>
    <xf numFmtId="0" fontId="3" fillId="0" borderId="0">
      <alignment vertical="center"/>
    </xf>
    <xf numFmtId="0" fontId="3" fillId="0" borderId="0" applyProtection="0">
      <alignment vertical="center"/>
    </xf>
    <xf numFmtId="0" fontId="3" fillId="0" borderId="0">
      <alignment vertical="center"/>
    </xf>
    <xf numFmtId="0" fontId="3" fillId="0" borderId="0">
      <alignment vertical="center"/>
    </xf>
    <xf numFmtId="0" fontId="3" fillId="0" borderId="0" applyProtection="0">
      <alignment vertical="center"/>
    </xf>
    <xf numFmtId="0" fontId="3" fillId="0" borderId="0" applyProtection="0">
      <alignment vertical="center"/>
    </xf>
    <xf numFmtId="0" fontId="3" fillId="0" borderId="0">
      <alignment vertical="center"/>
    </xf>
    <xf numFmtId="6" fontId="3" fillId="0" borderId="0" applyProtection="0">
      <alignment vertical="center"/>
    </xf>
    <xf numFmtId="0" fontId="3" fillId="0" borderId="0" applyProtection="0">
      <alignment vertical="center"/>
    </xf>
    <xf numFmtId="0" fontId="2" fillId="0" borderId="0" applyProtection="0">
      <alignment vertical="center"/>
    </xf>
    <xf numFmtId="0" fontId="2"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pplyProtection="0">
      <alignment vertical="center"/>
    </xf>
    <xf numFmtId="0" fontId="4" fillId="0" borderId="0" applyNumberFormat="0" applyFill="0" applyBorder="0" applyAlignment="0" applyProtection="0">
      <alignment vertical="center"/>
    </xf>
    <xf numFmtId="0" fontId="3" fillId="0" borderId="0">
      <alignment vertical="center"/>
    </xf>
    <xf numFmtId="6" fontId="29"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center"/>
    </xf>
  </cellStyleXfs>
  <cellXfs count="409">
    <xf numFmtId="0" fontId="0" fillId="0" borderId="0" xfId="0">
      <alignment vertical="center"/>
    </xf>
    <xf numFmtId="0" fontId="5"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2" fillId="3" borderId="6" xfId="0" applyFont="1" applyFill="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3" borderId="10" xfId="0" applyFont="1" applyFill="1" applyBorder="1" applyAlignment="1">
      <alignment horizontal="center" vertical="center"/>
    </xf>
    <xf numFmtId="0" fontId="12" fillId="0" borderId="11" xfId="0" applyFont="1" applyBorder="1">
      <alignment vertical="center"/>
    </xf>
    <xf numFmtId="0" fontId="12" fillId="0" borderId="15" xfId="0" applyFont="1" applyBorder="1">
      <alignment vertical="center"/>
    </xf>
    <xf numFmtId="0" fontId="14" fillId="4" borderId="16" xfId="0" applyFont="1" applyFill="1" applyBorder="1" applyAlignment="1">
      <alignment horizontal="center" vertical="center"/>
    </xf>
    <xf numFmtId="0" fontId="14" fillId="0" borderId="17" xfId="0" applyFont="1" applyBorder="1">
      <alignment vertical="center"/>
    </xf>
    <xf numFmtId="0" fontId="14" fillId="4" borderId="18" xfId="0" applyFont="1" applyFill="1" applyBorder="1" applyAlignment="1">
      <alignment horizontal="center" vertical="center"/>
    </xf>
    <xf numFmtId="0" fontId="15" fillId="0" borderId="19" xfId="0" applyFont="1" applyBorder="1">
      <alignment vertical="center"/>
    </xf>
    <xf numFmtId="0" fontId="15" fillId="0" borderId="17" xfId="0" applyFont="1" applyBorder="1">
      <alignment vertical="center"/>
    </xf>
    <xf numFmtId="0" fontId="14" fillId="4" borderId="3" xfId="0" applyFont="1" applyFill="1" applyBorder="1" applyAlignment="1">
      <alignment horizontal="center" vertical="center"/>
    </xf>
    <xf numFmtId="0" fontId="15" fillId="0" borderId="4" xfId="0" applyFont="1" applyBorder="1">
      <alignment vertical="center"/>
    </xf>
    <xf numFmtId="0" fontId="12" fillId="0" borderId="20" xfId="0" applyFont="1" applyBorder="1" applyAlignment="1">
      <alignment horizontal="center" vertical="center"/>
    </xf>
    <xf numFmtId="0" fontId="12" fillId="3" borderId="5" xfId="0" applyFont="1" applyFill="1" applyBorder="1">
      <alignment vertical="center"/>
    </xf>
    <xf numFmtId="0" fontId="12" fillId="0" borderId="22" xfId="0" applyFont="1" applyBorder="1" applyAlignment="1">
      <alignment horizontal="center" vertical="center"/>
    </xf>
    <xf numFmtId="0" fontId="12" fillId="3" borderId="8" xfId="0" applyFont="1" applyFill="1" applyBorder="1">
      <alignment vertical="center"/>
    </xf>
    <xf numFmtId="0" fontId="12" fillId="0" borderId="23" xfId="0" applyFont="1" applyBorder="1" applyAlignment="1">
      <alignment horizontal="center" vertical="center"/>
    </xf>
    <xf numFmtId="0" fontId="12" fillId="3" borderId="24" xfId="0" applyFont="1" applyFill="1" applyBorder="1">
      <alignment vertical="center"/>
    </xf>
    <xf numFmtId="0" fontId="14" fillId="0" borderId="0" xfId="0" applyFont="1">
      <alignment vertical="center"/>
    </xf>
    <xf numFmtId="31" fontId="18" fillId="0" borderId="0" xfId="0" applyNumberFormat="1" applyFont="1">
      <alignment vertical="center"/>
    </xf>
    <xf numFmtId="0" fontId="18" fillId="0" borderId="0" xfId="0" applyFont="1">
      <alignment vertical="center"/>
    </xf>
    <xf numFmtId="0" fontId="20" fillId="0" borderId="0" xfId="0" applyFont="1">
      <alignment vertical="center"/>
    </xf>
    <xf numFmtId="0" fontId="14" fillId="0" borderId="0" xfId="0" applyFont="1" applyAlignment="1">
      <alignment horizontal="center" vertical="center"/>
    </xf>
    <xf numFmtId="0" fontId="27" fillId="0" borderId="0" xfId="0" applyFont="1">
      <alignment vertical="center"/>
    </xf>
    <xf numFmtId="0" fontId="12" fillId="3" borderId="25" xfId="0" applyFont="1" applyFill="1" applyBorder="1">
      <alignment vertical="center"/>
    </xf>
    <xf numFmtId="0" fontId="12" fillId="0" borderId="26" xfId="0" applyFont="1" applyBorder="1">
      <alignment vertical="center"/>
    </xf>
    <xf numFmtId="0" fontId="12" fillId="3" borderId="27" xfId="0" applyFont="1" applyFill="1" applyBorder="1">
      <alignment vertical="center"/>
    </xf>
    <xf numFmtId="0" fontId="12" fillId="3" borderId="28" xfId="0" applyFont="1" applyFill="1" applyBorder="1">
      <alignment vertical="center"/>
    </xf>
    <xf numFmtId="0" fontId="12" fillId="3" borderId="29" xfId="0" applyFont="1" applyFill="1" applyBorder="1">
      <alignment vertical="center"/>
    </xf>
    <xf numFmtId="0" fontId="12" fillId="3" borderId="30" xfId="0" applyFont="1" applyFill="1" applyBorder="1">
      <alignment vertical="center"/>
    </xf>
    <xf numFmtId="0" fontId="12" fillId="0" borderId="3" xfId="0" applyFont="1" applyBorder="1" applyAlignment="1">
      <alignment horizontal="right" vertical="center"/>
    </xf>
    <xf numFmtId="0" fontId="12" fillId="3" borderId="21" xfId="0" applyFont="1" applyFill="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176" fontId="14" fillId="0" borderId="0" xfId="0" applyNumberFormat="1" applyFont="1" applyAlignment="1">
      <alignment horizontal="center" vertical="center"/>
    </xf>
    <xf numFmtId="0" fontId="12" fillId="3" borderId="31" xfId="0" applyFont="1" applyFill="1" applyBorder="1" applyAlignment="1">
      <alignment horizontal="left" vertical="center"/>
    </xf>
    <xf numFmtId="0" fontId="12" fillId="3" borderId="26" xfId="0" applyFont="1" applyFill="1" applyBorder="1">
      <alignment vertical="center"/>
    </xf>
    <xf numFmtId="0" fontId="12" fillId="3" borderId="2" xfId="0" applyFont="1" applyFill="1" applyBorder="1">
      <alignment vertical="center"/>
    </xf>
    <xf numFmtId="0" fontId="12" fillId="3" borderId="32" xfId="0" applyFont="1" applyFill="1" applyBorder="1">
      <alignment vertical="center"/>
    </xf>
    <xf numFmtId="0" fontId="13" fillId="0" borderId="0" xfId="0" applyFont="1">
      <alignment vertical="center"/>
    </xf>
    <xf numFmtId="0" fontId="15" fillId="0" borderId="0" xfId="0" applyFont="1">
      <alignment vertical="center"/>
    </xf>
    <xf numFmtId="0" fontId="14" fillId="2" borderId="0" xfId="0" applyFont="1" applyFill="1" applyAlignment="1">
      <alignment horizontal="center" vertical="center"/>
    </xf>
    <xf numFmtId="0" fontId="14" fillId="2" borderId="26" xfId="0" applyFont="1" applyFill="1" applyBorder="1" applyAlignment="1">
      <alignment horizontal="center" vertical="center"/>
    </xf>
    <xf numFmtId="0" fontId="14" fillId="0" borderId="26" xfId="0" applyFont="1" applyBorder="1">
      <alignment vertical="center"/>
    </xf>
    <xf numFmtId="0" fontId="12" fillId="3" borderId="42" xfId="0" applyFont="1" applyFill="1" applyBorder="1">
      <alignment vertical="center"/>
    </xf>
    <xf numFmtId="0" fontId="14" fillId="0" borderId="47" xfId="0" applyFont="1" applyBorder="1">
      <alignment vertical="center"/>
    </xf>
    <xf numFmtId="0" fontId="14" fillId="0" borderId="48" xfId="0" applyFont="1" applyBorder="1">
      <alignment vertical="center"/>
    </xf>
    <xf numFmtId="0" fontId="14" fillId="0" borderId="45" xfId="0" applyFont="1" applyBorder="1" applyAlignment="1">
      <alignment horizontal="center" vertical="center"/>
    </xf>
    <xf numFmtId="0" fontId="15" fillId="0" borderId="36" xfId="0" applyFont="1" applyBorder="1" applyAlignment="1">
      <alignment horizontal="center" vertical="center"/>
    </xf>
    <xf numFmtId="0" fontId="14" fillId="0" borderId="50" xfId="0" applyFont="1" applyBorder="1">
      <alignment vertical="center"/>
    </xf>
    <xf numFmtId="0" fontId="14" fillId="0" borderId="44" xfId="0" applyFont="1" applyBorder="1" applyAlignment="1">
      <alignment horizontal="center" vertical="center"/>
    </xf>
    <xf numFmtId="0" fontId="15" fillId="0" borderId="0" xfId="0" applyFont="1" applyAlignment="1">
      <alignment horizontal="center" vertical="center"/>
    </xf>
    <xf numFmtId="0" fontId="15" fillId="0" borderId="33" xfId="0" applyFont="1" applyBorder="1" applyAlignment="1">
      <alignment horizontal="center" vertical="center"/>
    </xf>
    <xf numFmtId="0" fontId="14" fillId="0" borderId="50" xfId="0" applyFont="1" applyBorder="1" applyAlignment="1">
      <alignment horizontal="center" vertical="center"/>
    </xf>
    <xf numFmtId="0" fontId="14" fillId="0" borderId="47" xfId="0" applyFont="1" applyBorder="1" applyAlignment="1">
      <alignment horizontal="center" vertical="center"/>
    </xf>
    <xf numFmtId="0" fontId="15" fillId="0" borderId="34" xfId="0" applyFont="1" applyBorder="1" applyAlignment="1">
      <alignment horizontal="center" vertical="center"/>
    </xf>
    <xf numFmtId="0" fontId="15" fillId="0" borderId="40" xfId="0" applyFont="1" applyBorder="1" applyAlignment="1">
      <alignment horizontal="center" vertical="center"/>
    </xf>
    <xf numFmtId="0" fontId="14" fillId="0" borderId="48" xfId="0" applyFont="1" applyBorder="1" applyAlignment="1">
      <alignment horizontal="center" vertical="center"/>
    </xf>
    <xf numFmtId="0" fontId="15" fillId="0" borderId="26" xfId="0" applyFont="1" applyBorder="1">
      <alignment vertical="center"/>
    </xf>
    <xf numFmtId="0" fontId="14" fillId="0" borderId="49" xfId="0" applyFont="1" applyBorder="1">
      <alignment vertical="center"/>
    </xf>
    <xf numFmtId="0" fontId="14" fillId="0" borderId="51" xfId="0" applyFont="1" applyBorder="1" applyAlignment="1">
      <alignment horizontal="center" vertical="center"/>
    </xf>
    <xf numFmtId="0" fontId="14" fillId="0" borderId="51" xfId="0" applyFont="1" applyBorder="1">
      <alignment vertical="center"/>
    </xf>
    <xf numFmtId="0" fontId="12" fillId="0" borderId="55" xfId="0" applyFont="1" applyBorder="1">
      <alignment vertical="center"/>
    </xf>
    <xf numFmtId="0" fontId="17" fillId="0" borderId="0" xfId="0" applyFont="1">
      <alignment vertical="center"/>
    </xf>
    <xf numFmtId="0" fontId="12" fillId="0" borderId="56" xfId="0" applyFont="1" applyBorder="1">
      <alignment vertical="center"/>
    </xf>
    <xf numFmtId="0" fontId="14" fillId="0" borderId="55" xfId="0" applyFont="1" applyBorder="1">
      <alignment vertical="center"/>
    </xf>
    <xf numFmtId="0" fontId="18" fillId="0" borderId="0" xfId="0" applyFont="1" applyAlignment="1">
      <alignment horizontal="left" vertical="center"/>
    </xf>
    <xf numFmtId="0" fontId="14" fillId="0" borderId="56" xfId="0" applyFont="1" applyBorder="1">
      <alignment vertical="center"/>
    </xf>
    <xf numFmtId="31" fontId="19" fillId="0" borderId="0" xfId="0" applyNumberFormat="1" applyFont="1">
      <alignment vertical="center"/>
    </xf>
    <xf numFmtId="31" fontId="19" fillId="0" borderId="56" xfId="0" applyNumberFormat="1" applyFont="1" applyBorder="1">
      <alignment vertical="center"/>
    </xf>
    <xf numFmtId="0" fontId="14" fillId="0" borderId="0" xfId="0" applyFont="1" applyAlignment="1">
      <alignment horizontal="left" vertical="center"/>
    </xf>
    <xf numFmtId="0" fontId="14" fillId="0" borderId="56" xfId="0" applyFont="1" applyBorder="1" applyAlignment="1">
      <alignment horizontal="left" vertical="center"/>
    </xf>
    <xf numFmtId="0" fontId="21" fillId="0" borderId="0" xfId="0" applyFont="1">
      <alignment vertical="center"/>
    </xf>
    <xf numFmtId="0" fontId="18" fillId="0" borderId="0" xfId="0" applyFont="1" applyAlignment="1">
      <alignment horizontal="center" vertical="center"/>
    </xf>
    <xf numFmtId="0" fontId="18" fillId="0" borderId="56" xfId="0" applyFont="1" applyBorder="1" applyAlignment="1">
      <alignment horizontal="left" vertical="center"/>
    </xf>
    <xf numFmtId="0" fontId="22" fillId="0" borderId="0" xfId="0" applyFont="1">
      <alignment vertical="center"/>
    </xf>
    <xf numFmtId="31" fontId="14" fillId="0" borderId="0" xfId="0" applyNumberFormat="1" applyFont="1" applyAlignment="1">
      <alignment horizontal="center" vertical="center"/>
    </xf>
    <xf numFmtId="31" fontId="23" fillId="0" borderId="0" xfId="0" applyNumberFormat="1" applyFont="1" applyAlignment="1">
      <alignment horizontal="left" vertical="center"/>
    </xf>
    <xf numFmtId="0" fontId="23" fillId="0" borderId="0" xfId="0" applyFont="1">
      <alignment vertical="center"/>
    </xf>
    <xf numFmtId="31" fontId="24" fillId="0" borderId="0" xfId="0" applyNumberFormat="1" applyFont="1">
      <alignment vertical="center"/>
    </xf>
    <xf numFmtId="0" fontId="25" fillId="0" borderId="0" xfId="0" applyFont="1">
      <alignment vertical="center"/>
    </xf>
    <xf numFmtId="0" fontId="26" fillId="0" borderId="0" xfId="0" applyFont="1">
      <alignment vertical="center"/>
    </xf>
    <xf numFmtId="0" fontId="4" fillId="0" borderId="0" xfId="26" applyBorder="1" applyAlignment="1">
      <alignment vertical="center"/>
    </xf>
    <xf numFmtId="0" fontId="14" fillId="0" borderId="3" xfId="0" applyFont="1" applyBorder="1">
      <alignment vertical="center"/>
    </xf>
    <xf numFmtId="0" fontId="14" fillId="0" borderId="57" xfId="0" applyFont="1" applyBorder="1">
      <alignment vertical="center"/>
    </xf>
    <xf numFmtId="0" fontId="14" fillId="0" borderId="4" xfId="0" applyFont="1" applyBorder="1">
      <alignment vertical="center"/>
    </xf>
    <xf numFmtId="0" fontId="30" fillId="0" borderId="58" xfId="0" applyFont="1" applyBorder="1">
      <alignment vertical="center"/>
    </xf>
    <xf numFmtId="0" fontId="32" fillId="0" borderId="60" xfId="0" applyFont="1" applyBorder="1" applyAlignment="1">
      <alignment horizontal="left" vertical="center"/>
    </xf>
    <xf numFmtId="0" fontId="32" fillId="0" borderId="61" xfId="0" applyFont="1" applyBorder="1">
      <alignment vertical="center"/>
    </xf>
    <xf numFmtId="0" fontId="32" fillId="5" borderId="60" xfId="0" applyFont="1" applyFill="1" applyBorder="1" applyAlignment="1">
      <alignment horizontal="left" vertical="center"/>
    </xf>
    <xf numFmtId="0" fontId="32" fillId="5" borderId="60" xfId="0" applyFont="1" applyFill="1" applyBorder="1" applyAlignment="1">
      <alignment horizontal="center" vertical="center"/>
    </xf>
    <xf numFmtId="0" fontId="32" fillId="5" borderId="60" xfId="0" applyFont="1" applyFill="1" applyBorder="1">
      <alignment vertical="center"/>
    </xf>
    <xf numFmtId="0" fontId="32" fillId="5" borderId="60" xfId="0" applyFont="1" applyFill="1" applyBorder="1" applyAlignment="1">
      <alignment horizontal="right" vertical="center"/>
    </xf>
    <xf numFmtId="0" fontId="34" fillId="0" borderId="60" xfId="25" applyFont="1" applyBorder="1" applyAlignment="1">
      <alignment horizontal="left" vertical="center"/>
    </xf>
    <xf numFmtId="0" fontId="35" fillId="0" borderId="60" xfId="25" applyFont="1" applyBorder="1" applyAlignment="1">
      <alignment horizontal="left" vertical="center"/>
    </xf>
    <xf numFmtId="0" fontId="34" fillId="0" borderId="60" xfId="25" applyFont="1" applyBorder="1" applyAlignment="1">
      <alignment horizontal="center" vertical="center"/>
    </xf>
    <xf numFmtId="0" fontId="35" fillId="0" borderId="60" xfId="0" applyFont="1" applyBorder="1" applyAlignment="1">
      <alignment horizontal="left"/>
    </xf>
    <xf numFmtId="0" fontId="35" fillId="0" borderId="60" xfId="25" applyFont="1" applyBorder="1">
      <alignment vertical="center"/>
    </xf>
    <xf numFmtId="0" fontId="35" fillId="0" borderId="60" xfId="0" applyFont="1" applyBorder="1" applyAlignment="1">
      <alignment horizontal="right"/>
    </xf>
    <xf numFmtId="0" fontId="36" fillId="0" borderId="60" xfId="25" applyFont="1" applyBorder="1" applyAlignment="1">
      <alignment horizontal="left" vertical="center"/>
    </xf>
    <xf numFmtId="0" fontId="34" fillId="0" borderId="60" xfId="25" applyFont="1" applyBorder="1">
      <alignment vertical="center"/>
    </xf>
    <xf numFmtId="0" fontId="38" fillId="0" borderId="60" xfId="25" applyFont="1" applyBorder="1" applyAlignment="1">
      <alignment horizontal="left" vertical="center"/>
    </xf>
    <xf numFmtId="0" fontId="39" fillId="0" borderId="60" xfId="25" applyFont="1" applyBorder="1" applyAlignment="1">
      <alignment horizontal="left" vertical="center"/>
    </xf>
    <xf numFmtId="0" fontId="34" fillId="0" borderId="60" xfId="0" applyFont="1" applyBorder="1">
      <alignment vertical="center"/>
    </xf>
    <xf numFmtId="0" fontId="34" fillId="0" borderId="60" xfId="0" applyFont="1" applyBorder="1" applyAlignment="1">
      <alignment horizontal="left" vertical="center"/>
    </xf>
    <xf numFmtId="0" fontId="36" fillId="0" borderId="60" xfId="0" applyFont="1" applyBorder="1" applyAlignment="1">
      <alignment horizontal="left" vertical="center"/>
    </xf>
    <xf numFmtId="0" fontId="39" fillId="0" borderId="60" xfId="0" applyFont="1" applyBorder="1" applyAlignment="1">
      <alignment horizontal="left" vertical="center"/>
    </xf>
    <xf numFmtId="0" fontId="38" fillId="0" borderId="60" xfId="0" applyFont="1" applyBorder="1" applyAlignment="1">
      <alignment horizontal="left" vertical="center"/>
    </xf>
    <xf numFmtId="0" fontId="34" fillId="6" borderId="60" xfId="0" applyFont="1" applyFill="1" applyBorder="1">
      <alignment vertical="center"/>
    </xf>
    <xf numFmtId="0" fontId="36" fillId="6" borderId="60" xfId="25" applyFont="1" applyFill="1" applyBorder="1" applyAlignment="1">
      <alignment horizontal="left" vertical="center"/>
    </xf>
    <xf numFmtId="0" fontId="34" fillId="5" borderId="60" xfId="25" applyFont="1" applyFill="1" applyBorder="1" applyAlignment="1">
      <alignment horizontal="left" vertical="center"/>
    </xf>
    <xf numFmtId="0" fontId="39" fillId="5" borderId="60" xfId="25" applyFont="1" applyFill="1" applyBorder="1" applyAlignment="1">
      <alignment horizontal="left" vertical="center"/>
    </xf>
    <xf numFmtId="0" fontId="35" fillId="5" borderId="60" xfId="25" applyFont="1" applyFill="1" applyBorder="1" applyAlignment="1">
      <alignment horizontal="left" vertical="center"/>
    </xf>
    <xf numFmtId="0" fontId="34" fillId="5" borderId="60" xfId="25" applyFont="1" applyFill="1" applyBorder="1" applyAlignment="1">
      <alignment horizontal="center" vertical="center"/>
    </xf>
    <xf numFmtId="0" fontId="35" fillId="5" borderId="60" xfId="0" applyFont="1" applyFill="1" applyBorder="1" applyAlignment="1">
      <alignment horizontal="left"/>
    </xf>
    <xf numFmtId="0" fontId="34" fillId="5" borderId="60" xfId="0" applyFont="1" applyFill="1" applyBorder="1">
      <alignment vertical="center"/>
    </xf>
    <xf numFmtId="0" fontId="35" fillId="5" borderId="60" xfId="0" applyFont="1" applyFill="1" applyBorder="1" applyAlignment="1">
      <alignment horizontal="right"/>
    </xf>
    <xf numFmtId="0" fontId="36" fillId="5" borderId="60" xfId="25" applyFont="1" applyFill="1" applyBorder="1" applyAlignment="1">
      <alignment horizontal="left" vertical="center"/>
    </xf>
    <xf numFmtId="0" fontId="35" fillId="0" borderId="60" xfId="16" applyFont="1" applyBorder="1" applyAlignment="1">
      <alignment horizontal="left" vertical="center"/>
    </xf>
    <xf numFmtId="0" fontId="34" fillId="6" borderId="60" xfId="0" applyFont="1" applyFill="1" applyBorder="1" applyAlignment="1">
      <alignment horizontal="left" vertical="center"/>
    </xf>
    <xf numFmtId="0" fontId="34" fillId="5" borderId="60" xfId="0" applyFont="1" applyFill="1" applyBorder="1" applyAlignment="1">
      <alignment horizontal="left" vertical="center"/>
    </xf>
    <xf numFmtId="0" fontId="34" fillId="0" borderId="60" xfId="0" applyFont="1" applyBorder="1" applyAlignment="1">
      <alignment horizontal="left"/>
    </xf>
    <xf numFmtId="0" fontId="38" fillId="0" borderId="60" xfId="16" applyFont="1" applyBorder="1" applyAlignment="1">
      <alignment horizontal="left" vertical="center"/>
    </xf>
    <xf numFmtId="0" fontId="40" fillId="0" borderId="60" xfId="25" applyFont="1" applyBorder="1" applyAlignment="1">
      <alignment horizontal="left" vertical="center"/>
    </xf>
    <xf numFmtId="0" fontId="40" fillId="0" borderId="60" xfId="16" applyFont="1" applyBorder="1" applyAlignment="1">
      <alignment horizontal="left" vertical="center"/>
    </xf>
    <xf numFmtId="0" fontId="40" fillId="0" borderId="60" xfId="25" applyFont="1" applyBorder="1" applyAlignment="1">
      <alignment horizontal="center" vertical="center"/>
    </xf>
    <xf numFmtId="0" fontId="40" fillId="0" borderId="60" xfId="0" applyFont="1" applyBorder="1" applyAlignment="1">
      <alignment horizontal="left"/>
    </xf>
    <xf numFmtId="0" fontId="40" fillId="0" borderId="60" xfId="25" applyFont="1" applyBorder="1">
      <alignment vertical="center"/>
    </xf>
    <xf numFmtId="0" fontId="41" fillId="6" borderId="60" xfId="16" applyFont="1" applyFill="1" applyBorder="1">
      <alignment vertical="center"/>
    </xf>
    <xf numFmtId="0" fontId="34" fillId="6" borderId="60" xfId="25" applyFont="1" applyFill="1" applyBorder="1" applyAlignment="1">
      <alignment horizontal="left" vertical="center"/>
    </xf>
    <xf numFmtId="0" fontId="37" fillId="6" borderId="60" xfId="25" applyFont="1" applyFill="1" applyBorder="1">
      <alignment vertical="center"/>
    </xf>
    <xf numFmtId="0" fontId="41" fillId="6" borderId="60" xfId="0" applyFont="1" applyFill="1" applyBorder="1" applyAlignment="1"/>
    <xf numFmtId="0" fontId="41" fillId="6" borderId="60" xfId="25" applyFont="1" applyFill="1" applyBorder="1" applyAlignment="1">
      <alignment horizontal="left" vertical="center"/>
    </xf>
    <xf numFmtId="0" fontId="41" fillId="6" borderId="60" xfId="25" applyFont="1" applyFill="1" applyBorder="1" applyAlignment="1">
      <alignment horizontal="right" vertical="center"/>
    </xf>
    <xf numFmtId="0" fontId="8" fillId="6" borderId="60" xfId="25" applyFont="1" applyFill="1" applyBorder="1">
      <alignment vertical="center"/>
    </xf>
    <xf numFmtId="0" fontId="7" fillId="6" borderId="60" xfId="16" applyFont="1" applyFill="1" applyBorder="1">
      <alignment vertical="center"/>
    </xf>
    <xf numFmtId="0" fontId="7" fillId="6" borderId="60" xfId="25" applyFont="1" applyFill="1" applyBorder="1" applyAlignment="1">
      <alignment horizontal="left" vertical="center"/>
    </xf>
    <xf numFmtId="0" fontId="7" fillId="6" borderId="60" xfId="25" applyFont="1" applyFill="1" applyBorder="1">
      <alignment vertical="center"/>
    </xf>
    <xf numFmtId="0" fontId="41" fillId="6" borderId="60" xfId="25" applyFont="1" applyFill="1" applyBorder="1">
      <alignment vertical="center"/>
    </xf>
    <xf numFmtId="0" fontId="8" fillId="6" borderId="60" xfId="0" applyFont="1" applyFill="1" applyBorder="1" applyAlignment="1"/>
    <xf numFmtId="0" fontId="8" fillId="6" borderId="60" xfId="25" applyFont="1" applyFill="1" applyBorder="1" applyAlignment="1">
      <alignment horizontal="right" vertical="center"/>
    </xf>
    <xf numFmtId="0" fontId="8" fillId="6" borderId="60" xfId="16" applyFont="1" applyFill="1" applyBorder="1">
      <alignment vertical="center"/>
    </xf>
    <xf numFmtId="0" fontId="8" fillId="6" borderId="60" xfId="25" applyFont="1" applyFill="1" applyBorder="1" applyAlignment="1">
      <alignment horizontal="left" vertical="center"/>
    </xf>
    <xf numFmtId="0" fontId="40" fillId="6" borderId="60" xfId="25" applyFont="1" applyFill="1" applyBorder="1" applyAlignment="1">
      <alignment horizontal="left" vertical="center"/>
    </xf>
    <xf numFmtId="0" fontId="35" fillId="0" borderId="60" xfId="0" applyFont="1" applyBorder="1" applyAlignment="1">
      <alignment horizontal="left" vertical="center"/>
    </xf>
    <xf numFmtId="0" fontId="40" fillId="0" borderId="60" xfId="0" applyFont="1" applyBorder="1" applyAlignment="1">
      <alignment horizontal="left" vertical="center"/>
    </xf>
    <xf numFmtId="0" fontId="40" fillId="6" borderId="60" xfId="5" applyFont="1" applyFill="1" applyBorder="1" applyAlignment="1">
      <alignment horizontal="left" vertical="center"/>
    </xf>
    <xf numFmtId="0" fontId="35" fillId="6" borderId="60" xfId="5" applyFont="1" applyFill="1" applyBorder="1" applyAlignment="1">
      <alignment horizontal="left" vertical="center"/>
    </xf>
    <xf numFmtId="0" fontId="35" fillId="6" borderId="60" xfId="25" applyFont="1" applyFill="1" applyBorder="1" applyAlignment="1">
      <alignment horizontal="left" vertical="center"/>
    </xf>
    <xf numFmtId="0" fontId="38" fillId="6" borderId="60" xfId="25" applyFont="1" applyFill="1" applyBorder="1" applyAlignment="1">
      <alignment horizontal="left" vertical="center"/>
    </xf>
    <xf numFmtId="0" fontId="39" fillId="6" borderId="60" xfId="25" applyFont="1" applyFill="1" applyBorder="1" applyAlignment="1">
      <alignment horizontal="left" vertical="center"/>
    </xf>
    <xf numFmtId="0" fontId="35" fillId="0" borderId="60" xfId="22" applyFont="1" applyBorder="1" applyAlignment="1">
      <alignment horizontal="left"/>
    </xf>
    <xf numFmtId="0" fontId="40" fillId="5" borderId="60" xfId="25" applyFont="1" applyFill="1" applyBorder="1" applyAlignment="1">
      <alignment horizontal="left" vertical="center"/>
    </xf>
    <xf numFmtId="0" fontId="34" fillId="5" borderId="60" xfId="25" applyFont="1" applyFill="1" applyBorder="1">
      <alignment vertical="center"/>
    </xf>
    <xf numFmtId="0" fontId="35" fillId="5" borderId="60" xfId="25" applyFont="1" applyFill="1" applyBorder="1">
      <alignment vertical="center"/>
    </xf>
    <xf numFmtId="0" fontId="34" fillId="0" borderId="60" xfId="0" applyFont="1" applyBorder="1" applyAlignment="1">
      <alignment horizontal="center" vertical="center"/>
    </xf>
    <xf numFmtId="0" fontId="43" fillId="0" borderId="60" xfId="0" applyFont="1" applyBorder="1" applyAlignment="1">
      <alignment horizontal="left" vertical="center"/>
    </xf>
    <xf numFmtId="0" fontId="44" fillId="0" borderId="60" xfId="0" applyFont="1" applyBorder="1">
      <alignment vertical="center"/>
    </xf>
    <xf numFmtId="0" fontId="45" fillId="0" borderId="60" xfId="0" applyFont="1" applyBorder="1">
      <alignment vertical="center"/>
    </xf>
    <xf numFmtId="0" fontId="46" fillId="0" borderId="60" xfId="0" applyFont="1" applyBorder="1">
      <alignment vertical="center"/>
    </xf>
    <xf numFmtId="0" fontId="34" fillId="5" borderId="60" xfId="0" applyFont="1" applyFill="1" applyBorder="1" applyAlignment="1">
      <alignment horizontal="center" vertical="center"/>
    </xf>
    <xf numFmtId="0" fontId="34" fillId="5" borderId="60" xfId="0" applyFont="1" applyFill="1" applyBorder="1" applyAlignment="1">
      <alignment horizontal="left"/>
    </xf>
    <xf numFmtId="0" fontId="36" fillId="0" borderId="60" xfId="0" applyFont="1" applyBorder="1" applyAlignment="1">
      <alignment horizontal="left"/>
    </xf>
    <xf numFmtId="0" fontId="38" fillId="0" borderId="60" xfId="0" applyFont="1" applyBorder="1" applyAlignment="1">
      <alignment horizontal="center" vertical="center"/>
    </xf>
    <xf numFmtId="0" fontId="32" fillId="0" borderId="60" xfId="0" applyFont="1" applyBorder="1" applyAlignment="1">
      <alignment horizontal="center" vertical="center"/>
    </xf>
    <xf numFmtId="0" fontId="36" fillId="0" borderId="60" xfId="0" applyFont="1" applyBorder="1">
      <alignment vertical="center"/>
    </xf>
    <xf numFmtId="0" fontId="36" fillId="5" borderId="60" xfId="0" applyFont="1" applyFill="1" applyBorder="1" applyAlignment="1">
      <alignment horizontal="left" vertical="center"/>
    </xf>
    <xf numFmtId="0" fontId="38" fillId="5" borderId="60" xfId="0" applyFont="1" applyFill="1" applyBorder="1" applyAlignment="1">
      <alignment horizontal="left" vertical="center"/>
    </xf>
    <xf numFmtId="0" fontId="36" fillId="5" borderId="60" xfId="0" applyFont="1" applyFill="1" applyBorder="1">
      <alignment vertical="center"/>
    </xf>
    <xf numFmtId="0" fontId="36" fillId="5" borderId="60" xfId="0" applyFont="1" applyFill="1" applyBorder="1" applyAlignment="1">
      <alignment horizontal="left"/>
    </xf>
    <xf numFmtId="0" fontId="34" fillId="6" borderId="60" xfId="3" applyFont="1" applyFill="1" applyBorder="1" applyAlignment="1">
      <alignment horizontal="left" vertical="center"/>
    </xf>
    <xf numFmtId="0" fontId="34" fillId="6" borderId="60" xfId="19" applyFont="1" applyFill="1" applyBorder="1" applyAlignment="1">
      <alignment horizontal="left" vertical="center"/>
    </xf>
    <xf numFmtId="0" fontId="35" fillId="0" borderId="60" xfId="5" applyFont="1" applyBorder="1" applyAlignment="1">
      <alignment horizontal="left" vertical="center"/>
    </xf>
    <xf numFmtId="0" fontId="35" fillId="0" borderId="60" xfId="5" applyFont="1" applyBorder="1" applyAlignment="1">
      <alignment horizontal="center" vertical="center"/>
    </xf>
    <xf numFmtId="0" fontId="40" fillId="0" borderId="60" xfId="19" applyFont="1" applyBorder="1">
      <alignment vertical="center"/>
    </xf>
    <xf numFmtId="0" fontId="36" fillId="0" borderId="60" xfId="19" applyFont="1" applyBorder="1" applyAlignment="1">
      <alignment horizontal="left" vertical="center"/>
    </xf>
    <xf numFmtId="0" fontId="34" fillId="0" borderId="60" xfId="19" applyFont="1" applyBorder="1">
      <alignment vertical="center"/>
    </xf>
    <xf numFmtId="0" fontId="34" fillId="0" borderId="60" xfId="19" applyFont="1" applyBorder="1" applyAlignment="1">
      <alignment horizontal="left" vertical="center"/>
    </xf>
    <xf numFmtId="0" fontId="40" fillId="6" borderId="60" xfId="19" applyFont="1" applyFill="1" applyBorder="1" applyAlignment="1">
      <alignment horizontal="left" vertical="center"/>
    </xf>
    <xf numFmtId="0" fontId="40" fillId="0" borderId="60" xfId="19" applyFont="1" applyBorder="1" applyAlignment="1">
      <alignment horizontal="left" vertical="center"/>
    </xf>
    <xf numFmtId="0" fontId="35" fillId="6" borderId="60" xfId="3" applyFont="1" applyFill="1" applyBorder="1" applyAlignment="1">
      <alignment horizontal="left" vertical="center"/>
    </xf>
    <xf numFmtId="0" fontId="35" fillId="0" borderId="60" xfId="18" applyFont="1" applyBorder="1">
      <alignment vertical="center"/>
    </xf>
    <xf numFmtId="0" fontId="35" fillId="0" borderId="60" xfId="6" applyFont="1" applyBorder="1">
      <alignment vertical="center"/>
    </xf>
    <xf numFmtId="0" fontId="35" fillId="0" borderId="60" xfId="6" applyFont="1" applyBorder="1" applyAlignment="1">
      <alignment horizontal="left"/>
    </xf>
    <xf numFmtId="0" fontId="38" fillId="0" borderId="60" xfId="19" applyFont="1" applyBorder="1" applyAlignment="1">
      <alignment horizontal="left" vertical="center"/>
    </xf>
    <xf numFmtId="0" fontId="40" fillId="0" borderId="60" xfId="0" applyFont="1" applyBorder="1">
      <alignment vertical="center"/>
    </xf>
    <xf numFmtId="0" fontId="35" fillId="6" borderId="60" xfId="21" applyFont="1" applyFill="1" applyBorder="1" applyAlignment="1">
      <alignment horizontal="left" vertical="center"/>
    </xf>
    <xf numFmtId="0" fontId="36" fillId="6" borderId="60" xfId="19" applyFont="1" applyFill="1" applyBorder="1" applyAlignment="1">
      <alignment horizontal="left" vertical="center"/>
    </xf>
    <xf numFmtId="0" fontId="38" fillId="6" borderId="60" xfId="19" applyFont="1" applyFill="1" applyBorder="1" applyAlignment="1">
      <alignment horizontal="left" vertical="center"/>
    </xf>
    <xf numFmtId="0" fontId="39" fillId="6" borderId="60" xfId="6" applyFont="1" applyFill="1" applyBorder="1" applyAlignment="1">
      <alignment horizontal="left"/>
    </xf>
    <xf numFmtId="0" fontId="38" fillId="0" borderId="60" xfId="5" applyFont="1" applyBorder="1" applyAlignment="1">
      <alignment horizontal="left" vertical="center"/>
    </xf>
    <xf numFmtId="0" fontId="35" fillId="0" borderId="60" xfId="18" applyFont="1" applyBorder="1" applyAlignment="1">
      <alignment horizontal="left"/>
    </xf>
    <xf numFmtId="0" fontId="36" fillId="0" borderId="60" xfId="19" applyFont="1" applyBorder="1">
      <alignment vertical="center"/>
    </xf>
    <xf numFmtId="0" fontId="39" fillId="6" borderId="60" xfId="5" applyFont="1" applyFill="1" applyBorder="1" applyAlignment="1">
      <alignment horizontal="left" vertical="center"/>
    </xf>
    <xf numFmtId="0" fontId="40" fillId="0" borderId="60" xfId="0" applyFont="1" applyBorder="1" applyAlignment="1">
      <alignment horizontal="center" vertical="center"/>
    </xf>
    <xf numFmtId="0" fontId="34" fillId="0" borderId="60" xfId="27" applyFont="1" applyBorder="1">
      <alignment vertical="center"/>
    </xf>
    <xf numFmtId="0" fontId="36" fillId="0" borderId="60" xfId="27" applyFont="1" applyBorder="1" applyAlignment="1">
      <alignment horizontal="left" vertical="center"/>
    </xf>
    <xf numFmtId="0" fontId="38" fillId="6" borderId="60" xfId="3" applyFont="1" applyFill="1" applyBorder="1" applyAlignment="1">
      <alignment horizontal="left" vertical="center"/>
    </xf>
    <xf numFmtId="0" fontId="5" fillId="6" borderId="60" xfId="19" applyFont="1" applyFill="1" applyBorder="1">
      <alignment vertical="center"/>
    </xf>
    <xf numFmtId="0" fontId="5" fillId="0" borderId="60" xfId="19" applyFont="1" applyBorder="1" applyAlignment="1">
      <alignment horizontal="left" vertical="center"/>
    </xf>
    <xf numFmtId="0" fontId="37" fillId="0" borderId="60" xfId="25" applyFont="1" applyBorder="1">
      <alignment vertical="center"/>
    </xf>
    <xf numFmtId="0" fontId="41" fillId="0" borderId="60" xfId="5" applyFont="1" applyBorder="1">
      <alignment vertical="center"/>
    </xf>
    <xf numFmtId="0" fontId="9" fillId="0" borderId="60" xfId="19" applyFont="1" applyBorder="1" applyAlignment="1">
      <alignment horizontal="right" vertical="center"/>
    </xf>
    <xf numFmtId="0" fontId="41" fillId="0" borderId="60" xfId="0" applyFont="1" applyBorder="1" applyAlignment="1"/>
    <xf numFmtId="0" fontId="7" fillId="0" borderId="60" xfId="18" applyFont="1" applyBorder="1" applyAlignment="1">
      <alignment horizontal="left"/>
    </xf>
    <xf numFmtId="0" fontId="37" fillId="0" borderId="60" xfId="18" applyFont="1" applyBorder="1" applyAlignment="1">
      <alignment horizontal="left"/>
    </xf>
    <xf numFmtId="0" fontId="6" fillId="6" borderId="60" xfId="19" applyFont="1" applyFill="1" applyBorder="1">
      <alignment vertical="center"/>
    </xf>
    <xf numFmtId="0" fontId="7" fillId="0" borderId="60" xfId="5" applyFont="1" applyBorder="1">
      <alignment vertical="center"/>
    </xf>
    <xf numFmtId="0" fontId="34" fillId="5" borderId="60" xfId="3" applyFont="1" applyFill="1" applyBorder="1" applyAlignment="1">
      <alignment horizontal="left" vertical="center"/>
    </xf>
    <xf numFmtId="0" fontId="35" fillId="5" borderId="60" xfId="5" applyFont="1" applyFill="1" applyBorder="1" applyAlignment="1">
      <alignment horizontal="left" vertical="center"/>
    </xf>
    <xf numFmtId="0" fontId="40" fillId="5" borderId="60" xfId="0" applyFont="1" applyFill="1" applyBorder="1">
      <alignment vertical="center"/>
    </xf>
    <xf numFmtId="0" fontId="38" fillId="5" borderId="60" xfId="25" applyFont="1" applyFill="1" applyBorder="1" applyAlignment="1">
      <alignment horizontal="left" vertical="center"/>
    </xf>
    <xf numFmtId="0" fontId="41" fillId="0" borderId="60" xfId="25" applyFont="1" applyBorder="1">
      <alignment vertical="center"/>
    </xf>
    <xf numFmtId="0" fontId="41" fillId="0" borderId="60" xfId="25" applyFont="1" applyBorder="1" applyAlignment="1">
      <alignment horizontal="left" vertical="center"/>
    </xf>
    <xf numFmtId="0" fontId="37" fillId="0" borderId="60" xfId="25" applyFont="1" applyBorder="1" applyAlignment="1">
      <alignment horizontal="center" vertical="center"/>
    </xf>
    <xf numFmtId="0" fontId="32" fillId="0" borderId="60" xfId="0" applyFont="1" applyBorder="1">
      <alignment vertical="center"/>
    </xf>
    <xf numFmtId="0" fontId="32" fillId="0" borderId="60" xfId="0" applyFont="1" applyBorder="1" applyAlignment="1">
      <alignment horizontal="right" vertical="center"/>
    </xf>
    <xf numFmtId="0" fontId="0" fillId="6" borderId="0" xfId="0" applyFill="1">
      <alignment vertical="center"/>
    </xf>
    <xf numFmtId="0" fontId="48" fillId="6" borderId="0" xfId="0" applyFont="1" applyFill="1" applyAlignment="1"/>
    <xf numFmtId="0" fontId="49" fillId="6" borderId="0" xfId="0" applyFont="1" applyFill="1" applyAlignment="1"/>
    <xf numFmtId="0" fontId="50" fillId="6" borderId="0" xfId="0" applyFont="1" applyFill="1" applyAlignment="1"/>
    <xf numFmtId="0" fontId="51" fillId="6" borderId="0" xfId="0" applyFont="1" applyFill="1" applyAlignment="1"/>
    <xf numFmtId="0" fontId="52" fillId="6" borderId="64" xfId="0" applyFont="1" applyFill="1" applyBorder="1" applyAlignment="1">
      <alignment horizontal="center"/>
    </xf>
    <xf numFmtId="0" fontId="52" fillId="6" borderId="5" xfId="0" applyFont="1" applyFill="1" applyBorder="1" applyAlignment="1">
      <alignment horizontal="center"/>
    </xf>
    <xf numFmtId="0" fontId="51" fillId="6" borderId="64" xfId="0" applyFont="1" applyFill="1" applyBorder="1" applyAlignment="1">
      <alignment horizontal="center" vertical="center"/>
    </xf>
    <xf numFmtId="177" fontId="53" fillId="6" borderId="65" xfId="0" applyNumberFormat="1" applyFont="1" applyFill="1" applyBorder="1" applyAlignment="1">
      <alignment horizontal="center" vertical="center"/>
    </xf>
    <xf numFmtId="0" fontId="5" fillId="6" borderId="0" xfId="0" applyFont="1" applyFill="1">
      <alignment vertical="center"/>
    </xf>
    <xf numFmtId="0" fontId="5" fillId="6" borderId="55" xfId="0" applyFont="1" applyFill="1" applyBorder="1">
      <alignment vertical="center"/>
    </xf>
    <xf numFmtId="0" fontId="0" fillId="0" borderId="67" xfId="0" applyBorder="1">
      <alignment vertical="center"/>
    </xf>
    <xf numFmtId="0" fontId="18" fillId="0" borderId="0" xfId="0" applyFont="1" applyAlignment="1">
      <alignment horizontal="left"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1" fillId="0" borderId="1" xfId="0"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3" borderId="41" xfId="0" applyFont="1" applyFill="1" applyBorder="1" applyAlignment="1">
      <alignment horizontal="center" vertical="center"/>
    </xf>
    <xf numFmtId="0" fontId="12" fillId="3"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12" fillId="0" borderId="8" xfId="0" applyFont="1" applyBorder="1" applyAlignment="1">
      <alignment horizontal="left" vertical="center"/>
    </xf>
    <xf numFmtId="0" fontId="13" fillId="0" borderId="0" xfId="0" applyFont="1" applyAlignment="1">
      <alignment horizontal="center" vertical="center"/>
    </xf>
    <xf numFmtId="0" fontId="12" fillId="0" borderId="35" xfId="0" applyFont="1" applyBorder="1" applyAlignment="1">
      <alignment horizontal="center" vertical="center"/>
    </xf>
    <xf numFmtId="176" fontId="14" fillId="0" borderId="45" xfId="0" applyNumberFormat="1" applyFont="1" applyBorder="1" applyAlignment="1">
      <alignment horizontal="center" vertical="center"/>
    </xf>
    <xf numFmtId="176" fontId="14" fillId="0" borderId="46" xfId="0" applyNumberFormat="1" applyFont="1" applyBorder="1" applyAlignment="1">
      <alignment horizontal="center" vertical="center"/>
    </xf>
    <xf numFmtId="176" fontId="14" fillId="0" borderId="49" xfId="0" applyNumberFormat="1" applyFont="1" applyBorder="1" applyAlignment="1">
      <alignment horizontal="center" vertical="center"/>
    </xf>
    <xf numFmtId="176" fontId="14" fillId="0" borderId="63" xfId="0" applyNumberFormat="1" applyFont="1" applyBorder="1" applyAlignment="1">
      <alignment horizontal="center" vertical="center"/>
    </xf>
    <xf numFmtId="6" fontId="12" fillId="0" borderId="11" xfId="28" applyFont="1" applyBorder="1" applyAlignment="1">
      <alignment horizontal="center" vertical="center"/>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7" xfId="0" applyFont="1" applyFill="1" applyBorder="1" applyAlignment="1">
      <alignment horizontal="center" vertical="center"/>
    </xf>
    <xf numFmtId="0" fontId="12" fillId="3" borderId="39" xfId="0" applyFont="1" applyFill="1" applyBorder="1" applyAlignment="1">
      <alignment horizontal="center" vertical="center"/>
    </xf>
    <xf numFmtId="6" fontId="12" fillId="0" borderId="37" xfId="28" applyFont="1" applyBorder="1" applyAlignment="1">
      <alignment horizontal="center" vertical="center"/>
    </xf>
    <xf numFmtId="6" fontId="12" fillId="0" borderId="39" xfId="28" applyFont="1" applyBorder="1" applyAlignment="1">
      <alignment horizontal="center" vertical="center"/>
    </xf>
    <xf numFmtId="0" fontId="64" fillId="6" borderId="64" xfId="0" applyFont="1" applyFill="1" applyBorder="1" applyAlignment="1">
      <alignment horizontal="center" vertical="center"/>
    </xf>
    <xf numFmtId="0" fontId="64" fillId="6" borderId="70" xfId="0" applyFont="1" applyFill="1" applyBorder="1" applyAlignment="1">
      <alignment horizontal="center" vertical="center"/>
    </xf>
    <xf numFmtId="0" fontId="64" fillId="6" borderId="74" xfId="0" applyFont="1" applyFill="1" applyBorder="1" applyAlignment="1">
      <alignment horizontal="center" vertical="center"/>
    </xf>
    <xf numFmtId="177" fontId="65" fillId="6" borderId="65" xfId="0" applyNumberFormat="1" applyFont="1" applyFill="1" applyBorder="1" applyAlignment="1">
      <alignment horizontal="center" vertical="center"/>
    </xf>
    <xf numFmtId="177" fontId="65" fillId="6" borderId="71" xfId="0" applyNumberFormat="1" applyFont="1" applyFill="1" applyBorder="1" applyAlignment="1">
      <alignment horizontal="center" vertical="center"/>
    </xf>
    <xf numFmtId="177" fontId="65" fillId="6" borderId="78" xfId="0" applyNumberFormat="1" applyFont="1" applyFill="1" applyBorder="1" applyAlignment="1">
      <alignment horizontal="center" vertical="center"/>
    </xf>
    <xf numFmtId="0" fontId="65" fillId="6" borderId="28" xfId="0" applyFont="1" applyFill="1" applyBorder="1" applyAlignment="1">
      <alignment horizontal="center" vertical="center"/>
    </xf>
    <xf numFmtId="0" fontId="65" fillId="6" borderId="5" xfId="0" applyFont="1" applyFill="1" applyBorder="1" applyAlignment="1">
      <alignment horizontal="center" vertical="center"/>
    </xf>
    <xf numFmtId="0" fontId="65" fillId="6" borderId="61" xfId="0" applyFont="1" applyFill="1" applyBorder="1" applyAlignment="1">
      <alignment horizontal="center" vertical="center"/>
    </xf>
    <xf numFmtId="0" fontId="65" fillId="6" borderId="62" xfId="0" applyFont="1" applyFill="1" applyBorder="1" applyAlignment="1">
      <alignment horizontal="center" vertical="center"/>
    </xf>
    <xf numFmtId="0" fontId="66" fillId="6" borderId="28" xfId="0" applyFont="1" applyFill="1" applyBorder="1" applyAlignment="1">
      <alignment horizontal="center"/>
    </xf>
    <xf numFmtId="0" fontId="66" fillId="6" borderId="5" xfId="0" applyFont="1" applyFill="1" applyBorder="1" applyAlignment="1">
      <alignment horizontal="center"/>
    </xf>
    <xf numFmtId="0" fontId="66" fillId="6" borderId="67" xfId="0" applyFont="1" applyFill="1" applyBorder="1" applyAlignment="1">
      <alignment horizontal="center"/>
    </xf>
    <xf numFmtId="0" fontId="66" fillId="6" borderId="68" xfId="0" applyFont="1" applyFill="1" applyBorder="1" applyAlignment="1">
      <alignment horizontal="center"/>
    </xf>
    <xf numFmtId="0" fontId="67" fillId="6" borderId="61" xfId="0" applyFont="1" applyFill="1" applyBorder="1" applyAlignment="1">
      <alignment horizontal="center"/>
    </xf>
    <xf numFmtId="0" fontId="67" fillId="6" borderId="1" xfId="0" applyFont="1" applyFill="1" applyBorder="1" applyAlignment="1">
      <alignment horizontal="center"/>
    </xf>
    <xf numFmtId="0" fontId="66" fillId="6" borderId="61" xfId="0" applyFont="1" applyFill="1" applyBorder="1" applyAlignment="1">
      <alignment horizontal="center" wrapText="1"/>
    </xf>
    <xf numFmtId="0" fontId="66" fillId="6" borderId="62" xfId="0" applyFont="1" applyFill="1" applyBorder="1" applyAlignment="1">
      <alignment horizontal="center" wrapText="1"/>
    </xf>
    <xf numFmtId="0" fontId="66" fillId="6" borderId="61" xfId="0" applyFont="1" applyFill="1" applyBorder="1" applyAlignment="1">
      <alignment horizontal="center"/>
    </xf>
    <xf numFmtId="0" fontId="66" fillId="6" borderId="73" xfId="0" applyFont="1" applyFill="1" applyBorder="1" applyAlignment="1">
      <alignment horizontal="center"/>
    </xf>
    <xf numFmtId="0" fontId="65" fillId="6" borderId="58" xfId="0" applyFont="1" applyFill="1" applyBorder="1" applyAlignment="1">
      <alignment horizontal="center" vertical="center"/>
    </xf>
    <xf numFmtId="0" fontId="65" fillId="6" borderId="59" xfId="0" applyFont="1" applyFill="1" applyBorder="1" applyAlignment="1">
      <alignment horizontal="center" vertical="center"/>
    </xf>
    <xf numFmtId="0" fontId="65" fillId="6" borderId="72" xfId="0" applyFont="1" applyFill="1" applyBorder="1" applyAlignment="1">
      <alignment horizontal="center" vertical="center"/>
    </xf>
    <xf numFmtId="0" fontId="65" fillId="6" borderId="75" xfId="0" applyFont="1" applyFill="1" applyBorder="1" applyAlignment="1">
      <alignment horizontal="center" vertical="center"/>
    </xf>
    <xf numFmtId="0" fontId="66" fillId="6" borderId="58" xfId="0" applyFont="1" applyFill="1" applyBorder="1" applyAlignment="1">
      <alignment horizontal="center" vertical="center" wrapText="1"/>
    </xf>
    <xf numFmtId="0" fontId="66" fillId="6" borderId="59" xfId="0" applyFont="1" applyFill="1" applyBorder="1" applyAlignment="1">
      <alignment horizontal="center" vertical="center" wrapText="1"/>
    </xf>
    <xf numFmtId="0" fontId="66" fillId="6" borderId="58" xfId="0" applyFont="1" applyFill="1" applyBorder="1" applyAlignment="1">
      <alignment horizontal="center"/>
    </xf>
    <xf numFmtId="0" fontId="66" fillId="6" borderId="59" xfId="0" applyFont="1" applyFill="1" applyBorder="1" applyAlignment="1">
      <alignment horizontal="center"/>
    </xf>
    <xf numFmtId="0" fontId="66" fillId="6" borderId="77" xfId="0" applyFont="1" applyFill="1" applyBorder="1" applyAlignment="1">
      <alignment horizontal="center"/>
    </xf>
    <xf numFmtId="0" fontId="66" fillId="6" borderId="72" xfId="0" applyFont="1" applyFill="1" applyBorder="1" applyAlignment="1">
      <alignment horizontal="center" wrapText="1"/>
    </xf>
    <xf numFmtId="0" fontId="66" fillId="6" borderId="75" xfId="0" applyFont="1" applyFill="1" applyBorder="1" applyAlignment="1">
      <alignment horizontal="center" wrapText="1"/>
    </xf>
    <xf numFmtId="0" fontId="66" fillId="6" borderId="69" xfId="0" applyFont="1" applyFill="1" applyBorder="1" applyAlignment="1">
      <alignment horizontal="center" wrapText="1"/>
    </xf>
    <xf numFmtId="0" fontId="66" fillId="6" borderId="76" xfId="0" applyFont="1" applyFill="1" applyBorder="1" applyAlignment="1">
      <alignment horizontal="center" wrapText="1"/>
    </xf>
    <xf numFmtId="0" fontId="65" fillId="6" borderId="72" xfId="0" applyFont="1" applyFill="1" applyBorder="1" applyAlignment="1">
      <alignment horizontal="center"/>
    </xf>
    <xf numFmtId="0" fontId="65" fillId="6" borderId="4" xfId="0" applyFont="1" applyFill="1" applyBorder="1" applyAlignment="1">
      <alignment horizontal="center"/>
    </xf>
    <xf numFmtId="0" fontId="66" fillId="6" borderId="58" xfId="0" applyFont="1" applyFill="1" applyBorder="1" applyAlignment="1">
      <alignment horizontal="center" wrapText="1"/>
    </xf>
    <xf numFmtId="0" fontId="66" fillId="6" borderId="2" xfId="0" applyFont="1" applyFill="1" applyBorder="1" applyAlignment="1">
      <alignment horizontal="center"/>
    </xf>
    <xf numFmtId="0" fontId="68" fillId="6" borderId="61" xfId="0" applyFont="1" applyFill="1" applyBorder="1" applyAlignment="1">
      <alignment horizontal="center" wrapText="1"/>
    </xf>
    <xf numFmtId="0" fontId="68" fillId="6" borderId="62" xfId="0" applyFont="1" applyFill="1" applyBorder="1" applyAlignment="1">
      <alignment horizontal="center" wrapText="1"/>
    </xf>
    <xf numFmtId="0" fontId="66" fillId="6" borderId="62" xfId="0" applyFont="1" applyFill="1" applyBorder="1" applyAlignment="1">
      <alignment horizontal="center"/>
    </xf>
    <xf numFmtId="0" fontId="68" fillId="6" borderId="61" xfId="0" applyFont="1" applyFill="1" applyBorder="1" applyAlignment="1">
      <alignment horizontal="center"/>
    </xf>
    <xf numFmtId="0" fontId="68" fillId="6" borderId="1" xfId="0" applyFont="1" applyFill="1" applyBorder="1" applyAlignment="1">
      <alignment horizontal="center"/>
    </xf>
    <xf numFmtId="0" fontId="56" fillId="6" borderId="64" xfId="0" applyFont="1" applyFill="1" applyBorder="1" applyAlignment="1">
      <alignment horizontal="center" vertical="center"/>
    </xf>
    <xf numFmtId="0" fontId="56" fillId="6" borderId="70" xfId="0" applyFont="1" applyFill="1" applyBorder="1" applyAlignment="1">
      <alignment horizontal="center" vertical="center"/>
    </xf>
    <xf numFmtId="177" fontId="57" fillId="6" borderId="65" xfId="0" applyNumberFormat="1" applyFont="1" applyFill="1" applyBorder="1" applyAlignment="1">
      <alignment horizontal="center" vertical="center"/>
    </xf>
    <xf numFmtId="177" fontId="57" fillId="6" borderId="71" xfId="0" applyNumberFormat="1" applyFont="1" applyFill="1" applyBorder="1" applyAlignment="1">
      <alignment horizontal="center" vertical="center"/>
    </xf>
    <xf numFmtId="0" fontId="57" fillId="6" borderId="28" xfId="0" applyFont="1" applyFill="1" applyBorder="1" applyAlignment="1">
      <alignment horizontal="center" vertical="center"/>
    </xf>
    <xf numFmtId="0" fontId="57" fillId="6" borderId="5" xfId="0" applyFont="1" applyFill="1" applyBorder="1" applyAlignment="1">
      <alignment horizontal="center" vertical="center"/>
    </xf>
    <xf numFmtId="0" fontId="57" fillId="6" borderId="61" xfId="0" applyFont="1" applyFill="1" applyBorder="1" applyAlignment="1">
      <alignment horizontal="center" vertical="center"/>
    </xf>
    <xf numFmtId="0" fontId="57" fillId="6" borderId="62" xfId="0" applyFont="1" applyFill="1" applyBorder="1" applyAlignment="1">
      <alignment horizontal="center" vertical="center"/>
    </xf>
    <xf numFmtId="0" fontId="62" fillId="6" borderId="28" xfId="0" applyFont="1" applyFill="1" applyBorder="1" applyAlignment="1">
      <alignment horizontal="center"/>
    </xf>
    <xf numFmtId="0" fontId="62" fillId="6" borderId="5" xfId="0" applyFont="1" applyFill="1" applyBorder="1" applyAlignment="1">
      <alignment horizontal="center"/>
    </xf>
    <xf numFmtId="0" fontId="62" fillId="6" borderId="67" xfId="0" applyFont="1" applyFill="1" applyBorder="1" applyAlignment="1">
      <alignment horizontal="center"/>
    </xf>
    <xf numFmtId="0" fontId="62" fillId="6" borderId="68" xfId="0" applyFont="1" applyFill="1" applyBorder="1" applyAlignment="1">
      <alignment horizontal="center"/>
    </xf>
    <xf numFmtId="0" fontId="63" fillId="6" borderId="61" xfId="0" applyFont="1" applyFill="1" applyBorder="1" applyAlignment="1">
      <alignment horizontal="center"/>
    </xf>
    <xf numFmtId="0" fontId="63" fillId="6" borderId="1" xfId="0" applyFont="1" applyFill="1" applyBorder="1" applyAlignment="1">
      <alignment horizontal="center"/>
    </xf>
    <xf numFmtId="0" fontId="62" fillId="6" borderId="61" xfId="0" applyFont="1" applyFill="1" applyBorder="1" applyAlignment="1">
      <alignment horizontal="center" wrapText="1"/>
    </xf>
    <xf numFmtId="0" fontId="62" fillId="6" borderId="62" xfId="0" applyFont="1" applyFill="1" applyBorder="1" applyAlignment="1">
      <alignment horizontal="center" wrapText="1"/>
    </xf>
    <xf numFmtId="0" fontId="62" fillId="6" borderId="61" xfId="0" applyFont="1" applyFill="1" applyBorder="1" applyAlignment="1">
      <alignment horizontal="center"/>
    </xf>
    <xf numFmtId="0" fontId="62" fillId="6" borderId="73" xfId="0" applyFont="1" applyFill="1" applyBorder="1" applyAlignment="1">
      <alignment horizontal="center"/>
    </xf>
    <xf numFmtId="0" fontId="57" fillId="6" borderId="58" xfId="0" applyFont="1" applyFill="1" applyBorder="1" applyAlignment="1">
      <alignment horizontal="center" vertical="center"/>
    </xf>
    <xf numFmtId="0" fontId="57" fillId="6" borderId="59" xfId="0" applyFont="1" applyFill="1" applyBorder="1" applyAlignment="1">
      <alignment horizontal="center" vertical="center"/>
    </xf>
    <xf numFmtId="0" fontId="62" fillId="6" borderId="58" xfId="0" applyFont="1" applyFill="1" applyBorder="1" applyAlignment="1">
      <alignment horizontal="center" vertical="center" wrapText="1"/>
    </xf>
    <xf numFmtId="0" fontId="62" fillId="6" borderId="59" xfId="0" applyFont="1" applyFill="1" applyBorder="1" applyAlignment="1">
      <alignment horizontal="center" vertical="center" wrapText="1"/>
    </xf>
    <xf numFmtId="0" fontId="62" fillId="6" borderId="58" xfId="0" applyFont="1" applyFill="1" applyBorder="1" applyAlignment="1">
      <alignment horizontal="center"/>
    </xf>
    <xf numFmtId="0" fontId="62" fillId="6" borderId="59" xfId="0" applyFont="1" applyFill="1" applyBorder="1" applyAlignment="1">
      <alignment horizontal="center"/>
    </xf>
    <xf numFmtId="0" fontId="62" fillId="6" borderId="77" xfId="0" applyFont="1" applyFill="1" applyBorder="1" applyAlignment="1">
      <alignment horizontal="center"/>
    </xf>
    <xf numFmtId="0" fontId="57" fillId="6" borderId="61" xfId="0" applyFont="1" applyFill="1" applyBorder="1" applyAlignment="1">
      <alignment horizontal="center"/>
    </xf>
    <xf numFmtId="0" fontId="57" fillId="6" borderId="73" xfId="0" applyFont="1" applyFill="1" applyBorder="1" applyAlignment="1">
      <alignment horizontal="center"/>
    </xf>
    <xf numFmtId="0" fontId="62" fillId="6" borderId="58" xfId="0" applyFont="1" applyFill="1" applyBorder="1" applyAlignment="1">
      <alignment horizontal="center" wrapText="1"/>
    </xf>
    <xf numFmtId="0" fontId="62" fillId="6" borderId="2" xfId="0" applyFont="1" applyFill="1" applyBorder="1" applyAlignment="1">
      <alignment horizontal="center"/>
    </xf>
    <xf numFmtId="0" fontId="63" fillId="6" borderId="61" xfId="0" applyFont="1" applyFill="1" applyBorder="1" applyAlignment="1">
      <alignment horizontal="center" wrapText="1"/>
    </xf>
    <xf numFmtId="0" fontId="63" fillId="6" borderId="62" xfId="0" applyFont="1" applyFill="1" applyBorder="1" applyAlignment="1">
      <alignment horizontal="center" wrapText="1"/>
    </xf>
    <xf numFmtId="0" fontId="62" fillId="6" borderId="62" xfId="0" applyFont="1" applyFill="1" applyBorder="1" applyAlignment="1">
      <alignment horizontal="center"/>
    </xf>
    <xf numFmtId="0" fontId="62" fillId="6" borderId="1" xfId="0" applyFont="1" applyFill="1" applyBorder="1" applyAlignment="1">
      <alignment horizontal="center"/>
    </xf>
    <xf numFmtId="0" fontId="59" fillId="6" borderId="58" xfId="0" applyFont="1" applyFill="1" applyBorder="1" applyAlignment="1">
      <alignment horizontal="center"/>
    </xf>
    <xf numFmtId="0" fontId="59" fillId="6" borderId="59" xfId="0" applyFont="1" applyFill="1" applyBorder="1" applyAlignment="1">
      <alignment horizontal="center"/>
    </xf>
    <xf numFmtId="0" fontId="59" fillId="6" borderId="77" xfId="0" applyFont="1" applyFill="1" applyBorder="1" applyAlignment="1">
      <alignment horizontal="center"/>
    </xf>
    <xf numFmtId="0" fontId="59" fillId="6" borderId="61" xfId="0" applyFont="1" applyFill="1" applyBorder="1" applyAlignment="1">
      <alignment horizontal="center" wrapText="1"/>
    </xf>
    <xf numFmtId="0" fontId="59" fillId="6" borderId="62" xfId="0" applyFont="1" applyFill="1" applyBorder="1" applyAlignment="1">
      <alignment horizontal="center" wrapText="1"/>
    </xf>
    <xf numFmtId="0" fontId="61" fillId="6" borderId="61" xfId="0" applyFont="1" applyFill="1" applyBorder="1" applyAlignment="1">
      <alignment horizontal="center"/>
    </xf>
    <xf numFmtId="0" fontId="61" fillId="6" borderId="62" xfId="0" applyFont="1" applyFill="1" applyBorder="1" applyAlignment="1">
      <alignment horizontal="center"/>
    </xf>
    <xf numFmtId="0" fontId="59" fillId="6" borderId="61" xfId="0" applyFont="1" applyFill="1" applyBorder="1" applyAlignment="1">
      <alignment horizontal="center"/>
    </xf>
    <xf numFmtId="0" fontId="59" fillId="6" borderId="73" xfId="0" applyFont="1" applyFill="1" applyBorder="1" applyAlignment="1">
      <alignment horizontal="center"/>
    </xf>
    <xf numFmtId="0" fontId="52" fillId="6" borderId="70" xfId="0" applyFont="1" applyFill="1" applyBorder="1" applyAlignment="1">
      <alignment horizontal="center" vertical="center"/>
    </xf>
    <xf numFmtId="177" fontId="58" fillId="6" borderId="65" xfId="0" applyNumberFormat="1" applyFont="1" applyFill="1" applyBorder="1" applyAlignment="1">
      <alignment horizontal="center" vertical="center"/>
    </xf>
    <xf numFmtId="177" fontId="58" fillId="6" borderId="71" xfId="0" applyNumberFormat="1" applyFont="1" applyFill="1" applyBorder="1" applyAlignment="1">
      <alignment horizontal="center" vertical="center"/>
    </xf>
    <xf numFmtId="177" fontId="58" fillId="6" borderId="78" xfId="0" applyNumberFormat="1" applyFont="1" applyFill="1" applyBorder="1" applyAlignment="1">
      <alignment horizontal="center" vertical="center"/>
    </xf>
    <xf numFmtId="0" fontId="58" fillId="6" borderId="69" xfId="0" applyFont="1" applyFill="1" applyBorder="1" applyAlignment="1">
      <alignment horizontal="center" vertical="center"/>
    </xf>
    <xf numFmtId="0" fontId="58" fillId="6" borderId="76" xfId="0" applyFont="1" applyFill="1" applyBorder="1" applyAlignment="1">
      <alignment horizontal="center" vertical="center"/>
    </xf>
    <xf numFmtId="0" fontId="58" fillId="6" borderId="61" xfId="0" applyFont="1" applyFill="1" applyBorder="1" applyAlignment="1">
      <alignment horizontal="center" vertical="center"/>
    </xf>
    <xf numFmtId="0" fontId="58" fillId="6" borderId="62" xfId="0" applyFont="1" applyFill="1" applyBorder="1" applyAlignment="1">
      <alignment horizontal="center" vertical="center"/>
    </xf>
    <xf numFmtId="0" fontId="59" fillId="6" borderId="28" xfId="0" applyFont="1" applyFill="1" applyBorder="1" applyAlignment="1">
      <alignment horizontal="center" wrapText="1"/>
    </xf>
    <xf numFmtId="0" fontId="59" fillId="6" borderId="5" xfId="0" applyFont="1" applyFill="1" applyBorder="1" applyAlignment="1">
      <alignment horizontal="center" wrapText="1"/>
    </xf>
    <xf numFmtId="0" fontId="58" fillId="6" borderId="28" xfId="0" applyFont="1" applyFill="1" applyBorder="1" applyAlignment="1">
      <alignment horizontal="center"/>
    </xf>
    <xf numFmtId="0" fontId="58" fillId="6" borderId="5" xfId="0" applyFont="1" applyFill="1" applyBorder="1" applyAlignment="1">
      <alignment horizontal="center"/>
    </xf>
    <xf numFmtId="0" fontId="58" fillId="6" borderId="68" xfId="0" applyFont="1" applyFill="1" applyBorder="1" applyAlignment="1">
      <alignment horizontal="center"/>
    </xf>
    <xf numFmtId="0" fontId="58" fillId="6" borderId="61" xfId="0" applyFont="1" applyFill="1" applyBorder="1" applyAlignment="1">
      <alignment horizontal="center"/>
    </xf>
    <xf numFmtId="0" fontId="58" fillId="6" borderId="62" xfId="0" applyFont="1" applyFill="1" applyBorder="1" applyAlignment="1">
      <alignment horizontal="center"/>
    </xf>
    <xf numFmtId="0" fontId="58" fillId="6" borderId="73" xfId="0" applyFont="1" applyFill="1" applyBorder="1" applyAlignment="1">
      <alignment horizontal="center"/>
    </xf>
    <xf numFmtId="0" fontId="58" fillId="6" borderId="58" xfId="0" applyFont="1" applyFill="1" applyBorder="1" applyAlignment="1">
      <alignment horizontal="center" vertical="center"/>
    </xf>
    <xf numFmtId="0" fontId="58" fillId="6" borderId="59" xfId="0" applyFont="1" applyFill="1" applyBorder="1" applyAlignment="1">
      <alignment horizontal="center" vertical="center"/>
    </xf>
    <xf numFmtId="0" fontId="59" fillId="6" borderId="58" xfId="0" applyFont="1" applyFill="1" applyBorder="1" applyAlignment="1">
      <alignment horizontal="center" wrapText="1"/>
    </xf>
    <xf numFmtId="0" fontId="59" fillId="6" borderId="2" xfId="0" applyFont="1" applyFill="1" applyBorder="1" applyAlignment="1">
      <alignment horizontal="center"/>
    </xf>
    <xf numFmtId="0" fontId="58" fillId="6" borderId="69" xfId="0" applyFont="1" applyFill="1" applyBorder="1" applyAlignment="1">
      <alignment horizontal="center"/>
    </xf>
    <xf numFmtId="0" fontId="58" fillId="6" borderId="76" xfId="0" applyFont="1" applyFill="1" applyBorder="1" applyAlignment="1">
      <alignment horizontal="center"/>
    </xf>
    <xf numFmtId="0" fontId="60" fillId="6" borderId="69" xfId="0" applyFont="1" applyFill="1" applyBorder="1" applyAlignment="1">
      <alignment horizontal="center"/>
    </xf>
    <xf numFmtId="0" fontId="60" fillId="6" borderId="76" xfId="0" applyFont="1" applyFill="1" applyBorder="1" applyAlignment="1">
      <alignment horizontal="center"/>
    </xf>
    <xf numFmtId="0" fontId="60" fillId="6" borderId="0" xfId="0" applyFont="1" applyFill="1" applyAlignment="1">
      <alignment horizontal="center"/>
    </xf>
    <xf numFmtId="0" fontId="58" fillId="6" borderId="28" xfId="0" applyFont="1" applyFill="1" applyBorder="1" applyAlignment="1">
      <alignment horizontal="center" vertical="center"/>
    </xf>
    <xf numFmtId="0" fontId="58" fillId="6" borderId="5" xfId="0" applyFont="1" applyFill="1" applyBorder="1" applyAlignment="1">
      <alignment horizontal="center" vertical="center"/>
    </xf>
    <xf numFmtId="0" fontId="59" fillId="6" borderId="28" xfId="0" applyFont="1" applyFill="1" applyBorder="1" applyAlignment="1">
      <alignment horizontal="center"/>
    </xf>
    <xf numFmtId="0" fontId="59" fillId="6" borderId="5" xfId="0" applyFont="1" applyFill="1" applyBorder="1" applyAlignment="1">
      <alignment horizontal="center"/>
    </xf>
    <xf numFmtId="0" fontId="59" fillId="6" borderId="67" xfId="0" applyFont="1" applyFill="1" applyBorder="1" applyAlignment="1">
      <alignment horizontal="center"/>
    </xf>
    <xf numFmtId="0" fontId="59" fillId="6" borderId="68" xfId="0" applyFont="1" applyFill="1" applyBorder="1" applyAlignment="1">
      <alignment horizontal="center"/>
    </xf>
    <xf numFmtId="0" fontId="59" fillId="6" borderId="1" xfId="0" applyFont="1" applyFill="1" applyBorder="1" applyAlignment="1">
      <alignment horizontal="center"/>
    </xf>
    <xf numFmtId="0" fontId="52" fillId="6" borderId="64" xfId="0" applyFont="1" applyFill="1" applyBorder="1" applyAlignment="1">
      <alignment horizontal="center" vertical="center"/>
    </xf>
    <xf numFmtId="0" fontId="52" fillId="6" borderId="74" xfId="0" applyFont="1" applyFill="1" applyBorder="1" applyAlignment="1">
      <alignment horizontal="center" vertical="center"/>
    </xf>
    <xf numFmtId="0" fontId="54" fillId="6" borderId="64" xfId="0" applyFont="1" applyFill="1" applyBorder="1" applyAlignment="1">
      <alignment horizontal="center" vertical="center"/>
    </xf>
    <xf numFmtId="0" fontId="54" fillId="6" borderId="70" xfId="0" applyFont="1" applyFill="1" applyBorder="1" applyAlignment="1">
      <alignment horizontal="center" vertical="center"/>
    </xf>
    <xf numFmtId="177" fontId="55" fillId="6" borderId="65" xfId="0" applyNumberFormat="1" applyFont="1" applyFill="1" applyBorder="1" applyAlignment="1">
      <alignment horizontal="center" vertical="center"/>
    </xf>
    <xf numFmtId="177" fontId="55" fillId="6" borderId="71" xfId="0" applyNumberFormat="1" applyFont="1" applyFill="1" applyBorder="1" applyAlignment="1">
      <alignment horizontal="center" vertical="center"/>
    </xf>
    <xf numFmtId="0" fontId="51" fillId="6" borderId="64" xfId="0" applyFont="1" applyFill="1" applyBorder="1" applyAlignment="1">
      <alignment horizontal="center" vertical="center"/>
    </xf>
    <xf numFmtId="0" fontId="51" fillId="6" borderId="70" xfId="0" applyFont="1" applyFill="1" applyBorder="1" applyAlignment="1">
      <alignment horizontal="center" vertical="center"/>
    </xf>
    <xf numFmtId="177" fontId="53" fillId="6" borderId="65" xfId="0" applyNumberFormat="1" applyFont="1" applyFill="1" applyBorder="1" applyAlignment="1">
      <alignment horizontal="center" vertical="center"/>
    </xf>
    <xf numFmtId="177" fontId="53" fillId="6" borderId="71" xfId="0" applyNumberFormat="1" applyFont="1" applyFill="1" applyBorder="1" applyAlignment="1">
      <alignment horizontal="center" vertical="center"/>
    </xf>
    <xf numFmtId="0" fontId="58" fillId="6" borderId="72" xfId="0" applyFont="1" applyFill="1" applyBorder="1" applyAlignment="1">
      <alignment horizontal="center" vertical="center"/>
    </xf>
    <xf numFmtId="0" fontId="58" fillId="6" borderId="75" xfId="0" applyFont="1" applyFill="1" applyBorder="1" applyAlignment="1">
      <alignment horizontal="center" vertical="center"/>
    </xf>
    <xf numFmtId="0" fontId="52" fillId="6" borderId="65" xfId="0" applyFont="1" applyFill="1" applyBorder="1" applyAlignment="1">
      <alignment horizontal="center"/>
    </xf>
    <xf numFmtId="0" fontId="52" fillId="6" borderId="66" xfId="0" applyFont="1" applyFill="1" applyBorder="1" applyAlignment="1">
      <alignment horizontal="center"/>
    </xf>
    <xf numFmtId="0" fontId="53" fillId="6" borderId="28" xfId="0" applyFont="1" applyFill="1" applyBorder="1" applyAlignment="1">
      <alignment horizontal="center" vertical="center"/>
    </xf>
    <xf numFmtId="0" fontId="53" fillId="6" borderId="67" xfId="0" applyFont="1" applyFill="1" applyBorder="1" applyAlignment="1">
      <alignment horizontal="center" vertical="center"/>
    </xf>
    <xf numFmtId="0" fontId="53" fillId="6" borderId="68" xfId="0" applyFont="1" applyFill="1" applyBorder="1" applyAlignment="1">
      <alignment horizontal="center" vertical="center"/>
    </xf>
    <xf numFmtId="0" fontId="53" fillId="6" borderId="69" xfId="0" applyFont="1" applyFill="1" applyBorder="1" applyAlignment="1">
      <alignment horizontal="center" vertical="center"/>
    </xf>
    <xf numFmtId="0" fontId="53" fillId="6" borderId="0" xfId="0" applyFont="1" applyFill="1" applyAlignment="1">
      <alignment horizontal="center" vertical="center"/>
    </xf>
    <xf numFmtId="0" fontId="53" fillId="6" borderId="56" xfId="0" applyFont="1" applyFill="1" applyBorder="1" applyAlignment="1">
      <alignment horizontal="center" vertical="center"/>
    </xf>
    <xf numFmtId="0" fontId="53" fillId="6" borderId="72" xfId="0" applyFont="1" applyFill="1" applyBorder="1" applyAlignment="1">
      <alignment horizontal="center" vertical="center"/>
    </xf>
    <xf numFmtId="0" fontId="53" fillId="6" borderId="57" xfId="0" applyFont="1" applyFill="1" applyBorder="1" applyAlignment="1">
      <alignment horizontal="center" vertical="center"/>
    </xf>
    <xf numFmtId="0" fontId="53" fillId="6" borderId="4" xfId="0" applyFont="1" applyFill="1" applyBorder="1" applyAlignment="1">
      <alignment horizontal="center" vertical="center"/>
    </xf>
    <xf numFmtId="0" fontId="30" fillId="0" borderId="2" xfId="0" applyFont="1" applyBorder="1" applyAlignment="1">
      <alignment horizontal="center" vertical="center"/>
    </xf>
    <xf numFmtId="0" fontId="30" fillId="0" borderId="1" xfId="0" applyFont="1" applyBorder="1" applyAlignment="1">
      <alignment horizontal="center" vertical="center"/>
    </xf>
    <xf numFmtId="0" fontId="32" fillId="0" borderId="2" xfId="0" applyFont="1" applyBorder="1" applyAlignment="1">
      <alignment horizontal="center" vertical="center"/>
    </xf>
    <xf numFmtId="0" fontId="32" fillId="0" borderId="59" xfId="0" applyFont="1" applyBorder="1" applyAlignment="1">
      <alignment horizontal="center" vertical="center"/>
    </xf>
    <xf numFmtId="0" fontId="32" fillId="0" borderId="1" xfId="0" applyFont="1" applyBorder="1" applyAlignment="1">
      <alignment horizontal="center" vertical="center"/>
    </xf>
    <xf numFmtId="0" fontId="32" fillId="0" borderId="62" xfId="0" applyFont="1" applyBorder="1" applyAlignment="1">
      <alignment horizontal="center" vertical="center"/>
    </xf>
  </cellXfs>
  <cellStyles count="32">
    <cellStyle name="Excel Built-in Normal" xfId="8" xr:uid="{00000000-0005-0000-0000-000031000000}"/>
    <cellStyle name="Excel Built-in Normal 2" xfId="9" xr:uid="{00000000-0005-0000-0000-000032000000}"/>
    <cellStyle name="Excel Built-in Normal 3" xfId="4" xr:uid="{00000000-0005-0000-0000-000033000000}"/>
    <cellStyle name="ハイパーリンク" xfId="26" builtinId="8"/>
    <cellStyle name="ハイパーリンク 2" xfId="29" xr:uid="{00000000-0005-0000-0000-000034000000}"/>
    <cellStyle name="通貨" xfId="28" builtinId="7"/>
    <cellStyle name="通貨 2" xfId="11" xr:uid="{00000000-0005-0000-0000-00004E000000}"/>
    <cellStyle name="標準" xfId="0" builtinId="0"/>
    <cellStyle name="標準 10" xfId="7" xr:uid="{00000000-0005-0000-0000-000035000000}"/>
    <cellStyle name="標準 10 2" xfId="6" xr:uid="{00000000-0005-0000-0000-000036000000}"/>
    <cellStyle name="標準 11" xfId="10" xr:uid="{00000000-0005-0000-0000-000037000000}"/>
    <cellStyle name="標準 2" xfId="12" xr:uid="{00000000-0005-0000-0000-000038000000}"/>
    <cellStyle name="標準 2 2" xfId="13" xr:uid="{00000000-0005-0000-0000-000039000000}"/>
    <cellStyle name="標準 2 2 2" xfId="14" xr:uid="{00000000-0005-0000-0000-00003A000000}"/>
    <cellStyle name="標準 2 3" xfId="30" xr:uid="{00000000-0005-0000-0000-00003B000000}"/>
    <cellStyle name="標準 2_登録ナンバー" xfId="1" xr:uid="{00000000-0005-0000-0000-00003C000000}"/>
    <cellStyle name="標準 3" xfId="15" xr:uid="{00000000-0005-0000-0000-00003D000000}"/>
    <cellStyle name="標準 3 2" xfId="3" xr:uid="{00000000-0005-0000-0000-00003E000000}"/>
    <cellStyle name="標準 3_登録ナンバー" xfId="16" xr:uid="{00000000-0005-0000-0000-00003F000000}"/>
    <cellStyle name="標準 3_登録ナンバー 2" xfId="5" xr:uid="{00000000-0005-0000-0000-000040000000}"/>
    <cellStyle name="標準 4" xfId="17" xr:uid="{00000000-0005-0000-0000-000041000000}"/>
    <cellStyle name="標準 4 2" xfId="18" xr:uid="{00000000-0005-0000-0000-000042000000}"/>
    <cellStyle name="標準 5" xfId="19" xr:uid="{00000000-0005-0000-0000-000043000000}"/>
    <cellStyle name="標準 5 2" xfId="27" xr:uid="{00000000-0005-0000-0000-000044000000}"/>
    <cellStyle name="標準 6" xfId="20" xr:uid="{00000000-0005-0000-0000-000045000000}"/>
    <cellStyle name="標準 6 2" xfId="21" xr:uid="{00000000-0005-0000-0000-000046000000}"/>
    <cellStyle name="標準 7" xfId="2" xr:uid="{00000000-0005-0000-0000-000047000000}"/>
    <cellStyle name="標準 8" xfId="22" xr:uid="{00000000-0005-0000-0000-000048000000}"/>
    <cellStyle name="標準 9" xfId="23" xr:uid="{00000000-0005-0000-0000-000049000000}"/>
    <cellStyle name="標準 9 2" xfId="24" xr:uid="{00000000-0005-0000-0000-00004A000000}"/>
    <cellStyle name="標準_Book2_登録ナンバー" xfId="25" xr:uid="{00000000-0005-0000-0000-00004C000000}"/>
    <cellStyle name="表示済みのハイパーリンク" xfId="31" builtinId="9" hidden="1"/>
  </cellStyles>
  <dxfs count="7">
    <dxf>
      <font>
        <color rgb="FFFF0000"/>
      </font>
    </dxf>
    <dxf>
      <font>
        <color rgb="FFFF000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66675</xdr:colOff>
      <xdr:row>152</xdr:row>
      <xdr:rowOff>114300</xdr:rowOff>
    </xdr:from>
    <xdr:to>
      <xdr:col>2</xdr:col>
      <xdr:colOff>66675</xdr:colOff>
      <xdr:row>152</xdr:row>
      <xdr:rowOff>114300</xdr:rowOff>
    </xdr:to>
    <xdr:cxnSp macro="">
      <xdr:nvCxnSpPr>
        <xdr:cNvPr id="83" name="Line 8">
          <a:extLst>
            <a:ext uri="{FF2B5EF4-FFF2-40B4-BE49-F238E27FC236}">
              <a16:creationId xmlns:a16="http://schemas.microsoft.com/office/drawing/2014/main" id="{00000000-0008-0000-0300-000053000000}"/>
            </a:ext>
          </a:extLst>
        </xdr:cNvPr>
        <xdr:cNvCxnSpPr/>
      </xdr:nvCxnSpPr>
      <xdr:spPr>
        <a:xfrm flipH="1">
          <a:off x="1369060" y="28500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152</xdr:row>
      <xdr:rowOff>114300</xdr:rowOff>
    </xdr:from>
    <xdr:to>
      <xdr:col>2</xdr:col>
      <xdr:colOff>66675</xdr:colOff>
      <xdr:row>152</xdr:row>
      <xdr:rowOff>114300</xdr:rowOff>
    </xdr:to>
    <xdr:cxnSp macro="">
      <xdr:nvCxnSpPr>
        <xdr:cNvPr id="84" name="Line 8">
          <a:extLst>
            <a:ext uri="{FF2B5EF4-FFF2-40B4-BE49-F238E27FC236}">
              <a16:creationId xmlns:a16="http://schemas.microsoft.com/office/drawing/2014/main" id="{00000000-0008-0000-0300-000054000000}"/>
            </a:ext>
          </a:extLst>
        </xdr:cNvPr>
        <xdr:cNvCxnSpPr/>
      </xdr:nvCxnSpPr>
      <xdr:spPr>
        <a:xfrm flipH="1">
          <a:off x="1369060" y="28500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153</xdr:row>
      <xdr:rowOff>114300</xdr:rowOff>
    </xdr:from>
    <xdr:to>
      <xdr:col>2</xdr:col>
      <xdr:colOff>66675</xdr:colOff>
      <xdr:row>153</xdr:row>
      <xdr:rowOff>114300</xdr:rowOff>
    </xdr:to>
    <xdr:cxnSp macro="">
      <xdr:nvCxnSpPr>
        <xdr:cNvPr id="130" name="Line 8">
          <a:extLst>
            <a:ext uri="{FF2B5EF4-FFF2-40B4-BE49-F238E27FC236}">
              <a16:creationId xmlns:a16="http://schemas.microsoft.com/office/drawing/2014/main" id="{00000000-0008-0000-0300-000082000000}"/>
            </a:ext>
          </a:extLst>
        </xdr:cNvPr>
        <xdr:cNvCxnSpPr/>
      </xdr:nvCxnSpPr>
      <xdr:spPr>
        <a:xfrm flipH="1">
          <a:off x="1369060" y="28681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153</xdr:row>
      <xdr:rowOff>114300</xdr:rowOff>
    </xdr:from>
    <xdr:to>
      <xdr:col>2</xdr:col>
      <xdr:colOff>66675</xdr:colOff>
      <xdr:row>153</xdr:row>
      <xdr:rowOff>114300</xdr:rowOff>
    </xdr:to>
    <xdr:cxnSp macro="">
      <xdr:nvCxnSpPr>
        <xdr:cNvPr id="131" name="Line 8">
          <a:extLst>
            <a:ext uri="{FF2B5EF4-FFF2-40B4-BE49-F238E27FC236}">
              <a16:creationId xmlns:a16="http://schemas.microsoft.com/office/drawing/2014/main" id="{00000000-0008-0000-0300-000083000000}"/>
            </a:ext>
          </a:extLst>
        </xdr:cNvPr>
        <xdr:cNvCxnSpPr/>
      </xdr:nvCxnSpPr>
      <xdr:spPr>
        <a:xfrm flipH="1">
          <a:off x="1369060" y="28681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278</xdr:row>
      <xdr:rowOff>114300</xdr:rowOff>
    </xdr:from>
    <xdr:to>
      <xdr:col>2</xdr:col>
      <xdr:colOff>66675</xdr:colOff>
      <xdr:row>278</xdr:row>
      <xdr:rowOff>114300</xdr:rowOff>
    </xdr:to>
    <xdr:cxnSp macro="">
      <xdr:nvCxnSpPr>
        <xdr:cNvPr id="194" name="Line 8">
          <a:extLst>
            <a:ext uri="{FF2B5EF4-FFF2-40B4-BE49-F238E27FC236}">
              <a16:creationId xmlns:a16="http://schemas.microsoft.com/office/drawing/2014/main" id="{00000000-0008-0000-0300-0000C2000000}"/>
            </a:ext>
          </a:extLst>
        </xdr:cNvPr>
        <xdr:cNvCxnSpPr/>
      </xdr:nvCxnSpPr>
      <xdr:spPr>
        <a:xfrm flipH="1">
          <a:off x="1369060" y="54408705"/>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278</xdr:row>
      <xdr:rowOff>114300</xdr:rowOff>
    </xdr:from>
    <xdr:to>
      <xdr:col>2</xdr:col>
      <xdr:colOff>66675</xdr:colOff>
      <xdr:row>278</xdr:row>
      <xdr:rowOff>114300</xdr:rowOff>
    </xdr:to>
    <xdr:cxnSp macro="">
      <xdr:nvCxnSpPr>
        <xdr:cNvPr id="195" name="Line 8">
          <a:extLst>
            <a:ext uri="{FF2B5EF4-FFF2-40B4-BE49-F238E27FC236}">
              <a16:creationId xmlns:a16="http://schemas.microsoft.com/office/drawing/2014/main" id="{00000000-0008-0000-0300-0000C3000000}"/>
            </a:ext>
          </a:extLst>
        </xdr:cNvPr>
        <xdr:cNvCxnSpPr/>
      </xdr:nvCxnSpPr>
      <xdr:spPr>
        <a:xfrm flipH="1">
          <a:off x="1369060" y="54408705"/>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270</xdr:row>
      <xdr:rowOff>114300</xdr:rowOff>
    </xdr:from>
    <xdr:to>
      <xdr:col>2</xdr:col>
      <xdr:colOff>66675</xdr:colOff>
      <xdr:row>270</xdr:row>
      <xdr:rowOff>114300</xdr:rowOff>
    </xdr:to>
    <xdr:cxnSp macro="">
      <xdr:nvCxnSpPr>
        <xdr:cNvPr id="196" name="Line 8">
          <a:extLst>
            <a:ext uri="{FF2B5EF4-FFF2-40B4-BE49-F238E27FC236}">
              <a16:creationId xmlns:a16="http://schemas.microsoft.com/office/drawing/2014/main" id="{00000000-0008-0000-0300-0000C4000000}"/>
            </a:ext>
          </a:extLst>
        </xdr:cNvPr>
        <xdr:cNvCxnSpPr/>
      </xdr:nvCxnSpPr>
      <xdr:spPr>
        <a:xfrm flipH="1">
          <a:off x="1369060" y="52960905"/>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197" name="Line 8">
          <a:extLst>
            <a:ext uri="{FF2B5EF4-FFF2-40B4-BE49-F238E27FC236}">
              <a16:creationId xmlns:a16="http://schemas.microsoft.com/office/drawing/2014/main" id="{00000000-0008-0000-0300-0000C5000000}"/>
            </a:ext>
          </a:extLst>
        </xdr:cNvPr>
        <xdr:cNvCxnSpPr/>
      </xdr:nvCxnSpPr>
      <xdr:spPr>
        <a:xfrm flipH="1">
          <a:off x="1378585" y="535038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198" name="Line 8">
          <a:extLst>
            <a:ext uri="{FF2B5EF4-FFF2-40B4-BE49-F238E27FC236}">
              <a16:creationId xmlns:a16="http://schemas.microsoft.com/office/drawing/2014/main" id="{00000000-0008-0000-0300-0000C6000000}"/>
            </a:ext>
          </a:extLst>
        </xdr:cNvPr>
        <xdr:cNvCxnSpPr/>
      </xdr:nvCxnSpPr>
      <xdr:spPr>
        <a:xfrm flipH="1">
          <a:off x="1378585" y="535038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273</xdr:row>
      <xdr:rowOff>114300</xdr:rowOff>
    </xdr:from>
    <xdr:to>
      <xdr:col>2</xdr:col>
      <xdr:colOff>76200</xdr:colOff>
      <xdr:row>273</xdr:row>
      <xdr:rowOff>114300</xdr:rowOff>
    </xdr:to>
    <xdr:cxnSp macro="">
      <xdr:nvCxnSpPr>
        <xdr:cNvPr id="199" name="Line 8">
          <a:extLst>
            <a:ext uri="{FF2B5EF4-FFF2-40B4-BE49-F238E27FC236}">
              <a16:creationId xmlns:a16="http://schemas.microsoft.com/office/drawing/2014/main" id="{00000000-0008-0000-0300-0000C7000000}"/>
            </a:ext>
          </a:extLst>
        </xdr:cNvPr>
        <xdr:cNvCxnSpPr/>
      </xdr:nvCxnSpPr>
      <xdr:spPr>
        <a:xfrm flipH="1">
          <a:off x="1378585" y="535038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275</xdr:row>
      <xdr:rowOff>114300</xdr:rowOff>
    </xdr:from>
    <xdr:to>
      <xdr:col>2</xdr:col>
      <xdr:colOff>0</xdr:colOff>
      <xdr:row>275</xdr:row>
      <xdr:rowOff>114300</xdr:rowOff>
    </xdr:to>
    <xdr:cxnSp macro="">
      <xdr:nvCxnSpPr>
        <xdr:cNvPr id="200" name="Line 8">
          <a:extLst>
            <a:ext uri="{FF2B5EF4-FFF2-40B4-BE49-F238E27FC236}">
              <a16:creationId xmlns:a16="http://schemas.microsoft.com/office/drawing/2014/main" id="{00000000-0008-0000-0300-0000C8000000}"/>
            </a:ext>
          </a:extLst>
        </xdr:cNvPr>
        <xdr:cNvCxnSpPr/>
      </xdr:nvCxnSpPr>
      <xdr:spPr>
        <a:xfrm flipH="1">
          <a:off x="130238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275</xdr:row>
      <xdr:rowOff>114300</xdr:rowOff>
    </xdr:from>
    <xdr:to>
      <xdr:col>2</xdr:col>
      <xdr:colOff>0</xdr:colOff>
      <xdr:row>275</xdr:row>
      <xdr:rowOff>114300</xdr:rowOff>
    </xdr:to>
    <xdr:cxnSp macro="">
      <xdr:nvCxnSpPr>
        <xdr:cNvPr id="201" name="Line 8">
          <a:extLst>
            <a:ext uri="{FF2B5EF4-FFF2-40B4-BE49-F238E27FC236}">
              <a16:creationId xmlns:a16="http://schemas.microsoft.com/office/drawing/2014/main" id="{00000000-0008-0000-0300-0000C9000000}"/>
            </a:ext>
          </a:extLst>
        </xdr:cNvPr>
        <xdr:cNvCxnSpPr/>
      </xdr:nvCxnSpPr>
      <xdr:spPr>
        <a:xfrm flipH="1">
          <a:off x="130238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274</xdr:row>
      <xdr:rowOff>114300</xdr:rowOff>
    </xdr:from>
    <xdr:to>
      <xdr:col>2</xdr:col>
      <xdr:colOff>19050</xdr:colOff>
      <xdr:row>274</xdr:row>
      <xdr:rowOff>114300</xdr:rowOff>
    </xdr:to>
    <xdr:cxnSp macro="">
      <xdr:nvCxnSpPr>
        <xdr:cNvPr id="202" name="Line 8">
          <a:extLst>
            <a:ext uri="{FF2B5EF4-FFF2-40B4-BE49-F238E27FC236}">
              <a16:creationId xmlns:a16="http://schemas.microsoft.com/office/drawing/2014/main" id="{00000000-0008-0000-0300-0000CA000000}"/>
            </a:ext>
          </a:extLst>
        </xdr:cNvPr>
        <xdr:cNvCxnSpPr/>
      </xdr:nvCxnSpPr>
      <xdr:spPr>
        <a:xfrm flipH="1">
          <a:off x="132143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274</xdr:row>
      <xdr:rowOff>114300</xdr:rowOff>
    </xdr:from>
    <xdr:to>
      <xdr:col>2</xdr:col>
      <xdr:colOff>19050</xdr:colOff>
      <xdr:row>274</xdr:row>
      <xdr:rowOff>114300</xdr:rowOff>
    </xdr:to>
    <xdr:cxnSp macro="">
      <xdr:nvCxnSpPr>
        <xdr:cNvPr id="203" name="Line 8">
          <a:extLst>
            <a:ext uri="{FF2B5EF4-FFF2-40B4-BE49-F238E27FC236}">
              <a16:creationId xmlns:a16="http://schemas.microsoft.com/office/drawing/2014/main" id="{00000000-0008-0000-0300-0000CB000000}"/>
            </a:ext>
          </a:extLst>
        </xdr:cNvPr>
        <xdr:cNvCxnSpPr/>
      </xdr:nvCxnSpPr>
      <xdr:spPr>
        <a:xfrm flipH="1">
          <a:off x="132143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204" name="Line 8">
          <a:extLst>
            <a:ext uri="{FF2B5EF4-FFF2-40B4-BE49-F238E27FC236}">
              <a16:creationId xmlns:a16="http://schemas.microsoft.com/office/drawing/2014/main" id="{00000000-0008-0000-0300-0000CC000000}"/>
            </a:ext>
          </a:extLst>
        </xdr:cNvPr>
        <xdr:cNvCxnSpPr/>
      </xdr:nvCxnSpPr>
      <xdr:spPr>
        <a:xfrm flipH="1">
          <a:off x="1321435" y="481222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205" name="Line 8">
          <a:extLst>
            <a:ext uri="{FF2B5EF4-FFF2-40B4-BE49-F238E27FC236}">
              <a16:creationId xmlns:a16="http://schemas.microsoft.com/office/drawing/2014/main" id="{00000000-0008-0000-0300-0000CD000000}"/>
            </a:ext>
          </a:extLst>
        </xdr:cNvPr>
        <xdr:cNvCxnSpPr/>
      </xdr:nvCxnSpPr>
      <xdr:spPr>
        <a:xfrm flipH="1">
          <a:off x="1321435" y="481222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206" name="Line 8">
          <a:extLst>
            <a:ext uri="{FF2B5EF4-FFF2-40B4-BE49-F238E27FC236}">
              <a16:creationId xmlns:a16="http://schemas.microsoft.com/office/drawing/2014/main" id="{00000000-0008-0000-0300-0000CE000000}"/>
            </a:ext>
          </a:extLst>
        </xdr:cNvPr>
        <xdr:cNvCxnSpPr/>
      </xdr:nvCxnSpPr>
      <xdr:spPr>
        <a:xfrm flipH="1">
          <a:off x="1321435" y="481222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248</xdr:row>
      <xdr:rowOff>114300</xdr:rowOff>
    </xdr:from>
    <xdr:to>
      <xdr:col>2</xdr:col>
      <xdr:colOff>19050</xdr:colOff>
      <xdr:row>248</xdr:row>
      <xdr:rowOff>114300</xdr:rowOff>
    </xdr:to>
    <xdr:cxnSp macro="">
      <xdr:nvCxnSpPr>
        <xdr:cNvPr id="207" name="Line 8">
          <a:extLst>
            <a:ext uri="{FF2B5EF4-FFF2-40B4-BE49-F238E27FC236}">
              <a16:creationId xmlns:a16="http://schemas.microsoft.com/office/drawing/2014/main" id="{00000000-0008-0000-0300-0000CF000000}"/>
            </a:ext>
          </a:extLst>
        </xdr:cNvPr>
        <xdr:cNvCxnSpPr/>
      </xdr:nvCxnSpPr>
      <xdr:spPr>
        <a:xfrm flipH="1">
          <a:off x="1321435" y="481222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09" name="Line 8">
          <a:extLst>
            <a:ext uri="{FF2B5EF4-FFF2-40B4-BE49-F238E27FC236}">
              <a16:creationId xmlns:a16="http://schemas.microsoft.com/office/drawing/2014/main" id="{00000000-0008-0000-0300-0000D1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10" name="Line 8">
          <a:extLst>
            <a:ext uri="{FF2B5EF4-FFF2-40B4-BE49-F238E27FC236}">
              <a16:creationId xmlns:a16="http://schemas.microsoft.com/office/drawing/2014/main" id="{00000000-0008-0000-0300-0000D2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11" name="Line 8">
          <a:extLst>
            <a:ext uri="{FF2B5EF4-FFF2-40B4-BE49-F238E27FC236}">
              <a16:creationId xmlns:a16="http://schemas.microsoft.com/office/drawing/2014/main" id="{00000000-0008-0000-0300-0000D3000000}"/>
            </a:ext>
          </a:extLst>
        </xdr:cNvPr>
        <xdr:cNvCxnSpPr/>
      </xdr:nvCxnSpPr>
      <xdr:spPr>
        <a:xfrm flipH="1">
          <a:off x="1378585" y="48369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16" name="Line 8">
          <a:extLst>
            <a:ext uri="{FF2B5EF4-FFF2-40B4-BE49-F238E27FC236}">
              <a16:creationId xmlns:a16="http://schemas.microsoft.com/office/drawing/2014/main" id="{00000000-0008-0000-0300-0000D8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17" name="Line 8">
          <a:extLst>
            <a:ext uri="{FF2B5EF4-FFF2-40B4-BE49-F238E27FC236}">
              <a16:creationId xmlns:a16="http://schemas.microsoft.com/office/drawing/2014/main" id="{00000000-0008-0000-0300-0000D9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18" name="Line 8">
          <a:extLst>
            <a:ext uri="{FF2B5EF4-FFF2-40B4-BE49-F238E27FC236}">
              <a16:creationId xmlns:a16="http://schemas.microsoft.com/office/drawing/2014/main" id="{00000000-0008-0000-0300-0000DA000000}"/>
            </a:ext>
          </a:extLst>
        </xdr:cNvPr>
        <xdr:cNvCxnSpPr/>
      </xdr:nvCxnSpPr>
      <xdr:spPr>
        <a:xfrm flipH="1">
          <a:off x="1378585" y="48369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23" name="Line 8">
          <a:extLst>
            <a:ext uri="{FF2B5EF4-FFF2-40B4-BE49-F238E27FC236}">
              <a16:creationId xmlns:a16="http://schemas.microsoft.com/office/drawing/2014/main" id="{00000000-0008-0000-0300-0000DF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257</xdr:row>
      <xdr:rowOff>114300</xdr:rowOff>
    </xdr:to>
    <xdr:cxnSp macro="">
      <xdr:nvCxnSpPr>
        <xdr:cNvPr id="224" name="Line 8">
          <a:extLst>
            <a:ext uri="{FF2B5EF4-FFF2-40B4-BE49-F238E27FC236}">
              <a16:creationId xmlns:a16="http://schemas.microsoft.com/office/drawing/2014/main" id="{00000000-0008-0000-0300-0000E0000000}"/>
            </a:ext>
          </a:extLst>
        </xdr:cNvPr>
        <xdr:cNvCxnSpPr/>
      </xdr:nvCxnSpPr>
      <xdr:spPr>
        <a:xfrm flipH="1">
          <a:off x="1378585" y="50351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25" name="Line 8">
          <a:extLst>
            <a:ext uri="{FF2B5EF4-FFF2-40B4-BE49-F238E27FC236}">
              <a16:creationId xmlns:a16="http://schemas.microsoft.com/office/drawing/2014/main" id="{00000000-0008-0000-0300-0000E1000000}"/>
            </a:ext>
          </a:extLst>
        </xdr:cNvPr>
        <xdr:cNvCxnSpPr/>
      </xdr:nvCxnSpPr>
      <xdr:spPr>
        <a:xfrm flipH="1">
          <a:off x="1378585" y="48369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228" name="Line 8">
          <a:extLst>
            <a:ext uri="{FF2B5EF4-FFF2-40B4-BE49-F238E27FC236}">
              <a16:creationId xmlns:a16="http://schemas.microsoft.com/office/drawing/2014/main" id="{00000000-0008-0000-0300-0000E4000000}"/>
            </a:ext>
          </a:extLst>
        </xdr:cNvPr>
        <xdr:cNvCxnSpPr/>
      </xdr:nvCxnSpPr>
      <xdr:spPr>
        <a:xfrm flipH="1">
          <a:off x="130238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229" name="Line 8">
          <a:extLst>
            <a:ext uri="{FF2B5EF4-FFF2-40B4-BE49-F238E27FC236}">
              <a16:creationId xmlns:a16="http://schemas.microsoft.com/office/drawing/2014/main" id="{00000000-0008-0000-0300-0000E5000000}"/>
            </a:ext>
          </a:extLst>
        </xdr:cNvPr>
        <xdr:cNvCxnSpPr/>
      </xdr:nvCxnSpPr>
      <xdr:spPr>
        <a:xfrm flipH="1">
          <a:off x="130238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251</xdr:row>
      <xdr:rowOff>114300</xdr:rowOff>
    </xdr:from>
    <xdr:to>
      <xdr:col>2</xdr:col>
      <xdr:colOff>0</xdr:colOff>
      <xdr:row>251</xdr:row>
      <xdr:rowOff>114300</xdr:rowOff>
    </xdr:to>
    <xdr:cxnSp macro="">
      <xdr:nvCxnSpPr>
        <xdr:cNvPr id="230" name="Line 8">
          <a:extLst>
            <a:ext uri="{FF2B5EF4-FFF2-40B4-BE49-F238E27FC236}">
              <a16:creationId xmlns:a16="http://schemas.microsoft.com/office/drawing/2014/main" id="{00000000-0008-0000-0300-0000E6000000}"/>
            </a:ext>
          </a:extLst>
        </xdr:cNvPr>
        <xdr:cNvCxnSpPr/>
      </xdr:nvCxnSpPr>
      <xdr:spPr>
        <a:xfrm flipH="1">
          <a:off x="130238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231" name="Line 8">
          <a:extLst>
            <a:ext uri="{FF2B5EF4-FFF2-40B4-BE49-F238E27FC236}">
              <a16:creationId xmlns:a16="http://schemas.microsoft.com/office/drawing/2014/main" id="{00000000-0008-0000-0300-0000E7000000}"/>
            </a:ext>
          </a:extLst>
        </xdr:cNvPr>
        <xdr:cNvCxnSpPr/>
      </xdr:nvCxnSpPr>
      <xdr:spPr>
        <a:xfrm flipH="1">
          <a:off x="130238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259</xdr:row>
      <xdr:rowOff>114300</xdr:rowOff>
    </xdr:from>
    <xdr:to>
      <xdr:col>2</xdr:col>
      <xdr:colOff>0</xdr:colOff>
      <xdr:row>259</xdr:row>
      <xdr:rowOff>114300</xdr:rowOff>
    </xdr:to>
    <xdr:cxnSp macro="">
      <xdr:nvCxnSpPr>
        <xdr:cNvPr id="232" name="Line 8">
          <a:extLst>
            <a:ext uri="{FF2B5EF4-FFF2-40B4-BE49-F238E27FC236}">
              <a16:creationId xmlns:a16="http://schemas.microsoft.com/office/drawing/2014/main" id="{00000000-0008-0000-0300-0000E8000000}"/>
            </a:ext>
          </a:extLst>
        </xdr:cNvPr>
        <xdr:cNvCxnSpPr/>
      </xdr:nvCxnSpPr>
      <xdr:spPr>
        <a:xfrm flipH="1">
          <a:off x="130238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251</xdr:row>
      <xdr:rowOff>114300</xdr:rowOff>
    </xdr:from>
    <xdr:to>
      <xdr:col>2</xdr:col>
      <xdr:colOff>0</xdr:colOff>
      <xdr:row>251</xdr:row>
      <xdr:rowOff>114300</xdr:rowOff>
    </xdr:to>
    <xdr:cxnSp macro="">
      <xdr:nvCxnSpPr>
        <xdr:cNvPr id="233" name="Line 8">
          <a:extLst>
            <a:ext uri="{FF2B5EF4-FFF2-40B4-BE49-F238E27FC236}">
              <a16:creationId xmlns:a16="http://schemas.microsoft.com/office/drawing/2014/main" id="{00000000-0008-0000-0300-0000E9000000}"/>
            </a:ext>
          </a:extLst>
        </xdr:cNvPr>
        <xdr:cNvCxnSpPr/>
      </xdr:nvCxnSpPr>
      <xdr:spPr>
        <a:xfrm flipH="1">
          <a:off x="130238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235" name="Line 8">
          <a:extLst>
            <a:ext uri="{FF2B5EF4-FFF2-40B4-BE49-F238E27FC236}">
              <a16:creationId xmlns:a16="http://schemas.microsoft.com/office/drawing/2014/main" id="{00000000-0008-0000-0300-0000EB000000}"/>
            </a:ext>
          </a:extLst>
        </xdr:cNvPr>
        <xdr:cNvCxnSpPr/>
      </xdr:nvCxnSpPr>
      <xdr:spPr>
        <a:xfrm flipH="1">
          <a:off x="132143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236" name="Line 8">
          <a:extLst>
            <a:ext uri="{FF2B5EF4-FFF2-40B4-BE49-F238E27FC236}">
              <a16:creationId xmlns:a16="http://schemas.microsoft.com/office/drawing/2014/main" id="{00000000-0008-0000-0300-0000EC000000}"/>
            </a:ext>
          </a:extLst>
        </xdr:cNvPr>
        <xdr:cNvCxnSpPr/>
      </xdr:nvCxnSpPr>
      <xdr:spPr>
        <a:xfrm flipH="1">
          <a:off x="132143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250</xdr:row>
      <xdr:rowOff>114300</xdr:rowOff>
    </xdr:from>
    <xdr:to>
      <xdr:col>2</xdr:col>
      <xdr:colOff>19050</xdr:colOff>
      <xdr:row>250</xdr:row>
      <xdr:rowOff>114300</xdr:rowOff>
    </xdr:to>
    <xdr:cxnSp macro="">
      <xdr:nvCxnSpPr>
        <xdr:cNvPr id="237" name="Line 8">
          <a:extLst>
            <a:ext uri="{FF2B5EF4-FFF2-40B4-BE49-F238E27FC236}">
              <a16:creationId xmlns:a16="http://schemas.microsoft.com/office/drawing/2014/main" id="{00000000-0008-0000-0300-0000ED000000}"/>
            </a:ext>
          </a:extLst>
        </xdr:cNvPr>
        <xdr:cNvCxnSpPr/>
      </xdr:nvCxnSpPr>
      <xdr:spPr>
        <a:xfrm flipH="1">
          <a:off x="1321435" y="486175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241" name="Line 8">
          <a:extLst>
            <a:ext uri="{FF2B5EF4-FFF2-40B4-BE49-F238E27FC236}">
              <a16:creationId xmlns:a16="http://schemas.microsoft.com/office/drawing/2014/main" id="{00000000-0008-0000-0300-0000F1000000}"/>
            </a:ext>
          </a:extLst>
        </xdr:cNvPr>
        <xdr:cNvCxnSpPr/>
      </xdr:nvCxnSpPr>
      <xdr:spPr>
        <a:xfrm flipH="1">
          <a:off x="132143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258</xdr:row>
      <xdr:rowOff>114300</xdr:rowOff>
    </xdr:from>
    <xdr:to>
      <xdr:col>2</xdr:col>
      <xdr:colOff>19050</xdr:colOff>
      <xdr:row>258</xdr:row>
      <xdr:rowOff>114300</xdr:rowOff>
    </xdr:to>
    <xdr:cxnSp macro="">
      <xdr:nvCxnSpPr>
        <xdr:cNvPr id="242" name="Line 8">
          <a:extLst>
            <a:ext uri="{FF2B5EF4-FFF2-40B4-BE49-F238E27FC236}">
              <a16:creationId xmlns:a16="http://schemas.microsoft.com/office/drawing/2014/main" id="{00000000-0008-0000-0300-0000F2000000}"/>
            </a:ext>
          </a:extLst>
        </xdr:cNvPr>
        <xdr:cNvCxnSpPr/>
      </xdr:nvCxnSpPr>
      <xdr:spPr>
        <a:xfrm flipH="1">
          <a:off x="132143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250</xdr:row>
      <xdr:rowOff>114300</xdr:rowOff>
    </xdr:from>
    <xdr:to>
      <xdr:col>2</xdr:col>
      <xdr:colOff>19050</xdr:colOff>
      <xdr:row>250</xdr:row>
      <xdr:rowOff>114300</xdr:rowOff>
    </xdr:to>
    <xdr:cxnSp macro="">
      <xdr:nvCxnSpPr>
        <xdr:cNvPr id="243" name="Line 8">
          <a:extLst>
            <a:ext uri="{FF2B5EF4-FFF2-40B4-BE49-F238E27FC236}">
              <a16:creationId xmlns:a16="http://schemas.microsoft.com/office/drawing/2014/main" id="{00000000-0008-0000-0300-0000F3000000}"/>
            </a:ext>
          </a:extLst>
        </xdr:cNvPr>
        <xdr:cNvCxnSpPr/>
      </xdr:nvCxnSpPr>
      <xdr:spPr>
        <a:xfrm flipH="1">
          <a:off x="1321435" y="486175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45" name="Line 8">
          <a:extLst>
            <a:ext uri="{FF2B5EF4-FFF2-40B4-BE49-F238E27FC236}">
              <a16:creationId xmlns:a16="http://schemas.microsoft.com/office/drawing/2014/main" id="{00000000-0008-0000-0300-0000F5000000}"/>
            </a:ext>
          </a:extLst>
        </xdr:cNvPr>
        <xdr:cNvCxnSpPr/>
      </xdr:nvCxnSpPr>
      <xdr:spPr>
        <a:xfrm flipH="1">
          <a:off x="1378585" y="48369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249</xdr:row>
      <xdr:rowOff>114300</xdr:rowOff>
    </xdr:from>
    <xdr:to>
      <xdr:col>2</xdr:col>
      <xdr:colOff>76200</xdr:colOff>
      <xdr:row>249</xdr:row>
      <xdr:rowOff>114300</xdr:rowOff>
    </xdr:to>
    <xdr:cxnSp macro="">
      <xdr:nvCxnSpPr>
        <xdr:cNvPr id="246" name="Line 8">
          <a:extLst>
            <a:ext uri="{FF2B5EF4-FFF2-40B4-BE49-F238E27FC236}">
              <a16:creationId xmlns:a16="http://schemas.microsoft.com/office/drawing/2014/main" id="{00000000-0008-0000-0300-0000F6000000}"/>
            </a:ext>
          </a:extLst>
        </xdr:cNvPr>
        <xdr:cNvCxnSpPr/>
      </xdr:nvCxnSpPr>
      <xdr:spPr>
        <a:xfrm flipH="1">
          <a:off x="1378585" y="48369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246</xdr:row>
      <xdr:rowOff>114300</xdr:rowOff>
    </xdr:from>
    <xdr:to>
      <xdr:col>2</xdr:col>
      <xdr:colOff>76200</xdr:colOff>
      <xdr:row>246</xdr:row>
      <xdr:rowOff>114300</xdr:rowOff>
    </xdr:to>
    <xdr:cxnSp macro="">
      <xdr:nvCxnSpPr>
        <xdr:cNvPr id="247" name="Line 8">
          <a:extLst>
            <a:ext uri="{FF2B5EF4-FFF2-40B4-BE49-F238E27FC236}">
              <a16:creationId xmlns:a16="http://schemas.microsoft.com/office/drawing/2014/main" id="{00000000-0008-0000-0300-0000F7000000}"/>
            </a:ext>
          </a:extLst>
        </xdr:cNvPr>
        <xdr:cNvCxnSpPr/>
      </xdr:nvCxnSpPr>
      <xdr:spPr>
        <a:xfrm flipH="1">
          <a:off x="1378585" y="476269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64" name="Line 8">
          <a:extLst>
            <a:ext uri="{FF2B5EF4-FFF2-40B4-BE49-F238E27FC236}">
              <a16:creationId xmlns:a16="http://schemas.microsoft.com/office/drawing/2014/main" id="{00000000-0008-0000-0300-000008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65" name="Line 8">
          <a:extLst>
            <a:ext uri="{FF2B5EF4-FFF2-40B4-BE49-F238E27FC236}">
              <a16:creationId xmlns:a16="http://schemas.microsoft.com/office/drawing/2014/main" id="{00000000-0008-0000-0300-000009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266" name="Line 8">
          <a:extLst>
            <a:ext uri="{FF2B5EF4-FFF2-40B4-BE49-F238E27FC236}">
              <a16:creationId xmlns:a16="http://schemas.microsoft.com/office/drawing/2014/main" id="{00000000-0008-0000-0300-00000A010000}"/>
            </a:ext>
          </a:extLst>
        </xdr:cNvPr>
        <xdr:cNvCxnSpPr/>
      </xdr:nvCxnSpPr>
      <xdr:spPr>
        <a:xfrm flipH="1">
          <a:off x="1378585" y="481222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71" name="Line 8">
          <a:extLst>
            <a:ext uri="{FF2B5EF4-FFF2-40B4-BE49-F238E27FC236}">
              <a16:creationId xmlns:a16="http://schemas.microsoft.com/office/drawing/2014/main" id="{00000000-0008-0000-0300-00000F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72" name="Line 8">
          <a:extLst>
            <a:ext uri="{FF2B5EF4-FFF2-40B4-BE49-F238E27FC236}">
              <a16:creationId xmlns:a16="http://schemas.microsoft.com/office/drawing/2014/main" id="{00000000-0008-0000-0300-000010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273" name="Line 8">
          <a:extLst>
            <a:ext uri="{FF2B5EF4-FFF2-40B4-BE49-F238E27FC236}">
              <a16:creationId xmlns:a16="http://schemas.microsoft.com/office/drawing/2014/main" id="{00000000-0008-0000-0300-000011010000}"/>
            </a:ext>
          </a:extLst>
        </xdr:cNvPr>
        <xdr:cNvCxnSpPr/>
      </xdr:nvCxnSpPr>
      <xdr:spPr>
        <a:xfrm flipH="1">
          <a:off x="1378585" y="481222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78" name="Line 8">
          <a:extLst>
            <a:ext uri="{FF2B5EF4-FFF2-40B4-BE49-F238E27FC236}">
              <a16:creationId xmlns:a16="http://schemas.microsoft.com/office/drawing/2014/main" id="{00000000-0008-0000-0300-000016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279" name="Line 8">
          <a:extLst>
            <a:ext uri="{FF2B5EF4-FFF2-40B4-BE49-F238E27FC236}">
              <a16:creationId xmlns:a16="http://schemas.microsoft.com/office/drawing/2014/main" id="{00000000-0008-0000-0300-000017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280" name="Line 8">
          <a:extLst>
            <a:ext uri="{FF2B5EF4-FFF2-40B4-BE49-F238E27FC236}">
              <a16:creationId xmlns:a16="http://schemas.microsoft.com/office/drawing/2014/main" id="{00000000-0008-0000-0300-000018010000}"/>
            </a:ext>
          </a:extLst>
        </xdr:cNvPr>
        <xdr:cNvCxnSpPr/>
      </xdr:nvCxnSpPr>
      <xdr:spPr>
        <a:xfrm flipH="1">
          <a:off x="1378585" y="481222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283" name="Line 8">
          <a:extLst>
            <a:ext uri="{FF2B5EF4-FFF2-40B4-BE49-F238E27FC236}">
              <a16:creationId xmlns:a16="http://schemas.microsoft.com/office/drawing/2014/main" id="{00000000-0008-0000-0300-00001B010000}"/>
            </a:ext>
          </a:extLst>
        </xdr:cNvPr>
        <xdr:cNvCxnSpPr/>
      </xdr:nvCxnSpPr>
      <xdr:spPr>
        <a:xfrm flipH="1">
          <a:off x="130238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284" name="Line 8">
          <a:extLst>
            <a:ext uri="{FF2B5EF4-FFF2-40B4-BE49-F238E27FC236}">
              <a16:creationId xmlns:a16="http://schemas.microsoft.com/office/drawing/2014/main" id="{00000000-0008-0000-0300-00001C010000}"/>
            </a:ext>
          </a:extLst>
        </xdr:cNvPr>
        <xdr:cNvCxnSpPr/>
      </xdr:nvCxnSpPr>
      <xdr:spPr>
        <a:xfrm flipH="1">
          <a:off x="130238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288" name="Line 8">
          <a:extLst>
            <a:ext uri="{FF2B5EF4-FFF2-40B4-BE49-F238E27FC236}">
              <a16:creationId xmlns:a16="http://schemas.microsoft.com/office/drawing/2014/main" id="{00000000-0008-0000-0300-000020010000}"/>
            </a:ext>
          </a:extLst>
        </xdr:cNvPr>
        <xdr:cNvCxnSpPr/>
      </xdr:nvCxnSpPr>
      <xdr:spPr>
        <a:xfrm flipH="1">
          <a:off x="130238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258</xdr:row>
      <xdr:rowOff>114300</xdr:rowOff>
    </xdr:from>
    <xdr:to>
      <xdr:col>2</xdr:col>
      <xdr:colOff>0</xdr:colOff>
      <xdr:row>258</xdr:row>
      <xdr:rowOff>114300</xdr:rowOff>
    </xdr:to>
    <xdr:cxnSp macro="">
      <xdr:nvCxnSpPr>
        <xdr:cNvPr id="289" name="Line 8">
          <a:extLst>
            <a:ext uri="{FF2B5EF4-FFF2-40B4-BE49-F238E27FC236}">
              <a16:creationId xmlns:a16="http://schemas.microsoft.com/office/drawing/2014/main" id="{00000000-0008-0000-0300-000021010000}"/>
            </a:ext>
          </a:extLst>
        </xdr:cNvPr>
        <xdr:cNvCxnSpPr/>
      </xdr:nvCxnSpPr>
      <xdr:spPr>
        <a:xfrm flipH="1">
          <a:off x="1302385" y="505987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294" name="Line 8">
          <a:extLst>
            <a:ext uri="{FF2B5EF4-FFF2-40B4-BE49-F238E27FC236}">
              <a16:creationId xmlns:a16="http://schemas.microsoft.com/office/drawing/2014/main" id="{00000000-0008-0000-0300-000026010000}"/>
            </a:ext>
          </a:extLst>
        </xdr:cNvPr>
        <xdr:cNvCxnSpPr/>
      </xdr:nvCxnSpPr>
      <xdr:spPr>
        <a:xfrm flipH="1">
          <a:off x="1321435" y="503510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295" name="Line 8">
          <a:extLst>
            <a:ext uri="{FF2B5EF4-FFF2-40B4-BE49-F238E27FC236}">
              <a16:creationId xmlns:a16="http://schemas.microsoft.com/office/drawing/2014/main" id="{00000000-0008-0000-0300-000027010000}"/>
            </a:ext>
          </a:extLst>
        </xdr:cNvPr>
        <xdr:cNvCxnSpPr/>
      </xdr:nvCxnSpPr>
      <xdr:spPr>
        <a:xfrm flipH="1">
          <a:off x="1321435" y="503510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249</xdr:row>
      <xdr:rowOff>114300</xdr:rowOff>
    </xdr:from>
    <xdr:to>
      <xdr:col>2</xdr:col>
      <xdr:colOff>19050</xdr:colOff>
      <xdr:row>249</xdr:row>
      <xdr:rowOff>114300</xdr:rowOff>
    </xdr:to>
    <xdr:cxnSp macro="">
      <xdr:nvCxnSpPr>
        <xdr:cNvPr id="296" name="Line 8">
          <a:extLst>
            <a:ext uri="{FF2B5EF4-FFF2-40B4-BE49-F238E27FC236}">
              <a16:creationId xmlns:a16="http://schemas.microsoft.com/office/drawing/2014/main" id="{00000000-0008-0000-0300-000028010000}"/>
            </a:ext>
          </a:extLst>
        </xdr:cNvPr>
        <xdr:cNvCxnSpPr/>
      </xdr:nvCxnSpPr>
      <xdr:spPr>
        <a:xfrm flipH="1">
          <a:off x="1321435" y="483698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301" name="Line 8">
          <a:extLst>
            <a:ext uri="{FF2B5EF4-FFF2-40B4-BE49-F238E27FC236}">
              <a16:creationId xmlns:a16="http://schemas.microsoft.com/office/drawing/2014/main" id="{00000000-0008-0000-0300-00002D010000}"/>
            </a:ext>
          </a:extLst>
        </xdr:cNvPr>
        <xdr:cNvCxnSpPr/>
      </xdr:nvCxnSpPr>
      <xdr:spPr>
        <a:xfrm flipH="1">
          <a:off x="1321435" y="503510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257</xdr:row>
      <xdr:rowOff>114300</xdr:rowOff>
    </xdr:from>
    <xdr:to>
      <xdr:col>2</xdr:col>
      <xdr:colOff>19050</xdr:colOff>
      <xdr:row>257</xdr:row>
      <xdr:rowOff>114300</xdr:rowOff>
    </xdr:to>
    <xdr:cxnSp macro="">
      <xdr:nvCxnSpPr>
        <xdr:cNvPr id="302" name="Line 8">
          <a:extLst>
            <a:ext uri="{FF2B5EF4-FFF2-40B4-BE49-F238E27FC236}">
              <a16:creationId xmlns:a16="http://schemas.microsoft.com/office/drawing/2014/main" id="{00000000-0008-0000-0300-00002E010000}"/>
            </a:ext>
          </a:extLst>
        </xdr:cNvPr>
        <xdr:cNvCxnSpPr/>
      </xdr:nvCxnSpPr>
      <xdr:spPr>
        <a:xfrm flipH="1">
          <a:off x="1321435" y="503510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249</xdr:row>
      <xdr:rowOff>114300</xdr:rowOff>
    </xdr:from>
    <xdr:to>
      <xdr:col>2</xdr:col>
      <xdr:colOff>19050</xdr:colOff>
      <xdr:row>249</xdr:row>
      <xdr:rowOff>114300</xdr:rowOff>
    </xdr:to>
    <xdr:cxnSp macro="">
      <xdr:nvCxnSpPr>
        <xdr:cNvPr id="303" name="Line 8">
          <a:extLst>
            <a:ext uri="{FF2B5EF4-FFF2-40B4-BE49-F238E27FC236}">
              <a16:creationId xmlns:a16="http://schemas.microsoft.com/office/drawing/2014/main" id="{00000000-0008-0000-0300-00002F010000}"/>
            </a:ext>
          </a:extLst>
        </xdr:cNvPr>
        <xdr:cNvCxnSpPr/>
      </xdr:nvCxnSpPr>
      <xdr:spPr>
        <a:xfrm flipH="1">
          <a:off x="1321435" y="483698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306" name="Line 8">
          <a:extLst>
            <a:ext uri="{FF2B5EF4-FFF2-40B4-BE49-F238E27FC236}">
              <a16:creationId xmlns:a16="http://schemas.microsoft.com/office/drawing/2014/main" id="{00000000-0008-0000-0300-000032010000}"/>
            </a:ext>
          </a:extLst>
        </xdr:cNvPr>
        <xdr:cNvCxnSpPr/>
      </xdr:nvCxnSpPr>
      <xdr:spPr>
        <a:xfrm flipH="1">
          <a:off x="1378585" y="481222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248</xdr:row>
      <xdr:rowOff>114300</xdr:rowOff>
    </xdr:from>
    <xdr:to>
      <xdr:col>2</xdr:col>
      <xdr:colOff>76200</xdr:colOff>
      <xdr:row>248</xdr:row>
      <xdr:rowOff>114300</xdr:rowOff>
    </xdr:to>
    <xdr:cxnSp macro="">
      <xdr:nvCxnSpPr>
        <xdr:cNvPr id="307" name="Line 8">
          <a:extLst>
            <a:ext uri="{FF2B5EF4-FFF2-40B4-BE49-F238E27FC236}">
              <a16:creationId xmlns:a16="http://schemas.microsoft.com/office/drawing/2014/main" id="{00000000-0008-0000-0300-000033010000}"/>
            </a:ext>
          </a:extLst>
        </xdr:cNvPr>
        <xdr:cNvCxnSpPr/>
      </xdr:nvCxnSpPr>
      <xdr:spPr>
        <a:xfrm flipH="1">
          <a:off x="1378585" y="481222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245</xdr:row>
      <xdr:rowOff>114300</xdr:rowOff>
    </xdr:from>
    <xdr:to>
      <xdr:col>2</xdr:col>
      <xdr:colOff>76200</xdr:colOff>
      <xdr:row>245</xdr:row>
      <xdr:rowOff>114300</xdr:rowOff>
    </xdr:to>
    <xdr:cxnSp macro="">
      <xdr:nvCxnSpPr>
        <xdr:cNvPr id="308" name="Line 8">
          <a:extLst>
            <a:ext uri="{FF2B5EF4-FFF2-40B4-BE49-F238E27FC236}">
              <a16:creationId xmlns:a16="http://schemas.microsoft.com/office/drawing/2014/main" id="{00000000-0008-0000-0300-000034010000}"/>
            </a:ext>
          </a:extLst>
        </xdr:cNvPr>
        <xdr:cNvCxnSpPr/>
      </xdr:nvCxnSpPr>
      <xdr:spPr>
        <a:xfrm flipH="1">
          <a:off x="1378585" y="473792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325" name="Line 8">
          <a:extLst>
            <a:ext uri="{FF2B5EF4-FFF2-40B4-BE49-F238E27FC236}">
              <a16:creationId xmlns:a16="http://schemas.microsoft.com/office/drawing/2014/main" id="{00000000-0008-0000-0300-000045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326" name="Line 8">
          <a:extLst>
            <a:ext uri="{FF2B5EF4-FFF2-40B4-BE49-F238E27FC236}">
              <a16:creationId xmlns:a16="http://schemas.microsoft.com/office/drawing/2014/main" id="{00000000-0008-0000-0300-000046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47625</xdr:colOff>
      <xdr:row>266</xdr:row>
      <xdr:rowOff>114300</xdr:rowOff>
    </xdr:to>
    <xdr:cxnSp macro="">
      <xdr:nvCxnSpPr>
        <xdr:cNvPr id="331" name="Line 8">
          <a:extLst>
            <a:ext uri="{FF2B5EF4-FFF2-40B4-BE49-F238E27FC236}">
              <a16:creationId xmlns:a16="http://schemas.microsoft.com/office/drawing/2014/main" id="{00000000-0008-0000-0300-00004B010000}"/>
            </a:ext>
          </a:extLst>
        </xdr:cNvPr>
        <xdr:cNvCxnSpPr/>
      </xdr:nvCxnSpPr>
      <xdr:spPr>
        <a:xfrm flipH="1">
          <a:off x="1350010" y="522370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47625</xdr:colOff>
      <xdr:row>266</xdr:row>
      <xdr:rowOff>114300</xdr:rowOff>
    </xdr:to>
    <xdr:cxnSp macro="">
      <xdr:nvCxnSpPr>
        <xdr:cNvPr id="332" name="Line 8">
          <a:extLst>
            <a:ext uri="{FF2B5EF4-FFF2-40B4-BE49-F238E27FC236}">
              <a16:creationId xmlns:a16="http://schemas.microsoft.com/office/drawing/2014/main" id="{00000000-0008-0000-0300-00004C010000}"/>
            </a:ext>
          </a:extLst>
        </xdr:cNvPr>
        <xdr:cNvCxnSpPr/>
      </xdr:nvCxnSpPr>
      <xdr:spPr>
        <a:xfrm flipH="1">
          <a:off x="1350010" y="522370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337" name="Line 8">
          <a:extLst>
            <a:ext uri="{FF2B5EF4-FFF2-40B4-BE49-F238E27FC236}">
              <a16:creationId xmlns:a16="http://schemas.microsoft.com/office/drawing/2014/main" id="{00000000-0008-0000-0300-000051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338" name="Line 8">
          <a:extLst>
            <a:ext uri="{FF2B5EF4-FFF2-40B4-BE49-F238E27FC236}">
              <a16:creationId xmlns:a16="http://schemas.microsoft.com/office/drawing/2014/main" id="{00000000-0008-0000-0300-000052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343" name="Line 8">
          <a:extLst>
            <a:ext uri="{FF2B5EF4-FFF2-40B4-BE49-F238E27FC236}">
              <a16:creationId xmlns:a16="http://schemas.microsoft.com/office/drawing/2014/main" id="{00000000-0008-0000-0300-000057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344" name="Line 8">
          <a:extLst>
            <a:ext uri="{FF2B5EF4-FFF2-40B4-BE49-F238E27FC236}">
              <a16:creationId xmlns:a16="http://schemas.microsoft.com/office/drawing/2014/main" id="{00000000-0008-0000-0300-000058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47625</xdr:colOff>
      <xdr:row>258</xdr:row>
      <xdr:rowOff>114300</xdr:rowOff>
    </xdr:to>
    <xdr:cxnSp macro="">
      <xdr:nvCxnSpPr>
        <xdr:cNvPr id="349" name="Line 8">
          <a:extLst>
            <a:ext uri="{FF2B5EF4-FFF2-40B4-BE49-F238E27FC236}">
              <a16:creationId xmlns:a16="http://schemas.microsoft.com/office/drawing/2014/main" id="{00000000-0008-0000-0300-00005D010000}"/>
            </a:ext>
          </a:extLst>
        </xdr:cNvPr>
        <xdr:cNvCxnSpPr/>
      </xdr:nvCxnSpPr>
      <xdr:spPr>
        <a:xfrm flipH="1">
          <a:off x="1350010" y="505987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47625</xdr:colOff>
      <xdr:row>258</xdr:row>
      <xdr:rowOff>114300</xdr:rowOff>
    </xdr:to>
    <xdr:cxnSp macro="">
      <xdr:nvCxnSpPr>
        <xdr:cNvPr id="350" name="Line 8">
          <a:extLst>
            <a:ext uri="{FF2B5EF4-FFF2-40B4-BE49-F238E27FC236}">
              <a16:creationId xmlns:a16="http://schemas.microsoft.com/office/drawing/2014/main" id="{00000000-0008-0000-0300-00005E010000}"/>
            </a:ext>
          </a:extLst>
        </xdr:cNvPr>
        <xdr:cNvCxnSpPr/>
      </xdr:nvCxnSpPr>
      <xdr:spPr>
        <a:xfrm flipH="1">
          <a:off x="1350010" y="505987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354" name="Line 8">
          <a:extLst>
            <a:ext uri="{FF2B5EF4-FFF2-40B4-BE49-F238E27FC236}">
              <a16:creationId xmlns:a16="http://schemas.microsoft.com/office/drawing/2014/main" id="{00000000-0008-0000-0300-000062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355" name="Line 8">
          <a:extLst>
            <a:ext uri="{FF2B5EF4-FFF2-40B4-BE49-F238E27FC236}">
              <a16:creationId xmlns:a16="http://schemas.microsoft.com/office/drawing/2014/main" id="{00000000-0008-0000-0300-000063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269</xdr:row>
      <xdr:rowOff>114300</xdr:rowOff>
    </xdr:from>
    <xdr:to>
      <xdr:col>2</xdr:col>
      <xdr:colOff>76200</xdr:colOff>
      <xdr:row>269</xdr:row>
      <xdr:rowOff>114300</xdr:rowOff>
    </xdr:to>
    <xdr:cxnSp macro="">
      <xdr:nvCxnSpPr>
        <xdr:cNvPr id="358" name="Line 8">
          <a:extLst>
            <a:ext uri="{FF2B5EF4-FFF2-40B4-BE49-F238E27FC236}">
              <a16:creationId xmlns:a16="http://schemas.microsoft.com/office/drawing/2014/main" id="{00000000-0008-0000-0300-000066010000}"/>
            </a:ext>
          </a:extLst>
        </xdr:cNvPr>
        <xdr:cNvCxnSpPr/>
      </xdr:nvCxnSpPr>
      <xdr:spPr>
        <a:xfrm flipH="1">
          <a:off x="1378585" y="527799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269</xdr:row>
      <xdr:rowOff>114300</xdr:rowOff>
    </xdr:from>
    <xdr:to>
      <xdr:col>2</xdr:col>
      <xdr:colOff>76200</xdr:colOff>
      <xdr:row>269</xdr:row>
      <xdr:rowOff>114300</xdr:rowOff>
    </xdr:to>
    <xdr:cxnSp macro="">
      <xdr:nvCxnSpPr>
        <xdr:cNvPr id="359" name="Line 8">
          <a:extLst>
            <a:ext uri="{FF2B5EF4-FFF2-40B4-BE49-F238E27FC236}">
              <a16:creationId xmlns:a16="http://schemas.microsoft.com/office/drawing/2014/main" id="{00000000-0008-0000-0300-000067010000}"/>
            </a:ext>
          </a:extLst>
        </xdr:cNvPr>
        <xdr:cNvCxnSpPr/>
      </xdr:nvCxnSpPr>
      <xdr:spPr>
        <a:xfrm flipH="1">
          <a:off x="1378585" y="527799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360" name="Line 8">
          <a:extLst>
            <a:ext uri="{FF2B5EF4-FFF2-40B4-BE49-F238E27FC236}">
              <a16:creationId xmlns:a16="http://schemas.microsoft.com/office/drawing/2014/main" id="{00000000-0008-0000-0300-000068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253</xdr:row>
      <xdr:rowOff>114300</xdr:rowOff>
    </xdr:from>
    <xdr:to>
      <xdr:col>2</xdr:col>
      <xdr:colOff>76200</xdr:colOff>
      <xdr:row>253</xdr:row>
      <xdr:rowOff>114300</xdr:rowOff>
    </xdr:to>
    <xdr:cxnSp macro="">
      <xdr:nvCxnSpPr>
        <xdr:cNvPr id="362" name="Line 8">
          <a:extLst>
            <a:ext uri="{FF2B5EF4-FFF2-40B4-BE49-F238E27FC236}">
              <a16:creationId xmlns:a16="http://schemas.microsoft.com/office/drawing/2014/main" id="{00000000-0008-0000-0300-00006A010000}"/>
            </a:ext>
          </a:extLst>
        </xdr:cNvPr>
        <xdr:cNvCxnSpPr/>
      </xdr:nvCxnSpPr>
      <xdr:spPr>
        <a:xfrm flipH="1">
          <a:off x="1378585" y="493604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253</xdr:row>
      <xdr:rowOff>114300</xdr:rowOff>
    </xdr:from>
    <xdr:to>
      <xdr:col>2</xdr:col>
      <xdr:colOff>76200</xdr:colOff>
      <xdr:row>253</xdr:row>
      <xdr:rowOff>114300</xdr:rowOff>
    </xdr:to>
    <xdr:cxnSp macro="">
      <xdr:nvCxnSpPr>
        <xdr:cNvPr id="363" name="Line 8">
          <a:extLst>
            <a:ext uri="{FF2B5EF4-FFF2-40B4-BE49-F238E27FC236}">
              <a16:creationId xmlns:a16="http://schemas.microsoft.com/office/drawing/2014/main" id="{00000000-0008-0000-0300-00006B010000}"/>
            </a:ext>
          </a:extLst>
        </xdr:cNvPr>
        <xdr:cNvCxnSpPr/>
      </xdr:nvCxnSpPr>
      <xdr:spPr>
        <a:xfrm flipH="1">
          <a:off x="1378585" y="493604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269</xdr:row>
      <xdr:rowOff>114300</xdr:rowOff>
    </xdr:from>
    <xdr:to>
      <xdr:col>2</xdr:col>
      <xdr:colOff>66675</xdr:colOff>
      <xdr:row>269</xdr:row>
      <xdr:rowOff>114300</xdr:rowOff>
    </xdr:to>
    <xdr:cxnSp macro="">
      <xdr:nvCxnSpPr>
        <xdr:cNvPr id="366" name="Line 8">
          <a:extLst>
            <a:ext uri="{FF2B5EF4-FFF2-40B4-BE49-F238E27FC236}">
              <a16:creationId xmlns:a16="http://schemas.microsoft.com/office/drawing/2014/main" id="{00000000-0008-0000-0300-00006E010000}"/>
            </a:ext>
          </a:extLst>
        </xdr:cNvPr>
        <xdr:cNvCxnSpPr/>
      </xdr:nvCxnSpPr>
      <xdr:spPr>
        <a:xfrm flipH="1">
          <a:off x="1369060" y="5277993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269</xdr:row>
      <xdr:rowOff>114300</xdr:rowOff>
    </xdr:from>
    <xdr:to>
      <xdr:col>2</xdr:col>
      <xdr:colOff>66675</xdr:colOff>
      <xdr:row>269</xdr:row>
      <xdr:rowOff>114300</xdr:rowOff>
    </xdr:to>
    <xdr:cxnSp macro="">
      <xdr:nvCxnSpPr>
        <xdr:cNvPr id="367" name="Line 8">
          <a:extLst>
            <a:ext uri="{FF2B5EF4-FFF2-40B4-BE49-F238E27FC236}">
              <a16:creationId xmlns:a16="http://schemas.microsoft.com/office/drawing/2014/main" id="{00000000-0008-0000-0300-00006F010000}"/>
            </a:ext>
          </a:extLst>
        </xdr:cNvPr>
        <xdr:cNvCxnSpPr/>
      </xdr:nvCxnSpPr>
      <xdr:spPr>
        <a:xfrm flipH="1">
          <a:off x="1369060" y="5277993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261</xdr:row>
      <xdr:rowOff>114300</xdr:rowOff>
    </xdr:from>
    <xdr:to>
      <xdr:col>2</xdr:col>
      <xdr:colOff>66675</xdr:colOff>
      <xdr:row>261</xdr:row>
      <xdr:rowOff>114300</xdr:rowOff>
    </xdr:to>
    <xdr:cxnSp macro="">
      <xdr:nvCxnSpPr>
        <xdr:cNvPr id="368" name="Line 8">
          <a:extLst>
            <a:ext uri="{FF2B5EF4-FFF2-40B4-BE49-F238E27FC236}">
              <a16:creationId xmlns:a16="http://schemas.microsoft.com/office/drawing/2014/main" id="{00000000-0008-0000-0300-000070010000}"/>
            </a:ext>
          </a:extLst>
        </xdr:cNvPr>
        <xdr:cNvCxnSpPr/>
      </xdr:nvCxnSpPr>
      <xdr:spPr>
        <a:xfrm flipH="1">
          <a:off x="1369060" y="51341655"/>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69" name="Line 8">
          <a:extLst>
            <a:ext uri="{FF2B5EF4-FFF2-40B4-BE49-F238E27FC236}">
              <a16:creationId xmlns:a16="http://schemas.microsoft.com/office/drawing/2014/main" id="{00000000-0008-0000-0300-000071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70" name="Line 8">
          <a:extLst>
            <a:ext uri="{FF2B5EF4-FFF2-40B4-BE49-F238E27FC236}">
              <a16:creationId xmlns:a16="http://schemas.microsoft.com/office/drawing/2014/main" id="{00000000-0008-0000-0300-000072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371" name="Line 8">
          <a:extLst>
            <a:ext uri="{FF2B5EF4-FFF2-40B4-BE49-F238E27FC236}">
              <a16:creationId xmlns:a16="http://schemas.microsoft.com/office/drawing/2014/main" id="{00000000-0008-0000-0300-000073010000}"/>
            </a:ext>
          </a:extLst>
        </xdr:cNvPr>
        <xdr:cNvCxnSpPr/>
      </xdr:nvCxnSpPr>
      <xdr:spPr>
        <a:xfrm flipH="1">
          <a:off x="1378585" y="51875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72" name="Line 8">
          <a:extLst>
            <a:ext uri="{FF2B5EF4-FFF2-40B4-BE49-F238E27FC236}">
              <a16:creationId xmlns:a16="http://schemas.microsoft.com/office/drawing/2014/main" id="{00000000-0008-0000-0300-000074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73" name="Line 8">
          <a:extLst>
            <a:ext uri="{FF2B5EF4-FFF2-40B4-BE49-F238E27FC236}">
              <a16:creationId xmlns:a16="http://schemas.microsoft.com/office/drawing/2014/main" id="{00000000-0008-0000-0300-000075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374" name="Line 8">
          <a:extLst>
            <a:ext uri="{FF2B5EF4-FFF2-40B4-BE49-F238E27FC236}">
              <a16:creationId xmlns:a16="http://schemas.microsoft.com/office/drawing/2014/main" id="{00000000-0008-0000-0300-000076010000}"/>
            </a:ext>
          </a:extLst>
        </xdr:cNvPr>
        <xdr:cNvCxnSpPr/>
      </xdr:nvCxnSpPr>
      <xdr:spPr>
        <a:xfrm flipH="1">
          <a:off x="1378585" y="51875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75" name="Line 8">
          <a:extLst>
            <a:ext uri="{FF2B5EF4-FFF2-40B4-BE49-F238E27FC236}">
              <a16:creationId xmlns:a16="http://schemas.microsoft.com/office/drawing/2014/main" id="{00000000-0008-0000-0300-000077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272</xdr:row>
      <xdr:rowOff>114300</xdr:rowOff>
    </xdr:from>
    <xdr:to>
      <xdr:col>2</xdr:col>
      <xdr:colOff>76200</xdr:colOff>
      <xdr:row>272</xdr:row>
      <xdr:rowOff>114300</xdr:rowOff>
    </xdr:to>
    <xdr:cxnSp macro="">
      <xdr:nvCxnSpPr>
        <xdr:cNvPr id="376" name="Line 8">
          <a:extLst>
            <a:ext uri="{FF2B5EF4-FFF2-40B4-BE49-F238E27FC236}">
              <a16:creationId xmlns:a16="http://schemas.microsoft.com/office/drawing/2014/main" id="{00000000-0008-0000-0300-000078010000}"/>
            </a:ext>
          </a:extLst>
        </xdr:cNvPr>
        <xdr:cNvCxnSpPr/>
      </xdr:nvCxnSpPr>
      <xdr:spPr>
        <a:xfrm flipH="1">
          <a:off x="1378585" y="533228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264</xdr:row>
      <xdr:rowOff>114300</xdr:rowOff>
    </xdr:from>
    <xdr:to>
      <xdr:col>2</xdr:col>
      <xdr:colOff>76200</xdr:colOff>
      <xdr:row>264</xdr:row>
      <xdr:rowOff>114300</xdr:rowOff>
    </xdr:to>
    <xdr:cxnSp macro="">
      <xdr:nvCxnSpPr>
        <xdr:cNvPr id="377" name="Line 8">
          <a:extLst>
            <a:ext uri="{FF2B5EF4-FFF2-40B4-BE49-F238E27FC236}">
              <a16:creationId xmlns:a16="http://schemas.microsoft.com/office/drawing/2014/main" id="{00000000-0008-0000-0300-000079010000}"/>
            </a:ext>
          </a:extLst>
        </xdr:cNvPr>
        <xdr:cNvCxnSpPr/>
      </xdr:nvCxnSpPr>
      <xdr:spPr>
        <a:xfrm flipH="1">
          <a:off x="1378585" y="518750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378" name="Line 8">
          <a:extLst>
            <a:ext uri="{FF2B5EF4-FFF2-40B4-BE49-F238E27FC236}">
              <a16:creationId xmlns:a16="http://schemas.microsoft.com/office/drawing/2014/main" id="{00000000-0008-0000-0300-00007A010000}"/>
            </a:ext>
          </a:extLst>
        </xdr:cNvPr>
        <xdr:cNvCxnSpPr/>
      </xdr:nvCxnSpPr>
      <xdr:spPr>
        <a:xfrm flipH="1">
          <a:off x="130238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379" name="Line 8">
          <a:extLst>
            <a:ext uri="{FF2B5EF4-FFF2-40B4-BE49-F238E27FC236}">
              <a16:creationId xmlns:a16="http://schemas.microsoft.com/office/drawing/2014/main" id="{00000000-0008-0000-0300-00007B010000}"/>
            </a:ext>
          </a:extLst>
        </xdr:cNvPr>
        <xdr:cNvCxnSpPr/>
      </xdr:nvCxnSpPr>
      <xdr:spPr>
        <a:xfrm flipH="1">
          <a:off x="130238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266</xdr:row>
      <xdr:rowOff>114300</xdr:rowOff>
    </xdr:from>
    <xdr:to>
      <xdr:col>2</xdr:col>
      <xdr:colOff>0</xdr:colOff>
      <xdr:row>266</xdr:row>
      <xdr:rowOff>114300</xdr:rowOff>
    </xdr:to>
    <xdr:cxnSp macro="">
      <xdr:nvCxnSpPr>
        <xdr:cNvPr id="380" name="Line 8">
          <a:extLst>
            <a:ext uri="{FF2B5EF4-FFF2-40B4-BE49-F238E27FC236}">
              <a16:creationId xmlns:a16="http://schemas.microsoft.com/office/drawing/2014/main" id="{00000000-0008-0000-0300-00007C010000}"/>
            </a:ext>
          </a:extLst>
        </xdr:cNvPr>
        <xdr:cNvCxnSpPr/>
      </xdr:nvCxnSpPr>
      <xdr:spPr>
        <a:xfrm flipH="1">
          <a:off x="1302385" y="52237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381" name="Line 8">
          <a:extLst>
            <a:ext uri="{FF2B5EF4-FFF2-40B4-BE49-F238E27FC236}">
              <a16:creationId xmlns:a16="http://schemas.microsoft.com/office/drawing/2014/main" id="{00000000-0008-0000-0300-00007D010000}"/>
            </a:ext>
          </a:extLst>
        </xdr:cNvPr>
        <xdr:cNvCxnSpPr/>
      </xdr:nvCxnSpPr>
      <xdr:spPr>
        <a:xfrm flipH="1">
          <a:off x="130238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274</xdr:row>
      <xdr:rowOff>114300</xdr:rowOff>
    </xdr:from>
    <xdr:to>
      <xdr:col>2</xdr:col>
      <xdr:colOff>0</xdr:colOff>
      <xdr:row>274</xdr:row>
      <xdr:rowOff>114300</xdr:rowOff>
    </xdr:to>
    <xdr:cxnSp macro="">
      <xdr:nvCxnSpPr>
        <xdr:cNvPr id="382" name="Line 8">
          <a:extLst>
            <a:ext uri="{FF2B5EF4-FFF2-40B4-BE49-F238E27FC236}">
              <a16:creationId xmlns:a16="http://schemas.microsoft.com/office/drawing/2014/main" id="{00000000-0008-0000-0300-00007E010000}"/>
            </a:ext>
          </a:extLst>
        </xdr:cNvPr>
        <xdr:cNvCxnSpPr/>
      </xdr:nvCxnSpPr>
      <xdr:spPr>
        <a:xfrm flipH="1">
          <a:off x="1302385" y="53684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266</xdr:row>
      <xdr:rowOff>114300</xdr:rowOff>
    </xdr:from>
    <xdr:to>
      <xdr:col>2</xdr:col>
      <xdr:colOff>0</xdr:colOff>
      <xdr:row>266</xdr:row>
      <xdr:rowOff>114300</xdr:rowOff>
    </xdr:to>
    <xdr:cxnSp macro="">
      <xdr:nvCxnSpPr>
        <xdr:cNvPr id="383" name="Line 8">
          <a:extLst>
            <a:ext uri="{FF2B5EF4-FFF2-40B4-BE49-F238E27FC236}">
              <a16:creationId xmlns:a16="http://schemas.microsoft.com/office/drawing/2014/main" id="{00000000-0008-0000-0300-00007F010000}"/>
            </a:ext>
          </a:extLst>
        </xdr:cNvPr>
        <xdr:cNvCxnSpPr/>
      </xdr:nvCxnSpPr>
      <xdr:spPr>
        <a:xfrm flipH="1">
          <a:off x="1302385" y="52237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384" name="Line 8">
          <a:extLst>
            <a:ext uri="{FF2B5EF4-FFF2-40B4-BE49-F238E27FC236}">
              <a16:creationId xmlns:a16="http://schemas.microsoft.com/office/drawing/2014/main" id="{00000000-0008-0000-0300-000080010000}"/>
            </a:ext>
          </a:extLst>
        </xdr:cNvPr>
        <xdr:cNvCxnSpPr/>
      </xdr:nvCxnSpPr>
      <xdr:spPr>
        <a:xfrm flipH="1">
          <a:off x="1321435" y="535038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385" name="Line 8">
          <a:extLst>
            <a:ext uri="{FF2B5EF4-FFF2-40B4-BE49-F238E27FC236}">
              <a16:creationId xmlns:a16="http://schemas.microsoft.com/office/drawing/2014/main" id="{00000000-0008-0000-0300-000081010000}"/>
            </a:ext>
          </a:extLst>
        </xdr:cNvPr>
        <xdr:cNvCxnSpPr/>
      </xdr:nvCxnSpPr>
      <xdr:spPr>
        <a:xfrm flipH="1">
          <a:off x="1321435" y="535038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265</xdr:row>
      <xdr:rowOff>114300</xdr:rowOff>
    </xdr:from>
    <xdr:to>
      <xdr:col>2</xdr:col>
      <xdr:colOff>19050</xdr:colOff>
      <xdr:row>265</xdr:row>
      <xdr:rowOff>114300</xdr:rowOff>
    </xdr:to>
    <xdr:cxnSp macro="">
      <xdr:nvCxnSpPr>
        <xdr:cNvPr id="386" name="Line 8">
          <a:extLst>
            <a:ext uri="{FF2B5EF4-FFF2-40B4-BE49-F238E27FC236}">
              <a16:creationId xmlns:a16="http://schemas.microsoft.com/office/drawing/2014/main" id="{00000000-0008-0000-0300-000082010000}"/>
            </a:ext>
          </a:extLst>
        </xdr:cNvPr>
        <xdr:cNvCxnSpPr/>
      </xdr:nvCxnSpPr>
      <xdr:spPr>
        <a:xfrm flipH="1">
          <a:off x="1321435" y="520560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387" name="Line 8">
          <a:extLst>
            <a:ext uri="{FF2B5EF4-FFF2-40B4-BE49-F238E27FC236}">
              <a16:creationId xmlns:a16="http://schemas.microsoft.com/office/drawing/2014/main" id="{00000000-0008-0000-0300-000083010000}"/>
            </a:ext>
          </a:extLst>
        </xdr:cNvPr>
        <xdr:cNvCxnSpPr/>
      </xdr:nvCxnSpPr>
      <xdr:spPr>
        <a:xfrm flipH="1">
          <a:off x="1321435" y="535038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273</xdr:row>
      <xdr:rowOff>114300</xdr:rowOff>
    </xdr:from>
    <xdr:to>
      <xdr:col>2</xdr:col>
      <xdr:colOff>19050</xdr:colOff>
      <xdr:row>273</xdr:row>
      <xdr:rowOff>114300</xdr:rowOff>
    </xdr:to>
    <xdr:cxnSp macro="">
      <xdr:nvCxnSpPr>
        <xdr:cNvPr id="388" name="Line 8">
          <a:extLst>
            <a:ext uri="{FF2B5EF4-FFF2-40B4-BE49-F238E27FC236}">
              <a16:creationId xmlns:a16="http://schemas.microsoft.com/office/drawing/2014/main" id="{00000000-0008-0000-0300-000084010000}"/>
            </a:ext>
          </a:extLst>
        </xdr:cNvPr>
        <xdr:cNvCxnSpPr/>
      </xdr:nvCxnSpPr>
      <xdr:spPr>
        <a:xfrm flipH="1">
          <a:off x="1321435" y="535038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265</xdr:row>
      <xdr:rowOff>114300</xdr:rowOff>
    </xdr:from>
    <xdr:to>
      <xdr:col>2</xdr:col>
      <xdr:colOff>19050</xdr:colOff>
      <xdr:row>265</xdr:row>
      <xdr:rowOff>114300</xdr:rowOff>
    </xdr:to>
    <xdr:cxnSp macro="">
      <xdr:nvCxnSpPr>
        <xdr:cNvPr id="389" name="Line 8">
          <a:extLst>
            <a:ext uri="{FF2B5EF4-FFF2-40B4-BE49-F238E27FC236}">
              <a16:creationId xmlns:a16="http://schemas.microsoft.com/office/drawing/2014/main" id="{00000000-0008-0000-0300-000085010000}"/>
            </a:ext>
          </a:extLst>
        </xdr:cNvPr>
        <xdr:cNvCxnSpPr/>
      </xdr:nvCxnSpPr>
      <xdr:spPr>
        <a:xfrm flipH="1">
          <a:off x="1321435" y="5205603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47625</xdr:colOff>
      <xdr:row>260</xdr:row>
      <xdr:rowOff>114300</xdr:rowOff>
    </xdr:to>
    <xdr:cxnSp macro="">
      <xdr:nvCxnSpPr>
        <xdr:cNvPr id="395" name="Line 8">
          <a:extLst>
            <a:ext uri="{FF2B5EF4-FFF2-40B4-BE49-F238E27FC236}">
              <a16:creationId xmlns:a16="http://schemas.microsoft.com/office/drawing/2014/main" id="{00000000-0008-0000-0300-00008B010000}"/>
            </a:ext>
          </a:extLst>
        </xdr:cNvPr>
        <xdr:cNvCxnSpPr/>
      </xdr:nvCxnSpPr>
      <xdr:spPr>
        <a:xfrm flipH="1">
          <a:off x="1350010" y="510940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47625</xdr:colOff>
      <xdr:row>260</xdr:row>
      <xdr:rowOff>114300</xdr:rowOff>
    </xdr:to>
    <xdr:cxnSp macro="">
      <xdr:nvCxnSpPr>
        <xdr:cNvPr id="396" name="Line 8">
          <a:extLst>
            <a:ext uri="{FF2B5EF4-FFF2-40B4-BE49-F238E27FC236}">
              <a16:creationId xmlns:a16="http://schemas.microsoft.com/office/drawing/2014/main" id="{00000000-0008-0000-0300-00008C010000}"/>
            </a:ext>
          </a:extLst>
        </xdr:cNvPr>
        <xdr:cNvCxnSpPr/>
      </xdr:nvCxnSpPr>
      <xdr:spPr>
        <a:xfrm flipH="1">
          <a:off x="1350010" y="510940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76200</xdr:colOff>
      <xdr:row>260</xdr:row>
      <xdr:rowOff>114300</xdr:rowOff>
    </xdr:to>
    <xdr:cxnSp macro="">
      <xdr:nvCxnSpPr>
        <xdr:cNvPr id="400" name="Line 8">
          <a:extLst>
            <a:ext uri="{FF2B5EF4-FFF2-40B4-BE49-F238E27FC236}">
              <a16:creationId xmlns:a16="http://schemas.microsoft.com/office/drawing/2014/main" id="{00000000-0008-0000-0300-000090010000}"/>
            </a:ext>
          </a:extLst>
        </xdr:cNvPr>
        <xdr:cNvCxnSpPr/>
      </xdr:nvCxnSpPr>
      <xdr:spPr>
        <a:xfrm flipH="1">
          <a:off x="1378585" y="51094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260</xdr:row>
      <xdr:rowOff>114300</xdr:rowOff>
    </xdr:from>
    <xdr:to>
      <xdr:col>2</xdr:col>
      <xdr:colOff>76200</xdr:colOff>
      <xdr:row>260</xdr:row>
      <xdr:rowOff>114300</xdr:rowOff>
    </xdr:to>
    <xdr:cxnSp macro="">
      <xdr:nvCxnSpPr>
        <xdr:cNvPr id="401" name="Line 8">
          <a:extLst>
            <a:ext uri="{FF2B5EF4-FFF2-40B4-BE49-F238E27FC236}">
              <a16:creationId xmlns:a16="http://schemas.microsoft.com/office/drawing/2014/main" id="{00000000-0008-0000-0300-000091010000}"/>
            </a:ext>
          </a:extLst>
        </xdr:cNvPr>
        <xdr:cNvCxnSpPr/>
      </xdr:nvCxnSpPr>
      <xdr:spPr>
        <a:xfrm flipH="1">
          <a:off x="1378585" y="51094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404" name="Line 8">
          <a:extLst>
            <a:ext uri="{FF2B5EF4-FFF2-40B4-BE49-F238E27FC236}">
              <a16:creationId xmlns:a16="http://schemas.microsoft.com/office/drawing/2014/main" id="{00000000-0008-0000-0300-000094010000}"/>
            </a:ext>
          </a:extLst>
        </xdr:cNvPr>
        <xdr:cNvCxnSpPr/>
      </xdr:nvCxnSpPr>
      <xdr:spPr>
        <a:xfrm flipH="1">
          <a:off x="1378585" y="53141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405" name="Line 8">
          <a:extLst>
            <a:ext uri="{FF2B5EF4-FFF2-40B4-BE49-F238E27FC236}">
              <a16:creationId xmlns:a16="http://schemas.microsoft.com/office/drawing/2014/main" id="{00000000-0008-0000-0300-000095010000}"/>
            </a:ext>
          </a:extLst>
        </xdr:cNvPr>
        <xdr:cNvCxnSpPr/>
      </xdr:nvCxnSpPr>
      <xdr:spPr>
        <a:xfrm flipH="1">
          <a:off x="1378585" y="53141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06" name="Line 8">
          <a:extLst>
            <a:ext uri="{FF2B5EF4-FFF2-40B4-BE49-F238E27FC236}">
              <a16:creationId xmlns:a16="http://schemas.microsoft.com/office/drawing/2014/main" id="{00000000-0008-0000-0300-000096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255</xdr:row>
      <xdr:rowOff>114300</xdr:rowOff>
    </xdr:from>
    <xdr:to>
      <xdr:col>2</xdr:col>
      <xdr:colOff>76200</xdr:colOff>
      <xdr:row>255</xdr:row>
      <xdr:rowOff>114300</xdr:rowOff>
    </xdr:to>
    <xdr:cxnSp macro="">
      <xdr:nvCxnSpPr>
        <xdr:cNvPr id="408" name="Line 8">
          <a:extLst>
            <a:ext uri="{FF2B5EF4-FFF2-40B4-BE49-F238E27FC236}">
              <a16:creationId xmlns:a16="http://schemas.microsoft.com/office/drawing/2014/main" id="{00000000-0008-0000-0300-000098010000}"/>
            </a:ext>
          </a:extLst>
        </xdr:cNvPr>
        <xdr:cNvCxnSpPr/>
      </xdr:nvCxnSpPr>
      <xdr:spPr>
        <a:xfrm flipH="1">
          <a:off x="1378585" y="498557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255</xdr:row>
      <xdr:rowOff>114300</xdr:rowOff>
    </xdr:from>
    <xdr:to>
      <xdr:col>2</xdr:col>
      <xdr:colOff>76200</xdr:colOff>
      <xdr:row>255</xdr:row>
      <xdr:rowOff>114300</xdr:rowOff>
    </xdr:to>
    <xdr:cxnSp macro="">
      <xdr:nvCxnSpPr>
        <xdr:cNvPr id="409" name="Line 8">
          <a:extLst>
            <a:ext uri="{FF2B5EF4-FFF2-40B4-BE49-F238E27FC236}">
              <a16:creationId xmlns:a16="http://schemas.microsoft.com/office/drawing/2014/main" id="{00000000-0008-0000-0300-000099010000}"/>
            </a:ext>
          </a:extLst>
        </xdr:cNvPr>
        <xdr:cNvCxnSpPr/>
      </xdr:nvCxnSpPr>
      <xdr:spPr>
        <a:xfrm flipH="1">
          <a:off x="1378585" y="498557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271</xdr:row>
      <xdr:rowOff>114300</xdr:rowOff>
    </xdr:from>
    <xdr:to>
      <xdr:col>2</xdr:col>
      <xdr:colOff>66675</xdr:colOff>
      <xdr:row>271</xdr:row>
      <xdr:rowOff>114300</xdr:rowOff>
    </xdr:to>
    <xdr:cxnSp macro="">
      <xdr:nvCxnSpPr>
        <xdr:cNvPr id="412" name="Line 8">
          <a:extLst>
            <a:ext uri="{FF2B5EF4-FFF2-40B4-BE49-F238E27FC236}">
              <a16:creationId xmlns:a16="http://schemas.microsoft.com/office/drawing/2014/main" id="{00000000-0008-0000-0300-00009C010000}"/>
            </a:ext>
          </a:extLst>
        </xdr:cNvPr>
        <xdr:cNvCxnSpPr/>
      </xdr:nvCxnSpPr>
      <xdr:spPr>
        <a:xfrm flipH="1">
          <a:off x="1369060" y="5314188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271</xdr:row>
      <xdr:rowOff>114300</xdr:rowOff>
    </xdr:from>
    <xdr:to>
      <xdr:col>2</xdr:col>
      <xdr:colOff>66675</xdr:colOff>
      <xdr:row>271</xdr:row>
      <xdr:rowOff>114300</xdr:rowOff>
    </xdr:to>
    <xdr:cxnSp macro="">
      <xdr:nvCxnSpPr>
        <xdr:cNvPr id="413" name="Line 8">
          <a:extLst>
            <a:ext uri="{FF2B5EF4-FFF2-40B4-BE49-F238E27FC236}">
              <a16:creationId xmlns:a16="http://schemas.microsoft.com/office/drawing/2014/main" id="{00000000-0008-0000-0300-00009D010000}"/>
            </a:ext>
          </a:extLst>
        </xdr:cNvPr>
        <xdr:cNvCxnSpPr/>
      </xdr:nvCxnSpPr>
      <xdr:spPr>
        <a:xfrm flipH="1">
          <a:off x="1369060" y="53141880"/>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263</xdr:row>
      <xdr:rowOff>114300</xdr:rowOff>
    </xdr:from>
    <xdr:to>
      <xdr:col>2</xdr:col>
      <xdr:colOff>66675</xdr:colOff>
      <xdr:row>263</xdr:row>
      <xdr:rowOff>114300</xdr:rowOff>
    </xdr:to>
    <xdr:cxnSp macro="">
      <xdr:nvCxnSpPr>
        <xdr:cNvPr id="414" name="Line 8">
          <a:extLst>
            <a:ext uri="{FF2B5EF4-FFF2-40B4-BE49-F238E27FC236}">
              <a16:creationId xmlns:a16="http://schemas.microsoft.com/office/drawing/2014/main" id="{00000000-0008-0000-0300-00009E010000}"/>
            </a:ext>
          </a:extLst>
        </xdr:cNvPr>
        <xdr:cNvCxnSpPr/>
      </xdr:nvCxnSpPr>
      <xdr:spPr>
        <a:xfrm flipH="1">
          <a:off x="1369060" y="51703605"/>
          <a:ext cx="0" cy="0"/>
        </a:xfrm>
        <a:prstGeom prst="line">
          <a:avLst/>
        </a:prstGeom>
        <a:noFill/>
        <a:ln w="9525" cap="flat" cmpd="sng">
          <a:solidFill>
            <a:srgbClr val="000000">
              <a:alpha val="100000"/>
            </a:srgbClr>
          </a:solidFill>
          <a:prstDash val="solid"/>
          <a:roun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15" name="Line 8">
          <a:extLst>
            <a:ext uri="{FF2B5EF4-FFF2-40B4-BE49-F238E27FC236}">
              <a16:creationId xmlns:a16="http://schemas.microsoft.com/office/drawing/2014/main" id="{00000000-0008-0000-0300-00009F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16" name="Line 8">
          <a:extLst>
            <a:ext uri="{FF2B5EF4-FFF2-40B4-BE49-F238E27FC236}">
              <a16:creationId xmlns:a16="http://schemas.microsoft.com/office/drawing/2014/main" id="{00000000-0008-0000-0300-0000A0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417" name="Line 8">
          <a:extLst>
            <a:ext uri="{FF2B5EF4-FFF2-40B4-BE49-F238E27FC236}">
              <a16:creationId xmlns:a16="http://schemas.microsoft.com/office/drawing/2014/main" id="{00000000-0008-0000-0300-0000A1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18" name="Line 8">
          <a:extLst>
            <a:ext uri="{FF2B5EF4-FFF2-40B4-BE49-F238E27FC236}">
              <a16:creationId xmlns:a16="http://schemas.microsoft.com/office/drawing/2014/main" id="{00000000-0008-0000-0300-0000A2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19" name="Line 8">
          <a:extLst>
            <a:ext uri="{FF2B5EF4-FFF2-40B4-BE49-F238E27FC236}">
              <a16:creationId xmlns:a16="http://schemas.microsoft.com/office/drawing/2014/main" id="{00000000-0008-0000-0300-0000A3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420" name="Line 8">
          <a:extLst>
            <a:ext uri="{FF2B5EF4-FFF2-40B4-BE49-F238E27FC236}">
              <a16:creationId xmlns:a16="http://schemas.microsoft.com/office/drawing/2014/main" id="{00000000-0008-0000-0300-0000A4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21" name="Line 8">
          <a:extLst>
            <a:ext uri="{FF2B5EF4-FFF2-40B4-BE49-F238E27FC236}">
              <a16:creationId xmlns:a16="http://schemas.microsoft.com/office/drawing/2014/main" id="{00000000-0008-0000-0300-0000A5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22" name="Line 8">
          <a:extLst>
            <a:ext uri="{FF2B5EF4-FFF2-40B4-BE49-F238E27FC236}">
              <a16:creationId xmlns:a16="http://schemas.microsoft.com/office/drawing/2014/main" id="{00000000-0008-0000-0300-0000A6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423" name="Line 8">
          <a:extLst>
            <a:ext uri="{FF2B5EF4-FFF2-40B4-BE49-F238E27FC236}">
              <a16:creationId xmlns:a16="http://schemas.microsoft.com/office/drawing/2014/main" id="{00000000-0008-0000-0300-0000A7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424" name="Line 8">
          <a:extLst>
            <a:ext uri="{FF2B5EF4-FFF2-40B4-BE49-F238E27FC236}">
              <a16:creationId xmlns:a16="http://schemas.microsoft.com/office/drawing/2014/main" id="{00000000-0008-0000-0300-0000A8010000}"/>
            </a:ext>
          </a:extLst>
        </xdr:cNvPr>
        <xdr:cNvCxnSpPr/>
      </xdr:nvCxnSpPr>
      <xdr:spPr>
        <a:xfrm flipH="1">
          <a:off x="1302385" y="540467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425" name="Line 8">
          <a:extLst>
            <a:ext uri="{FF2B5EF4-FFF2-40B4-BE49-F238E27FC236}">
              <a16:creationId xmlns:a16="http://schemas.microsoft.com/office/drawing/2014/main" id="{00000000-0008-0000-0300-0000A9010000}"/>
            </a:ext>
          </a:extLst>
        </xdr:cNvPr>
        <xdr:cNvCxnSpPr/>
      </xdr:nvCxnSpPr>
      <xdr:spPr>
        <a:xfrm flipH="1">
          <a:off x="1302385" y="540467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268</xdr:row>
      <xdr:rowOff>114300</xdr:rowOff>
    </xdr:from>
    <xdr:to>
      <xdr:col>2</xdr:col>
      <xdr:colOff>0</xdr:colOff>
      <xdr:row>268</xdr:row>
      <xdr:rowOff>114300</xdr:rowOff>
    </xdr:to>
    <xdr:cxnSp macro="">
      <xdr:nvCxnSpPr>
        <xdr:cNvPr id="426" name="Line 8">
          <a:extLst>
            <a:ext uri="{FF2B5EF4-FFF2-40B4-BE49-F238E27FC236}">
              <a16:creationId xmlns:a16="http://schemas.microsoft.com/office/drawing/2014/main" id="{00000000-0008-0000-0300-0000AA010000}"/>
            </a:ext>
          </a:extLst>
        </xdr:cNvPr>
        <xdr:cNvCxnSpPr/>
      </xdr:nvCxnSpPr>
      <xdr:spPr>
        <a:xfrm flipH="1">
          <a:off x="1302385" y="525989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276</xdr:row>
      <xdr:rowOff>114300</xdr:rowOff>
    </xdr:from>
    <xdr:to>
      <xdr:col>2</xdr:col>
      <xdr:colOff>0</xdr:colOff>
      <xdr:row>276</xdr:row>
      <xdr:rowOff>114300</xdr:rowOff>
    </xdr:to>
    <xdr:cxnSp macro="">
      <xdr:nvCxnSpPr>
        <xdr:cNvPr id="427" name="Line 8">
          <a:extLst>
            <a:ext uri="{FF2B5EF4-FFF2-40B4-BE49-F238E27FC236}">
              <a16:creationId xmlns:a16="http://schemas.microsoft.com/office/drawing/2014/main" id="{00000000-0008-0000-0300-0000AB010000}"/>
            </a:ext>
          </a:extLst>
        </xdr:cNvPr>
        <xdr:cNvCxnSpPr/>
      </xdr:nvCxnSpPr>
      <xdr:spPr>
        <a:xfrm flipH="1">
          <a:off x="1302385" y="540467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268</xdr:row>
      <xdr:rowOff>114300</xdr:rowOff>
    </xdr:from>
    <xdr:to>
      <xdr:col>2</xdr:col>
      <xdr:colOff>0</xdr:colOff>
      <xdr:row>268</xdr:row>
      <xdr:rowOff>114300</xdr:rowOff>
    </xdr:to>
    <xdr:cxnSp macro="">
      <xdr:nvCxnSpPr>
        <xdr:cNvPr id="429" name="Line 8">
          <a:extLst>
            <a:ext uri="{FF2B5EF4-FFF2-40B4-BE49-F238E27FC236}">
              <a16:creationId xmlns:a16="http://schemas.microsoft.com/office/drawing/2014/main" id="{00000000-0008-0000-0300-0000AD010000}"/>
            </a:ext>
          </a:extLst>
        </xdr:cNvPr>
        <xdr:cNvCxnSpPr/>
      </xdr:nvCxnSpPr>
      <xdr:spPr>
        <a:xfrm flipH="1">
          <a:off x="1302385" y="525989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430" name="Line 8">
          <a:extLst>
            <a:ext uri="{FF2B5EF4-FFF2-40B4-BE49-F238E27FC236}">
              <a16:creationId xmlns:a16="http://schemas.microsoft.com/office/drawing/2014/main" id="{00000000-0008-0000-0300-0000AE010000}"/>
            </a:ext>
          </a:extLst>
        </xdr:cNvPr>
        <xdr:cNvCxnSpPr/>
      </xdr:nvCxnSpPr>
      <xdr:spPr>
        <a:xfrm flipH="1">
          <a:off x="132143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431" name="Line 8">
          <a:extLst>
            <a:ext uri="{FF2B5EF4-FFF2-40B4-BE49-F238E27FC236}">
              <a16:creationId xmlns:a16="http://schemas.microsoft.com/office/drawing/2014/main" id="{00000000-0008-0000-0300-0000AF010000}"/>
            </a:ext>
          </a:extLst>
        </xdr:cNvPr>
        <xdr:cNvCxnSpPr/>
      </xdr:nvCxnSpPr>
      <xdr:spPr>
        <a:xfrm flipH="1">
          <a:off x="132143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267</xdr:row>
      <xdr:rowOff>114300</xdr:rowOff>
    </xdr:from>
    <xdr:to>
      <xdr:col>2</xdr:col>
      <xdr:colOff>19050</xdr:colOff>
      <xdr:row>267</xdr:row>
      <xdr:rowOff>114300</xdr:rowOff>
    </xdr:to>
    <xdr:cxnSp macro="">
      <xdr:nvCxnSpPr>
        <xdr:cNvPr id="432" name="Line 8">
          <a:extLst>
            <a:ext uri="{FF2B5EF4-FFF2-40B4-BE49-F238E27FC236}">
              <a16:creationId xmlns:a16="http://schemas.microsoft.com/office/drawing/2014/main" id="{00000000-0008-0000-0300-0000B0010000}"/>
            </a:ext>
          </a:extLst>
        </xdr:cNvPr>
        <xdr:cNvCxnSpPr/>
      </xdr:nvCxnSpPr>
      <xdr:spPr>
        <a:xfrm flipH="1">
          <a:off x="1321435" y="524179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433" name="Line 8">
          <a:extLst>
            <a:ext uri="{FF2B5EF4-FFF2-40B4-BE49-F238E27FC236}">
              <a16:creationId xmlns:a16="http://schemas.microsoft.com/office/drawing/2014/main" id="{00000000-0008-0000-0300-0000B1010000}"/>
            </a:ext>
          </a:extLst>
        </xdr:cNvPr>
        <xdr:cNvCxnSpPr/>
      </xdr:nvCxnSpPr>
      <xdr:spPr>
        <a:xfrm flipH="1">
          <a:off x="132143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275</xdr:row>
      <xdr:rowOff>114300</xdr:rowOff>
    </xdr:from>
    <xdr:to>
      <xdr:col>2</xdr:col>
      <xdr:colOff>19050</xdr:colOff>
      <xdr:row>275</xdr:row>
      <xdr:rowOff>114300</xdr:rowOff>
    </xdr:to>
    <xdr:cxnSp macro="">
      <xdr:nvCxnSpPr>
        <xdr:cNvPr id="434" name="Line 8">
          <a:extLst>
            <a:ext uri="{FF2B5EF4-FFF2-40B4-BE49-F238E27FC236}">
              <a16:creationId xmlns:a16="http://schemas.microsoft.com/office/drawing/2014/main" id="{00000000-0008-0000-0300-0000B2010000}"/>
            </a:ext>
          </a:extLst>
        </xdr:cNvPr>
        <xdr:cNvCxnSpPr/>
      </xdr:nvCxnSpPr>
      <xdr:spPr>
        <a:xfrm flipH="1">
          <a:off x="1321435" y="538657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267</xdr:row>
      <xdr:rowOff>114300</xdr:rowOff>
    </xdr:from>
    <xdr:to>
      <xdr:col>2</xdr:col>
      <xdr:colOff>19050</xdr:colOff>
      <xdr:row>267</xdr:row>
      <xdr:rowOff>114300</xdr:rowOff>
    </xdr:to>
    <xdr:cxnSp macro="">
      <xdr:nvCxnSpPr>
        <xdr:cNvPr id="435" name="Line 8">
          <a:extLst>
            <a:ext uri="{FF2B5EF4-FFF2-40B4-BE49-F238E27FC236}">
              <a16:creationId xmlns:a16="http://schemas.microsoft.com/office/drawing/2014/main" id="{00000000-0008-0000-0300-0000B3010000}"/>
            </a:ext>
          </a:extLst>
        </xdr:cNvPr>
        <xdr:cNvCxnSpPr/>
      </xdr:nvCxnSpPr>
      <xdr:spPr>
        <a:xfrm flipH="1">
          <a:off x="1321435" y="52417980"/>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279</xdr:row>
      <xdr:rowOff>114300</xdr:rowOff>
    </xdr:from>
    <xdr:to>
      <xdr:col>2</xdr:col>
      <xdr:colOff>76200</xdr:colOff>
      <xdr:row>279</xdr:row>
      <xdr:rowOff>114300</xdr:rowOff>
    </xdr:to>
    <xdr:cxnSp macro="">
      <xdr:nvCxnSpPr>
        <xdr:cNvPr id="440" name="Line 8">
          <a:extLst>
            <a:ext uri="{FF2B5EF4-FFF2-40B4-BE49-F238E27FC236}">
              <a16:creationId xmlns:a16="http://schemas.microsoft.com/office/drawing/2014/main" id="{00000000-0008-0000-0300-0000B8010000}"/>
            </a:ext>
          </a:extLst>
        </xdr:cNvPr>
        <xdr:cNvCxnSpPr/>
      </xdr:nvCxnSpPr>
      <xdr:spPr>
        <a:xfrm flipH="1">
          <a:off x="1378585" y="54589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279</xdr:row>
      <xdr:rowOff>114300</xdr:rowOff>
    </xdr:from>
    <xdr:to>
      <xdr:col>2</xdr:col>
      <xdr:colOff>76200</xdr:colOff>
      <xdr:row>279</xdr:row>
      <xdr:rowOff>114300</xdr:rowOff>
    </xdr:to>
    <xdr:cxnSp macro="">
      <xdr:nvCxnSpPr>
        <xdr:cNvPr id="441" name="Line 8">
          <a:extLst>
            <a:ext uri="{FF2B5EF4-FFF2-40B4-BE49-F238E27FC236}">
              <a16:creationId xmlns:a16="http://schemas.microsoft.com/office/drawing/2014/main" id="{00000000-0008-0000-0300-0000B9010000}"/>
            </a:ext>
          </a:extLst>
        </xdr:cNvPr>
        <xdr:cNvCxnSpPr/>
      </xdr:nvCxnSpPr>
      <xdr:spPr>
        <a:xfrm flipH="1">
          <a:off x="1378585" y="545896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271</xdr:row>
      <xdr:rowOff>114300</xdr:rowOff>
    </xdr:from>
    <xdr:to>
      <xdr:col>2</xdr:col>
      <xdr:colOff>76200</xdr:colOff>
      <xdr:row>271</xdr:row>
      <xdr:rowOff>114300</xdr:rowOff>
    </xdr:to>
    <xdr:cxnSp macro="">
      <xdr:nvCxnSpPr>
        <xdr:cNvPr id="442" name="Line 8">
          <a:extLst>
            <a:ext uri="{FF2B5EF4-FFF2-40B4-BE49-F238E27FC236}">
              <a16:creationId xmlns:a16="http://schemas.microsoft.com/office/drawing/2014/main" id="{00000000-0008-0000-0300-0000BA010000}"/>
            </a:ext>
          </a:extLst>
        </xdr:cNvPr>
        <xdr:cNvCxnSpPr/>
      </xdr:nvCxnSpPr>
      <xdr:spPr>
        <a:xfrm flipH="1">
          <a:off x="1378585" y="5314188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44" name="Line 8">
          <a:extLst>
            <a:ext uri="{FF2B5EF4-FFF2-40B4-BE49-F238E27FC236}">
              <a16:creationId xmlns:a16="http://schemas.microsoft.com/office/drawing/2014/main" id="{00000000-0008-0000-0300-0000BC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45" name="Line 8">
          <a:extLst>
            <a:ext uri="{FF2B5EF4-FFF2-40B4-BE49-F238E27FC236}">
              <a16:creationId xmlns:a16="http://schemas.microsoft.com/office/drawing/2014/main" id="{00000000-0008-0000-0300-0000BD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49" name="Line 8">
          <a:extLst>
            <a:ext uri="{FF2B5EF4-FFF2-40B4-BE49-F238E27FC236}">
              <a16:creationId xmlns:a16="http://schemas.microsoft.com/office/drawing/2014/main" id="{00000000-0008-0000-0300-0000C1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274</xdr:row>
      <xdr:rowOff>114300</xdr:rowOff>
    </xdr:from>
    <xdr:to>
      <xdr:col>2</xdr:col>
      <xdr:colOff>76200</xdr:colOff>
      <xdr:row>274</xdr:row>
      <xdr:rowOff>114300</xdr:rowOff>
    </xdr:to>
    <xdr:cxnSp macro="">
      <xdr:nvCxnSpPr>
        <xdr:cNvPr id="450" name="Line 8">
          <a:extLst>
            <a:ext uri="{FF2B5EF4-FFF2-40B4-BE49-F238E27FC236}">
              <a16:creationId xmlns:a16="http://schemas.microsoft.com/office/drawing/2014/main" id="{00000000-0008-0000-0300-0000C2010000}"/>
            </a:ext>
          </a:extLst>
        </xdr:cNvPr>
        <xdr:cNvCxnSpPr/>
      </xdr:nvCxnSpPr>
      <xdr:spPr>
        <a:xfrm flipH="1">
          <a:off x="1378585" y="536848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266</xdr:row>
      <xdr:rowOff>114300</xdr:rowOff>
    </xdr:from>
    <xdr:to>
      <xdr:col>2</xdr:col>
      <xdr:colOff>76200</xdr:colOff>
      <xdr:row>266</xdr:row>
      <xdr:rowOff>114300</xdr:rowOff>
    </xdr:to>
    <xdr:cxnSp macro="">
      <xdr:nvCxnSpPr>
        <xdr:cNvPr id="451" name="Line 8">
          <a:extLst>
            <a:ext uri="{FF2B5EF4-FFF2-40B4-BE49-F238E27FC236}">
              <a16:creationId xmlns:a16="http://schemas.microsoft.com/office/drawing/2014/main" id="{00000000-0008-0000-0300-0000C3010000}"/>
            </a:ext>
          </a:extLst>
        </xdr:cNvPr>
        <xdr:cNvCxnSpPr/>
      </xdr:nvCxnSpPr>
      <xdr:spPr>
        <a:xfrm flipH="1">
          <a:off x="1378585" y="522370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53" name="Line 8">
          <a:extLst>
            <a:ext uri="{FF2B5EF4-FFF2-40B4-BE49-F238E27FC236}">
              <a16:creationId xmlns:a16="http://schemas.microsoft.com/office/drawing/2014/main" id="{00000000-0008-0000-0300-0000C5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54" name="Line 8">
          <a:extLst>
            <a:ext uri="{FF2B5EF4-FFF2-40B4-BE49-F238E27FC236}">
              <a16:creationId xmlns:a16="http://schemas.microsoft.com/office/drawing/2014/main" id="{00000000-0008-0000-0300-0000C6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58" name="Line 8">
          <a:extLst>
            <a:ext uri="{FF2B5EF4-FFF2-40B4-BE49-F238E27FC236}">
              <a16:creationId xmlns:a16="http://schemas.microsoft.com/office/drawing/2014/main" id="{00000000-0008-0000-0300-0000CA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59" name="Line 8">
          <a:extLst>
            <a:ext uri="{FF2B5EF4-FFF2-40B4-BE49-F238E27FC236}">
              <a16:creationId xmlns:a16="http://schemas.microsoft.com/office/drawing/2014/main" id="{00000000-0008-0000-0300-0000CB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63" name="Line 8">
          <a:extLst>
            <a:ext uri="{FF2B5EF4-FFF2-40B4-BE49-F238E27FC236}">
              <a16:creationId xmlns:a16="http://schemas.microsoft.com/office/drawing/2014/main" id="{00000000-0008-0000-0300-0000CF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64" name="Line 8">
          <a:extLst>
            <a:ext uri="{FF2B5EF4-FFF2-40B4-BE49-F238E27FC236}">
              <a16:creationId xmlns:a16="http://schemas.microsoft.com/office/drawing/2014/main" id="{00000000-0008-0000-0300-0000D0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47625</xdr:colOff>
      <xdr:row>261</xdr:row>
      <xdr:rowOff>114300</xdr:rowOff>
    </xdr:to>
    <xdr:cxnSp macro="">
      <xdr:nvCxnSpPr>
        <xdr:cNvPr id="468" name="Line 8">
          <a:extLst>
            <a:ext uri="{FF2B5EF4-FFF2-40B4-BE49-F238E27FC236}">
              <a16:creationId xmlns:a16="http://schemas.microsoft.com/office/drawing/2014/main" id="{00000000-0008-0000-0300-0000D4010000}"/>
            </a:ext>
          </a:extLst>
        </xdr:cNvPr>
        <xdr:cNvCxnSpPr/>
      </xdr:nvCxnSpPr>
      <xdr:spPr>
        <a:xfrm flipH="1">
          <a:off x="1350010" y="5134165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47625</xdr:colOff>
      <xdr:row>261</xdr:row>
      <xdr:rowOff>114300</xdr:rowOff>
    </xdr:to>
    <xdr:cxnSp macro="">
      <xdr:nvCxnSpPr>
        <xdr:cNvPr id="469" name="Line 8">
          <a:extLst>
            <a:ext uri="{FF2B5EF4-FFF2-40B4-BE49-F238E27FC236}">
              <a16:creationId xmlns:a16="http://schemas.microsoft.com/office/drawing/2014/main" id="{00000000-0008-0000-0300-0000D5010000}"/>
            </a:ext>
          </a:extLst>
        </xdr:cNvPr>
        <xdr:cNvCxnSpPr/>
      </xdr:nvCxnSpPr>
      <xdr:spPr>
        <a:xfrm flipH="1">
          <a:off x="1350010" y="5134165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73" name="Line 8">
          <a:extLst>
            <a:ext uri="{FF2B5EF4-FFF2-40B4-BE49-F238E27FC236}">
              <a16:creationId xmlns:a16="http://schemas.microsoft.com/office/drawing/2014/main" id="{00000000-0008-0000-0300-0000D9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261</xdr:row>
      <xdr:rowOff>114300</xdr:rowOff>
    </xdr:from>
    <xdr:to>
      <xdr:col>2</xdr:col>
      <xdr:colOff>76200</xdr:colOff>
      <xdr:row>261</xdr:row>
      <xdr:rowOff>114300</xdr:rowOff>
    </xdr:to>
    <xdr:cxnSp macro="">
      <xdr:nvCxnSpPr>
        <xdr:cNvPr id="474" name="Line 8">
          <a:extLst>
            <a:ext uri="{FF2B5EF4-FFF2-40B4-BE49-F238E27FC236}">
              <a16:creationId xmlns:a16="http://schemas.microsoft.com/office/drawing/2014/main" id="{00000000-0008-0000-0300-0000DA010000}"/>
            </a:ext>
          </a:extLst>
        </xdr:cNvPr>
        <xdr:cNvCxnSpPr/>
      </xdr:nvCxnSpPr>
      <xdr:spPr>
        <a:xfrm flipH="1">
          <a:off x="1378585" y="5134165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78" name="Line 8">
          <a:extLst>
            <a:ext uri="{FF2B5EF4-FFF2-40B4-BE49-F238E27FC236}">
              <a16:creationId xmlns:a16="http://schemas.microsoft.com/office/drawing/2014/main" id="{00000000-0008-0000-0300-0000DE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256</xdr:row>
      <xdr:rowOff>114300</xdr:rowOff>
    </xdr:from>
    <xdr:to>
      <xdr:col>2</xdr:col>
      <xdr:colOff>76200</xdr:colOff>
      <xdr:row>256</xdr:row>
      <xdr:rowOff>114300</xdr:rowOff>
    </xdr:to>
    <xdr:cxnSp macro="">
      <xdr:nvCxnSpPr>
        <xdr:cNvPr id="479" name="Line 8">
          <a:extLst>
            <a:ext uri="{FF2B5EF4-FFF2-40B4-BE49-F238E27FC236}">
              <a16:creationId xmlns:a16="http://schemas.microsoft.com/office/drawing/2014/main" id="{00000000-0008-0000-0300-0000DF010000}"/>
            </a:ext>
          </a:extLst>
        </xdr:cNvPr>
        <xdr:cNvCxnSpPr/>
      </xdr:nvCxnSpPr>
      <xdr:spPr>
        <a:xfrm flipH="1">
          <a:off x="1378585" y="501034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277</xdr:row>
      <xdr:rowOff>114300</xdr:rowOff>
    </xdr:from>
    <xdr:to>
      <xdr:col>2</xdr:col>
      <xdr:colOff>76200</xdr:colOff>
      <xdr:row>277</xdr:row>
      <xdr:rowOff>114300</xdr:rowOff>
    </xdr:to>
    <xdr:cxnSp macro="">
      <xdr:nvCxnSpPr>
        <xdr:cNvPr id="485" name="Line 8">
          <a:extLst>
            <a:ext uri="{FF2B5EF4-FFF2-40B4-BE49-F238E27FC236}">
              <a16:creationId xmlns:a16="http://schemas.microsoft.com/office/drawing/2014/main" id="{00000000-0008-0000-0300-0000E5010000}"/>
            </a:ext>
          </a:extLst>
        </xdr:cNvPr>
        <xdr:cNvCxnSpPr/>
      </xdr:nvCxnSpPr>
      <xdr:spPr>
        <a:xfrm flipH="1">
          <a:off x="1378585" y="542277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277</xdr:row>
      <xdr:rowOff>114300</xdr:rowOff>
    </xdr:from>
    <xdr:to>
      <xdr:col>2</xdr:col>
      <xdr:colOff>76200</xdr:colOff>
      <xdr:row>277</xdr:row>
      <xdr:rowOff>114300</xdr:rowOff>
    </xdr:to>
    <xdr:cxnSp macro="">
      <xdr:nvCxnSpPr>
        <xdr:cNvPr id="486" name="Line 8">
          <a:extLst>
            <a:ext uri="{FF2B5EF4-FFF2-40B4-BE49-F238E27FC236}">
              <a16:creationId xmlns:a16="http://schemas.microsoft.com/office/drawing/2014/main" id="{00000000-0008-0000-0300-0000E6010000}"/>
            </a:ext>
          </a:extLst>
        </xdr:cNvPr>
        <xdr:cNvCxnSpPr/>
      </xdr:nvCxnSpPr>
      <xdr:spPr>
        <a:xfrm flipH="1">
          <a:off x="1378585" y="54227730"/>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270</xdr:row>
      <xdr:rowOff>114300</xdr:rowOff>
    </xdr:from>
    <xdr:to>
      <xdr:col>2</xdr:col>
      <xdr:colOff>76200</xdr:colOff>
      <xdr:row>270</xdr:row>
      <xdr:rowOff>114300</xdr:rowOff>
    </xdr:to>
    <xdr:cxnSp macro="">
      <xdr:nvCxnSpPr>
        <xdr:cNvPr id="487" name="Line 8">
          <a:extLst>
            <a:ext uri="{FF2B5EF4-FFF2-40B4-BE49-F238E27FC236}">
              <a16:creationId xmlns:a16="http://schemas.microsoft.com/office/drawing/2014/main" id="{00000000-0008-0000-0300-0000E7010000}"/>
            </a:ext>
          </a:extLst>
        </xdr:cNvPr>
        <xdr:cNvCxnSpPr/>
      </xdr:nvCxnSpPr>
      <xdr:spPr>
        <a:xfrm flipH="1">
          <a:off x="1378585" y="529609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88" name="Line 8">
          <a:extLst>
            <a:ext uri="{FF2B5EF4-FFF2-40B4-BE49-F238E27FC236}">
              <a16:creationId xmlns:a16="http://schemas.microsoft.com/office/drawing/2014/main" id="{00000000-0008-0000-0300-0000E8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89" name="Line 8">
          <a:extLst>
            <a:ext uri="{FF2B5EF4-FFF2-40B4-BE49-F238E27FC236}">
              <a16:creationId xmlns:a16="http://schemas.microsoft.com/office/drawing/2014/main" id="{00000000-0008-0000-0300-0000E9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0" name="Line 8">
          <a:extLst>
            <a:ext uri="{FF2B5EF4-FFF2-40B4-BE49-F238E27FC236}">
              <a16:creationId xmlns:a16="http://schemas.microsoft.com/office/drawing/2014/main" id="{00000000-0008-0000-0300-0000EA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1" name="Line 8">
          <a:extLst>
            <a:ext uri="{FF2B5EF4-FFF2-40B4-BE49-F238E27FC236}">
              <a16:creationId xmlns:a16="http://schemas.microsoft.com/office/drawing/2014/main" id="{00000000-0008-0000-0300-0000EB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2" name="Line 8">
          <a:extLst>
            <a:ext uri="{FF2B5EF4-FFF2-40B4-BE49-F238E27FC236}">
              <a16:creationId xmlns:a16="http://schemas.microsoft.com/office/drawing/2014/main" id="{00000000-0008-0000-0300-0000EC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3" name="Line 8">
          <a:extLst>
            <a:ext uri="{FF2B5EF4-FFF2-40B4-BE49-F238E27FC236}">
              <a16:creationId xmlns:a16="http://schemas.microsoft.com/office/drawing/2014/main" id="{00000000-0008-0000-0300-0000ED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47625</xdr:colOff>
      <xdr:row>263</xdr:row>
      <xdr:rowOff>114300</xdr:rowOff>
    </xdr:to>
    <xdr:cxnSp macro="">
      <xdr:nvCxnSpPr>
        <xdr:cNvPr id="494" name="Line 8">
          <a:extLst>
            <a:ext uri="{FF2B5EF4-FFF2-40B4-BE49-F238E27FC236}">
              <a16:creationId xmlns:a16="http://schemas.microsoft.com/office/drawing/2014/main" id="{00000000-0008-0000-0300-0000EE010000}"/>
            </a:ext>
          </a:extLst>
        </xdr:cNvPr>
        <xdr:cNvCxnSpPr/>
      </xdr:nvCxnSpPr>
      <xdr:spPr>
        <a:xfrm flipH="1">
          <a:off x="1350010" y="517036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47625</xdr:colOff>
      <xdr:row>263</xdr:row>
      <xdr:rowOff>114300</xdr:rowOff>
    </xdr:to>
    <xdr:cxnSp macro="">
      <xdr:nvCxnSpPr>
        <xdr:cNvPr id="495" name="Line 8">
          <a:extLst>
            <a:ext uri="{FF2B5EF4-FFF2-40B4-BE49-F238E27FC236}">
              <a16:creationId xmlns:a16="http://schemas.microsoft.com/office/drawing/2014/main" id="{00000000-0008-0000-0300-0000EF010000}"/>
            </a:ext>
          </a:extLst>
        </xdr:cNvPr>
        <xdr:cNvCxnSpPr/>
      </xdr:nvCxnSpPr>
      <xdr:spPr>
        <a:xfrm flipH="1">
          <a:off x="1350010" y="51703605"/>
          <a:ext cx="285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6" name="Line 8">
          <a:extLst>
            <a:ext uri="{FF2B5EF4-FFF2-40B4-BE49-F238E27FC236}">
              <a16:creationId xmlns:a16="http://schemas.microsoft.com/office/drawing/2014/main" id="{00000000-0008-0000-0300-0000F0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263</xdr:row>
      <xdr:rowOff>114300</xdr:rowOff>
    </xdr:from>
    <xdr:to>
      <xdr:col>2</xdr:col>
      <xdr:colOff>76200</xdr:colOff>
      <xdr:row>263</xdr:row>
      <xdr:rowOff>114300</xdr:rowOff>
    </xdr:to>
    <xdr:cxnSp macro="">
      <xdr:nvCxnSpPr>
        <xdr:cNvPr id="497" name="Line 8">
          <a:extLst>
            <a:ext uri="{FF2B5EF4-FFF2-40B4-BE49-F238E27FC236}">
              <a16:creationId xmlns:a16="http://schemas.microsoft.com/office/drawing/2014/main" id="{00000000-0008-0000-0300-0000F1010000}"/>
            </a:ext>
          </a:extLst>
        </xdr:cNvPr>
        <xdr:cNvCxnSpPr/>
      </xdr:nvCxnSpPr>
      <xdr:spPr>
        <a:xfrm flipH="1">
          <a:off x="1378585" y="517036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499" name="Line 8">
          <a:extLst>
            <a:ext uri="{FF2B5EF4-FFF2-40B4-BE49-F238E27FC236}">
              <a16:creationId xmlns:a16="http://schemas.microsoft.com/office/drawing/2014/main" id="{00000000-0008-0000-0300-0000F3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00" name="Line 8">
          <a:extLst>
            <a:ext uri="{FF2B5EF4-FFF2-40B4-BE49-F238E27FC236}">
              <a16:creationId xmlns:a16="http://schemas.microsoft.com/office/drawing/2014/main" id="{00000000-0008-0000-0300-0000F4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501" name="Line 8">
          <a:extLst>
            <a:ext uri="{FF2B5EF4-FFF2-40B4-BE49-F238E27FC236}">
              <a16:creationId xmlns:a16="http://schemas.microsoft.com/office/drawing/2014/main" id="{00000000-0008-0000-0300-0000F5010000}"/>
            </a:ext>
          </a:extLst>
        </xdr:cNvPr>
        <xdr:cNvCxnSpPr/>
      </xdr:nvCxnSpPr>
      <xdr:spPr>
        <a:xfrm flipH="1">
          <a:off x="1378585" y="486175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06" name="Line 8">
          <a:extLst>
            <a:ext uri="{FF2B5EF4-FFF2-40B4-BE49-F238E27FC236}">
              <a16:creationId xmlns:a16="http://schemas.microsoft.com/office/drawing/2014/main" id="{00000000-0008-0000-0300-0000FA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07" name="Line 8">
          <a:extLst>
            <a:ext uri="{FF2B5EF4-FFF2-40B4-BE49-F238E27FC236}">
              <a16:creationId xmlns:a16="http://schemas.microsoft.com/office/drawing/2014/main" id="{00000000-0008-0000-0300-0000FB01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508" name="Line 8">
          <a:extLst>
            <a:ext uri="{FF2B5EF4-FFF2-40B4-BE49-F238E27FC236}">
              <a16:creationId xmlns:a16="http://schemas.microsoft.com/office/drawing/2014/main" id="{00000000-0008-0000-0300-0000FC010000}"/>
            </a:ext>
          </a:extLst>
        </xdr:cNvPr>
        <xdr:cNvCxnSpPr/>
      </xdr:nvCxnSpPr>
      <xdr:spPr>
        <a:xfrm flipH="1">
          <a:off x="1378585" y="486175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13" name="Line 8">
          <a:extLst>
            <a:ext uri="{FF2B5EF4-FFF2-40B4-BE49-F238E27FC236}">
              <a16:creationId xmlns:a16="http://schemas.microsoft.com/office/drawing/2014/main" id="{00000000-0008-0000-0300-000001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14" name="Line 8">
          <a:extLst>
            <a:ext uri="{FF2B5EF4-FFF2-40B4-BE49-F238E27FC236}">
              <a16:creationId xmlns:a16="http://schemas.microsoft.com/office/drawing/2014/main" id="{00000000-0008-0000-0300-000002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250</xdr:row>
      <xdr:rowOff>114300</xdr:rowOff>
    </xdr:from>
    <xdr:to>
      <xdr:col>2</xdr:col>
      <xdr:colOff>76200</xdr:colOff>
      <xdr:row>250</xdr:row>
      <xdr:rowOff>114300</xdr:rowOff>
    </xdr:to>
    <xdr:cxnSp macro="">
      <xdr:nvCxnSpPr>
        <xdr:cNvPr id="515" name="Line 8">
          <a:extLst>
            <a:ext uri="{FF2B5EF4-FFF2-40B4-BE49-F238E27FC236}">
              <a16:creationId xmlns:a16="http://schemas.microsoft.com/office/drawing/2014/main" id="{00000000-0008-0000-0300-000003020000}"/>
            </a:ext>
          </a:extLst>
        </xdr:cNvPr>
        <xdr:cNvCxnSpPr/>
      </xdr:nvCxnSpPr>
      <xdr:spPr>
        <a:xfrm flipH="1">
          <a:off x="1378585" y="486175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18" name="Line 8">
          <a:extLst>
            <a:ext uri="{FF2B5EF4-FFF2-40B4-BE49-F238E27FC236}">
              <a16:creationId xmlns:a16="http://schemas.microsoft.com/office/drawing/2014/main" id="{00000000-0008-0000-0300-000006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19" name="Line 8">
          <a:extLst>
            <a:ext uri="{FF2B5EF4-FFF2-40B4-BE49-F238E27FC236}">
              <a16:creationId xmlns:a16="http://schemas.microsoft.com/office/drawing/2014/main" id="{00000000-0008-0000-0300-000007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520" name="Line 8">
          <a:extLst>
            <a:ext uri="{FF2B5EF4-FFF2-40B4-BE49-F238E27FC236}">
              <a16:creationId xmlns:a16="http://schemas.microsoft.com/office/drawing/2014/main" id="{00000000-0008-0000-0300-000008020000}"/>
            </a:ext>
          </a:extLst>
        </xdr:cNvPr>
        <xdr:cNvCxnSpPr/>
      </xdr:nvCxnSpPr>
      <xdr:spPr>
        <a:xfrm flipH="1">
          <a:off x="1302385" y="49112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21" name="Line 8">
          <a:extLst>
            <a:ext uri="{FF2B5EF4-FFF2-40B4-BE49-F238E27FC236}">
              <a16:creationId xmlns:a16="http://schemas.microsoft.com/office/drawing/2014/main" id="{00000000-0008-0000-0300-000009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22" name="Line 8">
          <a:extLst>
            <a:ext uri="{FF2B5EF4-FFF2-40B4-BE49-F238E27FC236}">
              <a16:creationId xmlns:a16="http://schemas.microsoft.com/office/drawing/2014/main" id="{00000000-0008-0000-0300-00000A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523" name="Line 8">
          <a:extLst>
            <a:ext uri="{FF2B5EF4-FFF2-40B4-BE49-F238E27FC236}">
              <a16:creationId xmlns:a16="http://schemas.microsoft.com/office/drawing/2014/main" id="{00000000-0008-0000-0300-00000B020000}"/>
            </a:ext>
          </a:extLst>
        </xdr:cNvPr>
        <xdr:cNvCxnSpPr/>
      </xdr:nvCxnSpPr>
      <xdr:spPr>
        <a:xfrm flipH="1">
          <a:off x="1302385" y="49112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25" name="Line 8">
          <a:extLst>
            <a:ext uri="{FF2B5EF4-FFF2-40B4-BE49-F238E27FC236}">
              <a16:creationId xmlns:a16="http://schemas.microsoft.com/office/drawing/2014/main" id="{00000000-0008-0000-0300-00000D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26" name="Line 8">
          <a:extLst>
            <a:ext uri="{FF2B5EF4-FFF2-40B4-BE49-F238E27FC236}">
              <a16:creationId xmlns:a16="http://schemas.microsoft.com/office/drawing/2014/main" id="{00000000-0008-0000-0300-00000E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527" name="Line 8">
          <a:extLst>
            <a:ext uri="{FF2B5EF4-FFF2-40B4-BE49-F238E27FC236}">
              <a16:creationId xmlns:a16="http://schemas.microsoft.com/office/drawing/2014/main" id="{00000000-0008-0000-0300-00000F020000}"/>
            </a:ext>
          </a:extLst>
        </xdr:cNvPr>
        <xdr:cNvCxnSpPr/>
      </xdr:nvCxnSpPr>
      <xdr:spPr>
        <a:xfrm flipH="1">
          <a:off x="132143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31" name="Line 8">
          <a:extLst>
            <a:ext uri="{FF2B5EF4-FFF2-40B4-BE49-F238E27FC236}">
              <a16:creationId xmlns:a16="http://schemas.microsoft.com/office/drawing/2014/main" id="{00000000-0008-0000-0300-000013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32" name="Line 8">
          <a:extLst>
            <a:ext uri="{FF2B5EF4-FFF2-40B4-BE49-F238E27FC236}">
              <a16:creationId xmlns:a16="http://schemas.microsoft.com/office/drawing/2014/main" id="{00000000-0008-0000-0300-000014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533" name="Line 8">
          <a:extLst>
            <a:ext uri="{FF2B5EF4-FFF2-40B4-BE49-F238E27FC236}">
              <a16:creationId xmlns:a16="http://schemas.microsoft.com/office/drawing/2014/main" id="{00000000-0008-0000-0300-000015020000}"/>
            </a:ext>
          </a:extLst>
        </xdr:cNvPr>
        <xdr:cNvCxnSpPr/>
      </xdr:nvCxnSpPr>
      <xdr:spPr>
        <a:xfrm flipH="1">
          <a:off x="132143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54" name="Line 8">
          <a:extLst>
            <a:ext uri="{FF2B5EF4-FFF2-40B4-BE49-F238E27FC236}">
              <a16:creationId xmlns:a16="http://schemas.microsoft.com/office/drawing/2014/main" id="{00000000-0008-0000-0300-00002A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55" name="Line 8">
          <a:extLst>
            <a:ext uri="{FF2B5EF4-FFF2-40B4-BE49-F238E27FC236}">
              <a16:creationId xmlns:a16="http://schemas.microsoft.com/office/drawing/2014/main" id="{00000000-0008-0000-0300-00002B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61" name="Line 8">
          <a:extLst>
            <a:ext uri="{FF2B5EF4-FFF2-40B4-BE49-F238E27FC236}">
              <a16:creationId xmlns:a16="http://schemas.microsoft.com/office/drawing/2014/main" id="{00000000-0008-0000-0300-000031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62" name="Line 8">
          <a:extLst>
            <a:ext uri="{FF2B5EF4-FFF2-40B4-BE49-F238E27FC236}">
              <a16:creationId xmlns:a16="http://schemas.microsoft.com/office/drawing/2014/main" id="{00000000-0008-0000-0300-000032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68" name="Line 8">
          <a:extLst>
            <a:ext uri="{FF2B5EF4-FFF2-40B4-BE49-F238E27FC236}">
              <a16:creationId xmlns:a16="http://schemas.microsoft.com/office/drawing/2014/main" id="{00000000-0008-0000-0300-000038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258</xdr:row>
      <xdr:rowOff>114300</xdr:rowOff>
    </xdr:from>
    <xdr:to>
      <xdr:col>2</xdr:col>
      <xdr:colOff>76200</xdr:colOff>
      <xdr:row>258</xdr:row>
      <xdr:rowOff>114300</xdr:rowOff>
    </xdr:to>
    <xdr:cxnSp macro="">
      <xdr:nvCxnSpPr>
        <xdr:cNvPr id="569" name="Line 8">
          <a:extLst>
            <a:ext uri="{FF2B5EF4-FFF2-40B4-BE49-F238E27FC236}">
              <a16:creationId xmlns:a16="http://schemas.microsoft.com/office/drawing/2014/main" id="{00000000-0008-0000-0300-000039020000}"/>
            </a:ext>
          </a:extLst>
        </xdr:cNvPr>
        <xdr:cNvCxnSpPr/>
      </xdr:nvCxnSpPr>
      <xdr:spPr>
        <a:xfrm flipH="1">
          <a:off x="1378585" y="50598705"/>
          <a:ext cx="0"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73" name="Line 8">
          <a:extLst>
            <a:ext uri="{FF2B5EF4-FFF2-40B4-BE49-F238E27FC236}">
              <a16:creationId xmlns:a16="http://schemas.microsoft.com/office/drawing/2014/main" id="{00000000-0008-0000-0300-00003D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74" name="Line 8">
          <a:extLst>
            <a:ext uri="{FF2B5EF4-FFF2-40B4-BE49-F238E27FC236}">
              <a16:creationId xmlns:a16="http://schemas.microsoft.com/office/drawing/2014/main" id="{00000000-0008-0000-0300-00003E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575" name="Line 8">
          <a:extLst>
            <a:ext uri="{FF2B5EF4-FFF2-40B4-BE49-F238E27FC236}">
              <a16:creationId xmlns:a16="http://schemas.microsoft.com/office/drawing/2014/main" id="{00000000-0008-0000-0300-00003F020000}"/>
            </a:ext>
          </a:extLst>
        </xdr:cNvPr>
        <xdr:cNvCxnSpPr/>
      </xdr:nvCxnSpPr>
      <xdr:spPr>
        <a:xfrm flipH="1">
          <a:off x="1302385" y="49112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76" name="Line 8">
          <a:extLst>
            <a:ext uri="{FF2B5EF4-FFF2-40B4-BE49-F238E27FC236}">
              <a16:creationId xmlns:a16="http://schemas.microsoft.com/office/drawing/2014/main" id="{00000000-0008-0000-0300-000040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260</xdr:row>
      <xdr:rowOff>114300</xdr:rowOff>
    </xdr:from>
    <xdr:to>
      <xdr:col>2</xdr:col>
      <xdr:colOff>0</xdr:colOff>
      <xdr:row>260</xdr:row>
      <xdr:rowOff>114300</xdr:rowOff>
    </xdr:to>
    <xdr:cxnSp macro="">
      <xdr:nvCxnSpPr>
        <xdr:cNvPr id="577" name="Line 8">
          <a:extLst>
            <a:ext uri="{FF2B5EF4-FFF2-40B4-BE49-F238E27FC236}">
              <a16:creationId xmlns:a16="http://schemas.microsoft.com/office/drawing/2014/main" id="{00000000-0008-0000-0300-000041020000}"/>
            </a:ext>
          </a:extLst>
        </xdr:cNvPr>
        <xdr:cNvCxnSpPr/>
      </xdr:nvCxnSpPr>
      <xdr:spPr>
        <a:xfrm flipH="1">
          <a:off x="1302385" y="510940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252</xdr:row>
      <xdr:rowOff>114300</xdr:rowOff>
    </xdr:from>
    <xdr:to>
      <xdr:col>2</xdr:col>
      <xdr:colOff>0</xdr:colOff>
      <xdr:row>252</xdr:row>
      <xdr:rowOff>114300</xdr:rowOff>
    </xdr:to>
    <xdr:cxnSp macro="">
      <xdr:nvCxnSpPr>
        <xdr:cNvPr id="578" name="Line 8">
          <a:extLst>
            <a:ext uri="{FF2B5EF4-FFF2-40B4-BE49-F238E27FC236}">
              <a16:creationId xmlns:a16="http://schemas.microsoft.com/office/drawing/2014/main" id="{00000000-0008-0000-0300-000042020000}"/>
            </a:ext>
          </a:extLst>
        </xdr:cNvPr>
        <xdr:cNvCxnSpPr/>
      </xdr:nvCxnSpPr>
      <xdr:spPr>
        <a:xfrm flipH="1">
          <a:off x="1302385" y="4911280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80" name="Line 8">
          <a:extLst>
            <a:ext uri="{FF2B5EF4-FFF2-40B4-BE49-F238E27FC236}">
              <a16:creationId xmlns:a16="http://schemas.microsoft.com/office/drawing/2014/main" id="{00000000-0008-0000-0300-000044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81" name="Line 8">
          <a:extLst>
            <a:ext uri="{FF2B5EF4-FFF2-40B4-BE49-F238E27FC236}">
              <a16:creationId xmlns:a16="http://schemas.microsoft.com/office/drawing/2014/main" id="{00000000-0008-0000-0300-000045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582" name="Line 8">
          <a:extLst>
            <a:ext uri="{FF2B5EF4-FFF2-40B4-BE49-F238E27FC236}">
              <a16:creationId xmlns:a16="http://schemas.microsoft.com/office/drawing/2014/main" id="{00000000-0008-0000-0300-000046020000}"/>
            </a:ext>
          </a:extLst>
        </xdr:cNvPr>
        <xdr:cNvCxnSpPr/>
      </xdr:nvCxnSpPr>
      <xdr:spPr>
        <a:xfrm flipH="1">
          <a:off x="132143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86" name="Line 8">
          <a:extLst>
            <a:ext uri="{FF2B5EF4-FFF2-40B4-BE49-F238E27FC236}">
              <a16:creationId xmlns:a16="http://schemas.microsoft.com/office/drawing/2014/main" id="{00000000-0008-0000-0300-00004A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259</xdr:row>
      <xdr:rowOff>114300</xdr:rowOff>
    </xdr:from>
    <xdr:to>
      <xdr:col>2</xdr:col>
      <xdr:colOff>19050</xdr:colOff>
      <xdr:row>259</xdr:row>
      <xdr:rowOff>114300</xdr:rowOff>
    </xdr:to>
    <xdr:cxnSp macro="">
      <xdr:nvCxnSpPr>
        <xdr:cNvPr id="587" name="Line 8">
          <a:extLst>
            <a:ext uri="{FF2B5EF4-FFF2-40B4-BE49-F238E27FC236}">
              <a16:creationId xmlns:a16="http://schemas.microsoft.com/office/drawing/2014/main" id="{00000000-0008-0000-0300-00004B020000}"/>
            </a:ext>
          </a:extLst>
        </xdr:cNvPr>
        <xdr:cNvCxnSpPr/>
      </xdr:nvCxnSpPr>
      <xdr:spPr>
        <a:xfrm flipH="1">
          <a:off x="1321435" y="508463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251</xdr:row>
      <xdr:rowOff>114300</xdr:rowOff>
    </xdr:from>
    <xdr:to>
      <xdr:col>2</xdr:col>
      <xdr:colOff>19050</xdr:colOff>
      <xdr:row>251</xdr:row>
      <xdr:rowOff>114300</xdr:rowOff>
    </xdr:to>
    <xdr:cxnSp macro="">
      <xdr:nvCxnSpPr>
        <xdr:cNvPr id="588" name="Line 8">
          <a:extLst>
            <a:ext uri="{FF2B5EF4-FFF2-40B4-BE49-F238E27FC236}">
              <a16:creationId xmlns:a16="http://schemas.microsoft.com/office/drawing/2014/main" id="{00000000-0008-0000-0300-00004C020000}"/>
            </a:ext>
          </a:extLst>
        </xdr:cNvPr>
        <xdr:cNvCxnSpPr/>
      </xdr:nvCxnSpPr>
      <xdr:spPr>
        <a:xfrm flipH="1">
          <a:off x="1321435" y="48865155"/>
          <a:ext cx="66675" cy="0"/>
        </a:xfrm>
        <a:prstGeom prst="line">
          <a:avLst/>
        </a:prstGeom>
        <a:noFill/>
        <a:ln w="9525" cap="flat" cmpd="sng">
          <a:solidFill>
            <a:srgbClr val="000000">
              <a:alpha val="100000"/>
            </a:srgbClr>
          </a:solidFill>
          <a:prstDash val="solid"/>
          <a:roun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252</xdr:row>
      <xdr:rowOff>114300</xdr:rowOff>
    </xdr:from>
    <xdr:to>
      <xdr:col>2</xdr:col>
      <xdr:colOff>76200</xdr:colOff>
      <xdr:row>252</xdr:row>
      <xdr:rowOff>114300</xdr:rowOff>
    </xdr:to>
    <xdr:sp macro="" textlink="">
      <xdr:nvSpPr>
        <xdr:cNvPr id="743" name="Line 8">
          <a:extLst>
            <a:ext uri="{FF2B5EF4-FFF2-40B4-BE49-F238E27FC236}">
              <a16:creationId xmlns:a16="http://schemas.microsoft.com/office/drawing/2014/main" id="{21D127C1-CB40-41EB-9091-7B3FBFD2F07E}"/>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744" name="Line 8">
          <a:extLst>
            <a:ext uri="{FF2B5EF4-FFF2-40B4-BE49-F238E27FC236}">
              <a16:creationId xmlns:a16="http://schemas.microsoft.com/office/drawing/2014/main" id="{1EDEFBAE-9DBE-4AED-BC9B-3D1641909B60}"/>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45" name="Line 8">
          <a:extLst>
            <a:ext uri="{FF2B5EF4-FFF2-40B4-BE49-F238E27FC236}">
              <a16:creationId xmlns:a16="http://schemas.microsoft.com/office/drawing/2014/main" id="{DB449CDC-5FC5-4A09-8BE5-AF7CCEA646BA}"/>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46" name="Line 8">
          <a:extLst>
            <a:ext uri="{FF2B5EF4-FFF2-40B4-BE49-F238E27FC236}">
              <a16:creationId xmlns:a16="http://schemas.microsoft.com/office/drawing/2014/main" id="{DD050C1A-4F9E-4EA1-9418-7ABE881C7A58}"/>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47" name="Line 8">
          <a:extLst>
            <a:ext uri="{FF2B5EF4-FFF2-40B4-BE49-F238E27FC236}">
              <a16:creationId xmlns:a16="http://schemas.microsoft.com/office/drawing/2014/main" id="{47F15BB9-E5A5-42B3-AC9B-6CEC23493C39}"/>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48" name="Line 8">
          <a:extLst>
            <a:ext uri="{FF2B5EF4-FFF2-40B4-BE49-F238E27FC236}">
              <a16:creationId xmlns:a16="http://schemas.microsoft.com/office/drawing/2014/main" id="{45EE43E9-E71A-4575-9127-17BD1B10FD6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49" name="Line 8">
          <a:extLst>
            <a:ext uri="{FF2B5EF4-FFF2-40B4-BE49-F238E27FC236}">
              <a16:creationId xmlns:a16="http://schemas.microsoft.com/office/drawing/2014/main" id="{DCE334C2-072F-49E1-9E32-89EFA4CF499B}"/>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50" name="Line 8">
          <a:extLst>
            <a:ext uri="{FF2B5EF4-FFF2-40B4-BE49-F238E27FC236}">
              <a16:creationId xmlns:a16="http://schemas.microsoft.com/office/drawing/2014/main" id="{7093E2B7-0961-4026-8E52-AE620B45780D}"/>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751" name="Line 8">
          <a:extLst>
            <a:ext uri="{FF2B5EF4-FFF2-40B4-BE49-F238E27FC236}">
              <a16:creationId xmlns:a16="http://schemas.microsoft.com/office/drawing/2014/main" id="{081E7C0D-A75B-4568-A05A-0949C0993791}"/>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752" name="Line 8">
          <a:extLst>
            <a:ext uri="{FF2B5EF4-FFF2-40B4-BE49-F238E27FC236}">
              <a16:creationId xmlns:a16="http://schemas.microsoft.com/office/drawing/2014/main" id="{DDA16462-9AFB-41DB-BC93-D718269595EA}"/>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53" name="Line 8">
          <a:extLst>
            <a:ext uri="{FF2B5EF4-FFF2-40B4-BE49-F238E27FC236}">
              <a16:creationId xmlns:a16="http://schemas.microsoft.com/office/drawing/2014/main" id="{8C3FA9C8-A190-484D-99E9-B28B2673C000}"/>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754" name="Line 8">
          <a:extLst>
            <a:ext uri="{FF2B5EF4-FFF2-40B4-BE49-F238E27FC236}">
              <a16:creationId xmlns:a16="http://schemas.microsoft.com/office/drawing/2014/main" id="{1F23C6A1-BAC0-41C5-8D0C-D7F9DD2A09C0}"/>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hta2012.minibird.j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8"/>
  <sheetViews>
    <sheetView showGridLines="0" tabSelected="1" zoomScale="86" zoomScaleNormal="86" workbookViewId="0">
      <selection activeCell="P15" sqref="P15"/>
    </sheetView>
  </sheetViews>
  <sheetFormatPr defaultColWidth="8.875" defaultRowHeight="15.75"/>
  <cols>
    <col min="1" max="1" width="3.875" style="5" customWidth="1"/>
    <col min="2" max="2" width="8.125" style="5" customWidth="1"/>
    <col min="3" max="3" width="5.875" style="5" customWidth="1"/>
    <col min="4" max="4" width="5.5" style="5" customWidth="1"/>
    <col min="5" max="5" width="9.625" style="5" customWidth="1"/>
    <col min="6" max="9" width="7.125" style="5" customWidth="1"/>
    <col min="10" max="10" width="14.125" style="5" customWidth="1"/>
    <col min="11" max="11" width="18.875" style="5" customWidth="1"/>
    <col min="12" max="12" width="8.875" style="5" customWidth="1"/>
    <col min="13" max="16384" width="8.875" style="5"/>
  </cols>
  <sheetData>
    <row r="1" spans="1:13" ht="4.7" customHeight="1" thickBot="1"/>
    <row r="2" spans="1:13" ht="32.25" customHeight="1" thickBot="1">
      <c r="A2" s="238" t="s">
        <v>473</v>
      </c>
      <c r="B2" s="239"/>
      <c r="C2" s="239"/>
      <c r="D2" s="239"/>
      <c r="E2" s="239"/>
      <c r="F2" s="239"/>
      <c r="G2" s="239"/>
      <c r="H2" s="239"/>
      <c r="I2" s="239"/>
      <c r="J2" s="239"/>
      <c r="K2" s="240"/>
    </row>
    <row r="3" spans="1:13">
      <c r="A3" s="70"/>
      <c r="B3" s="71"/>
      <c r="K3" s="72"/>
    </row>
    <row r="4" spans="1:13" s="25" customFormat="1" ht="16.5">
      <c r="A4" s="73"/>
      <c r="B4" s="237" t="s">
        <v>407</v>
      </c>
      <c r="C4" s="237"/>
      <c r="D4" s="26" t="s">
        <v>474</v>
      </c>
      <c r="E4" s="27"/>
      <c r="F4" s="27"/>
      <c r="G4" s="27"/>
      <c r="H4" s="27"/>
      <c r="I4" s="27"/>
      <c r="K4" s="75"/>
    </row>
    <row r="5" spans="1:13" s="25" customFormat="1" ht="16.5" customHeight="1">
      <c r="A5" s="73"/>
      <c r="K5" s="75"/>
    </row>
    <row r="6" spans="1:13" s="25" customFormat="1" ht="16.5">
      <c r="A6" s="73"/>
      <c r="B6" s="237" t="s">
        <v>408</v>
      </c>
      <c r="C6" s="237"/>
      <c r="D6" s="26" t="s">
        <v>471</v>
      </c>
      <c r="E6" s="27"/>
      <c r="F6" s="27"/>
      <c r="G6" s="27"/>
      <c r="H6" s="27"/>
      <c r="I6" s="27"/>
      <c r="K6" s="75"/>
    </row>
    <row r="7" spans="1:13" s="25" customFormat="1" ht="16.5">
      <c r="A7" s="73"/>
      <c r="D7" s="26"/>
      <c r="E7" s="27"/>
      <c r="F7" s="27"/>
      <c r="G7" s="27"/>
      <c r="H7" s="27"/>
      <c r="I7" s="27"/>
      <c r="K7" s="75"/>
    </row>
    <row r="8" spans="1:13" s="25" customFormat="1" ht="16.5">
      <c r="A8" s="73"/>
      <c r="B8" s="237" t="s">
        <v>409</v>
      </c>
      <c r="C8" s="237"/>
      <c r="D8" s="26" t="s">
        <v>472</v>
      </c>
      <c r="E8" s="27"/>
      <c r="F8" s="27"/>
      <c r="G8" s="27"/>
      <c r="H8" s="27"/>
      <c r="I8" s="27"/>
      <c r="K8" s="75"/>
    </row>
    <row r="9" spans="1:13" s="25" customFormat="1" ht="16.5" customHeight="1">
      <c r="A9" s="73"/>
      <c r="K9" s="75"/>
    </row>
    <row r="10" spans="1:13" s="25" customFormat="1" ht="16.5">
      <c r="A10" s="73"/>
      <c r="B10" s="237" t="s">
        <v>410</v>
      </c>
      <c r="C10" s="237"/>
      <c r="D10" s="27" t="s">
        <v>411</v>
      </c>
      <c r="E10" s="76"/>
      <c r="F10" s="76"/>
      <c r="G10" s="76"/>
      <c r="H10" s="76"/>
      <c r="I10" s="76"/>
      <c r="J10" s="76"/>
      <c r="K10" s="77"/>
      <c r="L10" s="28"/>
      <c r="M10" s="27"/>
    </row>
    <row r="11" spans="1:13" s="25" customFormat="1" ht="26.25" hidden="1" customHeight="1">
      <c r="A11" s="73"/>
      <c r="D11" s="27" t="s">
        <v>412</v>
      </c>
      <c r="E11" s="76"/>
      <c r="F11" s="76"/>
      <c r="G11" s="76"/>
      <c r="H11" s="76"/>
      <c r="I11" s="76"/>
      <c r="J11" s="76"/>
      <c r="K11" s="77"/>
      <c r="M11" s="26"/>
    </row>
    <row r="12" spans="1:13" s="25" customFormat="1" ht="16.5" hidden="1">
      <c r="A12" s="73"/>
      <c r="D12" s="27" t="s">
        <v>413</v>
      </c>
      <c r="E12" s="76"/>
      <c r="F12" s="76"/>
      <c r="G12" s="76"/>
      <c r="H12" s="76"/>
      <c r="I12" s="76"/>
      <c r="J12" s="76"/>
      <c r="K12" s="77"/>
      <c r="M12" s="26"/>
    </row>
    <row r="13" spans="1:13" s="25" customFormat="1" ht="16.5">
      <c r="A13" s="73"/>
      <c r="D13" s="27" t="s">
        <v>1213</v>
      </c>
      <c r="J13" s="78"/>
      <c r="K13" s="79"/>
    </row>
    <row r="14" spans="1:13" s="25" customFormat="1" ht="16.5">
      <c r="A14" s="73"/>
      <c r="D14" s="83" t="s">
        <v>1214</v>
      </c>
      <c r="J14" s="78"/>
      <c r="K14" s="79"/>
    </row>
    <row r="15" spans="1:13" s="25" customFormat="1" ht="16.5">
      <c r="A15" s="73"/>
      <c r="B15" s="237" t="s">
        <v>414</v>
      </c>
      <c r="C15" s="237"/>
      <c r="D15" s="80" t="s">
        <v>435</v>
      </c>
      <c r="E15" s="27"/>
      <c r="F15" s="27"/>
      <c r="G15" s="27"/>
      <c r="H15" s="27"/>
      <c r="I15" s="27"/>
      <c r="J15" s="81"/>
      <c r="K15" s="82"/>
      <c r="L15" s="28"/>
      <c r="M15" s="27"/>
    </row>
    <row r="16" spans="1:13" s="25" customFormat="1" ht="16.5">
      <c r="A16" s="73"/>
      <c r="D16" s="83" t="s">
        <v>1215</v>
      </c>
      <c r="E16" s="84"/>
      <c r="F16" s="29"/>
      <c r="G16" s="29"/>
      <c r="H16" s="29"/>
      <c r="I16" s="29"/>
      <c r="J16" s="81"/>
      <c r="K16" s="82"/>
      <c r="M16" s="27"/>
    </row>
    <row r="17" spans="1:13" s="25" customFormat="1" ht="16.5">
      <c r="A17" s="73"/>
      <c r="D17" s="85" t="s">
        <v>415</v>
      </c>
      <c r="E17" s="84"/>
      <c r="F17" s="29"/>
      <c r="G17" s="29"/>
      <c r="H17" s="29"/>
      <c r="I17" s="29"/>
      <c r="J17" s="78"/>
      <c r="K17" s="82"/>
      <c r="M17" s="27"/>
    </row>
    <row r="18" spans="1:13" s="25" customFormat="1" ht="16.5">
      <c r="A18" s="73"/>
      <c r="D18" s="86" t="s">
        <v>416</v>
      </c>
      <c r="K18" s="75"/>
    </row>
    <row r="19" spans="1:13" s="25" customFormat="1" ht="16.5">
      <c r="A19" s="73"/>
      <c r="D19" s="83"/>
      <c r="E19" s="84"/>
      <c r="F19" s="29"/>
      <c r="G19" s="29"/>
      <c r="H19" s="29"/>
      <c r="I19" s="29"/>
      <c r="J19" s="78"/>
      <c r="K19" s="82"/>
      <c r="M19" s="27"/>
    </row>
    <row r="20" spans="1:13" s="25" customFormat="1" ht="16.5">
      <c r="A20" s="73"/>
      <c r="B20" s="237" t="s">
        <v>417</v>
      </c>
      <c r="C20" s="237"/>
      <c r="D20" s="27" t="s">
        <v>418</v>
      </c>
      <c r="K20" s="75"/>
      <c r="M20" s="27"/>
    </row>
    <row r="21" spans="1:13" s="25" customFormat="1" ht="16.5">
      <c r="A21" s="73"/>
      <c r="D21" s="25" t="s">
        <v>419</v>
      </c>
      <c r="K21" s="75"/>
    </row>
    <row r="22" spans="1:13" s="25" customFormat="1" ht="16.5">
      <c r="A22" s="73"/>
      <c r="D22" s="87" t="s">
        <v>420</v>
      </c>
      <c r="K22" s="75"/>
    </row>
    <row r="23" spans="1:13" s="25" customFormat="1" ht="16.5" customHeight="1">
      <c r="A23" s="73"/>
      <c r="K23" s="75"/>
    </row>
    <row r="24" spans="1:13" s="25" customFormat="1" ht="16.5">
      <c r="A24" s="73"/>
      <c r="B24" s="74" t="s">
        <v>421</v>
      </c>
      <c r="D24" s="27" t="s">
        <v>434</v>
      </c>
      <c r="K24" s="75"/>
    </row>
    <row r="25" spans="1:13" s="25" customFormat="1" ht="16.5">
      <c r="A25" s="73"/>
      <c r="C25" s="74"/>
      <c r="D25" s="5" t="s">
        <v>1216</v>
      </c>
      <c r="E25" s="27"/>
      <c r="F25" s="27"/>
      <c r="G25" s="27"/>
      <c r="H25" s="27"/>
      <c r="I25" s="27"/>
      <c r="J25" s="27"/>
      <c r="K25" s="82"/>
      <c r="L25" s="28"/>
      <c r="M25" s="27"/>
    </row>
    <row r="26" spans="1:13" s="25" customFormat="1" ht="11.1" customHeight="1">
      <c r="A26" s="73"/>
      <c r="K26" s="75"/>
    </row>
    <row r="27" spans="1:13" s="25" customFormat="1" ht="16.5">
      <c r="A27" s="73"/>
      <c r="B27" s="74" t="s">
        <v>422</v>
      </c>
      <c r="C27" s="74"/>
      <c r="D27" s="27" t="s">
        <v>1217</v>
      </c>
      <c r="E27" s="27"/>
      <c r="F27" s="27"/>
      <c r="G27" s="27"/>
      <c r="H27" s="27"/>
      <c r="I27" s="27"/>
      <c r="J27" s="27"/>
      <c r="K27" s="82"/>
    </row>
    <row r="28" spans="1:13" s="25" customFormat="1" ht="17.100000000000001" customHeight="1">
      <c r="A28" s="73"/>
      <c r="D28" s="27"/>
      <c r="K28" s="75"/>
    </row>
    <row r="29" spans="1:13" s="25" customFormat="1" ht="16.5">
      <c r="A29" s="73"/>
      <c r="B29" s="74" t="s">
        <v>423</v>
      </c>
      <c r="C29" s="74"/>
      <c r="D29" s="88" t="s">
        <v>206</v>
      </c>
      <c r="E29" s="27"/>
      <c r="F29" s="27"/>
      <c r="G29" s="27"/>
      <c r="H29" s="27"/>
      <c r="I29" s="27"/>
      <c r="J29" s="27"/>
      <c r="K29" s="82"/>
    </row>
    <row r="30" spans="1:13" s="25" customFormat="1" ht="16.5">
      <c r="A30" s="73"/>
      <c r="E30" s="25" t="s">
        <v>207</v>
      </c>
      <c r="F30" s="27"/>
      <c r="K30" s="75"/>
    </row>
    <row r="31" spans="1:13" s="25" customFormat="1" ht="16.5">
      <c r="A31" s="73"/>
      <c r="D31" s="88" t="s">
        <v>424</v>
      </c>
      <c r="K31" s="75"/>
    </row>
    <row r="32" spans="1:13" s="25" customFormat="1" ht="16.5">
      <c r="A32" s="73"/>
      <c r="E32" s="89" t="s">
        <v>1218</v>
      </c>
      <c r="K32" s="75"/>
    </row>
    <row r="33" spans="1:11" s="25" customFormat="1" ht="16.5">
      <c r="A33" s="73"/>
      <c r="E33" s="89" t="s">
        <v>208</v>
      </c>
      <c r="K33" s="75"/>
    </row>
    <row r="34" spans="1:11" s="25" customFormat="1" ht="16.5">
      <c r="A34" s="73"/>
      <c r="E34" s="25" t="s">
        <v>467</v>
      </c>
      <c r="K34" s="75"/>
    </row>
    <row r="35" spans="1:11" s="25" customFormat="1" ht="16.5">
      <c r="A35" s="73"/>
      <c r="E35" s="25" t="s">
        <v>468</v>
      </c>
      <c r="K35" s="75"/>
    </row>
    <row r="36" spans="1:11" s="25" customFormat="1" ht="16.5">
      <c r="A36" s="73"/>
      <c r="G36" s="25" t="s">
        <v>469</v>
      </c>
      <c r="K36" s="75"/>
    </row>
    <row r="37" spans="1:11" s="25" customFormat="1" ht="14.25" customHeight="1">
      <c r="A37" s="73"/>
      <c r="G37" s="25" t="s">
        <v>1219</v>
      </c>
      <c r="K37" s="75"/>
    </row>
    <row r="38" spans="1:11" s="25" customFormat="1" ht="16.5">
      <c r="A38" s="73"/>
      <c r="B38" s="74" t="s">
        <v>425</v>
      </c>
      <c r="C38" s="74"/>
      <c r="D38" s="27" t="s">
        <v>1220</v>
      </c>
      <c r="E38" s="27"/>
      <c r="F38" s="27"/>
      <c r="G38" s="27"/>
      <c r="H38" s="27"/>
      <c r="I38" s="27"/>
      <c r="J38" s="27"/>
      <c r="K38" s="82"/>
    </row>
    <row r="39" spans="1:11" s="25" customFormat="1" ht="16.5">
      <c r="A39" s="73"/>
      <c r="D39" s="25" t="s">
        <v>426</v>
      </c>
      <c r="K39" s="75"/>
    </row>
    <row r="40" spans="1:11" s="25" customFormat="1" ht="16.5">
      <c r="A40" s="73"/>
      <c r="D40" s="90" t="s">
        <v>427</v>
      </c>
      <c r="K40" s="75"/>
    </row>
    <row r="41" spans="1:11" s="25" customFormat="1" ht="9" customHeight="1">
      <c r="A41" s="73"/>
      <c r="D41" s="90"/>
      <c r="K41" s="75"/>
    </row>
    <row r="42" spans="1:11" s="25" customFormat="1" ht="16.5">
      <c r="A42" s="73"/>
      <c r="B42" s="237" t="s">
        <v>428</v>
      </c>
      <c r="C42" s="237"/>
      <c r="D42" s="5" t="s">
        <v>429</v>
      </c>
      <c r="K42" s="75"/>
    </row>
    <row r="43" spans="1:11" s="25" customFormat="1" ht="16.5">
      <c r="A43" s="73"/>
      <c r="D43" s="5" t="s">
        <v>430</v>
      </c>
      <c r="K43" s="75"/>
    </row>
    <row r="44" spans="1:11" s="25" customFormat="1" ht="16.5">
      <c r="A44" s="73"/>
      <c r="D44" s="5" t="s">
        <v>431</v>
      </c>
      <c r="K44" s="75"/>
    </row>
    <row r="45" spans="1:11" s="25" customFormat="1" ht="16.5">
      <c r="A45" s="73"/>
      <c r="D45" s="5" t="s">
        <v>432</v>
      </c>
      <c r="K45" s="75"/>
    </row>
    <row r="46" spans="1:11" s="25" customFormat="1" ht="16.5">
      <c r="A46" s="73"/>
      <c r="D46" s="5" t="s">
        <v>433</v>
      </c>
      <c r="K46" s="75"/>
    </row>
    <row r="47" spans="1:11" s="25" customFormat="1" ht="16.5" customHeight="1">
      <c r="A47" s="73"/>
      <c r="D47" s="25" t="s">
        <v>470</v>
      </c>
      <c r="K47" s="75"/>
    </row>
    <row r="48" spans="1:11" s="25" customFormat="1" ht="16.5" customHeight="1" thickBot="1">
      <c r="A48" s="91"/>
      <c r="B48" s="92"/>
      <c r="C48" s="92"/>
      <c r="D48" s="92"/>
      <c r="E48" s="92"/>
      <c r="F48" s="92"/>
      <c r="G48" s="92"/>
      <c r="H48" s="92"/>
      <c r="I48" s="92"/>
      <c r="J48" s="92"/>
      <c r="K48" s="93"/>
    </row>
    <row r="49" s="25" customFormat="1" ht="16.5" customHeight="1"/>
    <row r="50" s="25" customFormat="1" ht="16.5" customHeight="1"/>
    <row r="51" s="25" customFormat="1" ht="16.5" customHeight="1"/>
    <row r="52" s="25" customFormat="1" ht="16.5" customHeight="1"/>
    <row r="53" s="25" customFormat="1" ht="16.5" customHeight="1"/>
    <row r="54" s="25" customFormat="1" ht="16.5" customHeight="1"/>
    <row r="55" s="25" customFormat="1" ht="16.5" customHeight="1"/>
    <row r="56" s="25" customFormat="1" ht="16.5" customHeight="1"/>
    <row r="57" s="25" customFormat="1" ht="16.5" customHeight="1"/>
    <row r="58" s="25" customFormat="1" ht="16.5" customHeight="1"/>
    <row r="59" s="25" customFormat="1" ht="16.5" customHeight="1"/>
    <row r="60" s="25" customFormat="1" ht="16.5" customHeight="1"/>
    <row r="61" s="25" customFormat="1" ht="16.5" customHeight="1"/>
    <row r="62" s="25" customFormat="1" ht="16.5" customHeight="1"/>
    <row r="63" s="25" customFormat="1" ht="16.5" customHeight="1"/>
    <row r="64" s="25" customFormat="1" ht="16.5" customHeight="1"/>
    <row r="65" s="25" customFormat="1" ht="16.5" customHeight="1"/>
    <row r="66" s="25" customFormat="1" ht="16.5" customHeight="1"/>
    <row r="67" s="25" customFormat="1" ht="16.5" customHeight="1"/>
    <row r="68" s="25" customFormat="1" ht="16.5" customHeight="1"/>
    <row r="69" s="25" customFormat="1" ht="16.5" customHeight="1"/>
    <row r="70" s="25" customFormat="1" ht="16.5" customHeight="1"/>
    <row r="71" s="25" customFormat="1" ht="16.5" customHeight="1"/>
    <row r="72" s="25" customFormat="1" ht="16.5" customHeight="1"/>
    <row r="73" s="25" customFormat="1" ht="16.5" customHeight="1"/>
    <row r="74" s="30" customFormat="1" ht="19.5" customHeight="1"/>
    <row r="75" s="30" customFormat="1" ht="19.5" customHeight="1"/>
    <row r="76" s="30" customFormat="1" ht="19.5" customHeight="1"/>
    <row r="77" s="30" customFormat="1" ht="19.5" customHeight="1"/>
    <row r="78" s="30" customFormat="1" ht="19.5" customHeight="1"/>
    <row r="79" s="30" customFormat="1" ht="19.5" customHeight="1"/>
    <row r="80" s="30" customFormat="1" ht="19.5" customHeight="1"/>
    <row r="81" s="30" customFormat="1" ht="19.5" customHeight="1"/>
    <row r="82" s="30" customFormat="1" ht="19.5" customHeight="1"/>
    <row r="83" s="30" customFormat="1" ht="19.5" customHeight="1"/>
    <row r="84" s="30" customFormat="1" ht="19.5" customHeight="1"/>
    <row r="85" s="30" customFormat="1" ht="19.5" customHeight="1"/>
    <row r="86" s="30" customFormat="1" ht="19.5" customHeight="1"/>
    <row r="87" s="30" customFormat="1" ht="19.5" customHeight="1"/>
    <row r="88" s="30" customFormat="1" ht="19.5" customHeight="1"/>
    <row r="89" s="30" customFormat="1" ht="19.5" customHeight="1"/>
    <row r="90" s="30" customFormat="1" ht="19.5" customHeight="1"/>
    <row r="91" s="30" customFormat="1" ht="19.5" customHeight="1"/>
    <row r="92" s="30" customFormat="1" ht="19.5" customHeight="1"/>
    <row r="93" s="30" customFormat="1" ht="19.5" customHeight="1"/>
    <row r="94" s="30" customFormat="1" ht="19.5" customHeight="1"/>
    <row r="95" s="30" customFormat="1" ht="19.5" customHeight="1"/>
    <row r="96" s="30" customFormat="1" ht="19.5" customHeight="1"/>
    <row r="97" s="30" customFormat="1" ht="19.5" customHeight="1"/>
    <row r="98" s="30" customFormat="1" ht="19.5" customHeight="1"/>
    <row r="99" s="30" customFormat="1" ht="19.5" customHeight="1"/>
    <row r="100" s="30" customFormat="1" ht="19.5" customHeight="1"/>
    <row r="101" s="30" customFormat="1" ht="19.5" customHeight="1"/>
    <row r="102" s="30" customFormat="1" ht="19.5" customHeight="1"/>
    <row r="103" s="30" customFormat="1" ht="19.5" customHeight="1"/>
    <row r="104" s="30" customFormat="1" ht="19.5" customHeight="1"/>
    <row r="105" s="30" customFormat="1" ht="19.5" customHeight="1"/>
    <row r="106" s="30" customFormat="1" ht="19.5" customHeight="1"/>
    <row r="107" s="30" customFormat="1" ht="19.5" customHeight="1"/>
    <row r="108" s="30" customFormat="1" ht="19.5" customHeight="1"/>
    <row r="109" s="30" customFormat="1" ht="19.5" customHeight="1"/>
    <row r="110" s="30" customFormat="1" ht="19.5" customHeight="1"/>
    <row r="111" s="30" customFormat="1" ht="19.5" customHeight="1"/>
    <row r="112" s="30" customFormat="1" ht="19.5" customHeight="1"/>
    <row r="113" s="30" customFormat="1" ht="19.5" customHeight="1"/>
    <row r="114" s="30" customFormat="1" ht="19.5" customHeight="1"/>
    <row r="115" s="30" customFormat="1" ht="19.5" customHeight="1"/>
    <row r="116" s="30" customFormat="1" ht="19.5" customHeight="1"/>
    <row r="117" s="30" customFormat="1" ht="19.5" customHeight="1"/>
    <row r="118" s="30" customFormat="1" ht="19.5" customHeight="1"/>
    <row r="119" s="30" customFormat="1" ht="19.5" customHeight="1"/>
    <row r="120" s="30" customFormat="1" ht="19.5" customHeight="1"/>
    <row r="121" s="30" customFormat="1" ht="19.5" customHeight="1"/>
    <row r="122" s="30" customFormat="1" ht="19.5" customHeight="1"/>
    <row r="123" s="30" customFormat="1" ht="19.5" customHeight="1"/>
    <row r="124" s="30" customFormat="1" ht="19.5" customHeight="1"/>
    <row r="125" s="30" customFormat="1" ht="19.5" customHeight="1"/>
    <row r="126" s="30" customFormat="1" ht="19.5" customHeight="1"/>
    <row r="127" s="30" customFormat="1" ht="19.5" customHeight="1"/>
    <row r="128" s="30" customFormat="1" ht="19.5" customHeight="1"/>
    <row r="129" s="30" customFormat="1" ht="19.5" customHeight="1"/>
    <row r="130" s="30" customFormat="1" ht="19.5" customHeight="1"/>
    <row r="131" s="30" customFormat="1" ht="19.5" customHeight="1"/>
    <row r="132" s="30" customFormat="1" ht="19.5" customHeight="1"/>
    <row r="133" s="30" customFormat="1" ht="19.5" customHeight="1"/>
    <row r="134" s="30" customFormat="1" ht="19.5" customHeight="1"/>
    <row r="135" s="30" customFormat="1" ht="19.5" customHeight="1"/>
    <row r="136" s="30" customFormat="1" ht="19.5" customHeight="1"/>
    <row r="137" s="30" customFormat="1" ht="19.5" customHeight="1"/>
    <row r="138" s="30" customFormat="1" ht="19.5" customHeight="1"/>
    <row r="139" s="30" customFormat="1" ht="19.5" customHeight="1"/>
    <row r="140" s="30" customFormat="1" ht="19.5" customHeight="1"/>
    <row r="141" s="30" customFormat="1" ht="19.5" customHeight="1"/>
    <row r="142" s="30" customFormat="1" ht="19.5" customHeight="1"/>
    <row r="143" s="30" customFormat="1" ht="19.5" customHeight="1"/>
    <row r="144" s="30" customFormat="1" ht="19.5" customHeight="1"/>
    <row r="145" s="30" customFormat="1" ht="19.5" customHeight="1"/>
    <row r="146" s="30" customFormat="1" ht="19.5" customHeight="1"/>
    <row r="147" s="30" customFormat="1" ht="19.5" customHeight="1"/>
    <row r="148" s="30" customFormat="1" ht="19.5" customHeight="1"/>
  </sheetData>
  <mergeCells count="8">
    <mergeCell ref="B15:C15"/>
    <mergeCell ref="B20:C20"/>
    <mergeCell ref="B42:C42"/>
    <mergeCell ref="A2:K2"/>
    <mergeCell ref="B4:C4"/>
    <mergeCell ref="B6:C6"/>
    <mergeCell ref="B8:C8"/>
    <mergeCell ref="B10:C10"/>
  </mergeCells>
  <phoneticPr fontId="1" type="noConversion"/>
  <hyperlinks>
    <hyperlink ref="D40" r:id="rId1" xr:uid="{57134378-2FCA-4B07-B1F7-E3871D52A30D}"/>
  </hyperlinks>
  <pageMargins left="0.23622047244094491" right="0.23622047244094491" top="0.74803149606299213" bottom="0.74803149606299213" header="0.31496062992125984" footer="0.31496062992125984"/>
  <pageSetup paperSize="9" scale="105"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zoomScale="90" zoomScaleNormal="90" workbookViewId="0">
      <selection activeCell="C6" sqref="C6"/>
    </sheetView>
  </sheetViews>
  <sheetFormatPr defaultColWidth="8.875" defaultRowHeight="13.5" customHeight="1"/>
  <cols>
    <col min="1" max="1" width="6.125" style="5" customWidth="1"/>
    <col min="2" max="2" width="12.875" style="5" customWidth="1"/>
    <col min="3" max="3" width="20.625" style="5" customWidth="1"/>
    <col min="4" max="4" width="8.125" style="5" customWidth="1"/>
    <col min="5" max="6" width="7.25" style="5" customWidth="1"/>
    <col min="7" max="7" width="15.5" style="5" customWidth="1"/>
    <col min="8" max="8" width="22.875" style="5" customWidth="1"/>
    <col min="9" max="9" width="0.25" style="5" customWidth="1"/>
    <col min="10" max="10" width="8.875" style="5" customWidth="1"/>
    <col min="11" max="11" width="8.875" style="8" customWidth="1"/>
    <col min="12" max="12" width="10.125" style="5" customWidth="1"/>
    <col min="13" max="13" width="8.875" style="5" customWidth="1"/>
    <col min="14" max="16384" width="8.875" style="5"/>
  </cols>
  <sheetData>
    <row r="1" spans="1:12" s="2" customFormat="1" ht="54" customHeight="1">
      <c r="B1" s="241" t="s">
        <v>1130</v>
      </c>
      <c r="C1" s="241"/>
      <c r="D1" s="241"/>
      <c r="E1" s="241"/>
      <c r="F1" s="241"/>
      <c r="G1" s="241"/>
      <c r="H1" s="241"/>
      <c r="I1" s="3"/>
      <c r="K1" s="4"/>
    </row>
    <row r="2" spans="1:12" ht="19.5" customHeight="1">
      <c r="B2" s="52" t="s">
        <v>336</v>
      </c>
      <c r="C2" s="242"/>
      <c r="D2" s="243"/>
      <c r="E2" s="244" t="s">
        <v>337</v>
      </c>
      <c r="F2" s="245"/>
      <c r="G2" s="246"/>
      <c r="H2" s="247"/>
      <c r="I2" s="7"/>
    </row>
    <row r="3" spans="1:12" ht="19.5" customHeight="1">
      <c r="B3" s="6" t="s">
        <v>338</v>
      </c>
      <c r="C3" s="248"/>
      <c r="D3" s="249"/>
      <c r="E3" s="249"/>
      <c r="F3" s="249"/>
      <c r="G3" s="249"/>
      <c r="H3" s="250"/>
      <c r="I3" s="8"/>
    </row>
    <row r="4" spans="1:12" ht="19.5" customHeight="1"/>
    <row r="5" spans="1:12" ht="19.5" customHeight="1">
      <c r="C5" s="47" t="s">
        <v>465</v>
      </c>
      <c r="G5" s="251" t="s">
        <v>339</v>
      </c>
      <c r="H5" s="251"/>
      <c r="I5" s="251"/>
    </row>
    <row r="6" spans="1:12" ht="19.5" customHeight="1">
      <c r="B6" s="9" t="s">
        <v>340</v>
      </c>
      <c r="C6" s="10" t="s">
        <v>1131</v>
      </c>
      <c r="G6" s="251" t="s">
        <v>341</v>
      </c>
      <c r="H6" s="251"/>
      <c r="I6" s="251"/>
    </row>
    <row r="7" spans="1:12" ht="19.5" customHeight="1" thickBot="1">
      <c r="A7" s="5" t="s">
        <v>342</v>
      </c>
      <c r="B7" s="39" t="s">
        <v>343</v>
      </c>
      <c r="C7" s="40" t="s">
        <v>344</v>
      </c>
      <c r="D7" s="41" t="s">
        <v>345</v>
      </c>
      <c r="E7" s="41" t="s">
        <v>353</v>
      </c>
      <c r="F7" s="41" t="s">
        <v>466</v>
      </c>
      <c r="G7" s="41" t="s">
        <v>346</v>
      </c>
      <c r="H7" s="41" t="s">
        <v>347</v>
      </c>
      <c r="I7" s="11"/>
    </row>
    <row r="8" spans="1:12" ht="19.5" customHeight="1" thickTop="1">
      <c r="A8" s="252">
        <v>1</v>
      </c>
      <c r="B8" s="12"/>
      <c r="C8" s="53" t="str">
        <f>IF(B8="一般","",IF(B8="","",VLOOKUP(B8,登録ナンバー!$A$1:$M$294,7,FALSE)))</f>
        <v/>
      </c>
      <c r="D8" s="55" t="str">
        <f>IF(B8="一般","",IF($B8="","",VLOOKUP(B8,登録ナンバー!$A$1:$M$294,11,FALSE)))</f>
        <v/>
      </c>
      <c r="E8" s="253" t="str">
        <f>IF(D8="","",D8+D9)</f>
        <v/>
      </c>
      <c r="F8" s="253" t="str">
        <f t="shared" ref="F8" si="0">IF(OR(C6="男子OV110",C6="女子OV100"),IF(E8&gt;=110,IF(E8="","","可"),"不可"),"")</f>
        <v/>
      </c>
      <c r="G8" s="62" t="str">
        <f>IF(B8="一般","一般",IF(B8="","",VLOOKUP(B8,登録ナンバー!$A$1:$M$294,4,FALSE)))</f>
        <v/>
      </c>
      <c r="H8" s="60" t="str">
        <f t="shared" ref="H8:H15" si="1">IF(B8="","協会員・非協会員・ジュニア",IF(D8&lt;18,"ジュニア",IF(B8="一般","非協会員","協会員")))</f>
        <v>協会員・非協会員・ジュニア</v>
      </c>
      <c r="I8" s="13"/>
    </row>
    <row r="9" spans="1:12" ht="19.5" customHeight="1" thickBot="1">
      <c r="A9" s="252"/>
      <c r="B9" s="14"/>
      <c r="C9" s="57" t="str">
        <f>IF(B9="一般","",IF(B9="","",VLOOKUP(B9,登録ナンバー!$A$1:$M$294,7,FALSE)))</f>
        <v/>
      </c>
      <c r="D9" s="58" t="str">
        <f>IF(B9="一般","",IF($B9="","",VLOOKUP(B9,登録ナンバー!$A$1:$M$294,11,FALSE)))</f>
        <v/>
      </c>
      <c r="E9" s="254"/>
      <c r="F9" s="254"/>
      <c r="G9" s="68" t="str">
        <f>IF(B9="一般","一般",IF(B9="","",VLOOKUP(B9,登録ナンバー!$A$1:$M$294,4,FALSE)))</f>
        <v/>
      </c>
      <c r="H9" s="59" t="str">
        <f t="shared" si="1"/>
        <v>協会員・非協会員・ジュニア</v>
      </c>
      <c r="I9" s="15"/>
      <c r="L9" s="8"/>
    </row>
    <row r="10" spans="1:12" ht="19.5" customHeight="1" thickTop="1">
      <c r="A10" s="252">
        <v>2</v>
      </c>
      <c r="B10" s="12"/>
      <c r="C10" s="53" t="str">
        <f>IF(B10="一般","",IF(B10="","",VLOOKUP(B10,登録ナンバー!$A$1:$M$294,7,FALSE)))</f>
        <v/>
      </c>
      <c r="D10" s="62" t="str">
        <f>IF(B10="一般","",IF($B10="","",VLOOKUP(B10,登録ナンバー!$A$1:$M$294,11,FALSE)))</f>
        <v/>
      </c>
      <c r="E10" s="253" t="str">
        <f>IF(D10="","",D10+D11)</f>
        <v/>
      </c>
      <c r="F10" s="253" t="str">
        <f t="shared" ref="F10" si="2">IF(OR(C8="男子OV110",C8="女子OV100"),IF(E10&gt;=110,IF(E10="","","可"),"不可"),"")</f>
        <v/>
      </c>
      <c r="G10" s="62" t="str">
        <f>IF(B10="一般","一般",IF(B10="","",VLOOKUP(B10,登録ナンバー!$A$1:$M$294,4,FALSE)))</f>
        <v/>
      </c>
      <c r="H10" s="63" t="str">
        <f t="shared" si="1"/>
        <v>協会員・非協会員・ジュニア</v>
      </c>
      <c r="I10" s="16"/>
      <c r="K10" s="5"/>
      <c r="L10" s="8"/>
    </row>
    <row r="11" spans="1:12" ht="19.5" customHeight="1" thickBot="1">
      <c r="A11" s="252"/>
      <c r="B11" s="14"/>
      <c r="C11" s="57" t="str">
        <f>IF(B11="一般","",IF(B11="","",VLOOKUP(B11,登録ナンバー!$A$1:$M$294,7,FALSE)))</f>
        <v/>
      </c>
      <c r="D11" s="61" t="str">
        <f>IF(B11="一般","",IF($B11="","",VLOOKUP(B11,登録ナンバー!$A$1:$M$294,11,FALSE)))</f>
        <v/>
      </c>
      <c r="E11" s="254"/>
      <c r="F11" s="254"/>
      <c r="G11" s="68" t="str">
        <f>IF(B11="一般","一般",IF(B11="","",VLOOKUP(B11,登録ナンバー!$A$1:$M$294,4,FALSE)))</f>
        <v/>
      </c>
      <c r="H11" s="59" t="str">
        <f t="shared" si="1"/>
        <v>協会員・非協会員・ジュニア</v>
      </c>
      <c r="I11" s="15"/>
    </row>
    <row r="12" spans="1:12" ht="19.5" customHeight="1" thickTop="1">
      <c r="A12" s="252">
        <v>3</v>
      </c>
      <c r="B12" s="12"/>
      <c r="C12" s="53" t="str">
        <f>IF(B12="一般","",IF(B12="","",VLOOKUP(B12,登録ナンバー!$A$1:$M$294,7,FALSE)))</f>
        <v/>
      </c>
      <c r="D12" s="62" t="str">
        <f>IF(B12="一般","",IF($B12="","",VLOOKUP(B12,登録ナンバー!$A$1:$M$294,11,FALSE)))</f>
        <v/>
      </c>
      <c r="E12" s="253" t="str">
        <f>IF(D12="","",D12+D13)</f>
        <v/>
      </c>
      <c r="F12" s="253" t="str">
        <f t="shared" ref="F12" si="3">IF(OR(C10="男子OV110",C10="女子OV100"),IF(E12&gt;=110,IF(E12="","","可"),"不可"),"")</f>
        <v/>
      </c>
      <c r="G12" s="62" t="str">
        <f>IF(B12="一般","一般",IF(B12="","",VLOOKUP(B12,登録ナンバー!$A$1:$M$294,4,FALSE)))</f>
        <v/>
      </c>
      <c r="H12" s="63" t="str">
        <f t="shared" si="1"/>
        <v>協会員・非協会員・ジュニア</v>
      </c>
      <c r="I12" s="16"/>
      <c r="K12" s="5"/>
      <c r="L12" s="8"/>
    </row>
    <row r="13" spans="1:12" ht="19.5" customHeight="1" thickBot="1">
      <c r="A13" s="252"/>
      <c r="B13" s="14"/>
      <c r="C13" s="57" t="str">
        <f>IF(B13="一般","",IF(B13="","",VLOOKUP(B13,登録ナンバー!$A$1:$M$294,7,FALSE)))</f>
        <v/>
      </c>
      <c r="D13" s="61" t="str">
        <f>IF(B13="一般","",IF($B13="","",VLOOKUP(B13,登録ナンバー!$A$1:$M$294,11,FALSE)))</f>
        <v/>
      </c>
      <c r="E13" s="254"/>
      <c r="F13" s="254"/>
      <c r="G13" s="68" t="str">
        <f>IF(B13="一般","一般",IF(B13="","",VLOOKUP(B13,登録ナンバー!$A$1:$M$294,4,FALSE)))</f>
        <v/>
      </c>
      <c r="H13" s="59" t="str">
        <f t="shared" si="1"/>
        <v>協会員・非協会員・ジュニア</v>
      </c>
      <c r="I13" s="18"/>
    </row>
    <row r="14" spans="1:12" ht="19.5" customHeight="1" thickTop="1">
      <c r="A14" s="252">
        <v>4</v>
      </c>
      <c r="B14" s="12"/>
      <c r="C14" s="53" t="str">
        <f>IF(B14="一般","",IF(B14="","",VLOOKUP(B14,登録ナンバー!$A$1:$M$294,7,FALSE)))</f>
        <v/>
      </c>
      <c r="D14" s="62" t="str">
        <f>IF(B14="一般","",IF($B14="","",VLOOKUP(B14,登録ナンバー!$A$1:$M$294,11,FALSE)))</f>
        <v/>
      </c>
      <c r="E14" s="253" t="str">
        <f>IF(D14="","",D14+D15)</f>
        <v/>
      </c>
      <c r="F14" s="253" t="str">
        <f t="shared" ref="F14" si="4">IF(OR(C12="男子OV110",C12="女子OV100"),IF(E14&gt;=110,IF(E14="","","可"),"不可"),"")</f>
        <v/>
      </c>
      <c r="G14" s="62" t="str">
        <f>IF(B14="一般","一般",IF(B14="","",VLOOKUP(B14,登録ナンバー!$A$1:$M$294,4,FALSE)))</f>
        <v/>
      </c>
      <c r="H14" s="63" t="str">
        <f t="shared" si="1"/>
        <v>協会員・非協会員・ジュニア</v>
      </c>
      <c r="I14" s="16"/>
      <c r="K14" s="5"/>
      <c r="L14" s="8"/>
    </row>
    <row r="15" spans="1:12" ht="19.5" customHeight="1" thickBot="1">
      <c r="A15" s="252"/>
      <c r="B15" s="17"/>
      <c r="C15" s="57" t="str">
        <f>IF(B15="一般","",IF(B15="","",VLOOKUP(B15,登録ナンバー!$A$1:$M$294,7,FALSE)))</f>
        <v/>
      </c>
      <c r="D15" s="61" t="str">
        <f>IF(B15="一般","",IF($B15="","",VLOOKUP(B15,登録ナンバー!$A$1:$M$294,11,FALSE)))</f>
        <v/>
      </c>
      <c r="E15" s="255"/>
      <c r="F15" s="256"/>
      <c r="G15" s="61" t="str">
        <f>IF(B15="一般","一般",IF(B15="","",VLOOKUP(B15,登録ナンバー!$A$1:$M$294,4,FALSE)))</f>
        <v/>
      </c>
      <c r="H15" s="64" t="str">
        <f t="shared" si="1"/>
        <v>協会員・非協会員・ジュニア</v>
      </c>
      <c r="I15" s="18"/>
    </row>
    <row r="16" spans="1:12" ht="19.5" customHeight="1">
      <c r="C16" s="32"/>
      <c r="D16" s="32"/>
      <c r="G16" s="32"/>
    </row>
    <row r="17" spans="1:12" ht="19.5" customHeight="1" thickBot="1">
      <c r="C17" s="47" t="s">
        <v>465</v>
      </c>
      <c r="G17" s="251" t="s">
        <v>339</v>
      </c>
      <c r="H17" s="251"/>
      <c r="I17" s="251"/>
    </row>
    <row r="18" spans="1:12" ht="19.5" customHeight="1">
      <c r="B18" s="9" t="s">
        <v>340</v>
      </c>
      <c r="C18" s="10" t="s">
        <v>1132</v>
      </c>
      <c r="G18" s="251" t="s">
        <v>341</v>
      </c>
      <c r="H18" s="251"/>
      <c r="I18" s="251"/>
    </row>
    <row r="19" spans="1:12" ht="19.5" customHeight="1" thickBot="1">
      <c r="A19" s="5" t="s">
        <v>342</v>
      </c>
      <c r="B19" s="39" t="s">
        <v>343</v>
      </c>
      <c r="C19" s="40" t="s">
        <v>344</v>
      </c>
      <c r="D19" s="41" t="s">
        <v>345</v>
      </c>
      <c r="E19" s="41" t="s">
        <v>353</v>
      </c>
      <c r="F19" s="41" t="s">
        <v>466</v>
      </c>
      <c r="G19" s="41" t="s">
        <v>346</v>
      </c>
      <c r="H19" s="41" t="s">
        <v>347</v>
      </c>
      <c r="I19" s="11"/>
    </row>
    <row r="20" spans="1:12" ht="19.5" customHeight="1" thickTop="1">
      <c r="A20" s="252">
        <v>1</v>
      </c>
      <c r="B20" s="12"/>
      <c r="C20" s="53" t="str">
        <f>IF(B20="一般","",IF(B20="","",VLOOKUP(B20,登録ナンバー!$A$1:$M$294,7,FALSE)))</f>
        <v/>
      </c>
      <c r="D20" s="55" t="str">
        <f>IF(B20="一般","",IF($B20="","",VLOOKUP(B20,登録ナンバー!$A$1:$M$294,11,FALSE)))</f>
        <v/>
      </c>
      <c r="E20" s="253" t="str">
        <f>IF(D20="","",D20+D21)</f>
        <v/>
      </c>
      <c r="F20" s="253" t="str">
        <f t="shared" ref="F20" si="5">IF(OR(C18="男子OV110",C18="女子OV100"),IF(E20&gt;=110,IF(E20="","","可"),"不可"),"")</f>
        <v/>
      </c>
      <c r="G20" s="53" t="str">
        <f>IF(B20="一般","一般",IF(B20="","",VLOOKUP(B20,登録ナンバー!$A$1:$M$294,4,FALSE)))</f>
        <v/>
      </c>
      <c r="H20" s="60" t="str">
        <f t="shared" ref="H20:H27" si="6">IF(B20="","協会員・非協会員・ジュニア",IF(D20&lt;18,"ジュニア",IF(B20="一般","非協会員","協会員")))</f>
        <v>協会員・非協会員・ジュニア</v>
      </c>
      <c r="I20" s="13"/>
    </row>
    <row r="21" spans="1:12" ht="19.5" customHeight="1" thickBot="1">
      <c r="A21" s="252"/>
      <c r="B21" s="14"/>
      <c r="C21" s="57" t="str">
        <f>IF(B21="一般","",IF(B21="","",VLOOKUP(B21,登録ナンバー!$A$1:$M$294,7,FALSE)))</f>
        <v/>
      </c>
      <c r="D21" s="58" t="str">
        <f>IF(B21="一般","",IF($B21="","",VLOOKUP(B21,登録ナンバー!$A$1:$M$294,11,FALSE)))</f>
        <v/>
      </c>
      <c r="E21" s="254"/>
      <c r="F21" s="254"/>
      <c r="G21" s="69" t="str">
        <f>IF(B21="一般","一般",IF(B21="","",VLOOKUP(B21,登録ナンバー!$A$1:$M$294,4,FALSE)))</f>
        <v/>
      </c>
      <c r="H21" s="59" t="str">
        <f t="shared" si="6"/>
        <v>協会員・非協会員・ジュニア</v>
      </c>
      <c r="I21" s="15"/>
      <c r="L21" s="8"/>
    </row>
    <row r="22" spans="1:12" ht="19.5" customHeight="1" thickTop="1">
      <c r="A22" s="252">
        <v>2</v>
      </c>
      <c r="B22" s="12"/>
      <c r="C22" s="53" t="str">
        <f>IF(B22="一般","",IF(B22="","",VLOOKUP(B22,登録ナンバー!$A$1:$M$294,7,FALSE)))</f>
        <v/>
      </c>
      <c r="D22" s="62" t="str">
        <f>IF(B22="一般","",IF($B22="","",VLOOKUP(B22,登録ナンバー!$A$1:$M$294,11,FALSE)))</f>
        <v/>
      </c>
      <c r="E22" s="253" t="str">
        <f>IF(D22="","",D22+D23)</f>
        <v/>
      </c>
      <c r="F22" s="253" t="str">
        <f t="shared" ref="F22" si="7">IF(OR(C20="男子OV110",C20="女子OV100"),IF(E22&gt;=110,IF(E22="","","可"),"不可"),"")</f>
        <v/>
      </c>
      <c r="G22" s="53" t="str">
        <f>IF(B22="一般","一般",IF(B22="","",VLOOKUP(B22,登録ナンバー!$A$1:$M$294,4,FALSE)))</f>
        <v/>
      </c>
      <c r="H22" s="63" t="str">
        <f t="shared" si="6"/>
        <v>協会員・非協会員・ジュニア</v>
      </c>
      <c r="I22" s="16"/>
      <c r="K22" s="5"/>
      <c r="L22" s="8"/>
    </row>
    <row r="23" spans="1:12" ht="19.5" customHeight="1" thickBot="1">
      <c r="A23" s="252"/>
      <c r="B23" s="14"/>
      <c r="C23" s="57" t="str">
        <f>IF(B23="一般","",IF(B23="","",VLOOKUP(B23,登録ナンバー!$A$1:$M$294,7,FALSE)))</f>
        <v/>
      </c>
      <c r="D23" s="61" t="str">
        <f>IF(B23="一般","",IF($B23="","",VLOOKUP(B23,登録ナンバー!$A$1:$M$294,11,FALSE)))</f>
        <v/>
      </c>
      <c r="E23" s="254"/>
      <c r="F23" s="254"/>
      <c r="G23" s="69" t="str">
        <f>IF(B23="一般","一般",IF(B23="","",VLOOKUP(B23,登録ナンバー!$A$1:$M$294,4,FALSE)))</f>
        <v/>
      </c>
      <c r="H23" s="59" t="str">
        <f t="shared" si="6"/>
        <v>協会員・非協会員・ジュニア</v>
      </c>
      <c r="I23" s="15"/>
    </row>
    <row r="24" spans="1:12" ht="19.5" customHeight="1" thickTop="1">
      <c r="A24" s="252">
        <v>3</v>
      </c>
      <c r="B24" s="12"/>
      <c r="C24" s="53" t="str">
        <f>IF(B24="一般","",IF(B24="","",VLOOKUP(B24,登録ナンバー!$A$1:$M$294,7,FALSE)))</f>
        <v/>
      </c>
      <c r="D24" s="62" t="str">
        <f>IF(B24="一般","",IF($B24="","",VLOOKUP(B24,登録ナンバー!$A$1:$M$294,11,FALSE)))</f>
        <v/>
      </c>
      <c r="E24" s="253" t="str">
        <f>IF(D24="","",D24+D25)</f>
        <v/>
      </c>
      <c r="F24" s="253" t="str">
        <f t="shared" ref="F24" si="8">IF(OR(C22="男子OV110",C22="女子OV100"),IF(E24&gt;=110,IF(E24="","","可"),"不可"),"")</f>
        <v/>
      </c>
      <c r="G24" s="53" t="str">
        <f>IF(B24="一般","一般",IF(B24="","",VLOOKUP(B24,登録ナンバー!$A$1:$M$294,4,FALSE)))</f>
        <v/>
      </c>
      <c r="H24" s="63" t="str">
        <f t="shared" si="6"/>
        <v>協会員・非協会員・ジュニア</v>
      </c>
      <c r="I24" s="16"/>
      <c r="K24" s="5"/>
      <c r="L24" s="8"/>
    </row>
    <row r="25" spans="1:12" ht="19.5" customHeight="1" thickBot="1">
      <c r="A25" s="252"/>
      <c r="B25" s="14"/>
      <c r="C25" s="57" t="str">
        <f>IF(B25="一般","",IF(B25="","",VLOOKUP(B25,登録ナンバー!$A$1:$M$294,7,FALSE)))</f>
        <v/>
      </c>
      <c r="D25" s="61" t="str">
        <f>IF(B25="一般","",IF($B25="","",VLOOKUP(B25,登録ナンバー!$A$1:$M$294,11,FALSE)))</f>
        <v/>
      </c>
      <c r="E25" s="254"/>
      <c r="F25" s="254"/>
      <c r="G25" s="69" t="str">
        <f>IF(B25="一般","一般",IF(B25="","",VLOOKUP(B25,登録ナンバー!$A$1:$M$294,4,FALSE)))</f>
        <v/>
      </c>
      <c r="H25" s="59" t="str">
        <f t="shared" si="6"/>
        <v>協会員・非協会員・ジュニア</v>
      </c>
      <c r="I25" s="18"/>
    </row>
    <row r="26" spans="1:12" ht="19.5" customHeight="1" thickTop="1">
      <c r="A26" s="252">
        <v>4</v>
      </c>
      <c r="B26" s="12"/>
      <c r="C26" s="53" t="str">
        <f>IF(B26="一般","",IF(B26="","",VLOOKUP(B26,登録ナンバー!$A$1:$M$294,7,FALSE)))</f>
        <v/>
      </c>
      <c r="D26" s="62" t="str">
        <f>IF(B26="一般","",IF($B26="","",VLOOKUP(B26,登録ナンバー!$A$1:$M$294,11,FALSE)))</f>
        <v/>
      </c>
      <c r="E26" s="253" t="str">
        <f>IF(D26="","",D26+D27)</f>
        <v/>
      </c>
      <c r="F26" s="253" t="str">
        <f t="shared" ref="F26" si="9">IF(OR(C24="男子OV110",C24="女子OV100"),IF(E26&gt;=110,IF(E26="","","可"),"不可"),"")</f>
        <v/>
      </c>
      <c r="G26" s="53" t="str">
        <f>IF(B26="一般","一般",IF(B26="","",VLOOKUP(B26,登録ナンバー!$A$1:$M$294,4,FALSE)))</f>
        <v/>
      </c>
      <c r="H26" s="63" t="str">
        <f t="shared" si="6"/>
        <v>協会員・非協会員・ジュニア</v>
      </c>
      <c r="I26" s="16"/>
      <c r="K26" s="5"/>
      <c r="L26" s="8"/>
    </row>
    <row r="27" spans="1:12" ht="19.5" customHeight="1" thickBot="1">
      <c r="A27" s="252"/>
      <c r="B27" s="17"/>
      <c r="C27" s="54" t="str">
        <f>IF(B27="一般","",IF(B27="","",VLOOKUP(B27,登録ナンバー!$A$1:$M$294,7,FALSE)))</f>
        <v/>
      </c>
      <c r="D27" s="65" t="str">
        <f>IF(B27="一般","",IF($B27="","",VLOOKUP(B27,登録ナンバー!$A$1:$M$294,11,FALSE)))</f>
        <v/>
      </c>
      <c r="E27" s="255"/>
      <c r="F27" s="256"/>
      <c r="G27" s="67" t="str">
        <f>IF(B27="一般","一般",IF(B27="","",VLOOKUP(B27,登録ナンバー!$A$1:$M$294,4,FALSE)))</f>
        <v/>
      </c>
      <c r="H27" s="64" t="str">
        <f t="shared" si="6"/>
        <v>協会員・非協会員・ジュニア</v>
      </c>
      <c r="I27" s="18"/>
    </row>
    <row r="28" spans="1:12" ht="19.5" customHeight="1"/>
    <row r="29" spans="1:12" ht="19.5" customHeight="1">
      <c r="C29" s="47" t="s">
        <v>465</v>
      </c>
      <c r="G29" s="251" t="s">
        <v>339</v>
      </c>
      <c r="H29" s="251"/>
      <c r="I29" s="251"/>
    </row>
    <row r="30" spans="1:12" ht="19.5" customHeight="1">
      <c r="B30" s="9" t="s">
        <v>340</v>
      </c>
      <c r="C30" s="10" t="s">
        <v>1133</v>
      </c>
      <c r="G30" s="251" t="s">
        <v>341</v>
      </c>
      <c r="H30" s="251"/>
      <c r="I30" s="251"/>
    </row>
    <row r="31" spans="1:12" ht="19.5" customHeight="1">
      <c r="A31" s="5" t="s">
        <v>342</v>
      </c>
      <c r="B31" s="39" t="s">
        <v>343</v>
      </c>
      <c r="C31" s="40" t="s">
        <v>344</v>
      </c>
      <c r="D31" s="41" t="s">
        <v>345</v>
      </c>
      <c r="E31" s="41" t="s">
        <v>353</v>
      </c>
      <c r="F31" s="41" t="s">
        <v>466</v>
      </c>
      <c r="G31" s="41" t="s">
        <v>346</v>
      </c>
      <c r="H31" s="41" t="s">
        <v>347</v>
      </c>
      <c r="I31" s="11"/>
    </row>
    <row r="32" spans="1:12" ht="19.5" customHeight="1">
      <c r="A32" s="252">
        <v>1</v>
      </c>
      <c r="B32" s="12"/>
      <c r="C32" s="53" t="str">
        <f>IF(B32="一般","",IF(B32="","",VLOOKUP(B32,登録ナンバー!$A$1:$M$294,7,FALSE)))</f>
        <v/>
      </c>
      <c r="D32" s="55" t="str">
        <f>IF(B32="一般","",IF($B32="","",VLOOKUP(B32,登録ナンバー!$A$1:$M$294,11,FALSE)))</f>
        <v/>
      </c>
      <c r="E32" s="253" t="str">
        <f>IF(D32="","",D32+D33)</f>
        <v/>
      </c>
      <c r="F32" s="253" t="str">
        <f>IF(OR(C30="男子OV110",C30="女子OV100"),IF(E32&gt;=110,IF(E32="","","可"),"不可"),"")</f>
        <v/>
      </c>
      <c r="G32" s="62" t="str">
        <f>IF(B32="一般","一般",IF(B32="","",VLOOKUP(B32,登録ナンバー!$A$1:$M$294,4,FALSE)))</f>
        <v/>
      </c>
      <c r="H32" s="60" t="str">
        <f t="shared" ref="H32:H37" si="10">IF(B32="","協会員・非協会員・ジュニア",IF(D32&lt;18,"ジュニア",IF(B32="一般","非協会員","協会員")))</f>
        <v>協会員・非協会員・ジュニア</v>
      </c>
      <c r="I32" s="13"/>
    </row>
    <row r="33" spans="1:12" ht="19.5" customHeight="1" thickBot="1">
      <c r="A33" s="252"/>
      <c r="B33" s="14"/>
      <c r="C33" s="57" t="str">
        <f>IF(B33="一般","",IF(B33="","",VLOOKUP(B33,登録ナンバー!$A$1:$M$294,7,FALSE)))</f>
        <v/>
      </c>
      <c r="D33" s="58" t="str">
        <f>IF(B33="一般","",IF($B33="","",VLOOKUP(B33,登録ナンバー!$A$1:$M$294,11,FALSE)))</f>
        <v/>
      </c>
      <c r="E33" s="254"/>
      <c r="F33" s="254"/>
      <c r="G33" s="68" t="str">
        <f>IF(B33="一般","一般",IF(B33="","",VLOOKUP(B33,登録ナンバー!$A$1:$M$294,4,FALSE)))</f>
        <v/>
      </c>
      <c r="H33" s="59" t="str">
        <f t="shared" si="10"/>
        <v>協会員・非協会員・ジュニア</v>
      </c>
      <c r="I33" s="15"/>
      <c r="L33" s="8"/>
    </row>
    <row r="34" spans="1:12" ht="19.5" customHeight="1" thickTop="1">
      <c r="A34" s="252">
        <v>2</v>
      </c>
      <c r="B34" s="12"/>
      <c r="C34" s="53" t="str">
        <f>IF(B34="一般","",IF(B34="","",VLOOKUP(B34,登録ナンバー!$A$1:$M$294,7,FALSE)))</f>
        <v/>
      </c>
      <c r="D34" s="62" t="str">
        <f>IF(B34="一般","",IF($B34="","",VLOOKUP(B34,登録ナンバー!$A$1:$M$294,11,FALSE)))</f>
        <v/>
      </c>
      <c r="E34" s="253" t="str">
        <f>IF(D34="","",D34+D35)</f>
        <v/>
      </c>
      <c r="F34" s="253" t="str">
        <f t="shared" ref="F34" si="11">IF(OR(C32="男子OV110",C32="女子OV100"),IF(E34&gt;=110,IF(E34="","","可"),"不可"),"")</f>
        <v/>
      </c>
      <c r="G34" s="62" t="str">
        <f>IF(B34="一般","一般",IF(B34="","",VLOOKUP(B34,登録ナンバー!$A$1:$M$294,4,FALSE)))</f>
        <v/>
      </c>
      <c r="H34" s="63" t="str">
        <f t="shared" si="10"/>
        <v>協会員・非協会員・ジュニア</v>
      </c>
      <c r="I34" s="16"/>
      <c r="K34" s="5"/>
      <c r="L34" s="8"/>
    </row>
    <row r="35" spans="1:12" ht="19.5" customHeight="1" thickBot="1">
      <c r="A35" s="252"/>
      <c r="B35" s="14"/>
      <c r="C35" s="57" t="str">
        <f>IF(B35="一般","",IF(B35="","",VLOOKUP(B35,登録ナンバー!$A$1:$M$294,7,FALSE)))</f>
        <v/>
      </c>
      <c r="D35" s="61" t="str">
        <f>IF(B35="一般","",IF($B35="","",VLOOKUP(B35,登録ナンバー!$A$1:$M$294,11,FALSE)))</f>
        <v/>
      </c>
      <c r="E35" s="254"/>
      <c r="F35" s="254"/>
      <c r="G35" s="68" t="str">
        <f>IF(B35="一般","一般",IF(B35="","",VLOOKUP(B35,登録ナンバー!$A$1:$M$294,4,FALSE)))</f>
        <v/>
      </c>
      <c r="H35" s="59" t="str">
        <f t="shared" si="10"/>
        <v>協会員・非協会員・ジュニア</v>
      </c>
      <c r="I35" s="15"/>
    </row>
    <row r="36" spans="1:12" ht="19.5" customHeight="1" thickTop="1">
      <c r="A36" s="252">
        <v>3</v>
      </c>
      <c r="B36" s="12"/>
      <c r="C36" s="53" t="str">
        <f>IF(B36="一般","",IF(B36="","",VLOOKUP(B36,登録ナンバー!$A$1:$M$294,7,FALSE)))</f>
        <v/>
      </c>
      <c r="D36" s="62" t="str">
        <f>IF(B36="一般","",IF($B36="","",VLOOKUP(B36,登録ナンバー!$A$1:$M$294,11,FALSE)))</f>
        <v/>
      </c>
      <c r="E36" s="253" t="str">
        <f>IF(D36="","",D36+D37)</f>
        <v/>
      </c>
      <c r="F36" s="253" t="str">
        <f t="shared" ref="F36" si="12">IF(OR(C34="男子OV110",C34="女子OV100"),IF(E36&gt;=110,IF(E36="","","可"),"不可"),"")</f>
        <v/>
      </c>
      <c r="G36" s="62" t="str">
        <f>IF(B36="一般","一般",IF(B36="","",VLOOKUP(B36,登録ナンバー!$A$1:$M$294,4,FALSE)))</f>
        <v/>
      </c>
      <c r="H36" s="63" t="str">
        <f t="shared" si="10"/>
        <v>協会員・非協会員・ジュニア</v>
      </c>
      <c r="I36" s="16"/>
      <c r="K36" s="5"/>
      <c r="L36" s="8"/>
    </row>
    <row r="37" spans="1:12" ht="19.5" customHeight="1" thickBot="1">
      <c r="A37" s="252"/>
      <c r="B37" s="14"/>
      <c r="C37" s="57" t="str">
        <f>IF(B37="一般","",IF(B37="","",VLOOKUP(B37,登録ナンバー!$A$1:$M$294,7,FALSE)))</f>
        <v/>
      </c>
      <c r="D37" s="65" t="str">
        <f>IF(B37="一般","",IF($B37="","",VLOOKUP(B37,登録ナンバー!$A$1:$M$294,11,FALSE)))</f>
        <v/>
      </c>
      <c r="E37" s="255"/>
      <c r="F37" s="256"/>
      <c r="G37" s="65" t="str">
        <f>IF(B37="一般","一般",IF(B37="","",VLOOKUP(B37,登録ナンバー!$A$1:$M$294,4,FALSE)))</f>
        <v/>
      </c>
      <c r="H37" s="59" t="str">
        <f t="shared" si="10"/>
        <v>協会員・非協会員・ジュニア</v>
      </c>
      <c r="I37" s="18"/>
    </row>
    <row r="38" spans="1:12" ht="19.5" customHeight="1">
      <c r="A38" s="8"/>
      <c r="B38" s="50"/>
      <c r="C38" s="51"/>
      <c r="D38" s="29"/>
      <c r="E38" s="42"/>
      <c r="F38" s="42"/>
      <c r="G38" s="25"/>
      <c r="H38" s="66"/>
      <c r="I38" s="48"/>
    </row>
    <row r="39" spans="1:12" ht="19.5" customHeight="1">
      <c r="C39" s="47" t="s">
        <v>465</v>
      </c>
      <c r="G39" s="251" t="s">
        <v>339</v>
      </c>
      <c r="H39" s="251"/>
      <c r="I39" s="251"/>
    </row>
    <row r="40" spans="1:12" ht="19.5" customHeight="1">
      <c r="B40" s="9" t="s">
        <v>340</v>
      </c>
      <c r="C40" s="10" t="s">
        <v>1134</v>
      </c>
      <c r="G40" s="251" t="s">
        <v>341</v>
      </c>
      <c r="H40" s="251"/>
      <c r="I40" s="251"/>
    </row>
    <row r="41" spans="1:12" ht="19.5" customHeight="1" thickBot="1">
      <c r="A41" s="5" t="s">
        <v>342</v>
      </c>
      <c r="B41" s="39" t="s">
        <v>343</v>
      </c>
      <c r="C41" s="40" t="s">
        <v>344</v>
      </c>
      <c r="D41" s="41" t="s">
        <v>345</v>
      </c>
      <c r="E41" s="41" t="s">
        <v>353</v>
      </c>
      <c r="F41" s="41" t="s">
        <v>466</v>
      </c>
      <c r="G41" s="41" t="s">
        <v>346</v>
      </c>
      <c r="H41" s="41" t="s">
        <v>347</v>
      </c>
      <c r="I41" s="11"/>
    </row>
    <row r="42" spans="1:12" ht="19.5" customHeight="1" thickTop="1">
      <c r="A42" s="252">
        <v>1</v>
      </c>
      <c r="B42" s="12"/>
      <c r="C42" s="53" t="str">
        <f>IF(B42="一般","",IF(B42="","",VLOOKUP(B42,登録ナンバー!$A$1:$M$294,7,FALSE)))</f>
        <v/>
      </c>
      <c r="D42" s="55" t="str">
        <f>IF(B42="一般","",IF($B42="","",VLOOKUP(B42,登録ナンバー!$A$1:$M$294,11,FALSE)))</f>
        <v/>
      </c>
      <c r="E42" s="253" t="str">
        <f>IF(D42="","",D42+D43)</f>
        <v/>
      </c>
      <c r="F42" s="253" t="str">
        <f t="shared" ref="F42" si="13">IF(OR(C40="男子OV110",C40="女子OV100"),IF(E42&gt;=110,IF(E42="","","可"),"不可"),"")</f>
        <v/>
      </c>
      <c r="G42" s="62" t="str">
        <f>IF(B42="一般","一般",IF(B42="","",VLOOKUP(B42,登録ナンバー!$A$1:$M$294,4,FALSE)))</f>
        <v/>
      </c>
      <c r="H42" s="60" t="str">
        <f t="shared" ref="H42:H47" si="14">IF(B42="","協会員・非協会員・ジュニア",IF(D42&lt;18,"ジュニア",IF(B42="一般","非協会員","協会員")))</f>
        <v>協会員・非協会員・ジュニア</v>
      </c>
      <c r="I42" s="13"/>
    </row>
    <row r="43" spans="1:12" ht="19.5" customHeight="1" thickBot="1">
      <c r="A43" s="252"/>
      <c r="B43" s="14"/>
      <c r="C43" s="57" t="str">
        <f>IF(B43="一般","",IF(B43="","",VLOOKUP(B43,登録ナンバー!$A$1:$M$294,7,FALSE)))</f>
        <v/>
      </c>
      <c r="D43" s="58" t="str">
        <f>IF(B43="一般","",IF($B43="","",VLOOKUP(B43,登録ナンバー!$A$1:$M$294,11,FALSE)))</f>
        <v/>
      </c>
      <c r="E43" s="254"/>
      <c r="F43" s="254"/>
      <c r="G43" s="68" t="str">
        <f>IF(B43="一般","一般",IF(B43="","",VLOOKUP(B43,登録ナンバー!$A$1:$M$294,4,FALSE)))</f>
        <v/>
      </c>
      <c r="H43" s="59" t="str">
        <f t="shared" si="14"/>
        <v>協会員・非協会員・ジュニア</v>
      </c>
      <c r="I43" s="15"/>
      <c r="L43" s="8"/>
    </row>
    <row r="44" spans="1:12" ht="19.5" customHeight="1" thickTop="1">
      <c r="A44" s="252">
        <v>2</v>
      </c>
      <c r="B44" s="12"/>
      <c r="C44" s="53" t="str">
        <f>IF(B44="一般","",IF(B44="","",VLOOKUP(B44,登録ナンバー!$A$1:$M$294,7,FALSE)))</f>
        <v/>
      </c>
      <c r="D44" s="62" t="str">
        <f>IF(B44="一般","",IF($B44="","",VLOOKUP(B44,登録ナンバー!$A$1:$M$294,11,FALSE)))</f>
        <v/>
      </c>
      <c r="E44" s="253" t="str">
        <f>IF(D44="","",D44+D45)</f>
        <v/>
      </c>
      <c r="F44" s="253" t="str">
        <f t="shared" ref="F44" si="15">IF(OR(C42="男子OV110",C42="女子OV100"),IF(E44&gt;=110,IF(E44="","","可"),"不可"),"")</f>
        <v/>
      </c>
      <c r="G44" s="62" t="str">
        <f>IF(B44="一般","一般",IF(B44="","",VLOOKUP(B44,登録ナンバー!$A$1:$M$294,4,FALSE)))</f>
        <v/>
      </c>
      <c r="H44" s="63" t="str">
        <f t="shared" si="14"/>
        <v>協会員・非協会員・ジュニア</v>
      </c>
      <c r="I44" s="16"/>
      <c r="K44" s="5"/>
      <c r="L44" s="8"/>
    </row>
    <row r="45" spans="1:12" ht="19.5" customHeight="1" thickBot="1">
      <c r="A45" s="252"/>
      <c r="B45" s="14"/>
      <c r="C45" s="57" t="str">
        <f>IF(B45="一般","",IF(B45="","",VLOOKUP(B45,登録ナンバー!$A$1:$M$294,7,FALSE)))</f>
        <v/>
      </c>
      <c r="D45" s="61" t="str">
        <f>IF(B45="一般","",IF($B45="","",VLOOKUP(B45,登録ナンバー!$A$1:$M$294,11,FALSE)))</f>
        <v/>
      </c>
      <c r="E45" s="254"/>
      <c r="F45" s="254"/>
      <c r="G45" s="68" t="str">
        <f>IF(B45="一般","一般",IF(B45="","",VLOOKUP(B45,登録ナンバー!$A$1:$M$294,4,FALSE)))</f>
        <v/>
      </c>
      <c r="H45" s="59" t="str">
        <f t="shared" si="14"/>
        <v>協会員・非協会員・ジュニア</v>
      </c>
      <c r="I45" s="15"/>
    </row>
    <row r="46" spans="1:12" ht="19.5" customHeight="1" thickTop="1">
      <c r="A46" s="252">
        <v>3</v>
      </c>
      <c r="B46" s="12"/>
      <c r="C46" s="53" t="str">
        <f>IF(B46="一般","",IF(B46="","",VLOOKUP(B46,登録ナンバー!$A$1:$M$294,7,FALSE)))</f>
        <v/>
      </c>
      <c r="D46" s="62" t="str">
        <f>IF(B46="一般","",IF($B46="","",VLOOKUP(B46,登録ナンバー!$A$1:$M$294,11,FALSE)))</f>
        <v/>
      </c>
      <c r="E46" s="253" t="str">
        <f>IF(D46="","",D46+D47)</f>
        <v/>
      </c>
      <c r="F46" s="253" t="str">
        <f t="shared" ref="F46" si="16">IF(OR(C44="男子OV110",C44="女子OV100"),IF(E46&gt;=110,IF(E46="","","可"),"不可"),"")</f>
        <v/>
      </c>
      <c r="G46" s="62" t="str">
        <f>IF(B46="一般","一般",IF(B46="","",VLOOKUP(B46,登録ナンバー!$A$1:$M$294,4,FALSE)))</f>
        <v/>
      </c>
      <c r="H46" s="63" t="str">
        <f t="shared" si="14"/>
        <v>協会員・非協会員・ジュニア</v>
      </c>
      <c r="I46" s="16"/>
      <c r="K46" s="5"/>
      <c r="L46" s="8"/>
    </row>
    <row r="47" spans="1:12" ht="19.5" customHeight="1" thickBot="1">
      <c r="A47" s="252"/>
      <c r="B47" s="17"/>
      <c r="C47" s="67" t="str">
        <f>IF(B47="一般","",IF(B47="","",VLOOKUP(B47,登録ナンバー!$A$1:$M$294,7,FALSE)))</f>
        <v/>
      </c>
      <c r="D47" s="65" t="str">
        <f>IF(B47="一般","",IF($B47="","",VLOOKUP(B47,登録ナンバー!$A$1:$M$294,11,FALSE)))</f>
        <v/>
      </c>
      <c r="E47" s="255"/>
      <c r="F47" s="256"/>
      <c r="G47" s="65" t="str">
        <f>IF(B47="一般","一般",IF(B47="","",VLOOKUP(B47,登録ナンバー!$A$1:$M$294,4,FALSE)))</f>
        <v/>
      </c>
      <c r="H47" s="56" t="str">
        <f t="shared" si="14"/>
        <v>協会員・非協会員・ジュニア</v>
      </c>
      <c r="I47" s="18"/>
    </row>
    <row r="48" spans="1:12" ht="19.5" customHeight="1" thickBot="1">
      <c r="A48" s="8"/>
      <c r="B48" s="49"/>
      <c r="C48" s="25"/>
      <c r="D48" s="29"/>
      <c r="E48" s="42"/>
      <c r="F48" s="42"/>
      <c r="G48" s="25"/>
      <c r="H48" s="48"/>
      <c r="I48" s="48"/>
    </row>
    <row r="49" spans="2:9" ht="19.5" customHeight="1">
      <c r="B49" s="5" t="s">
        <v>1131</v>
      </c>
      <c r="C49" s="258" t="s">
        <v>348</v>
      </c>
      <c r="D49" s="259"/>
      <c r="E49" s="38"/>
      <c r="F49" s="43"/>
      <c r="G49" s="33" t="s">
        <v>349</v>
      </c>
      <c r="H49" s="260" t="s">
        <v>350</v>
      </c>
      <c r="I49" s="261"/>
    </row>
    <row r="50" spans="2:9" ht="19.5" customHeight="1">
      <c r="B50" s="5" t="s">
        <v>1132</v>
      </c>
      <c r="C50" s="19" t="s">
        <v>351</v>
      </c>
      <c r="D50" s="20">
        <v>1000</v>
      </c>
      <c r="E50" s="20"/>
      <c r="F50" s="44"/>
      <c r="G50" s="34"/>
      <c r="H50" s="262">
        <f>D50*G50</f>
        <v>0</v>
      </c>
      <c r="I50" s="263"/>
    </row>
    <row r="51" spans="2:9" ht="19.5" customHeight="1">
      <c r="B51" s="5" t="s">
        <v>1133</v>
      </c>
      <c r="C51" s="21" t="s">
        <v>352</v>
      </c>
      <c r="D51" s="22">
        <v>2000</v>
      </c>
      <c r="E51" s="31"/>
      <c r="F51" s="45"/>
      <c r="G51" s="35"/>
      <c r="H51" s="257">
        <f>D51*G51</f>
        <v>0</v>
      </c>
      <c r="I51" s="257"/>
    </row>
    <row r="52" spans="2:9" ht="19.5" customHeight="1">
      <c r="B52" s="5" t="s">
        <v>1134</v>
      </c>
      <c r="C52" s="23" t="s">
        <v>280</v>
      </c>
      <c r="D52" s="24">
        <v>500</v>
      </c>
      <c r="E52" s="24"/>
      <c r="F52" s="46"/>
      <c r="G52" s="36"/>
      <c r="H52" s="257">
        <f>D52*G52</f>
        <v>0</v>
      </c>
      <c r="I52" s="257"/>
    </row>
    <row r="53" spans="2:9" ht="19.5" customHeight="1">
      <c r="G53" s="37" t="s">
        <v>353</v>
      </c>
      <c r="H53" s="257">
        <f>SUM(H50:H52)</f>
        <v>0</v>
      </c>
      <c r="I53" s="257"/>
    </row>
    <row r="54" spans="2:9" ht="15.75" customHeight="1"/>
    <row r="55" spans="2:9" ht="15.75" customHeight="1"/>
    <row r="56" spans="2:9" ht="15.75" customHeight="1"/>
    <row r="57" spans="2:9" ht="15.75" customHeight="1"/>
    <row r="58" spans="2:9" ht="15.75" customHeight="1"/>
    <row r="59" spans="2:9" ht="15.75" customHeight="1"/>
    <row r="60" spans="2:9" ht="15.75" customHeight="1"/>
    <row r="61" spans="2:9" ht="15.75" customHeight="1"/>
    <row r="62" spans="2:9" ht="15.75" customHeight="1"/>
    <row r="63" spans="2:9" ht="15.75" customHeight="1"/>
    <row r="64" spans="2: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sheetData>
  <mergeCells count="61">
    <mergeCell ref="H53:I53"/>
    <mergeCell ref="C49:D49"/>
    <mergeCell ref="H49:I49"/>
    <mergeCell ref="H50:I50"/>
    <mergeCell ref="H51:I51"/>
    <mergeCell ref="H52:I52"/>
    <mergeCell ref="A44:A45"/>
    <mergeCell ref="E44:E45"/>
    <mergeCell ref="F44:F45"/>
    <mergeCell ref="A46:A47"/>
    <mergeCell ref="E46:E47"/>
    <mergeCell ref="F46:F47"/>
    <mergeCell ref="G39:I39"/>
    <mergeCell ref="G40:I40"/>
    <mergeCell ref="A42:A43"/>
    <mergeCell ref="E42:E43"/>
    <mergeCell ref="F42:F43"/>
    <mergeCell ref="A34:A35"/>
    <mergeCell ref="E34:E35"/>
    <mergeCell ref="F34:F35"/>
    <mergeCell ref="A36:A37"/>
    <mergeCell ref="E36:E37"/>
    <mergeCell ref="F36:F37"/>
    <mergeCell ref="G29:I29"/>
    <mergeCell ref="G30:I30"/>
    <mergeCell ref="A32:A33"/>
    <mergeCell ref="E32:E33"/>
    <mergeCell ref="F32:F33"/>
    <mergeCell ref="A24:A25"/>
    <mergeCell ref="E24:E25"/>
    <mergeCell ref="F24:F25"/>
    <mergeCell ref="A26:A27"/>
    <mergeCell ref="E26:E27"/>
    <mergeCell ref="F26:F27"/>
    <mergeCell ref="A20:A21"/>
    <mergeCell ref="E20:E21"/>
    <mergeCell ref="F20:F21"/>
    <mergeCell ref="A22:A23"/>
    <mergeCell ref="E22:E23"/>
    <mergeCell ref="F22:F23"/>
    <mergeCell ref="A14:A15"/>
    <mergeCell ref="E14:E15"/>
    <mergeCell ref="F14:F15"/>
    <mergeCell ref="G17:I17"/>
    <mergeCell ref="G18:I18"/>
    <mergeCell ref="A10:A11"/>
    <mergeCell ref="E10:E11"/>
    <mergeCell ref="F10:F11"/>
    <mergeCell ref="A12:A13"/>
    <mergeCell ref="E12:E13"/>
    <mergeCell ref="F12:F13"/>
    <mergeCell ref="G5:I5"/>
    <mergeCell ref="G6:I6"/>
    <mergeCell ref="A8:A9"/>
    <mergeCell ref="E8:E9"/>
    <mergeCell ref="F8:F9"/>
    <mergeCell ref="B1:H1"/>
    <mergeCell ref="C2:D2"/>
    <mergeCell ref="E2:F2"/>
    <mergeCell ref="G2:H2"/>
    <mergeCell ref="C3:H3"/>
  </mergeCells>
  <phoneticPr fontId="1" type="noConversion"/>
  <dataValidations count="1">
    <dataValidation type="list" allowBlank="1" showInputMessage="1" showErrorMessage="1" sqref="C6 C18 C30 C40" xr:uid="{9633AB83-20B4-43D2-B255-0021B82974D3}">
      <formula1>$B$49:$B$52</formula1>
    </dataValidation>
  </dataValidations>
  <pageMargins left="0" right="0" top="0" bottom="0" header="0.31" footer="0.31"/>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B6DE-B506-4C4E-8D0D-46954FEBDDC0}">
  <dimension ref="A1:N53"/>
  <sheetViews>
    <sheetView topLeftCell="A40" workbookViewId="0">
      <selection activeCell="F55" sqref="F55"/>
    </sheetView>
  </sheetViews>
  <sheetFormatPr defaultRowHeight="13.5"/>
  <cols>
    <col min="1" max="1" width="1.75" customWidth="1"/>
    <col min="2" max="2" width="7.375" customWidth="1"/>
    <col min="3" max="3" width="12" customWidth="1"/>
    <col min="4" max="11" width="11.125" customWidth="1"/>
    <col min="13" max="14" width="9" style="225"/>
    <col min="257" max="257" width="1.75" customWidth="1"/>
    <col min="258" max="258" width="7.375" customWidth="1"/>
    <col min="259" max="259" width="12" customWidth="1"/>
    <col min="260" max="267" width="11.125" customWidth="1"/>
    <col min="513" max="513" width="1.75" customWidth="1"/>
    <col min="514" max="514" width="7.375" customWidth="1"/>
    <col min="515" max="515" width="12" customWidth="1"/>
    <col min="516" max="523" width="11.125" customWidth="1"/>
    <col min="769" max="769" width="1.75" customWidth="1"/>
    <col min="770" max="770" width="7.375" customWidth="1"/>
    <col min="771" max="771" width="12" customWidth="1"/>
    <col min="772" max="779" width="11.125" customWidth="1"/>
    <col min="1025" max="1025" width="1.75" customWidth="1"/>
    <col min="1026" max="1026" width="7.375" customWidth="1"/>
    <col min="1027" max="1027" width="12" customWidth="1"/>
    <col min="1028" max="1035" width="11.125" customWidth="1"/>
    <col min="1281" max="1281" width="1.75" customWidth="1"/>
    <col min="1282" max="1282" width="7.375" customWidth="1"/>
    <col min="1283" max="1283" width="12" customWidth="1"/>
    <col min="1284" max="1291" width="11.125" customWidth="1"/>
    <col min="1537" max="1537" width="1.75" customWidth="1"/>
    <col min="1538" max="1538" width="7.375" customWidth="1"/>
    <col min="1539" max="1539" width="12" customWidth="1"/>
    <col min="1540" max="1547" width="11.125" customWidth="1"/>
    <col min="1793" max="1793" width="1.75" customWidth="1"/>
    <col min="1794" max="1794" width="7.375" customWidth="1"/>
    <col min="1795" max="1795" width="12" customWidth="1"/>
    <col min="1796" max="1803" width="11.125" customWidth="1"/>
    <col min="2049" max="2049" width="1.75" customWidth="1"/>
    <col min="2050" max="2050" width="7.375" customWidth="1"/>
    <col min="2051" max="2051" width="12" customWidth="1"/>
    <col min="2052" max="2059" width="11.125" customWidth="1"/>
    <col min="2305" max="2305" width="1.75" customWidth="1"/>
    <col min="2306" max="2306" width="7.375" customWidth="1"/>
    <col min="2307" max="2307" width="12" customWidth="1"/>
    <col min="2308" max="2315" width="11.125" customWidth="1"/>
    <col min="2561" max="2561" width="1.75" customWidth="1"/>
    <col min="2562" max="2562" width="7.375" customWidth="1"/>
    <col min="2563" max="2563" width="12" customWidth="1"/>
    <col min="2564" max="2571" width="11.125" customWidth="1"/>
    <col min="2817" max="2817" width="1.75" customWidth="1"/>
    <col min="2818" max="2818" width="7.375" customWidth="1"/>
    <col min="2819" max="2819" width="12" customWidth="1"/>
    <col min="2820" max="2827" width="11.125" customWidth="1"/>
    <col min="3073" max="3073" width="1.75" customWidth="1"/>
    <col min="3074" max="3074" width="7.375" customWidth="1"/>
    <col min="3075" max="3075" width="12" customWidth="1"/>
    <col min="3076" max="3083" width="11.125" customWidth="1"/>
    <col min="3329" max="3329" width="1.75" customWidth="1"/>
    <col min="3330" max="3330" width="7.375" customWidth="1"/>
    <col min="3331" max="3331" width="12" customWidth="1"/>
    <col min="3332" max="3339" width="11.125" customWidth="1"/>
    <col min="3585" max="3585" width="1.75" customWidth="1"/>
    <col min="3586" max="3586" width="7.375" customWidth="1"/>
    <col min="3587" max="3587" width="12" customWidth="1"/>
    <col min="3588" max="3595" width="11.125" customWidth="1"/>
    <col min="3841" max="3841" width="1.75" customWidth="1"/>
    <col min="3842" max="3842" width="7.375" customWidth="1"/>
    <col min="3843" max="3843" width="12" customWidth="1"/>
    <col min="3844" max="3851" width="11.125" customWidth="1"/>
    <col min="4097" max="4097" width="1.75" customWidth="1"/>
    <col min="4098" max="4098" width="7.375" customWidth="1"/>
    <col min="4099" max="4099" width="12" customWidth="1"/>
    <col min="4100" max="4107" width="11.125" customWidth="1"/>
    <col min="4353" max="4353" width="1.75" customWidth="1"/>
    <col min="4354" max="4354" width="7.375" customWidth="1"/>
    <col min="4355" max="4355" width="12" customWidth="1"/>
    <col min="4356" max="4363" width="11.125" customWidth="1"/>
    <col min="4609" max="4609" width="1.75" customWidth="1"/>
    <col min="4610" max="4610" width="7.375" customWidth="1"/>
    <col min="4611" max="4611" width="12" customWidth="1"/>
    <col min="4612" max="4619" width="11.125" customWidth="1"/>
    <col min="4865" max="4865" width="1.75" customWidth="1"/>
    <col min="4866" max="4866" width="7.375" customWidth="1"/>
    <col min="4867" max="4867" width="12" customWidth="1"/>
    <col min="4868" max="4875" width="11.125" customWidth="1"/>
    <col min="5121" max="5121" width="1.75" customWidth="1"/>
    <col min="5122" max="5122" width="7.375" customWidth="1"/>
    <col min="5123" max="5123" width="12" customWidth="1"/>
    <col min="5124" max="5131" width="11.125" customWidth="1"/>
    <col min="5377" max="5377" width="1.75" customWidth="1"/>
    <col min="5378" max="5378" width="7.375" customWidth="1"/>
    <col min="5379" max="5379" width="12" customWidth="1"/>
    <col min="5380" max="5387" width="11.125" customWidth="1"/>
    <col min="5633" max="5633" width="1.75" customWidth="1"/>
    <col min="5634" max="5634" width="7.375" customWidth="1"/>
    <col min="5635" max="5635" width="12" customWidth="1"/>
    <col min="5636" max="5643" width="11.125" customWidth="1"/>
    <col min="5889" max="5889" width="1.75" customWidth="1"/>
    <col min="5890" max="5890" width="7.375" customWidth="1"/>
    <col min="5891" max="5891" width="12" customWidth="1"/>
    <col min="5892" max="5899" width="11.125" customWidth="1"/>
    <col min="6145" max="6145" width="1.75" customWidth="1"/>
    <col min="6146" max="6146" width="7.375" customWidth="1"/>
    <col min="6147" max="6147" width="12" customWidth="1"/>
    <col min="6148" max="6155" width="11.125" customWidth="1"/>
    <col min="6401" max="6401" width="1.75" customWidth="1"/>
    <col min="6402" max="6402" width="7.375" customWidth="1"/>
    <col min="6403" max="6403" width="12" customWidth="1"/>
    <col min="6404" max="6411" width="11.125" customWidth="1"/>
    <col min="6657" max="6657" width="1.75" customWidth="1"/>
    <col min="6658" max="6658" width="7.375" customWidth="1"/>
    <col min="6659" max="6659" width="12" customWidth="1"/>
    <col min="6660" max="6667" width="11.125" customWidth="1"/>
    <col min="6913" max="6913" width="1.75" customWidth="1"/>
    <col min="6914" max="6914" width="7.375" customWidth="1"/>
    <col min="6915" max="6915" width="12" customWidth="1"/>
    <col min="6916" max="6923" width="11.125" customWidth="1"/>
    <col min="7169" max="7169" width="1.75" customWidth="1"/>
    <col min="7170" max="7170" width="7.375" customWidth="1"/>
    <col min="7171" max="7171" width="12" customWidth="1"/>
    <col min="7172" max="7179" width="11.125" customWidth="1"/>
    <col min="7425" max="7425" width="1.75" customWidth="1"/>
    <col min="7426" max="7426" width="7.375" customWidth="1"/>
    <col min="7427" max="7427" width="12" customWidth="1"/>
    <col min="7428" max="7435" width="11.125" customWidth="1"/>
    <col min="7681" max="7681" width="1.75" customWidth="1"/>
    <col min="7682" max="7682" width="7.375" customWidth="1"/>
    <col min="7683" max="7683" width="12" customWidth="1"/>
    <col min="7684" max="7691" width="11.125" customWidth="1"/>
    <col min="7937" max="7937" width="1.75" customWidth="1"/>
    <col min="7938" max="7938" width="7.375" customWidth="1"/>
    <col min="7939" max="7939" width="12" customWidth="1"/>
    <col min="7940" max="7947" width="11.125" customWidth="1"/>
    <col min="8193" max="8193" width="1.75" customWidth="1"/>
    <col min="8194" max="8194" width="7.375" customWidth="1"/>
    <col min="8195" max="8195" width="12" customWidth="1"/>
    <col min="8196" max="8203" width="11.125" customWidth="1"/>
    <col min="8449" max="8449" width="1.75" customWidth="1"/>
    <col min="8450" max="8450" width="7.375" customWidth="1"/>
    <col min="8451" max="8451" width="12" customWidth="1"/>
    <col min="8452" max="8459" width="11.125" customWidth="1"/>
    <col min="8705" max="8705" width="1.75" customWidth="1"/>
    <col min="8706" max="8706" width="7.375" customWidth="1"/>
    <col min="8707" max="8707" width="12" customWidth="1"/>
    <col min="8708" max="8715" width="11.125" customWidth="1"/>
    <col min="8961" max="8961" width="1.75" customWidth="1"/>
    <col min="8962" max="8962" width="7.375" customWidth="1"/>
    <col min="8963" max="8963" width="12" customWidth="1"/>
    <col min="8964" max="8971" width="11.125" customWidth="1"/>
    <col min="9217" max="9217" width="1.75" customWidth="1"/>
    <col min="9218" max="9218" width="7.375" customWidth="1"/>
    <col min="9219" max="9219" width="12" customWidth="1"/>
    <col min="9220" max="9227" width="11.125" customWidth="1"/>
    <col min="9473" max="9473" width="1.75" customWidth="1"/>
    <col min="9474" max="9474" width="7.375" customWidth="1"/>
    <col min="9475" max="9475" width="12" customWidth="1"/>
    <col min="9476" max="9483" width="11.125" customWidth="1"/>
    <col min="9729" max="9729" width="1.75" customWidth="1"/>
    <col min="9730" max="9730" width="7.375" customWidth="1"/>
    <col min="9731" max="9731" width="12" customWidth="1"/>
    <col min="9732" max="9739" width="11.125" customWidth="1"/>
    <col min="9985" max="9985" width="1.75" customWidth="1"/>
    <col min="9986" max="9986" width="7.375" customWidth="1"/>
    <col min="9987" max="9987" width="12" customWidth="1"/>
    <col min="9988" max="9995" width="11.125" customWidth="1"/>
    <col min="10241" max="10241" width="1.75" customWidth="1"/>
    <col min="10242" max="10242" width="7.375" customWidth="1"/>
    <col min="10243" max="10243" width="12" customWidth="1"/>
    <col min="10244" max="10251" width="11.125" customWidth="1"/>
    <col min="10497" max="10497" width="1.75" customWidth="1"/>
    <col min="10498" max="10498" width="7.375" customWidth="1"/>
    <col min="10499" max="10499" width="12" customWidth="1"/>
    <col min="10500" max="10507" width="11.125" customWidth="1"/>
    <col min="10753" max="10753" width="1.75" customWidth="1"/>
    <col min="10754" max="10754" width="7.375" customWidth="1"/>
    <col min="10755" max="10755" width="12" customWidth="1"/>
    <col min="10756" max="10763" width="11.125" customWidth="1"/>
    <col min="11009" max="11009" width="1.75" customWidth="1"/>
    <col min="11010" max="11010" width="7.375" customWidth="1"/>
    <col min="11011" max="11011" width="12" customWidth="1"/>
    <col min="11012" max="11019" width="11.125" customWidth="1"/>
    <col min="11265" max="11265" width="1.75" customWidth="1"/>
    <col min="11266" max="11266" width="7.375" customWidth="1"/>
    <col min="11267" max="11267" width="12" customWidth="1"/>
    <col min="11268" max="11275" width="11.125" customWidth="1"/>
    <col min="11521" max="11521" width="1.75" customWidth="1"/>
    <col min="11522" max="11522" width="7.375" customWidth="1"/>
    <col min="11523" max="11523" width="12" customWidth="1"/>
    <col min="11524" max="11531" width="11.125" customWidth="1"/>
    <col min="11777" max="11777" width="1.75" customWidth="1"/>
    <col min="11778" max="11778" width="7.375" customWidth="1"/>
    <col min="11779" max="11779" width="12" customWidth="1"/>
    <col min="11780" max="11787" width="11.125" customWidth="1"/>
    <col min="12033" max="12033" width="1.75" customWidth="1"/>
    <col min="12034" max="12034" width="7.375" customWidth="1"/>
    <col min="12035" max="12035" width="12" customWidth="1"/>
    <col min="12036" max="12043" width="11.125" customWidth="1"/>
    <col min="12289" max="12289" width="1.75" customWidth="1"/>
    <col min="12290" max="12290" width="7.375" customWidth="1"/>
    <col min="12291" max="12291" width="12" customWidth="1"/>
    <col min="12292" max="12299" width="11.125" customWidth="1"/>
    <col min="12545" max="12545" width="1.75" customWidth="1"/>
    <col min="12546" max="12546" width="7.375" customWidth="1"/>
    <col min="12547" max="12547" width="12" customWidth="1"/>
    <col min="12548" max="12555" width="11.125" customWidth="1"/>
    <col min="12801" max="12801" width="1.75" customWidth="1"/>
    <col min="12802" max="12802" width="7.375" customWidth="1"/>
    <col min="12803" max="12803" width="12" customWidth="1"/>
    <col min="12804" max="12811" width="11.125" customWidth="1"/>
    <col min="13057" max="13057" width="1.75" customWidth="1"/>
    <col min="13058" max="13058" width="7.375" customWidth="1"/>
    <col min="13059" max="13059" width="12" customWidth="1"/>
    <col min="13060" max="13067" width="11.125" customWidth="1"/>
    <col min="13313" max="13313" width="1.75" customWidth="1"/>
    <col min="13314" max="13314" width="7.375" customWidth="1"/>
    <col min="13315" max="13315" width="12" customWidth="1"/>
    <col min="13316" max="13323" width="11.125" customWidth="1"/>
    <col min="13569" max="13569" width="1.75" customWidth="1"/>
    <col min="13570" max="13570" width="7.375" customWidth="1"/>
    <col min="13571" max="13571" width="12" customWidth="1"/>
    <col min="13572" max="13579" width="11.125" customWidth="1"/>
    <col min="13825" max="13825" width="1.75" customWidth="1"/>
    <col min="13826" max="13826" width="7.375" customWidth="1"/>
    <col min="13827" max="13827" width="12" customWidth="1"/>
    <col min="13828" max="13835" width="11.125" customWidth="1"/>
    <col min="14081" max="14081" width="1.75" customWidth="1"/>
    <col min="14082" max="14082" width="7.375" customWidth="1"/>
    <col min="14083" max="14083" width="12" customWidth="1"/>
    <col min="14084" max="14091" width="11.125" customWidth="1"/>
    <col min="14337" max="14337" width="1.75" customWidth="1"/>
    <col min="14338" max="14338" width="7.375" customWidth="1"/>
    <col min="14339" max="14339" width="12" customWidth="1"/>
    <col min="14340" max="14347" width="11.125" customWidth="1"/>
    <col min="14593" max="14593" width="1.75" customWidth="1"/>
    <col min="14594" max="14594" width="7.375" customWidth="1"/>
    <col min="14595" max="14595" width="12" customWidth="1"/>
    <col min="14596" max="14603" width="11.125" customWidth="1"/>
    <col min="14849" max="14849" width="1.75" customWidth="1"/>
    <col min="14850" max="14850" width="7.375" customWidth="1"/>
    <col min="14851" max="14851" width="12" customWidth="1"/>
    <col min="14852" max="14859" width="11.125" customWidth="1"/>
    <col min="15105" max="15105" width="1.75" customWidth="1"/>
    <col min="15106" max="15106" width="7.375" customWidth="1"/>
    <col min="15107" max="15107" width="12" customWidth="1"/>
    <col min="15108" max="15115" width="11.125" customWidth="1"/>
    <col min="15361" max="15361" width="1.75" customWidth="1"/>
    <col min="15362" max="15362" width="7.375" customWidth="1"/>
    <col min="15363" max="15363" width="12" customWidth="1"/>
    <col min="15364" max="15371" width="11.125" customWidth="1"/>
    <col min="15617" max="15617" width="1.75" customWidth="1"/>
    <col min="15618" max="15618" width="7.375" customWidth="1"/>
    <col min="15619" max="15619" width="12" customWidth="1"/>
    <col min="15620" max="15627" width="11.125" customWidth="1"/>
    <col min="15873" max="15873" width="1.75" customWidth="1"/>
    <col min="15874" max="15874" width="7.375" customWidth="1"/>
    <col min="15875" max="15875" width="12" customWidth="1"/>
    <col min="15876" max="15883" width="11.125" customWidth="1"/>
    <col min="16129" max="16129" width="1.75" customWidth="1"/>
    <col min="16130" max="16130" width="7.375" customWidth="1"/>
    <col min="16131" max="16131" width="12" customWidth="1"/>
    <col min="16132" max="16139" width="11.125" customWidth="1"/>
  </cols>
  <sheetData>
    <row r="1" spans="1:12" ht="24.75" thickBot="1">
      <c r="A1" s="225"/>
      <c r="B1" s="226" t="s">
        <v>1135</v>
      </c>
      <c r="C1" s="227"/>
      <c r="D1" s="227"/>
      <c r="E1" s="227"/>
      <c r="F1" s="228"/>
      <c r="G1" s="229"/>
      <c r="H1" s="225"/>
      <c r="I1" s="225"/>
      <c r="J1" s="225"/>
      <c r="K1" s="225"/>
      <c r="L1" s="225"/>
    </row>
    <row r="2" spans="1:12" ht="14.25" thickBot="1">
      <c r="A2" s="225"/>
      <c r="B2" s="230" t="s">
        <v>1136</v>
      </c>
      <c r="C2" s="231" t="s">
        <v>1137</v>
      </c>
      <c r="D2" s="392" t="s">
        <v>340</v>
      </c>
      <c r="E2" s="392"/>
      <c r="F2" s="392" t="s">
        <v>1138</v>
      </c>
      <c r="G2" s="392"/>
      <c r="H2" s="392" t="s">
        <v>1139</v>
      </c>
      <c r="I2" s="392"/>
      <c r="J2" s="392" t="s">
        <v>1140</v>
      </c>
      <c r="K2" s="393"/>
      <c r="L2" s="225"/>
    </row>
    <row r="3" spans="1:12" ht="26.25" customHeight="1" thickBot="1">
      <c r="A3" s="225"/>
      <c r="B3" s="232" t="s">
        <v>1141</v>
      </c>
      <c r="C3" s="233">
        <v>38438</v>
      </c>
      <c r="D3" s="394"/>
      <c r="E3" s="395"/>
      <c r="F3" s="395"/>
      <c r="G3" s="395"/>
      <c r="H3" s="395"/>
      <c r="I3" s="395"/>
      <c r="J3" s="395"/>
      <c r="K3" s="396"/>
      <c r="L3" s="225"/>
    </row>
    <row r="4" spans="1:12" ht="26.25" customHeight="1" thickBot="1">
      <c r="A4" s="225"/>
      <c r="B4" s="232" t="s">
        <v>1142</v>
      </c>
      <c r="C4" s="233">
        <v>38803</v>
      </c>
      <c r="D4" s="397"/>
      <c r="E4" s="398"/>
      <c r="F4" s="398"/>
      <c r="G4" s="398"/>
      <c r="H4" s="398"/>
      <c r="I4" s="398"/>
      <c r="J4" s="398"/>
      <c r="K4" s="399"/>
      <c r="L4" s="225"/>
    </row>
    <row r="5" spans="1:12" ht="26.25" customHeight="1" thickBot="1">
      <c r="A5" s="225"/>
      <c r="B5" s="232" t="s">
        <v>1143</v>
      </c>
      <c r="C5" s="233">
        <v>39166</v>
      </c>
      <c r="D5" s="397"/>
      <c r="E5" s="398"/>
      <c r="F5" s="398"/>
      <c r="G5" s="398"/>
      <c r="H5" s="398"/>
      <c r="I5" s="398"/>
      <c r="J5" s="398"/>
      <c r="K5" s="399"/>
      <c r="L5" s="225"/>
    </row>
    <row r="6" spans="1:12" ht="26.25" customHeight="1" thickBot="1">
      <c r="A6" s="225"/>
      <c r="B6" s="232" t="s">
        <v>1144</v>
      </c>
      <c r="C6" s="233">
        <v>39516</v>
      </c>
      <c r="D6" s="397"/>
      <c r="E6" s="398"/>
      <c r="F6" s="398"/>
      <c r="G6" s="398"/>
      <c r="H6" s="398"/>
      <c r="I6" s="398"/>
      <c r="J6" s="398"/>
      <c r="K6" s="399"/>
      <c r="L6" s="225"/>
    </row>
    <row r="7" spans="1:12" ht="14.25" customHeight="1">
      <c r="A7" s="225"/>
      <c r="B7" s="386" t="s">
        <v>1145</v>
      </c>
      <c r="C7" s="388">
        <v>39880</v>
      </c>
      <c r="D7" s="397"/>
      <c r="E7" s="398"/>
      <c r="F7" s="398"/>
      <c r="G7" s="398"/>
      <c r="H7" s="398"/>
      <c r="I7" s="398"/>
      <c r="J7" s="398"/>
      <c r="K7" s="399"/>
      <c r="L7" s="225"/>
    </row>
    <row r="8" spans="1:12" ht="14.25" customHeight="1" thickBot="1">
      <c r="A8" s="225"/>
      <c r="B8" s="387"/>
      <c r="C8" s="389"/>
      <c r="D8" s="397"/>
      <c r="E8" s="398"/>
      <c r="F8" s="398"/>
      <c r="G8" s="398"/>
      <c r="H8" s="398"/>
      <c r="I8" s="398"/>
      <c r="J8" s="398"/>
      <c r="K8" s="399"/>
      <c r="L8" s="225"/>
    </row>
    <row r="9" spans="1:12" ht="14.25" customHeight="1">
      <c r="A9" s="225"/>
      <c r="B9" s="386" t="s">
        <v>1146</v>
      </c>
      <c r="C9" s="388">
        <v>40265</v>
      </c>
      <c r="D9" s="397"/>
      <c r="E9" s="398"/>
      <c r="F9" s="398"/>
      <c r="G9" s="398"/>
      <c r="H9" s="398"/>
      <c r="I9" s="398"/>
      <c r="J9" s="398"/>
      <c r="K9" s="399"/>
      <c r="L9" s="225"/>
    </row>
    <row r="10" spans="1:12" ht="14.25" customHeight="1" thickBot="1">
      <c r="A10" s="225"/>
      <c r="B10" s="387"/>
      <c r="C10" s="389"/>
      <c r="D10" s="397"/>
      <c r="E10" s="398"/>
      <c r="F10" s="398"/>
      <c r="G10" s="398"/>
      <c r="H10" s="398"/>
      <c r="I10" s="398"/>
      <c r="J10" s="398"/>
      <c r="K10" s="399"/>
      <c r="L10" s="225"/>
    </row>
    <row r="11" spans="1:12" ht="14.25" customHeight="1">
      <c r="A11" s="225"/>
      <c r="B11" s="386" t="s">
        <v>1147</v>
      </c>
      <c r="C11" s="388">
        <v>40629</v>
      </c>
      <c r="D11" s="397"/>
      <c r="E11" s="398"/>
      <c r="F11" s="398"/>
      <c r="G11" s="398"/>
      <c r="H11" s="398"/>
      <c r="I11" s="398"/>
      <c r="J11" s="398"/>
      <c r="K11" s="399"/>
      <c r="L11" s="225"/>
    </row>
    <row r="12" spans="1:12" ht="14.25" customHeight="1" thickBot="1">
      <c r="A12" s="225"/>
      <c r="B12" s="387"/>
      <c r="C12" s="389"/>
      <c r="D12" s="397"/>
      <c r="E12" s="398"/>
      <c r="F12" s="398"/>
      <c r="G12" s="398"/>
      <c r="H12" s="398"/>
      <c r="I12" s="398"/>
      <c r="J12" s="398"/>
      <c r="K12" s="399"/>
      <c r="L12" s="225"/>
    </row>
    <row r="13" spans="1:12" ht="13.5" customHeight="1">
      <c r="A13" s="225"/>
      <c r="B13" s="386" t="s">
        <v>1148</v>
      </c>
      <c r="C13" s="388">
        <v>40993</v>
      </c>
      <c r="D13" s="397"/>
      <c r="E13" s="398"/>
      <c r="F13" s="398"/>
      <c r="G13" s="398"/>
      <c r="H13" s="398"/>
      <c r="I13" s="398"/>
      <c r="J13" s="398"/>
      <c r="K13" s="399"/>
      <c r="L13" s="225"/>
    </row>
    <row r="14" spans="1:12" ht="13.5" customHeight="1" thickBot="1">
      <c r="A14" s="225"/>
      <c r="B14" s="387"/>
      <c r="C14" s="389"/>
      <c r="D14" s="397"/>
      <c r="E14" s="398"/>
      <c r="F14" s="398"/>
      <c r="G14" s="398"/>
      <c r="H14" s="398"/>
      <c r="I14" s="398"/>
      <c r="J14" s="398"/>
      <c r="K14" s="399"/>
      <c r="L14" s="225"/>
    </row>
    <row r="15" spans="1:12" ht="13.5" customHeight="1">
      <c r="A15" s="225"/>
      <c r="B15" s="386" t="s">
        <v>1149</v>
      </c>
      <c r="C15" s="388">
        <v>41350</v>
      </c>
      <c r="D15" s="397"/>
      <c r="E15" s="398"/>
      <c r="F15" s="398"/>
      <c r="G15" s="398"/>
      <c r="H15" s="398"/>
      <c r="I15" s="398"/>
      <c r="J15" s="398"/>
      <c r="K15" s="399"/>
      <c r="L15" s="225"/>
    </row>
    <row r="16" spans="1:12" ht="13.5" customHeight="1" thickBot="1">
      <c r="A16" s="225"/>
      <c r="B16" s="387"/>
      <c r="C16" s="389"/>
      <c r="D16" s="397"/>
      <c r="E16" s="398"/>
      <c r="F16" s="398"/>
      <c r="G16" s="398"/>
      <c r="H16" s="398"/>
      <c r="I16" s="398"/>
      <c r="J16" s="398"/>
      <c r="K16" s="399"/>
      <c r="L16" s="225"/>
    </row>
    <row r="17" spans="1:14" ht="13.5" customHeight="1">
      <c r="A17" s="225"/>
      <c r="B17" s="386" t="s">
        <v>1150</v>
      </c>
      <c r="C17" s="388">
        <v>41724</v>
      </c>
      <c r="D17" s="397"/>
      <c r="E17" s="398"/>
      <c r="F17" s="398"/>
      <c r="G17" s="398"/>
      <c r="H17" s="398"/>
      <c r="I17" s="398"/>
      <c r="J17" s="398"/>
      <c r="K17" s="399"/>
      <c r="L17" s="225"/>
    </row>
    <row r="18" spans="1:14" ht="13.5" customHeight="1" thickBot="1">
      <c r="A18" s="225"/>
      <c r="B18" s="387"/>
      <c r="C18" s="389"/>
      <c r="D18" s="397"/>
      <c r="E18" s="398"/>
      <c r="F18" s="398"/>
      <c r="G18" s="398"/>
      <c r="H18" s="398"/>
      <c r="I18" s="398"/>
      <c r="J18" s="398"/>
      <c r="K18" s="399"/>
      <c r="L18" s="225"/>
    </row>
    <row r="19" spans="1:14" ht="13.5" customHeight="1">
      <c r="A19" s="225"/>
      <c r="B19" s="382" t="s">
        <v>1151</v>
      </c>
      <c r="C19" s="384">
        <v>42085</v>
      </c>
      <c r="D19" s="397"/>
      <c r="E19" s="398"/>
      <c r="F19" s="398"/>
      <c r="G19" s="398"/>
      <c r="H19" s="398"/>
      <c r="I19" s="398"/>
      <c r="J19" s="398"/>
      <c r="K19" s="399"/>
      <c r="L19" s="225"/>
    </row>
    <row r="20" spans="1:14" ht="13.5" customHeight="1" thickBot="1">
      <c r="A20" s="225"/>
      <c r="B20" s="383"/>
      <c r="C20" s="385"/>
      <c r="D20" s="397"/>
      <c r="E20" s="398"/>
      <c r="F20" s="398"/>
      <c r="G20" s="398"/>
      <c r="H20" s="398"/>
      <c r="I20" s="398"/>
      <c r="J20" s="398"/>
      <c r="K20" s="399"/>
      <c r="L20" s="225"/>
    </row>
    <row r="21" spans="1:14" ht="13.5" customHeight="1">
      <c r="A21" s="225"/>
      <c r="B21" s="386" t="s">
        <v>1152</v>
      </c>
      <c r="C21" s="388">
        <v>42442</v>
      </c>
      <c r="D21" s="397"/>
      <c r="E21" s="398"/>
      <c r="F21" s="398"/>
      <c r="G21" s="398"/>
      <c r="H21" s="398"/>
      <c r="I21" s="398"/>
      <c r="J21" s="398"/>
      <c r="K21" s="399"/>
      <c r="L21" s="225"/>
    </row>
    <row r="22" spans="1:14" ht="13.5" customHeight="1" thickBot="1">
      <c r="A22" s="225"/>
      <c r="B22" s="387"/>
      <c r="C22" s="389"/>
      <c r="D22" s="397"/>
      <c r="E22" s="398"/>
      <c r="F22" s="398"/>
      <c r="G22" s="398"/>
      <c r="H22" s="398"/>
      <c r="I22" s="398"/>
      <c r="J22" s="398"/>
      <c r="K22" s="399"/>
      <c r="L22" s="225"/>
    </row>
    <row r="23" spans="1:14" ht="13.5" customHeight="1">
      <c r="A23" s="225"/>
      <c r="B23" s="386" t="s">
        <v>1153</v>
      </c>
      <c r="C23" s="388">
        <v>42799</v>
      </c>
      <c r="D23" s="397"/>
      <c r="E23" s="398"/>
      <c r="F23" s="398"/>
      <c r="G23" s="398"/>
      <c r="H23" s="398"/>
      <c r="I23" s="398"/>
      <c r="J23" s="398"/>
      <c r="K23" s="399"/>
      <c r="L23" s="225"/>
    </row>
    <row r="24" spans="1:14" ht="13.5" customHeight="1" thickBot="1">
      <c r="A24" s="225"/>
      <c r="B24" s="387"/>
      <c r="C24" s="389"/>
      <c r="D24" s="397"/>
      <c r="E24" s="398"/>
      <c r="F24" s="398"/>
      <c r="G24" s="398"/>
      <c r="H24" s="398"/>
      <c r="I24" s="398"/>
      <c r="J24" s="398"/>
      <c r="K24" s="399"/>
      <c r="L24" s="225"/>
    </row>
    <row r="25" spans="1:14" s="1" customFormat="1" ht="13.5" customHeight="1">
      <c r="A25" s="234"/>
      <c r="B25" s="306" t="s">
        <v>1154</v>
      </c>
      <c r="C25" s="308">
        <v>43184</v>
      </c>
      <c r="D25" s="397"/>
      <c r="E25" s="398"/>
      <c r="F25" s="398"/>
      <c r="G25" s="398"/>
      <c r="H25" s="398"/>
      <c r="I25" s="398"/>
      <c r="J25" s="398"/>
      <c r="K25" s="399"/>
      <c r="L25" s="234"/>
      <c r="M25" s="234"/>
      <c r="N25" s="234"/>
    </row>
    <row r="26" spans="1:14" s="1" customFormat="1" ht="13.5" customHeight="1" thickBot="1">
      <c r="A26" s="234"/>
      <c r="B26" s="307"/>
      <c r="C26" s="309"/>
      <c r="D26" s="397"/>
      <c r="E26" s="398"/>
      <c r="F26" s="398"/>
      <c r="G26" s="398"/>
      <c r="H26" s="398"/>
      <c r="I26" s="398"/>
      <c r="J26" s="398"/>
      <c r="K26" s="399"/>
      <c r="L26" s="234"/>
      <c r="M26" s="234"/>
      <c r="N26" s="234"/>
    </row>
    <row r="27" spans="1:14" s="1" customFormat="1" ht="13.5" customHeight="1">
      <c r="A27" s="234"/>
      <c r="B27" s="380" t="s">
        <v>1155</v>
      </c>
      <c r="C27" s="349">
        <v>43555</v>
      </c>
      <c r="D27" s="397"/>
      <c r="E27" s="398"/>
      <c r="F27" s="398"/>
      <c r="G27" s="398"/>
      <c r="H27" s="398"/>
      <c r="I27" s="398"/>
      <c r="J27" s="398"/>
      <c r="K27" s="399"/>
      <c r="L27" s="234"/>
      <c r="M27" s="234"/>
      <c r="N27" s="234"/>
    </row>
    <row r="28" spans="1:14" s="1" customFormat="1" ht="13.5" customHeight="1" thickBot="1">
      <c r="A28" s="234"/>
      <c r="B28" s="348"/>
      <c r="C28" s="350"/>
      <c r="D28" s="400"/>
      <c r="E28" s="401"/>
      <c r="F28" s="401"/>
      <c r="G28" s="401"/>
      <c r="H28" s="401"/>
      <c r="I28" s="401"/>
      <c r="J28" s="401"/>
      <c r="K28" s="402"/>
      <c r="L28" s="234"/>
      <c r="M28" s="234"/>
      <c r="N28" s="234"/>
    </row>
    <row r="29" spans="1:14" s="1" customFormat="1" ht="18" customHeight="1">
      <c r="A29" s="234"/>
      <c r="B29" s="380" t="s">
        <v>1156</v>
      </c>
      <c r="C29" s="349">
        <v>43847</v>
      </c>
      <c r="D29" s="373" t="s">
        <v>1157</v>
      </c>
      <c r="E29" s="374"/>
      <c r="F29" s="375" t="s">
        <v>1158</v>
      </c>
      <c r="G29" s="376"/>
      <c r="H29" s="377" t="s">
        <v>1159</v>
      </c>
      <c r="I29" s="376"/>
      <c r="J29" s="375" t="s">
        <v>1160</v>
      </c>
      <c r="K29" s="378"/>
      <c r="L29" s="234"/>
      <c r="M29" s="234"/>
      <c r="N29" s="234"/>
    </row>
    <row r="30" spans="1:14" s="1" customFormat="1" ht="18" customHeight="1">
      <c r="A30" s="234"/>
      <c r="B30" s="348"/>
      <c r="C30" s="350"/>
      <c r="D30" s="354"/>
      <c r="E30" s="355"/>
      <c r="F30" s="346" t="s">
        <v>1161</v>
      </c>
      <c r="G30" s="379"/>
      <c r="H30" s="361" t="s">
        <v>1162</v>
      </c>
      <c r="I30" s="362"/>
      <c r="J30" s="346" t="s">
        <v>1163</v>
      </c>
      <c r="K30" s="347"/>
      <c r="L30" s="234"/>
      <c r="M30" s="234"/>
      <c r="N30" s="234"/>
    </row>
    <row r="31" spans="1:14" s="1" customFormat="1" ht="18" customHeight="1">
      <c r="A31" s="234"/>
      <c r="B31" s="348"/>
      <c r="C31" s="350"/>
      <c r="D31" s="364" t="s">
        <v>1164</v>
      </c>
      <c r="E31" s="365"/>
      <c r="F31" s="366" t="s">
        <v>1165</v>
      </c>
      <c r="G31" s="340"/>
      <c r="H31" s="339" t="s">
        <v>1166</v>
      </c>
      <c r="I31" s="340"/>
      <c r="J31" s="339" t="s">
        <v>1167</v>
      </c>
      <c r="K31" s="367"/>
      <c r="L31" s="235"/>
      <c r="M31" s="234"/>
      <c r="N31" s="234"/>
    </row>
    <row r="32" spans="1:14" s="1" customFormat="1" ht="18" customHeight="1" thickBot="1">
      <c r="A32" s="234"/>
      <c r="B32" s="381"/>
      <c r="C32" s="350"/>
      <c r="D32" s="390"/>
      <c r="E32" s="391"/>
      <c r="F32" s="368" t="s">
        <v>920</v>
      </c>
      <c r="G32" s="369"/>
      <c r="H32" s="370" t="s">
        <v>1168</v>
      </c>
      <c r="I32" s="371"/>
      <c r="J32" s="370" t="s">
        <v>1169</v>
      </c>
      <c r="K32" s="372"/>
      <c r="L32" s="235"/>
      <c r="M32" s="234"/>
      <c r="N32" s="234"/>
    </row>
    <row r="33" spans="1:14" s="1" customFormat="1" ht="18" customHeight="1">
      <c r="A33" s="234"/>
      <c r="B33" s="348" t="s">
        <v>1170</v>
      </c>
      <c r="C33" s="349">
        <v>44213</v>
      </c>
      <c r="D33" s="352" t="s">
        <v>1171</v>
      </c>
      <c r="E33" s="353"/>
      <c r="F33" s="356" t="s">
        <v>1172</v>
      </c>
      <c r="G33" s="357"/>
      <c r="H33" s="358" t="s">
        <v>1173</v>
      </c>
      <c r="I33" s="359"/>
      <c r="J33" s="358" t="s">
        <v>1174</v>
      </c>
      <c r="K33" s="360"/>
      <c r="L33" s="234"/>
      <c r="M33" s="234"/>
      <c r="N33" s="234"/>
    </row>
    <row r="34" spans="1:14" s="1" customFormat="1" ht="18" customHeight="1">
      <c r="A34" s="234"/>
      <c r="B34" s="348"/>
      <c r="C34" s="350"/>
      <c r="D34" s="354"/>
      <c r="E34" s="355"/>
      <c r="F34" s="342" t="s">
        <v>1175</v>
      </c>
      <c r="G34" s="343"/>
      <c r="H34" s="361" t="s">
        <v>1162</v>
      </c>
      <c r="I34" s="362"/>
      <c r="J34" s="361" t="s">
        <v>1176</v>
      </c>
      <c r="K34" s="363"/>
      <c r="L34" s="234"/>
      <c r="M34" s="234"/>
      <c r="N34" s="234"/>
    </row>
    <row r="35" spans="1:14" s="1" customFormat="1" ht="18" customHeight="1">
      <c r="A35" s="234"/>
      <c r="B35" s="348"/>
      <c r="C35" s="350"/>
      <c r="D35" s="364" t="s">
        <v>1177</v>
      </c>
      <c r="E35" s="365"/>
      <c r="F35" s="339" t="s">
        <v>1178</v>
      </c>
      <c r="G35" s="340"/>
      <c r="H35" s="339" t="s">
        <v>1179</v>
      </c>
      <c r="I35" s="340"/>
      <c r="J35" s="339" t="s">
        <v>1180</v>
      </c>
      <c r="K35" s="341"/>
      <c r="L35" s="234"/>
      <c r="M35" s="234"/>
      <c r="N35" s="234"/>
    </row>
    <row r="36" spans="1:14" s="1" customFormat="1" ht="18" customHeight="1" thickBot="1">
      <c r="A36" s="234"/>
      <c r="B36" s="348"/>
      <c r="C36" s="351"/>
      <c r="D36" s="354"/>
      <c r="E36" s="355"/>
      <c r="F36" s="342" t="s">
        <v>1181</v>
      </c>
      <c r="G36" s="343"/>
      <c r="H36" s="344" t="s">
        <v>1182</v>
      </c>
      <c r="I36" s="345"/>
      <c r="J36" s="346" t="s">
        <v>1162</v>
      </c>
      <c r="K36" s="347"/>
      <c r="L36" s="234"/>
      <c r="M36" s="234"/>
      <c r="N36" s="234"/>
    </row>
    <row r="37" spans="1:14" ht="18" customHeight="1">
      <c r="A37" s="234"/>
      <c r="B37" s="306" t="s">
        <v>1183</v>
      </c>
      <c r="C37" s="308">
        <v>44576</v>
      </c>
      <c r="D37" s="310" t="s">
        <v>1171</v>
      </c>
      <c r="E37" s="311"/>
      <c r="F37" s="314" t="s">
        <v>1184</v>
      </c>
      <c r="G37" s="315"/>
      <c r="H37" s="316" t="s">
        <v>1185</v>
      </c>
      <c r="I37" s="315"/>
      <c r="J37" s="314" t="s">
        <v>1186</v>
      </c>
      <c r="K37" s="317"/>
      <c r="L37" s="234"/>
      <c r="M37" s="234"/>
      <c r="N37" s="234"/>
    </row>
    <row r="38" spans="1:14" ht="18" customHeight="1">
      <c r="A38" s="234"/>
      <c r="B38" s="307"/>
      <c r="C38" s="309"/>
      <c r="D38" s="312"/>
      <c r="E38" s="313"/>
      <c r="F38" s="322" t="s">
        <v>1176</v>
      </c>
      <c r="G38" s="338"/>
      <c r="H38" s="320" t="s">
        <v>776</v>
      </c>
      <c r="I38" s="321"/>
      <c r="J38" s="322" t="s">
        <v>1175</v>
      </c>
      <c r="K38" s="323"/>
      <c r="L38" s="234"/>
      <c r="M38" s="234"/>
      <c r="N38" s="234"/>
    </row>
    <row r="39" spans="1:14" ht="18" customHeight="1">
      <c r="A39" s="234"/>
      <c r="B39" s="307"/>
      <c r="C39" s="309"/>
      <c r="D39" s="324" t="s">
        <v>1177</v>
      </c>
      <c r="E39" s="325"/>
      <c r="F39" s="333" t="s">
        <v>1187</v>
      </c>
      <c r="G39" s="329"/>
      <c r="H39" s="328" t="s">
        <v>1188</v>
      </c>
      <c r="I39" s="329"/>
      <c r="J39" s="328" t="s">
        <v>1189</v>
      </c>
      <c r="K39" s="334"/>
      <c r="L39" s="235"/>
      <c r="M39" s="234"/>
      <c r="N39" s="234"/>
    </row>
    <row r="40" spans="1:14" ht="18" customHeight="1" thickBot="1">
      <c r="A40" s="234"/>
      <c r="B40" s="307"/>
      <c r="C40" s="309"/>
      <c r="D40" s="312"/>
      <c r="E40" s="313"/>
      <c r="F40" s="320" t="s">
        <v>1182</v>
      </c>
      <c r="G40" s="321"/>
      <c r="H40" s="322" t="s">
        <v>1190</v>
      </c>
      <c r="I40" s="337"/>
      <c r="J40" s="322" t="s">
        <v>1190</v>
      </c>
      <c r="K40" s="338"/>
      <c r="L40" s="235"/>
      <c r="M40" s="234"/>
      <c r="N40" s="234"/>
    </row>
    <row r="41" spans="1:14" ht="18" customHeight="1">
      <c r="A41" s="234"/>
      <c r="B41" s="306" t="s">
        <v>1191</v>
      </c>
      <c r="C41" s="308">
        <v>44941</v>
      </c>
      <c r="D41" s="310" t="s">
        <v>1171</v>
      </c>
      <c r="E41" s="311"/>
      <c r="F41" s="314" t="s">
        <v>1192</v>
      </c>
      <c r="G41" s="315"/>
      <c r="H41" s="316" t="s">
        <v>1193</v>
      </c>
      <c r="I41" s="315"/>
      <c r="J41" s="314" t="s">
        <v>1194</v>
      </c>
      <c r="K41" s="317"/>
      <c r="L41" s="234"/>
      <c r="M41" s="234"/>
      <c r="N41" s="234"/>
    </row>
    <row r="42" spans="1:14" ht="18" customHeight="1">
      <c r="A42" s="234"/>
      <c r="B42" s="307"/>
      <c r="C42" s="309"/>
      <c r="D42" s="312"/>
      <c r="E42" s="313"/>
      <c r="F42" s="318" t="s">
        <v>1195</v>
      </c>
      <c r="G42" s="319"/>
      <c r="H42" s="320" t="s">
        <v>1175</v>
      </c>
      <c r="I42" s="321"/>
      <c r="J42" s="322" t="s">
        <v>1196</v>
      </c>
      <c r="K42" s="323"/>
      <c r="L42" s="234"/>
      <c r="M42" s="234"/>
      <c r="N42" s="234"/>
    </row>
    <row r="43" spans="1:14" ht="18" customHeight="1">
      <c r="A43" s="234"/>
      <c r="B43" s="307"/>
      <c r="C43" s="309"/>
      <c r="D43" s="324" t="s">
        <v>1164</v>
      </c>
      <c r="E43" s="325"/>
      <c r="F43" s="333" t="s">
        <v>1197</v>
      </c>
      <c r="G43" s="329"/>
      <c r="H43" s="328" t="s">
        <v>1198</v>
      </c>
      <c r="I43" s="329"/>
      <c r="J43" s="328" t="s">
        <v>1189</v>
      </c>
      <c r="K43" s="334"/>
      <c r="L43" s="235"/>
      <c r="M43" s="234"/>
      <c r="N43" s="234"/>
    </row>
    <row r="44" spans="1:14" ht="18" customHeight="1">
      <c r="A44" s="234"/>
      <c r="B44" s="307"/>
      <c r="C44" s="309"/>
      <c r="D44" s="312"/>
      <c r="E44" s="313"/>
      <c r="F44" s="335" t="s">
        <v>1199</v>
      </c>
      <c r="G44" s="336"/>
      <c r="H44" s="322" t="s">
        <v>1182</v>
      </c>
      <c r="I44" s="337"/>
      <c r="J44" s="322" t="s">
        <v>1190</v>
      </c>
      <c r="K44" s="338"/>
      <c r="L44" s="235"/>
      <c r="M44" s="234"/>
      <c r="N44" s="234"/>
    </row>
    <row r="45" spans="1:14" ht="18" customHeight="1">
      <c r="A45" s="234"/>
      <c r="B45" s="307"/>
      <c r="C45" s="309"/>
      <c r="D45" s="324" t="s">
        <v>1200</v>
      </c>
      <c r="E45" s="325"/>
      <c r="F45" s="326" t="s">
        <v>1167</v>
      </c>
      <c r="G45" s="327"/>
      <c r="H45" s="328"/>
      <c r="I45" s="329"/>
      <c r="J45" s="328"/>
      <c r="K45" s="330"/>
      <c r="L45" s="234"/>
      <c r="M45" s="234"/>
      <c r="N45" s="234"/>
    </row>
    <row r="46" spans="1:14" ht="18" customHeight="1" thickBot="1">
      <c r="A46" s="234"/>
      <c r="B46" s="307"/>
      <c r="C46" s="309"/>
      <c r="D46" s="312"/>
      <c r="E46" s="313"/>
      <c r="F46" s="320" t="s">
        <v>920</v>
      </c>
      <c r="G46" s="321"/>
      <c r="H46" s="320"/>
      <c r="I46" s="321"/>
      <c r="J46" s="331"/>
      <c r="K46" s="332"/>
      <c r="L46" s="234"/>
      <c r="M46" s="234"/>
      <c r="N46" s="234"/>
    </row>
    <row r="47" spans="1:14" ht="18" customHeight="1">
      <c r="A47" s="234"/>
      <c r="B47" s="264" t="s">
        <v>1201</v>
      </c>
      <c r="C47" s="267">
        <v>45676</v>
      </c>
      <c r="D47" s="270" t="s">
        <v>1171</v>
      </c>
      <c r="E47" s="271"/>
      <c r="F47" s="274" t="s">
        <v>1202</v>
      </c>
      <c r="G47" s="275"/>
      <c r="H47" s="276" t="s">
        <v>1203</v>
      </c>
      <c r="I47" s="275"/>
      <c r="J47" s="274" t="s">
        <v>1204</v>
      </c>
      <c r="K47" s="277"/>
      <c r="L47" s="234"/>
      <c r="M47" s="234"/>
      <c r="N47" s="234"/>
    </row>
    <row r="48" spans="1:14" ht="18" customHeight="1">
      <c r="A48" s="234"/>
      <c r="B48" s="265"/>
      <c r="C48" s="268"/>
      <c r="D48" s="272"/>
      <c r="E48" s="273"/>
      <c r="F48" s="278" t="s">
        <v>1176</v>
      </c>
      <c r="G48" s="279"/>
      <c r="H48" s="280" t="s">
        <v>1169</v>
      </c>
      <c r="I48" s="281"/>
      <c r="J48" s="282" t="s">
        <v>1205</v>
      </c>
      <c r="K48" s="283"/>
      <c r="L48" s="234"/>
      <c r="M48" s="234"/>
      <c r="N48" s="234"/>
    </row>
    <row r="49" spans="1:14" ht="18" customHeight="1">
      <c r="A49" s="234"/>
      <c r="B49" s="265"/>
      <c r="C49" s="268"/>
      <c r="D49" s="284" t="s">
        <v>1206</v>
      </c>
      <c r="E49" s="285"/>
      <c r="F49" s="299" t="s">
        <v>1207</v>
      </c>
      <c r="G49" s="291"/>
      <c r="H49" s="290" t="s">
        <v>1208</v>
      </c>
      <c r="I49" s="291"/>
      <c r="J49" s="290"/>
      <c r="K49" s="300"/>
      <c r="L49" s="235"/>
      <c r="M49" s="234"/>
      <c r="N49" s="234"/>
    </row>
    <row r="50" spans="1:14" ht="18" customHeight="1">
      <c r="A50" s="234"/>
      <c r="B50" s="265"/>
      <c r="C50" s="268"/>
      <c r="D50" s="272"/>
      <c r="E50" s="273"/>
      <c r="F50" s="301" t="s">
        <v>1209</v>
      </c>
      <c r="G50" s="302"/>
      <c r="H50" s="282" t="s">
        <v>920</v>
      </c>
      <c r="I50" s="303"/>
      <c r="J50" s="304"/>
      <c r="K50" s="305"/>
      <c r="L50" s="235"/>
      <c r="M50" s="234"/>
      <c r="N50" s="234"/>
    </row>
    <row r="51" spans="1:14" ht="18" customHeight="1">
      <c r="A51" s="234"/>
      <c r="B51" s="265"/>
      <c r="C51" s="268"/>
      <c r="D51" s="284" t="s">
        <v>1177</v>
      </c>
      <c r="E51" s="285"/>
      <c r="F51" s="288" t="s">
        <v>1210</v>
      </c>
      <c r="G51" s="289"/>
      <c r="H51" s="290" t="s">
        <v>1211</v>
      </c>
      <c r="I51" s="291"/>
      <c r="J51" s="290" t="s">
        <v>1187</v>
      </c>
      <c r="K51" s="292"/>
      <c r="L51" s="234"/>
      <c r="M51" s="234"/>
      <c r="N51" s="234"/>
    </row>
    <row r="52" spans="1:14" ht="18" customHeight="1" thickBot="1">
      <c r="A52" s="234"/>
      <c r="B52" s="266"/>
      <c r="C52" s="269"/>
      <c r="D52" s="286"/>
      <c r="E52" s="287"/>
      <c r="F52" s="293" t="s">
        <v>1212</v>
      </c>
      <c r="G52" s="294"/>
      <c r="H52" s="295" t="s">
        <v>1163</v>
      </c>
      <c r="I52" s="296"/>
      <c r="J52" s="297" t="s">
        <v>1182</v>
      </c>
      <c r="K52" s="298"/>
      <c r="L52" s="234"/>
      <c r="M52" s="234"/>
      <c r="N52" s="234"/>
    </row>
    <row r="53" spans="1:14">
      <c r="H53" s="236"/>
      <c r="I53" s="236"/>
    </row>
  </sheetData>
  <mergeCells count="121">
    <mergeCell ref="H2:I2"/>
    <mergeCell ref="J2:K2"/>
    <mergeCell ref="D3:K28"/>
    <mergeCell ref="B7:B8"/>
    <mergeCell ref="C7:C8"/>
    <mergeCell ref="B9:B10"/>
    <mergeCell ref="C9:C10"/>
    <mergeCell ref="B11:B12"/>
    <mergeCell ref="C11:C12"/>
    <mergeCell ref="B13:B14"/>
    <mergeCell ref="C13:C14"/>
    <mergeCell ref="B15:B16"/>
    <mergeCell ref="C15:C16"/>
    <mergeCell ref="B17:B18"/>
    <mergeCell ref="C17:C18"/>
    <mergeCell ref="D2:E2"/>
    <mergeCell ref="F2:G2"/>
    <mergeCell ref="B25:B26"/>
    <mergeCell ref="C25:C26"/>
    <mergeCell ref="B27:B28"/>
    <mergeCell ref="C27:C28"/>
    <mergeCell ref="B29:B32"/>
    <mergeCell ref="C29:C32"/>
    <mergeCell ref="B19:B20"/>
    <mergeCell ref="C19:C20"/>
    <mergeCell ref="B21:B22"/>
    <mergeCell ref="C21:C22"/>
    <mergeCell ref="B23:B24"/>
    <mergeCell ref="C23:C24"/>
    <mergeCell ref="D31:E32"/>
    <mergeCell ref="F31:G31"/>
    <mergeCell ref="H31:I31"/>
    <mergeCell ref="J31:K31"/>
    <mergeCell ref="F32:G32"/>
    <mergeCell ref="H32:I32"/>
    <mergeCell ref="J32:K32"/>
    <mergeCell ref="D29:E30"/>
    <mergeCell ref="F29:G29"/>
    <mergeCell ref="H29:I29"/>
    <mergeCell ref="J29:K29"/>
    <mergeCell ref="F30:G30"/>
    <mergeCell ref="H30:I30"/>
    <mergeCell ref="J30:K30"/>
    <mergeCell ref="F35:G35"/>
    <mergeCell ref="H35:I35"/>
    <mergeCell ref="J35:K35"/>
    <mergeCell ref="F36:G36"/>
    <mergeCell ref="H36:I36"/>
    <mergeCell ref="J36:K36"/>
    <mergeCell ref="B33:B36"/>
    <mergeCell ref="C33:C36"/>
    <mergeCell ref="D33:E34"/>
    <mergeCell ref="F33:G33"/>
    <mergeCell ref="H33:I33"/>
    <mergeCell ref="J33:K33"/>
    <mergeCell ref="F34:G34"/>
    <mergeCell ref="H34:I34"/>
    <mergeCell ref="J34:K34"/>
    <mergeCell ref="D35:E36"/>
    <mergeCell ref="F39:G39"/>
    <mergeCell ref="H39:I39"/>
    <mergeCell ref="J39:K39"/>
    <mergeCell ref="F40:G40"/>
    <mergeCell ref="H40:I40"/>
    <mergeCell ref="J40:K40"/>
    <mergeCell ref="B37:B40"/>
    <mergeCell ref="C37:C40"/>
    <mergeCell ref="D37:E38"/>
    <mergeCell ref="F37:G37"/>
    <mergeCell ref="H37:I37"/>
    <mergeCell ref="J37:K37"/>
    <mergeCell ref="F38:G38"/>
    <mergeCell ref="H38:I38"/>
    <mergeCell ref="J38:K38"/>
    <mergeCell ref="D39:E40"/>
    <mergeCell ref="B41:B46"/>
    <mergeCell ref="C41:C46"/>
    <mergeCell ref="D41:E42"/>
    <mergeCell ref="F41:G41"/>
    <mergeCell ref="H41:I41"/>
    <mergeCell ref="J41:K41"/>
    <mergeCell ref="F42:G42"/>
    <mergeCell ref="H42:I42"/>
    <mergeCell ref="J42:K42"/>
    <mergeCell ref="D43:E44"/>
    <mergeCell ref="D45:E46"/>
    <mergeCell ref="F45:G45"/>
    <mergeCell ref="H45:I45"/>
    <mergeCell ref="J45:K45"/>
    <mergeCell ref="F46:G46"/>
    <mergeCell ref="H46:I46"/>
    <mergeCell ref="J46:K46"/>
    <mergeCell ref="F43:G43"/>
    <mergeCell ref="H43:I43"/>
    <mergeCell ref="J43:K43"/>
    <mergeCell ref="F44:G44"/>
    <mergeCell ref="H44:I44"/>
    <mergeCell ref="J44:K44"/>
    <mergeCell ref="B47:B52"/>
    <mergeCell ref="C47:C52"/>
    <mergeCell ref="D47:E48"/>
    <mergeCell ref="F47:G47"/>
    <mergeCell ref="H47:I47"/>
    <mergeCell ref="J47:K47"/>
    <mergeCell ref="F48:G48"/>
    <mergeCell ref="H48:I48"/>
    <mergeCell ref="J48:K48"/>
    <mergeCell ref="D49:E50"/>
    <mergeCell ref="D51:E52"/>
    <mergeCell ref="F51:G51"/>
    <mergeCell ref="H51:I51"/>
    <mergeCell ref="J51:K51"/>
    <mergeCell ref="F52:G52"/>
    <mergeCell ref="H52:I52"/>
    <mergeCell ref="J52:K52"/>
    <mergeCell ref="F49:G49"/>
    <mergeCell ref="H49:I49"/>
    <mergeCell ref="J49:K49"/>
    <mergeCell ref="F50:G50"/>
    <mergeCell ref="H50:I50"/>
    <mergeCell ref="J50:K50"/>
  </mergeCells>
  <phoneticPr fontId="3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T332"/>
  <sheetViews>
    <sheetView topLeftCell="A13" workbookViewId="0">
      <selection activeCell="E90" sqref="E90:N90"/>
    </sheetView>
  </sheetViews>
  <sheetFormatPr defaultColWidth="9" defaultRowHeight="13.5"/>
  <cols>
    <col min="1" max="3" width="9" style="95"/>
    <col min="4" max="4" width="14.625" style="95" customWidth="1"/>
    <col min="5" max="5" width="4.625" style="172" customWidth="1"/>
    <col min="6" max="6" width="8.625" style="95" hidden="1" customWidth="1"/>
    <col min="7" max="7" width="6.75" style="95" hidden="1" customWidth="1"/>
    <col min="8" max="8" width="5.875" style="95" hidden="1" customWidth="1"/>
    <col min="9" max="9" width="7.375" style="95" hidden="1" customWidth="1"/>
    <col min="10" max="10" width="7.625" style="223" hidden="1" customWidth="1"/>
    <col min="11" max="11" width="10.75" style="224" hidden="1" customWidth="1"/>
    <col min="12" max="12" width="14.75" style="95" hidden="1" customWidth="1"/>
    <col min="13" max="13" width="10" style="95" hidden="1" customWidth="1"/>
    <col min="14" max="16384" width="9" style="95"/>
  </cols>
  <sheetData>
    <row r="1" spans="1:13" ht="13.5" customHeight="1">
      <c r="A1" s="94"/>
      <c r="B1" s="403" t="s">
        <v>475</v>
      </c>
      <c r="C1" s="403"/>
      <c r="D1" s="403"/>
      <c r="E1" s="403"/>
      <c r="F1" s="403"/>
      <c r="G1" s="403"/>
      <c r="H1" s="403"/>
      <c r="I1" s="405" t="s">
        <v>476</v>
      </c>
      <c r="J1" s="405"/>
      <c r="K1" s="405"/>
      <c r="L1" s="405"/>
      <c r="M1" s="406"/>
    </row>
    <row r="2" spans="1:13">
      <c r="A2" s="96"/>
      <c r="B2" s="404"/>
      <c r="C2" s="404"/>
      <c r="D2" s="404"/>
      <c r="E2" s="404"/>
      <c r="F2" s="404"/>
      <c r="G2" s="404"/>
      <c r="H2" s="404"/>
      <c r="I2" s="407"/>
      <c r="J2" s="407"/>
      <c r="K2" s="407"/>
      <c r="L2" s="407"/>
      <c r="M2" s="408"/>
    </row>
    <row r="3" spans="1:13">
      <c r="A3" s="97"/>
      <c r="B3" s="97">
        <v>1</v>
      </c>
      <c r="C3" s="97"/>
      <c r="D3" s="97"/>
      <c r="E3" s="98"/>
      <c r="F3" s="97"/>
      <c r="G3" s="97"/>
      <c r="H3" s="97"/>
      <c r="I3" s="97"/>
      <c r="J3" s="99"/>
      <c r="K3" s="100"/>
      <c r="L3" s="97"/>
      <c r="M3" s="97"/>
    </row>
    <row r="4" spans="1:13">
      <c r="A4" s="101" t="s">
        <v>464</v>
      </c>
      <c r="B4" s="102" t="s">
        <v>212</v>
      </c>
      <c r="C4" s="102" t="s">
        <v>213</v>
      </c>
      <c r="D4" s="102" t="s">
        <v>477</v>
      </c>
      <c r="E4" s="103"/>
      <c r="F4" s="104" t="str">
        <f>A4</f>
        <v>あ０１</v>
      </c>
      <c r="G4" s="101" t="str">
        <f t="shared" ref="G4:G42" si="0">B4&amp;C4</f>
        <v>青木重之</v>
      </c>
      <c r="H4" s="102" t="s">
        <v>478</v>
      </c>
      <c r="I4" s="102" t="s">
        <v>1</v>
      </c>
      <c r="J4" s="105">
        <v>1971</v>
      </c>
      <c r="K4" s="106">
        <f>IF(J4="","",(2026-J4))</f>
        <v>55</v>
      </c>
      <c r="L4" s="104" t="str">
        <f t="shared" ref="L4:L42" si="1">IF(G4="","",IF(COUNTIF($G$4:$G$643,G4)&gt;1,"2重登録","OK"))</f>
        <v>OK</v>
      </c>
      <c r="M4" s="107" t="s">
        <v>214</v>
      </c>
    </row>
    <row r="5" spans="1:13">
      <c r="A5" s="101" t="s">
        <v>211</v>
      </c>
      <c r="B5" s="101" t="s">
        <v>209</v>
      </c>
      <c r="C5" s="101" t="s">
        <v>210</v>
      </c>
      <c r="D5" s="102" t="s">
        <v>477</v>
      </c>
      <c r="E5" s="103"/>
      <c r="F5" s="101" t="str">
        <f>A5</f>
        <v>あ０２</v>
      </c>
      <c r="G5" s="101" t="str">
        <f t="shared" si="0"/>
        <v>西川昌一</v>
      </c>
      <c r="H5" s="102" t="s">
        <v>478</v>
      </c>
      <c r="I5" s="102" t="s">
        <v>1</v>
      </c>
      <c r="J5" s="108">
        <v>1970</v>
      </c>
      <c r="K5" s="106">
        <f t="shared" ref="K5:K68" si="2">IF(J5="","",(2026-J5))</f>
        <v>56</v>
      </c>
      <c r="L5" s="104" t="str">
        <f t="shared" si="1"/>
        <v>OK</v>
      </c>
      <c r="M5" s="107" t="s">
        <v>2</v>
      </c>
    </row>
    <row r="6" spans="1:13">
      <c r="A6" s="101" t="s">
        <v>215</v>
      </c>
      <c r="B6" s="102" t="s">
        <v>479</v>
      </c>
      <c r="C6" s="102" t="s">
        <v>480</v>
      </c>
      <c r="D6" s="102" t="s">
        <v>477</v>
      </c>
      <c r="E6" s="103"/>
      <c r="F6" s="104" t="str">
        <f>A6</f>
        <v>あ０３</v>
      </c>
      <c r="G6" s="101" t="str">
        <f t="shared" si="0"/>
        <v>安達隆一</v>
      </c>
      <c r="H6" s="102" t="s">
        <v>478</v>
      </c>
      <c r="I6" s="102" t="s">
        <v>1</v>
      </c>
      <c r="J6" s="105">
        <v>1970</v>
      </c>
      <c r="K6" s="106">
        <f t="shared" si="2"/>
        <v>56</v>
      </c>
      <c r="L6" s="104" t="str">
        <f t="shared" si="1"/>
        <v>OK</v>
      </c>
      <c r="M6" s="107" t="s">
        <v>481</v>
      </c>
    </row>
    <row r="7" spans="1:13">
      <c r="A7" s="101" t="s">
        <v>216</v>
      </c>
      <c r="B7" s="102" t="s">
        <v>482</v>
      </c>
      <c r="C7" s="102" t="s">
        <v>483</v>
      </c>
      <c r="D7" s="102" t="s">
        <v>477</v>
      </c>
      <c r="E7" s="103"/>
      <c r="F7" s="104" t="str">
        <f>A7</f>
        <v>あ０４</v>
      </c>
      <c r="G7" s="101" t="str">
        <f t="shared" si="0"/>
        <v>上原義弘</v>
      </c>
      <c r="H7" s="102" t="s">
        <v>478</v>
      </c>
      <c r="I7" s="102" t="s">
        <v>1</v>
      </c>
      <c r="J7" s="105">
        <v>1974</v>
      </c>
      <c r="K7" s="106">
        <f t="shared" si="2"/>
        <v>52</v>
      </c>
      <c r="L7" s="104" t="str">
        <f t="shared" si="1"/>
        <v>OK</v>
      </c>
      <c r="M7" s="107" t="s">
        <v>484</v>
      </c>
    </row>
    <row r="8" spans="1:13">
      <c r="A8" s="101" t="s">
        <v>217</v>
      </c>
      <c r="B8" s="102" t="s">
        <v>485</v>
      </c>
      <c r="C8" s="102" t="s">
        <v>486</v>
      </c>
      <c r="D8" s="102" t="s">
        <v>477</v>
      </c>
      <c r="E8" s="103"/>
      <c r="F8" s="104" t="str">
        <f>A8</f>
        <v>あ０５</v>
      </c>
      <c r="G8" s="101" t="str">
        <f t="shared" si="0"/>
        <v>寺村浩一</v>
      </c>
      <c r="H8" s="102" t="s">
        <v>478</v>
      </c>
      <c r="I8" s="102" t="s">
        <v>1</v>
      </c>
      <c r="J8" s="105">
        <v>1968</v>
      </c>
      <c r="K8" s="106">
        <f t="shared" si="2"/>
        <v>58</v>
      </c>
      <c r="L8" s="104" t="str">
        <f t="shared" si="1"/>
        <v>OK</v>
      </c>
      <c r="M8" s="107" t="s">
        <v>487</v>
      </c>
    </row>
    <row r="9" spans="1:13">
      <c r="A9" s="101" t="s">
        <v>218</v>
      </c>
      <c r="B9" s="102" t="s">
        <v>488</v>
      </c>
      <c r="C9" s="102" t="s">
        <v>489</v>
      </c>
      <c r="D9" s="102" t="s">
        <v>477</v>
      </c>
      <c r="E9" s="103"/>
      <c r="F9" s="104" t="str">
        <f t="shared" ref="F9:F42" si="3">A9</f>
        <v>あ０６</v>
      </c>
      <c r="G9" s="101" t="str">
        <f t="shared" si="0"/>
        <v>谷崎真也</v>
      </c>
      <c r="H9" s="102" t="s">
        <v>478</v>
      </c>
      <c r="I9" s="102" t="s">
        <v>1</v>
      </c>
      <c r="J9" s="105">
        <v>1972</v>
      </c>
      <c r="K9" s="106">
        <f t="shared" si="2"/>
        <v>54</v>
      </c>
      <c r="L9" s="104" t="str">
        <f t="shared" si="1"/>
        <v>OK</v>
      </c>
      <c r="M9" s="107" t="s">
        <v>481</v>
      </c>
    </row>
    <row r="10" spans="1:13">
      <c r="A10" s="101" t="s">
        <v>219</v>
      </c>
      <c r="B10" s="109" t="s">
        <v>490</v>
      </c>
      <c r="C10" s="110" t="s">
        <v>491</v>
      </c>
      <c r="D10" s="102" t="s">
        <v>477</v>
      </c>
      <c r="E10" s="103"/>
      <c r="F10" s="101" t="str">
        <f t="shared" si="3"/>
        <v>あ０７</v>
      </c>
      <c r="G10" s="101" t="str">
        <f t="shared" si="0"/>
        <v>齋田優子</v>
      </c>
      <c r="H10" s="102" t="s">
        <v>478</v>
      </c>
      <c r="I10" s="110" t="s">
        <v>492</v>
      </c>
      <c r="J10" s="105">
        <v>1970</v>
      </c>
      <c r="K10" s="106">
        <f t="shared" si="2"/>
        <v>56</v>
      </c>
      <c r="L10" s="104" t="str">
        <f t="shared" si="1"/>
        <v>OK</v>
      </c>
      <c r="M10" s="107" t="s">
        <v>484</v>
      </c>
    </row>
    <row r="11" spans="1:13">
      <c r="A11" s="101" t="s">
        <v>220</v>
      </c>
      <c r="B11" s="102" t="s">
        <v>493</v>
      </c>
      <c r="C11" s="102" t="s">
        <v>494</v>
      </c>
      <c r="D11" s="102" t="s">
        <v>477</v>
      </c>
      <c r="E11" s="103"/>
      <c r="F11" s="104" t="str">
        <f t="shared" si="3"/>
        <v>あ０８</v>
      </c>
      <c r="G11" s="101" t="str">
        <f t="shared" si="0"/>
        <v>平居崇</v>
      </c>
      <c r="H11" s="102" t="s">
        <v>478</v>
      </c>
      <c r="I11" s="102" t="s">
        <v>1</v>
      </c>
      <c r="J11" s="105">
        <v>1972</v>
      </c>
      <c r="K11" s="106">
        <f t="shared" si="2"/>
        <v>54</v>
      </c>
      <c r="L11" s="104" t="str">
        <f t="shared" si="1"/>
        <v>OK</v>
      </c>
      <c r="M11" s="107" t="s">
        <v>495</v>
      </c>
    </row>
    <row r="12" spans="1:13">
      <c r="A12" s="101" t="s">
        <v>221</v>
      </c>
      <c r="B12" s="102" t="s">
        <v>496</v>
      </c>
      <c r="C12" s="102" t="s">
        <v>497</v>
      </c>
      <c r="D12" s="102" t="s">
        <v>477</v>
      </c>
      <c r="E12" s="103"/>
      <c r="F12" s="104" t="str">
        <f t="shared" si="3"/>
        <v>あ０９</v>
      </c>
      <c r="G12" s="101" t="str">
        <f t="shared" si="0"/>
        <v>大林弘典</v>
      </c>
      <c r="H12" s="102" t="s">
        <v>478</v>
      </c>
      <c r="I12" s="102" t="s">
        <v>1</v>
      </c>
      <c r="J12" s="105">
        <v>1989</v>
      </c>
      <c r="K12" s="106">
        <f t="shared" si="2"/>
        <v>37</v>
      </c>
      <c r="L12" s="104" t="str">
        <f t="shared" si="1"/>
        <v>OK</v>
      </c>
      <c r="M12" s="107" t="s">
        <v>498</v>
      </c>
    </row>
    <row r="13" spans="1:13">
      <c r="A13" s="101" t="s">
        <v>222</v>
      </c>
      <c r="B13" s="101" t="s">
        <v>499</v>
      </c>
      <c r="C13" s="101" t="s">
        <v>500</v>
      </c>
      <c r="D13" s="102" t="s">
        <v>477</v>
      </c>
      <c r="E13" s="103"/>
      <c r="F13" s="104" t="str">
        <f t="shared" si="3"/>
        <v>あ１０</v>
      </c>
      <c r="G13" s="101" t="str">
        <f t="shared" si="0"/>
        <v>福嶋亮</v>
      </c>
      <c r="H13" s="102" t="s">
        <v>478</v>
      </c>
      <c r="I13" s="102" t="s">
        <v>1</v>
      </c>
      <c r="J13" s="111">
        <v>1961</v>
      </c>
      <c r="K13" s="106">
        <f t="shared" si="2"/>
        <v>65</v>
      </c>
      <c r="L13" s="104" t="str">
        <f t="shared" si="1"/>
        <v>OK</v>
      </c>
      <c r="M13" s="107" t="s">
        <v>501</v>
      </c>
    </row>
    <row r="14" spans="1:13">
      <c r="A14" s="101" t="s">
        <v>223</v>
      </c>
      <c r="B14" s="110" t="s">
        <v>502</v>
      </c>
      <c r="C14" s="110" t="s">
        <v>503</v>
      </c>
      <c r="D14" s="102" t="s">
        <v>477</v>
      </c>
      <c r="E14" s="103"/>
      <c r="F14" s="104" t="str">
        <f t="shared" si="3"/>
        <v>あ１１</v>
      </c>
      <c r="G14" s="101" t="str">
        <f t="shared" si="0"/>
        <v>三原啓子</v>
      </c>
      <c r="H14" s="102" t="s">
        <v>478</v>
      </c>
      <c r="I14" s="110" t="s">
        <v>492</v>
      </c>
      <c r="J14" s="105">
        <v>1964</v>
      </c>
      <c r="K14" s="106">
        <f t="shared" si="2"/>
        <v>62</v>
      </c>
      <c r="L14" s="104" t="str">
        <f t="shared" si="1"/>
        <v>OK</v>
      </c>
      <c r="M14" s="107" t="s">
        <v>484</v>
      </c>
    </row>
    <row r="15" spans="1:13">
      <c r="A15" s="101" t="s">
        <v>226</v>
      </c>
      <c r="B15" s="102" t="s">
        <v>504</v>
      </c>
      <c r="C15" s="102" t="s">
        <v>505</v>
      </c>
      <c r="D15" s="102" t="s">
        <v>477</v>
      </c>
      <c r="E15" s="103"/>
      <c r="F15" s="101" t="str">
        <f t="shared" si="3"/>
        <v>あ１２</v>
      </c>
      <c r="G15" s="101" t="str">
        <f t="shared" si="0"/>
        <v>落合良弘</v>
      </c>
      <c r="H15" s="102" t="s">
        <v>478</v>
      </c>
      <c r="I15" s="102" t="s">
        <v>1</v>
      </c>
      <c r="J15" s="105">
        <v>1968</v>
      </c>
      <c r="K15" s="106">
        <f t="shared" si="2"/>
        <v>58</v>
      </c>
      <c r="L15" s="104" t="str">
        <f t="shared" si="1"/>
        <v>OK</v>
      </c>
      <c r="M15" s="107" t="s">
        <v>498</v>
      </c>
    </row>
    <row r="16" spans="1:13">
      <c r="A16" s="101" t="s">
        <v>228</v>
      </c>
      <c r="B16" s="112" t="s">
        <v>506</v>
      </c>
      <c r="C16" s="112" t="s">
        <v>235</v>
      </c>
      <c r="D16" s="102" t="s">
        <v>477</v>
      </c>
      <c r="E16" s="103"/>
      <c r="F16" s="104" t="str">
        <f t="shared" si="3"/>
        <v>あ１３</v>
      </c>
      <c r="G16" s="101" t="str">
        <f t="shared" si="0"/>
        <v xml:space="preserve">松井傳樹 </v>
      </c>
      <c r="H16" s="102" t="s">
        <v>478</v>
      </c>
      <c r="I16" s="101" t="s">
        <v>507</v>
      </c>
      <c r="J16" s="111">
        <v>1987</v>
      </c>
      <c r="K16" s="106">
        <f t="shared" si="2"/>
        <v>39</v>
      </c>
      <c r="L16" s="104" t="str">
        <f t="shared" si="1"/>
        <v>OK</v>
      </c>
      <c r="M16" s="113" t="s">
        <v>484</v>
      </c>
    </row>
    <row r="17" spans="1:13">
      <c r="A17" s="101" t="s">
        <v>229</v>
      </c>
      <c r="B17" s="114" t="s">
        <v>508</v>
      </c>
      <c r="C17" s="114" t="s">
        <v>509</v>
      </c>
      <c r="D17" s="102" t="s">
        <v>477</v>
      </c>
      <c r="E17" s="103"/>
      <c r="F17" s="104" t="str">
        <f t="shared" si="3"/>
        <v>あ１４</v>
      </c>
      <c r="G17" s="101" t="str">
        <f t="shared" si="0"/>
        <v>中村紗映子</v>
      </c>
      <c r="H17" s="102" t="s">
        <v>478</v>
      </c>
      <c r="I17" s="110" t="s">
        <v>492</v>
      </c>
      <c r="J17" s="111">
        <v>1983</v>
      </c>
      <c r="K17" s="106">
        <f t="shared" si="2"/>
        <v>43</v>
      </c>
      <c r="L17" s="104" t="str">
        <f t="shared" si="1"/>
        <v>OK</v>
      </c>
      <c r="M17" s="113" t="s">
        <v>510</v>
      </c>
    </row>
    <row r="18" spans="1:13">
      <c r="A18" s="101" t="s">
        <v>230</v>
      </c>
      <c r="B18" s="112" t="s">
        <v>511</v>
      </c>
      <c r="C18" s="112" t="s">
        <v>512</v>
      </c>
      <c r="D18" s="102" t="s">
        <v>477</v>
      </c>
      <c r="E18" s="103"/>
      <c r="F18" s="104" t="str">
        <f t="shared" si="3"/>
        <v>あ１５</v>
      </c>
      <c r="G18" s="101" t="str">
        <f t="shared" si="0"/>
        <v>長谷川優</v>
      </c>
      <c r="H18" s="102" t="s">
        <v>478</v>
      </c>
      <c r="I18" s="101" t="s">
        <v>507</v>
      </c>
      <c r="J18" s="111">
        <v>1973</v>
      </c>
      <c r="K18" s="106">
        <f t="shared" si="2"/>
        <v>53</v>
      </c>
      <c r="L18" s="104" t="str">
        <f t="shared" si="1"/>
        <v>OK</v>
      </c>
      <c r="M18" s="113" t="s">
        <v>481</v>
      </c>
    </row>
    <row r="19" spans="1:13">
      <c r="A19" s="101" t="s">
        <v>231</v>
      </c>
      <c r="B19" s="114" t="s">
        <v>513</v>
      </c>
      <c r="C19" s="114" t="s">
        <v>514</v>
      </c>
      <c r="D19" s="102" t="s">
        <v>477</v>
      </c>
      <c r="E19" s="103"/>
      <c r="F19" s="104" t="str">
        <f t="shared" si="3"/>
        <v>あ１６</v>
      </c>
      <c r="G19" s="101" t="str">
        <f t="shared" si="0"/>
        <v>成宮まき</v>
      </c>
      <c r="H19" s="102" t="s">
        <v>478</v>
      </c>
      <c r="I19" s="110" t="s">
        <v>492</v>
      </c>
      <c r="J19" s="111">
        <v>1970</v>
      </c>
      <c r="K19" s="106">
        <f t="shared" si="2"/>
        <v>56</v>
      </c>
      <c r="L19" s="104" t="str">
        <f t="shared" si="1"/>
        <v>OK</v>
      </c>
      <c r="M19" s="107" t="s">
        <v>484</v>
      </c>
    </row>
    <row r="20" spans="1:13">
      <c r="A20" s="101" t="s">
        <v>233</v>
      </c>
      <c r="B20" s="115" t="s">
        <v>515</v>
      </c>
      <c r="C20" s="114" t="s">
        <v>516</v>
      </c>
      <c r="D20" s="102" t="s">
        <v>477</v>
      </c>
      <c r="E20" s="103"/>
      <c r="F20" s="104" t="str">
        <f t="shared" si="3"/>
        <v>あ１７</v>
      </c>
      <c r="G20" s="101" t="str">
        <f t="shared" si="0"/>
        <v>松本光美</v>
      </c>
      <c r="H20" s="102" t="s">
        <v>478</v>
      </c>
      <c r="I20" s="110" t="s">
        <v>492</v>
      </c>
      <c r="J20" s="111">
        <v>1971</v>
      </c>
      <c r="K20" s="106">
        <f t="shared" si="2"/>
        <v>55</v>
      </c>
      <c r="L20" s="104" t="str">
        <f t="shared" si="1"/>
        <v>OK</v>
      </c>
      <c r="M20" s="107" t="s">
        <v>517</v>
      </c>
    </row>
    <row r="21" spans="1:13">
      <c r="A21" s="101" t="s">
        <v>236</v>
      </c>
      <c r="B21" s="102" t="s">
        <v>518</v>
      </c>
      <c r="C21" s="102" t="s">
        <v>519</v>
      </c>
      <c r="D21" s="102" t="s">
        <v>477</v>
      </c>
      <c r="E21" s="103"/>
      <c r="F21" s="104" t="str">
        <f t="shared" si="3"/>
        <v>あ１８</v>
      </c>
      <c r="G21" s="101" t="str">
        <f t="shared" si="0"/>
        <v>草野活地</v>
      </c>
      <c r="H21" s="102" t="s">
        <v>478</v>
      </c>
      <c r="I21" s="102" t="s">
        <v>1</v>
      </c>
      <c r="J21" s="105">
        <v>1974</v>
      </c>
      <c r="K21" s="106">
        <f t="shared" si="2"/>
        <v>52</v>
      </c>
      <c r="L21" s="104" t="str">
        <f t="shared" si="1"/>
        <v>OK</v>
      </c>
      <c r="M21" s="107" t="s">
        <v>517</v>
      </c>
    </row>
    <row r="22" spans="1:13">
      <c r="A22" s="101" t="s">
        <v>237</v>
      </c>
      <c r="B22" s="102" t="s">
        <v>520</v>
      </c>
      <c r="C22" s="102" t="s">
        <v>521</v>
      </c>
      <c r="D22" s="102" t="s">
        <v>477</v>
      </c>
      <c r="E22" s="103"/>
      <c r="F22" s="104" t="str">
        <f t="shared" si="3"/>
        <v>あ１９</v>
      </c>
      <c r="G22" s="101" t="str">
        <f t="shared" si="0"/>
        <v>吉川孝次</v>
      </c>
      <c r="H22" s="102" t="s">
        <v>478</v>
      </c>
      <c r="I22" s="102" t="s">
        <v>1</v>
      </c>
      <c r="J22" s="105">
        <v>1976</v>
      </c>
      <c r="K22" s="106">
        <f t="shared" si="2"/>
        <v>50</v>
      </c>
      <c r="L22" s="104" t="str">
        <f t="shared" si="1"/>
        <v>OK</v>
      </c>
      <c r="M22" s="107" t="s">
        <v>484</v>
      </c>
    </row>
    <row r="23" spans="1:13">
      <c r="A23" s="101" t="s">
        <v>8</v>
      </c>
      <c r="B23" s="102" t="s">
        <v>522</v>
      </c>
      <c r="C23" s="102" t="s">
        <v>523</v>
      </c>
      <c r="D23" s="102" t="s">
        <v>477</v>
      </c>
      <c r="E23" s="103"/>
      <c r="F23" s="104" t="str">
        <f t="shared" si="3"/>
        <v>あ２０</v>
      </c>
      <c r="G23" s="101" t="str">
        <f t="shared" si="0"/>
        <v>姫田和憲</v>
      </c>
      <c r="H23" s="102" t="s">
        <v>478</v>
      </c>
      <c r="I23" s="102" t="s">
        <v>1</v>
      </c>
      <c r="J23" s="111">
        <v>1984</v>
      </c>
      <c r="K23" s="106">
        <f t="shared" si="2"/>
        <v>42</v>
      </c>
      <c r="L23" s="104" t="str">
        <f t="shared" si="1"/>
        <v>OK</v>
      </c>
      <c r="M23" s="107" t="s">
        <v>524</v>
      </c>
    </row>
    <row r="24" spans="1:13">
      <c r="A24" s="101" t="s">
        <v>239</v>
      </c>
      <c r="B24" s="109" t="s">
        <v>525</v>
      </c>
      <c r="C24" s="109" t="s">
        <v>526</v>
      </c>
      <c r="D24" s="102" t="s">
        <v>477</v>
      </c>
      <c r="E24" s="103"/>
      <c r="F24" s="104" t="str">
        <f t="shared" si="3"/>
        <v>あ２１</v>
      </c>
      <c r="G24" s="101" t="str">
        <f t="shared" si="0"/>
        <v>堅田瑞木</v>
      </c>
      <c r="H24" s="102" t="s">
        <v>478</v>
      </c>
      <c r="I24" s="110" t="s">
        <v>492</v>
      </c>
      <c r="J24" s="111">
        <v>1996</v>
      </c>
      <c r="K24" s="106">
        <f t="shared" si="2"/>
        <v>30</v>
      </c>
      <c r="L24" s="104" t="str">
        <f t="shared" si="1"/>
        <v>OK</v>
      </c>
      <c r="M24" s="107" t="s">
        <v>524</v>
      </c>
    </row>
    <row r="25" spans="1:13">
      <c r="A25" s="101" t="s">
        <v>240</v>
      </c>
      <c r="B25" s="109" t="s">
        <v>527</v>
      </c>
      <c r="C25" s="109" t="s">
        <v>528</v>
      </c>
      <c r="D25" s="102" t="s">
        <v>477</v>
      </c>
      <c r="E25" s="103"/>
      <c r="F25" s="104" t="str">
        <f t="shared" si="3"/>
        <v>あ２２</v>
      </c>
      <c r="G25" s="101" t="str">
        <f t="shared" si="0"/>
        <v>堀田明子</v>
      </c>
      <c r="H25" s="102" t="s">
        <v>478</v>
      </c>
      <c r="I25" s="110" t="s">
        <v>492</v>
      </c>
      <c r="J25" s="111">
        <v>1970</v>
      </c>
      <c r="K25" s="106">
        <f t="shared" si="2"/>
        <v>56</v>
      </c>
      <c r="L25" s="104" t="str">
        <f t="shared" si="1"/>
        <v>OK</v>
      </c>
      <c r="M25" s="109" t="s">
        <v>529</v>
      </c>
    </row>
    <row r="26" spans="1:13">
      <c r="A26" s="101" t="s">
        <v>241</v>
      </c>
      <c r="B26" s="101" t="s">
        <v>530</v>
      </c>
      <c r="C26" s="101" t="s">
        <v>531</v>
      </c>
      <c r="D26" s="102" t="s">
        <v>477</v>
      </c>
      <c r="E26" s="103"/>
      <c r="F26" s="104" t="str">
        <f t="shared" si="3"/>
        <v>あ２３</v>
      </c>
      <c r="G26" s="101" t="str">
        <f t="shared" si="0"/>
        <v>法戸義也</v>
      </c>
      <c r="H26" s="102" t="s">
        <v>478</v>
      </c>
      <c r="I26" s="102" t="s">
        <v>1</v>
      </c>
      <c r="J26" s="111">
        <v>1983</v>
      </c>
      <c r="K26" s="106">
        <f t="shared" si="2"/>
        <v>43</v>
      </c>
      <c r="L26" s="104" t="str">
        <f t="shared" si="1"/>
        <v>OK</v>
      </c>
      <c r="M26" s="107" t="s">
        <v>532</v>
      </c>
    </row>
    <row r="27" spans="1:13">
      <c r="A27" s="101" t="s">
        <v>242</v>
      </c>
      <c r="B27" s="109" t="s">
        <v>301</v>
      </c>
      <c r="C27" s="109" t="s">
        <v>533</v>
      </c>
      <c r="D27" s="102" t="s">
        <v>477</v>
      </c>
      <c r="E27" s="103"/>
      <c r="F27" s="104" t="str">
        <f t="shared" si="3"/>
        <v>あ２４</v>
      </c>
      <c r="G27" s="101" t="str">
        <f t="shared" si="0"/>
        <v>佐野直美</v>
      </c>
      <c r="H27" s="102" t="s">
        <v>478</v>
      </c>
      <c r="I27" s="110" t="s">
        <v>492</v>
      </c>
      <c r="J27" s="111">
        <v>1975</v>
      </c>
      <c r="K27" s="106">
        <f t="shared" si="2"/>
        <v>51</v>
      </c>
      <c r="L27" s="104" t="str">
        <f t="shared" si="1"/>
        <v>OK</v>
      </c>
      <c r="M27" s="107" t="s">
        <v>243</v>
      </c>
    </row>
    <row r="28" spans="1:13">
      <c r="A28" s="101" t="s">
        <v>244</v>
      </c>
      <c r="B28" s="109" t="s">
        <v>534</v>
      </c>
      <c r="C28" s="109" t="s">
        <v>535</v>
      </c>
      <c r="D28" s="102" t="s">
        <v>477</v>
      </c>
      <c r="E28" s="103"/>
      <c r="F28" s="104" t="str">
        <f t="shared" si="3"/>
        <v>あ２５</v>
      </c>
      <c r="G28" s="101" t="str">
        <f t="shared" si="0"/>
        <v>千代美由紀</v>
      </c>
      <c r="H28" s="102" t="s">
        <v>478</v>
      </c>
      <c r="I28" s="110" t="s">
        <v>492</v>
      </c>
      <c r="J28" s="111">
        <v>1972</v>
      </c>
      <c r="K28" s="106">
        <f t="shared" si="2"/>
        <v>54</v>
      </c>
      <c r="L28" s="104" t="str">
        <f t="shared" si="1"/>
        <v>OK</v>
      </c>
      <c r="M28" s="107" t="s">
        <v>536</v>
      </c>
    </row>
    <row r="29" spans="1:13">
      <c r="A29" s="101" t="s">
        <v>245</v>
      </c>
      <c r="B29" s="109" t="s">
        <v>537</v>
      </c>
      <c r="C29" s="109" t="s">
        <v>538</v>
      </c>
      <c r="D29" s="102" t="s">
        <v>477</v>
      </c>
      <c r="E29" s="103"/>
      <c r="F29" s="104" t="str">
        <f t="shared" si="3"/>
        <v>あ２６</v>
      </c>
      <c r="G29" s="101" t="str">
        <f t="shared" si="0"/>
        <v>小西由美子</v>
      </c>
      <c r="H29" s="102" t="s">
        <v>478</v>
      </c>
      <c r="I29" s="110" t="s">
        <v>492</v>
      </c>
      <c r="J29" s="111">
        <v>1968</v>
      </c>
      <c r="K29" s="106">
        <f t="shared" si="2"/>
        <v>58</v>
      </c>
      <c r="L29" s="104" t="str">
        <f t="shared" si="1"/>
        <v>OK</v>
      </c>
      <c r="M29" s="107" t="s">
        <v>539</v>
      </c>
    </row>
    <row r="30" spans="1:13">
      <c r="A30" s="101" t="s">
        <v>247</v>
      </c>
      <c r="B30" s="109" t="s">
        <v>540</v>
      </c>
      <c r="C30" s="109" t="s">
        <v>541</v>
      </c>
      <c r="D30" s="102" t="s">
        <v>477</v>
      </c>
      <c r="E30" s="103"/>
      <c r="F30" s="104" t="str">
        <f t="shared" si="3"/>
        <v>あ２７</v>
      </c>
      <c r="G30" s="101" t="str">
        <f t="shared" si="0"/>
        <v>徳田裕子</v>
      </c>
      <c r="H30" s="102" t="s">
        <v>478</v>
      </c>
      <c r="I30" s="110" t="s">
        <v>492</v>
      </c>
      <c r="J30" s="111">
        <v>1971</v>
      </c>
      <c r="K30" s="106">
        <f t="shared" si="2"/>
        <v>55</v>
      </c>
      <c r="L30" s="104" t="str">
        <f t="shared" si="1"/>
        <v>OK</v>
      </c>
      <c r="M30" s="107" t="s">
        <v>539</v>
      </c>
    </row>
    <row r="31" spans="1:13">
      <c r="A31" s="101" t="s">
        <v>248</v>
      </c>
      <c r="B31" s="109" t="s">
        <v>542</v>
      </c>
      <c r="C31" s="109" t="s">
        <v>543</v>
      </c>
      <c r="D31" s="102" t="s">
        <v>477</v>
      </c>
      <c r="E31" s="103"/>
      <c r="F31" s="104" t="str">
        <f t="shared" si="3"/>
        <v>あ２８</v>
      </c>
      <c r="G31" s="101" t="str">
        <f t="shared" si="0"/>
        <v>叶丸利恵子</v>
      </c>
      <c r="H31" s="102" t="s">
        <v>478</v>
      </c>
      <c r="I31" s="110" t="s">
        <v>492</v>
      </c>
      <c r="J31" s="111">
        <v>1965</v>
      </c>
      <c r="K31" s="106">
        <f t="shared" si="2"/>
        <v>61</v>
      </c>
      <c r="L31" s="104" t="str">
        <f t="shared" si="1"/>
        <v>OK</v>
      </c>
      <c r="M31" s="107" t="s">
        <v>517</v>
      </c>
    </row>
    <row r="32" spans="1:13">
      <c r="A32" s="101" t="s">
        <v>354</v>
      </c>
      <c r="B32" s="109" t="s">
        <v>544</v>
      </c>
      <c r="C32" s="109" t="s">
        <v>545</v>
      </c>
      <c r="D32" s="102" t="s">
        <v>477</v>
      </c>
      <c r="E32" s="103"/>
      <c r="F32" s="104" t="str">
        <f t="shared" si="3"/>
        <v>あ２９</v>
      </c>
      <c r="G32" s="101" t="str">
        <f t="shared" si="0"/>
        <v>脇田里加</v>
      </c>
      <c r="H32" s="102" t="s">
        <v>478</v>
      </c>
      <c r="I32" s="110" t="s">
        <v>492</v>
      </c>
      <c r="J32" s="116">
        <v>1963</v>
      </c>
      <c r="K32" s="106">
        <f t="shared" si="2"/>
        <v>63</v>
      </c>
      <c r="L32" s="104" t="str">
        <f t="shared" si="1"/>
        <v>OK</v>
      </c>
      <c r="M32" s="117" t="s">
        <v>517</v>
      </c>
    </row>
    <row r="33" spans="1:13">
      <c r="A33" s="101" t="s">
        <v>356</v>
      </c>
      <c r="B33" s="101" t="s">
        <v>546</v>
      </c>
      <c r="C33" s="102" t="s">
        <v>547</v>
      </c>
      <c r="D33" s="102" t="s">
        <v>477</v>
      </c>
      <c r="E33" s="103"/>
      <c r="F33" s="104" t="str">
        <f t="shared" si="3"/>
        <v>あ３０</v>
      </c>
      <c r="G33" s="101" t="str">
        <f t="shared" si="0"/>
        <v>冨岡浩史</v>
      </c>
      <c r="H33" s="102" t="s">
        <v>478</v>
      </c>
      <c r="I33" s="102" t="s">
        <v>1</v>
      </c>
      <c r="J33" s="116">
        <v>1967</v>
      </c>
      <c r="K33" s="106">
        <f t="shared" si="2"/>
        <v>59</v>
      </c>
      <c r="L33" s="104" t="str">
        <f t="shared" si="1"/>
        <v>OK</v>
      </c>
      <c r="M33" s="117" t="s">
        <v>517</v>
      </c>
    </row>
    <row r="34" spans="1:13">
      <c r="A34" s="101" t="s">
        <v>357</v>
      </c>
      <c r="B34" s="101" t="s">
        <v>548</v>
      </c>
      <c r="C34" s="102" t="s">
        <v>549</v>
      </c>
      <c r="D34" s="102" t="s">
        <v>477</v>
      </c>
      <c r="E34" s="103"/>
      <c r="F34" s="104" t="str">
        <f t="shared" si="3"/>
        <v>あ３１</v>
      </c>
      <c r="G34" s="101" t="str">
        <f t="shared" si="0"/>
        <v>西堀公人</v>
      </c>
      <c r="H34" s="102" t="s">
        <v>478</v>
      </c>
      <c r="I34" s="102" t="s">
        <v>1</v>
      </c>
      <c r="J34" s="116">
        <v>1984</v>
      </c>
      <c r="K34" s="106">
        <f t="shared" si="2"/>
        <v>42</v>
      </c>
      <c r="L34" s="104" t="str">
        <f t="shared" si="1"/>
        <v>OK</v>
      </c>
      <c r="M34" s="117" t="s">
        <v>550</v>
      </c>
    </row>
    <row r="35" spans="1:13">
      <c r="A35" s="101" t="s">
        <v>358</v>
      </c>
      <c r="B35" s="101" t="s">
        <v>551</v>
      </c>
      <c r="C35" s="102" t="s">
        <v>552</v>
      </c>
      <c r="D35" s="102" t="s">
        <v>477</v>
      </c>
      <c r="E35" s="103"/>
      <c r="F35" s="104" t="str">
        <f t="shared" si="3"/>
        <v>あ３２</v>
      </c>
      <c r="G35" s="101" t="str">
        <f t="shared" si="0"/>
        <v>清野宏樹</v>
      </c>
      <c r="H35" s="102" t="s">
        <v>478</v>
      </c>
      <c r="I35" s="102" t="s">
        <v>1</v>
      </c>
      <c r="J35" s="116">
        <v>1987</v>
      </c>
      <c r="K35" s="106">
        <f t="shared" si="2"/>
        <v>39</v>
      </c>
      <c r="L35" s="104" t="str">
        <f t="shared" si="1"/>
        <v>OK</v>
      </c>
      <c r="M35" s="117" t="s">
        <v>524</v>
      </c>
    </row>
    <row r="36" spans="1:13">
      <c r="A36" s="101" t="s">
        <v>553</v>
      </c>
      <c r="B36" s="101" t="s">
        <v>554</v>
      </c>
      <c r="C36" s="102" t="s">
        <v>555</v>
      </c>
      <c r="D36" s="102" t="s">
        <v>477</v>
      </c>
      <c r="E36" s="103"/>
      <c r="F36" s="104" t="str">
        <f t="shared" si="3"/>
        <v>あ３３</v>
      </c>
      <c r="G36" s="101" t="str">
        <f t="shared" si="0"/>
        <v>宇野泰三</v>
      </c>
      <c r="H36" s="102" t="s">
        <v>478</v>
      </c>
      <c r="I36" s="110" t="s">
        <v>492</v>
      </c>
      <c r="J36" s="116">
        <v>1974</v>
      </c>
      <c r="K36" s="106">
        <f t="shared" si="2"/>
        <v>52</v>
      </c>
      <c r="L36" s="104" t="str">
        <f t="shared" si="1"/>
        <v>OK</v>
      </c>
      <c r="M36" s="117" t="s">
        <v>249</v>
      </c>
    </row>
    <row r="37" spans="1:13">
      <c r="A37" s="101" t="s">
        <v>556</v>
      </c>
      <c r="B37" s="109" t="s">
        <v>557</v>
      </c>
      <c r="C37" s="109" t="s">
        <v>558</v>
      </c>
      <c r="D37" s="102" t="s">
        <v>477</v>
      </c>
      <c r="E37" s="103"/>
      <c r="F37" s="104" t="str">
        <f t="shared" si="3"/>
        <v>あ３４</v>
      </c>
      <c r="G37" s="101" t="str">
        <f t="shared" si="0"/>
        <v>中澤由香</v>
      </c>
      <c r="H37" s="102" t="s">
        <v>478</v>
      </c>
      <c r="I37" s="102" t="s">
        <v>1</v>
      </c>
      <c r="J37" s="116">
        <v>1975</v>
      </c>
      <c r="K37" s="106">
        <f t="shared" si="2"/>
        <v>51</v>
      </c>
      <c r="L37" s="104" t="str">
        <f t="shared" si="1"/>
        <v>OK</v>
      </c>
      <c r="M37" s="117" t="s">
        <v>214</v>
      </c>
    </row>
    <row r="38" spans="1:13">
      <c r="A38" s="101" t="s">
        <v>559</v>
      </c>
      <c r="B38" s="107" t="s">
        <v>560</v>
      </c>
      <c r="C38" s="107" t="s">
        <v>561</v>
      </c>
      <c r="D38" s="102" t="s">
        <v>477</v>
      </c>
      <c r="E38" s="103"/>
      <c r="F38" s="104" t="str">
        <f t="shared" si="3"/>
        <v>あ３５</v>
      </c>
      <c r="G38" s="101" t="str">
        <f t="shared" si="0"/>
        <v>坪井徳寿</v>
      </c>
      <c r="H38" s="102" t="s">
        <v>478</v>
      </c>
      <c r="I38" s="101" t="s">
        <v>1</v>
      </c>
      <c r="J38" s="116">
        <v>1979</v>
      </c>
      <c r="K38" s="106">
        <f t="shared" si="2"/>
        <v>47</v>
      </c>
      <c r="L38" s="104" t="str">
        <f t="shared" si="1"/>
        <v>OK</v>
      </c>
      <c r="M38" s="117" t="s">
        <v>214</v>
      </c>
    </row>
    <row r="39" spans="1:13" ht="14.25" customHeight="1">
      <c r="A39" s="101" t="s">
        <v>562</v>
      </c>
      <c r="B39" s="110" t="s">
        <v>563</v>
      </c>
      <c r="C39" s="110" t="s">
        <v>564</v>
      </c>
      <c r="D39" s="102" t="s">
        <v>477</v>
      </c>
      <c r="E39" s="103"/>
      <c r="F39" s="104" t="str">
        <f t="shared" si="3"/>
        <v>あ３６</v>
      </c>
      <c r="G39" s="101" t="str">
        <f t="shared" si="0"/>
        <v>山中博子</v>
      </c>
      <c r="H39" s="102" t="s">
        <v>478</v>
      </c>
      <c r="I39" s="110" t="s">
        <v>492</v>
      </c>
      <c r="J39" s="116">
        <v>1970</v>
      </c>
      <c r="K39" s="106">
        <f t="shared" si="2"/>
        <v>56</v>
      </c>
      <c r="L39" s="104" t="str">
        <f t="shared" si="1"/>
        <v>OK</v>
      </c>
      <c r="M39" s="117" t="s">
        <v>249</v>
      </c>
    </row>
    <row r="40" spans="1:13" ht="14.25" customHeight="1">
      <c r="A40" s="101" t="s">
        <v>565</v>
      </c>
      <c r="B40" s="101" t="s">
        <v>566</v>
      </c>
      <c r="C40" s="101" t="s">
        <v>567</v>
      </c>
      <c r="D40" s="102" t="s">
        <v>477</v>
      </c>
      <c r="E40" s="103"/>
      <c r="F40" s="104" t="str">
        <f t="shared" si="3"/>
        <v>あ３７</v>
      </c>
      <c r="G40" s="101" t="str">
        <f t="shared" si="0"/>
        <v>辻村惣一</v>
      </c>
      <c r="H40" s="102" t="s">
        <v>478</v>
      </c>
      <c r="I40" s="101" t="s">
        <v>568</v>
      </c>
      <c r="J40" s="116">
        <v>1953</v>
      </c>
      <c r="K40" s="106">
        <f t="shared" si="2"/>
        <v>73</v>
      </c>
      <c r="L40" s="104" t="str">
        <f t="shared" si="1"/>
        <v>OK</v>
      </c>
      <c r="M40" s="117" t="s">
        <v>569</v>
      </c>
    </row>
    <row r="41" spans="1:13" ht="14.25" customHeight="1">
      <c r="A41" s="101" t="s">
        <v>570</v>
      </c>
      <c r="B41" s="110" t="s">
        <v>571</v>
      </c>
      <c r="C41" s="110" t="s">
        <v>572</v>
      </c>
      <c r="D41" s="102" t="s">
        <v>477</v>
      </c>
      <c r="E41" s="103"/>
      <c r="F41" s="104" t="str">
        <f t="shared" si="3"/>
        <v>あ３８</v>
      </c>
      <c r="G41" s="101" t="str">
        <f t="shared" si="0"/>
        <v>大脇和世</v>
      </c>
      <c r="H41" s="102" t="s">
        <v>478</v>
      </c>
      <c r="I41" s="110" t="s">
        <v>492</v>
      </c>
      <c r="J41" s="116">
        <v>1970</v>
      </c>
      <c r="K41" s="106">
        <f t="shared" si="2"/>
        <v>56</v>
      </c>
      <c r="L41" s="104" t="str">
        <f t="shared" si="1"/>
        <v>OK</v>
      </c>
      <c r="M41" s="117" t="s">
        <v>487</v>
      </c>
    </row>
    <row r="42" spans="1:13" ht="14.25" customHeight="1">
      <c r="A42" s="101" t="s">
        <v>573</v>
      </c>
      <c r="B42" s="110" t="s">
        <v>574</v>
      </c>
      <c r="C42" s="110" t="s">
        <v>575</v>
      </c>
      <c r="D42" s="102" t="s">
        <v>477</v>
      </c>
      <c r="E42" s="103"/>
      <c r="F42" s="104" t="str">
        <f t="shared" si="3"/>
        <v>あ３９</v>
      </c>
      <c r="G42" s="101" t="str">
        <f t="shared" si="0"/>
        <v>西山抄千代</v>
      </c>
      <c r="H42" s="102" t="s">
        <v>478</v>
      </c>
      <c r="I42" s="110" t="s">
        <v>492</v>
      </c>
      <c r="J42" s="116">
        <v>1972</v>
      </c>
      <c r="K42" s="106">
        <f t="shared" si="2"/>
        <v>54</v>
      </c>
      <c r="L42" s="104" t="str">
        <f t="shared" si="1"/>
        <v>OK</v>
      </c>
      <c r="M42" s="117" t="s">
        <v>576</v>
      </c>
    </row>
    <row r="43" spans="1:13" ht="14.25" customHeight="1">
      <c r="A43" s="118"/>
      <c r="B43" s="118">
        <v>2</v>
      </c>
      <c r="C43" s="119"/>
      <c r="D43" s="120"/>
      <c r="E43" s="121"/>
      <c r="F43" s="122"/>
      <c r="G43" s="118"/>
      <c r="H43" s="120"/>
      <c r="I43" s="119"/>
      <c r="J43" s="123"/>
      <c r="K43" s="124" t="str">
        <f t="shared" si="2"/>
        <v/>
      </c>
      <c r="L43" s="122"/>
      <c r="M43" s="125"/>
    </row>
    <row r="44" spans="1:13">
      <c r="A44" s="101" t="s">
        <v>436</v>
      </c>
      <c r="B44" s="102" t="s">
        <v>114</v>
      </c>
      <c r="C44" s="102" t="s">
        <v>115</v>
      </c>
      <c r="D44" s="102" t="s">
        <v>577</v>
      </c>
      <c r="E44" s="103" t="s">
        <v>578</v>
      </c>
      <c r="F44" s="104" t="str">
        <f>A44</f>
        <v>あぷ０１</v>
      </c>
      <c r="G44" s="101" t="str">
        <f t="shared" ref="G44:G157" si="4">B44&amp;C44</f>
        <v>杉山邦夫</v>
      </c>
      <c r="H44" s="102" t="s">
        <v>579</v>
      </c>
      <c r="I44" s="102" t="s">
        <v>1</v>
      </c>
      <c r="J44" s="105">
        <v>1950</v>
      </c>
      <c r="K44" s="106">
        <f t="shared" si="2"/>
        <v>76</v>
      </c>
      <c r="L44" s="104" t="str">
        <f t="shared" ref="L44:L71" si="5">IF(G44="","",IF(COUNTIF($G$4:$G$668,G44)&gt;1,"2重登録","OK"))</f>
        <v>OK</v>
      </c>
      <c r="M44" s="101" t="s">
        <v>90</v>
      </c>
    </row>
    <row r="45" spans="1:13">
      <c r="A45" s="101" t="s">
        <v>359</v>
      </c>
      <c r="B45" s="101" t="s">
        <v>3</v>
      </c>
      <c r="C45" s="101" t="s">
        <v>116</v>
      </c>
      <c r="D45" s="102" t="s">
        <v>577</v>
      </c>
      <c r="E45" s="103"/>
      <c r="F45" s="101" t="str">
        <f>A45</f>
        <v>あぷ０２</v>
      </c>
      <c r="G45" s="101" t="str">
        <f t="shared" si="4"/>
        <v>川上英二</v>
      </c>
      <c r="H45" s="102" t="s">
        <v>579</v>
      </c>
      <c r="I45" s="102" t="s">
        <v>1</v>
      </c>
      <c r="J45" s="108">
        <v>1963</v>
      </c>
      <c r="K45" s="106">
        <f t="shared" si="2"/>
        <v>63</v>
      </c>
      <c r="L45" s="104" t="str">
        <f t="shared" si="5"/>
        <v>OK</v>
      </c>
      <c r="M45" s="110" t="s">
        <v>7</v>
      </c>
    </row>
    <row r="46" spans="1:13">
      <c r="A46" s="101" t="s">
        <v>437</v>
      </c>
      <c r="B46" s="102" t="s">
        <v>63</v>
      </c>
      <c r="C46" s="102" t="s">
        <v>118</v>
      </c>
      <c r="D46" s="102" t="s">
        <v>577</v>
      </c>
      <c r="E46" s="103"/>
      <c r="F46" s="104" t="str">
        <f>A46</f>
        <v>あぷ０３</v>
      </c>
      <c r="G46" s="101" t="str">
        <f t="shared" si="4"/>
        <v>浅田隆昭</v>
      </c>
      <c r="H46" s="102" t="s">
        <v>579</v>
      </c>
      <c r="I46" s="102" t="s">
        <v>1</v>
      </c>
      <c r="J46" s="105">
        <v>1964</v>
      </c>
      <c r="K46" s="106">
        <f t="shared" si="2"/>
        <v>62</v>
      </c>
      <c r="L46" s="104" t="str">
        <f t="shared" si="5"/>
        <v>OK</v>
      </c>
      <c r="M46" s="101" t="s">
        <v>33</v>
      </c>
    </row>
    <row r="47" spans="1:13">
      <c r="A47" s="101" t="s">
        <v>438</v>
      </c>
      <c r="B47" s="126" t="s">
        <v>119</v>
      </c>
      <c r="C47" s="126" t="s">
        <v>120</v>
      </c>
      <c r="D47" s="102" t="s">
        <v>577</v>
      </c>
      <c r="E47" s="103"/>
      <c r="F47" s="104" t="str">
        <f>A47</f>
        <v>あぷ０４</v>
      </c>
      <c r="G47" s="101" t="str">
        <f t="shared" si="4"/>
        <v>森永洋介</v>
      </c>
      <c r="H47" s="102" t="s">
        <v>579</v>
      </c>
      <c r="I47" s="102" t="s">
        <v>1</v>
      </c>
      <c r="J47" s="105">
        <v>1986</v>
      </c>
      <c r="K47" s="106">
        <f t="shared" si="2"/>
        <v>40</v>
      </c>
      <c r="L47" s="104" t="str">
        <f t="shared" si="5"/>
        <v>OK</v>
      </c>
      <c r="M47" s="101" t="s">
        <v>10</v>
      </c>
    </row>
    <row r="48" spans="1:13">
      <c r="A48" s="101" t="s">
        <v>439</v>
      </c>
      <c r="B48" s="102" t="s">
        <v>121</v>
      </c>
      <c r="C48" s="102" t="s">
        <v>122</v>
      </c>
      <c r="D48" s="102" t="s">
        <v>577</v>
      </c>
      <c r="E48" s="103"/>
      <c r="F48" s="104" t="str">
        <f>A48</f>
        <v>あぷ０５</v>
      </c>
      <c r="G48" s="101" t="str">
        <f t="shared" si="4"/>
        <v>辰巳悟朗</v>
      </c>
      <c r="H48" s="102" t="s">
        <v>579</v>
      </c>
      <c r="I48" s="102" t="s">
        <v>1</v>
      </c>
      <c r="J48" s="105">
        <v>1974</v>
      </c>
      <c r="K48" s="106">
        <f t="shared" si="2"/>
        <v>52</v>
      </c>
      <c r="L48" s="104" t="str">
        <f t="shared" si="5"/>
        <v>OK</v>
      </c>
      <c r="M48" s="101" t="s">
        <v>2</v>
      </c>
    </row>
    <row r="49" spans="1:13">
      <c r="A49" s="101" t="s">
        <v>440</v>
      </c>
      <c r="B49" s="102" t="s">
        <v>3</v>
      </c>
      <c r="C49" s="102" t="s">
        <v>580</v>
      </c>
      <c r="D49" s="102" t="s">
        <v>577</v>
      </c>
      <c r="E49" s="103"/>
      <c r="F49" s="104" t="str">
        <f t="shared" ref="F49:F134" si="6">A49</f>
        <v>あぷ０６</v>
      </c>
      <c r="G49" s="101" t="str">
        <f t="shared" si="4"/>
        <v>川上美弥子</v>
      </c>
      <c r="H49" s="102" t="s">
        <v>579</v>
      </c>
      <c r="I49" s="109" t="s">
        <v>5</v>
      </c>
      <c r="J49" s="105">
        <v>1971</v>
      </c>
      <c r="K49" s="106">
        <f t="shared" si="2"/>
        <v>55</v>
      </c>
      <c r="L49" s="104" t="str">
        <f t="shared" si="5"/>
        <v>OK</v>
      </c>
      <c r="M49" s="110" t="s">
        <v>7</v>
      </c>
    </row>
    <row r="50" spans="1:13">
      <c r="A50" s="101" t="s">
        <v>441</v>
      </c>
      <c r="B50" s="101" t="s">
        <v>581</v>
      </c>
      <c r="C50" s="101" t="s">
        <v>582</v>
      </c>
      <c r="D50" s="102" t="s">
        <v>577</v>
      </c>
      <c r="E50" s="103"/>
      <c r="F50" s="101" t="str">
        <f t="shared" si="6"/>
        <v>あぷ０７</v>
      </c>
      <c r="G50" s="101" t="str">
        <f t="shared" si="4"/>
        <v>山内雄平</v>
      </c>
      <c r="H50" s="102" t="s">
        <v>579</v>
      </c>
      <c r="I50" s="102" t="s">
        <v>1</v>
      </c>
      <c r="J50" s="108">
        <v>1989</v>
      </c>
      <c r="K50" s="106">
        <f t="shared" si="2"/>
        <v>37</v>
      </c>
      <c r="L50" s="104" t="str">
        <f t="shared" si="5"/>
        <v>OK</v>
      </c>
      <c r="M50" s="110" t="s">
        <v>583</v>
      </c>
    </row>
    <row r="51" spans="1:13">
      <c r="A51" s="101" t="s">
        <v>442</v>
      </c>
      <c r="B51" s="102" t="s">
        <v>584</v>
      </c>
      <c r="C51" s="102" t="s">
        <v>585</v>
      </c>
      <c r="D51" s="102" t="s">
        <v>577</v>
      </c>
      <c r="E51" s="103"/>
      <c r="F51" s="104" t="str">
        <f t="shared" si="6"/>
        <v>あぷ０８</v>
      </c>
      <c r="G51" s="101" t="str">
        <f t="shared" si="4"/>
        <v>木村美香</v>
      </c>
      <c r="H51" s="102" t="s">
        <v>579</v>
      </c>
      <c r="I51" s="109" t="s">
        <v>5</v>
      </c>
      <c r="J51" s="105">
        <v>1962</v>
      </c>
      <c r="K51" s="106">
        <f t="shared" si="2"/>
        <v>64</v>
      </c>
      <c r="L51" s="104" t="str">
        <f t="shared" si="5"/>
        <v>OK</v>
      </c>
      <c r="M51" s="101" t="s">
        <v>532</v>
      </c>
    </row>
    <row r="52" spans="1:13">
      <c r="A52" s="101" t="s">
        <v>443</v>
      </c>
      <c r="B52" s="126" t="s">
        <v>586</v>
      </c>
      <c r="C52" s="126" t="s">
        <v>587</v>
      </c>
      <c r="D52" s="102" t="s">
        <v>577</v>
      </c>
      <c r="E52" s="103"/>
      <c r="F52" s="104" t="str">
        <f t="shared" si="6"/>
        <v>あぷ０９</v>
      </c>
      <c r="G52" s="101" t="str">
        <f t="shared" si="4"/>
        <v>梶木和子</v>
      </c>
      <c r="H52" s="102" t="s">
        <v>579</v>
      </c>
      <c r="I52" s="109" t="s">
        <v>5</v>
      </c>
      <c r="J52" s="105">
        <v>1960</v>
      </c>
      <c r="K52" s="106">
        <f t="shared" si="2"/>
        <v>66</v>
      </c>
      <c r="L52" s="104" t="str">
        <f t="shared" si="5"/>
        <v>OK</v>
      </c>
      <c r="M52" s="101" t="s">
        <v>2</v>
      </c>
    </row>
    <row r="53" spans="1:13">
      <c r="A53" s="101" t="s">
        <v>444</v>
      </c>
      <c r="B53" s="102" t="s">
        <v>588</v>
      </c>
      <c r="C53" s="102" t="s">
        <v>360</v>
      </c>
      <c r="D53" s="102" t="s">
        <v>577</v>
      </c>
      <c r="E53" s="103"/>
      <c r="F53" s="104" t="str">
        <f t="shared" si="6"/>
        <v>あぷ１０</v>
      </c>
      <c r="G53" s="101" t="str">
        <f t="shared" si="4"/>
        <v>日高眞規子</v>
      </c>
      <c r="H53" s="102" t="s">
        <v>579</v>
      </c>
      <c r="I53" s="109" t="s">
        <v>5</v>
      </c>
      <c r="J53" s="105">
        <v>1963</v>
      </c>
      <c r="K53" s="106">
        <f t="shared" si="2"/>
        <v>63</v>
      </c>
      <c r="L53" s="104" t="str">
        <f t="shared" si="5"/>
        <v>OK</v>
      </c>
      <c r="M53" s="101" t="s">
        <v>498</v>
      </c>
    </row>
    <row r="54" spans="1:13">
      <c r="A54" s="101" t="s">
        <v>445</v>
      </c>
      <c r="B54" s="102" t="s">
        <v>589</v>
      </c>
      <c r="C54" s="102" t="s">
        <v>590</v>
      </c>
      <c r="D54" s="102" t="s">
        <v>577</v>
      </c>
      <c r="E54" s="103"/>
      <c r="F54" s="104" t="str">
        <f t="shared" si="6"/>
        <v>あぷ１１</v>
      </c>
      <c r="G54" s="101" t="str">
        <f t="shared" si="4"/>
        <v>長谷出浩</v>
      </c>
      <c r="H54" s="102" t="s">
        <v>579</v>
      </c>
      <c r="I54" s="102" t="s">
        <v>1</v>
      </c>
      <c r="J54" s="105">
        <v>1960</v>
      </c>
      <c r="K54" s="106">
        <f t="shared" si="2"/>
        <v>66</v>
      </c>
      <c r="L54" s="104" t="str">
        <f t="shared" si="5"/>
        <v>OK</v>
      </c>
      <c r="M54" s="110" t="s">
        <v>7</v>
      </c>
    </row>
    <row r="55" spans="1:13">
      <c r="A55" s="101" t="s">
        <v>446</v>
      </c>
      <c r="B55" s="101" t="s">
        <v>591</v>
      </c>
      <c r="C55" s="101" t="s">
        <v>117</v>
      </c>
      <c r="D55" s="102" t="s">
        <v>577</v>
      </c>
      <c r="E55" s="103"/>
      <c r="F55" s="101" t="str">
        <f t="shared" si="6"/>
        <v>あぷ１２</v>
      </c>
      <c r="G55" s="101" t="str">
        <f t="shared" si="4"/>
        <v>奥田純也</v>
      </c>
      <c r="H55" s="102" t="s">
        <v>579</v>
      </c>
      <c r="I55" s="102" t="s">
        <v>1</v>
      </c>
      <c r="J55" s="108">
        <v>1963</v>
      </c>
      <c r="K55" s="106">
        <f t="shared" si="2"/>
        <v>63</v>
      </c>
      <c r="L55" s="104" t="str">
        <f t="shared" si="5"/>
        <v>OK</v>
      </c>
      <c r="M55" s="110" t="s">
        <v>7</v>
      </c>
    </row>
    <row r="56" spans="1:13">
      <c r="A56" s="101" t="s">
        <v>447</v>
      </c>
      <c r="B56" s="102" t="s">
        <v>592</v>
      </c>
      <c r="C56" s="102" t="s">
        <v>593</v>
      </c>
      <c r="D56" s="102" t="s">
        <v>577</v>
      </c>
      <c r="E56" s="103"/>
      <c r="F56" s="104" t="str">
        <f t="shared" si="6"/>
        <v>あぷ１３</v>
      </c>
      <c r="G56" s="101" t="str">
        <f t="shared" si="4"/>
        <v>村田朋子</v>
      </c>
      <c r="H56" s="102" t="s">
        <v>579</v>
      </c>
      <c r="I56" s="109" t="s">
        <v>5</v>
      </c>
      <c r="J56" s="105">
        <v>1959</v>
      </c>
      <c r="K56" s="106">
        <f t="shared" si="2"/>
        <v>67</v>
      </c>
      <c r="L56" s="104" t="str">
        <f t="shared" si="5"/>
        <v>OK</v>
      </c>
      <c r="M56" s="110" t="s">
        <v>7</v>
      </c>
    </row>
    <row r="57" spans="1:13">
      <c r="A57" s="101" t="s">
        <v>448</v>
      </c>
      <c r="B57" s="126" t="s">
        <v>123</v>
      </c>
      <c r="C57" s="126" t="s">
        <v>361</v>
      </c>
      <c r="D57" s="102" t="s">
        <v>577</v>
      </c>
      <c r="E57" s="103"/>
      <c r="F57" s="104" t="str">
        <f t="shared" si="6"/>
        <v>あぷ１４</v>
      </c>
      <c r="G57" s="101" t="str">
        <f t="shared" si="4"/>
        <v>村田理恵子</v>
      </c>
      <c r="H57" s="102" t="s">
        <v>579</v>
      </c>
      <c r="I57" s="109" t="s">
        <v>5</v>
      </c>
      <c r="J57" s="105">
        <v>1979</v>
      </c>
      <c r="K57" s="106">
        <f t="shared" si="2"/>
        <v>47</v>
      </c>
      <c r="L57" s="104" t="str">
        <f t="shared" si="5"/>
        <v>OK</v>
      </c>
      <c r="M57" s="110" t="s">
        <v>7</v>
      </c>
    </row>
    <row r="58" spans="1:13">
      <c r="A58" s="101" t="s">
        <v>449</v>
      </c>
      <c r="B58" s="102" t="s">
        <v>594</v>
      </c>
      <c r="C58" s="102" t="s">
        <v>595</v>
      </c>
      <c r="D58" s="102" t="s">
        <v>577</v>
      </c>
      <c r="E58" s="103"/>
      <c r="F58" s="104" t="str">
        <f t="shared" si="6"/>
        <v>あぷ１５</v>
      </c>
      <c r="G58" s="101" t="str">
        <f t="shared" si="4"/>
        <v>東正隆</v>
      </c>
      <c r="H58" s="102" t="s">
        <v>579</v>
      </c>
      <c r="I58" s="102" t="s">
        <v>1</v>
      </c>
      <c r="J58" s="105">
        <v>1965</v>
      </c>
      <c r="K58" s="106">
        <f t="shared" si="2"/>
        <v>61</v>
      </c>
      <c r="L58" s="104" t="str">
        <f t="shared" si="5"/>
        <v>OK</v>
      </c>
      <c r="M58" s="101" t="s">
        <v>2</v>
      </c>
    </row>
    <row r="59" spans="1:13">
      <c r="A59" s="112" t="s">
        <v>450</v>
      </c>
      <c r="B59" s="112" t="s">
        <v>596</v>
      </c>
      <c r="C59" s="112" t="s">
        <v>597</v>
      </c>
      <c r="D59" s="102" t="s">
        <v>577</v>
      </c>
      <c r="E59" s="103"/>
      <c r="F59" s="104" t="str">
        <f t="shared" si="6"/>
        <v>あぷ１６</v>
      </c>
      <c r="G59" s="101" t="str">
        <f t="shared" si="4"/>
        <v>二ツ井裕也</v>
      </c>
      <c r="H59" s="102" t="s">
        <v>579</v>
      </c>
      <c r="I59" s="112" t="s">
        <v>1</v>
      </c>
      <c r="J59" s="111">
        <v>1990</v>
      </c>
      <c r="K59" s="106">
        <f t="shared" si="2"/>
        <v>36</v>
      </c>
      <c r="L59" s="104" t="str">
        <f t="shared" si="5"/>
        <v>OK</v>
      </c>
      <c r="M59" s="101" t="s">
        <v>598</v>
      </c>
    </row>
    <row r="60" spans="1:13">
      <c r="A60" s="112" t="s">
        <v>451</v>
      </c>
      <c r="B60" s="112" t="s">
        <v>599</v>
      </c>
      <c r="C60" s="112" t="s">
        <v>600</v>
      </c>
      <c r="D60" s="102" t="s">
        <v>577</v>
      </c>
      <c r="E60" s="103"/>
      <c r="F60" s="104" t="str">
        <f t="shared" si="6"/>
        <v>あぷ１７</v>
      </c>
      <c r="G60" s="101" t="str">
        <f t="shared" si="4"/>
        <v>田中　有紀</v>
      </c>
      <c r="H60" s="102" t="s">
        <v>579</v>
      </c>
      <c r="I60" s="115" t="s">
        <v>5</v>
      </c>
      <c r="J60" s="111">
        <v>1969</v>
      </c>
      <c r="K60" s="106">
        <f t="shared" si="2"/>
        <v>57</v>
      </c>
      <c r="L60" s="104" t="str">
        <f t="shared" si="5"/>
        <v>OK</v>
      </c>
      <c r="M60" s="101" t="s">
        <v>601</v>
      </c>
    </row>
    <row r="61" spans="1:13">
      <c r="A61" s="112" t="s">
        <v>452</v>
      </c>
      <c r="B61" s="112" t="s">
        <v>602</v>
      </c>
      <c r="C61" s="112" t="s">
        <v>603</v>
      </c>
      <c r="D61" s="102" t="s">
        <v>577</v>
      </c>
      <c r="E61" s="103"/>
      <c r="F61" s="104" t="str">
        <f t="shared" si="6"/>
        <v>あぷ１８</v>
      </c>
      <c r="G61" s="101" t="str">
        <f t="shared" si="4"/>
        <v>岡川謙二</v>
      </c>
      <c r="H61" s="102" t="s">
        <v>579</v>
      </c>
      <c r="I61" s="112" t="s">
        <v>1</v>
      </c>
      <c r="J61" s="111">
        <v>1967</v>
      </c>
      <c r="K61" s="106">
        <f t="shared" si="2"/>
        <v>59</v>
      </c>
      <c r="L61" s="104" t="str">
        <f t="shared" si="5"/>
        <v>OK</v>
      </c>
      <c r="M61" s="101" t="s">
        <v>10</v>
      </c>
    </row>
    <row r="62" spans="1:13">
      <c r="A62" s="112" t="s">
        <v>453</v>
      </c>
      <c r="B62" s="112" t="s">
        <v>604</v>
      </c>
      <c r="C62" s="112" t="s">
        <v>605</v>
      </c>
      <c r="D62" s="102" t="s">
        <v>577</v>
      </c>
      <c r="E62" s="103"/>
      <c r="F62" s="104" t="str">
        <f t="shared" si="6"/>
        <v>あぷ１９</v>
      </c>
      <c r="G62" s="101" t="str">
        <f t="shared" si="4"/>
        <v>稲泉聡</v>
      </c>
      <c r="H62" s="102" t="s">
        <v>579</v>
      </c>
      <c r="I62" s="112" t="s">
        <v>1</v>
      </c>
      <c r="J62" s="111">
        <v>1967</v>
      </c>
      <c r="K62" s="106">
        <f t="shared" si="2"/>
        <v>59</v>
      </c>
      <c r="L62" s="104" t="str">
        <f t="shared" si="5"/>
        <v>OK</v>
      </c>
      <c r="M62" s="101" t="s">
        <v>10</v>
      </c>
    </row>
    <row r="63" spans="1:13">
      <c r="A63" s="112" t="s">
        <v>454</v>
      </c>
      <c r="B63" s="112" t="s">
        <v>606</v>
      </c>
      <c r="C63" s="112" t="s">
        <v>607</v>
      </c>
      <c r="D63" s="102" t="s">
        <v>577</v>
      </c>
      <c r="E63" s="103"/>
      <c r="F63" s="104" t="str">
        <f t="shared" si="6"/>
        <v>あぷ２０</v>
      </c>
      <c r="G63" s="101" t="str">
        <f t="shared" si="4"/>
        <v>妹川寿明</v>
      </c>
      <c r="H63" s="102" t="s">
        <v>579</v>
      </c>
      <c r="I63" s="112" t="s">
        <v>1</v>
      </c>
      <c r="J63" s="111">
        <v>1995</v>
      </c>
      <c r="K63" s="106">
        <f t="shared" si="2"/>
        <v>31</v>
      </c>
      <c r="L63" s="104" t="str">
        <f t="shared" si="5"/>
        <v>OK</v>
      </c>
      <c r="M63" s="110" t="s">
        <v>583</v>
      </c>
    </row>
    <row r="64" spans="1:13">
      <c r="A64" s="112" t="s">
        <v>455</v>
      </c>
      <c r="B64" s="112" t="s">
        <v>606</v>
      </c>
      <c r="C64" s="112" t="s">
        <v>608</v>
      </c>
      <c r="D64" s="102" t="s">
        <v>577</v>
      </c>
      <c r="E64" s="103"/>
      <c r="F64" s="104" t="str">
        <f t="shared" si="6"/>
        <v>あぷ２１</v>
      </c>
      <c r="G64" s="101" t="str">
        <f t="shared" si="4"/>
        <v>妹川麻佑</v>
      </c>
      <c r="H64" s="102" t="s">
        <v>579</v>
      </c>
      <c r="I64" s="115" t="s">
        <v>5</v>
      </c>
      <c r="J64" s="111">
        <v>1995</v>
      </c>
      <c r="K64" s="106">
        <f t="shared" si="2"/>
        <v>31</v>
      </c>
      <c r="L64" s="104" t="str">
        <f t="shared" si="5"/>
        <v>OK</v>
      </c>
      <c r="M64" s="110" t="s">
        <v>583</v>
      </c>
    </row>
    <row r="65" spans="1:13">
      <c r="A65" s="112" t="s">
        <v>456</v>
      </c>
      <c r="B65" s="112" t="s">
        <v>609</v>
      </c>
      <c r="C65" s="112" t="s">
        <v>610</v>
      </c>
      <c r="D65" s="102" t="s">
        <v>577</v>
      </c>
      <c r="E65" s="103"/>
      <c r="F65" s="104" t="str">
        <f t="shared" si="6"/>
        <v>あぷ２２</v>
      </c>
      <c r="G65" s="101" t="str">
        <f t="shared" si="4"/>
        <v>永松貴子</v>
      </c>
      <c r="H65" s="102" t="s">
        <v>579</v>
      </c>
      <c r="I65" s="115" t="s">
        <v>5</v>
      </c>
      <c r="J65" s="111">
        <v>1962</v>
      </c>
      <c r="K65" s="106">
        <f t="shared" si="2"/>
        <v>64</v>
      </c>
      <c r="L65" s="104" t="str">
        <f t="shared" si="5"/>
        <v>OK</v>
      </c>
      <c r="M65" s="101" t="s">
        <v>2</v>
      </c>
    </row>
    <row r="66" spans="1:13">
      <c r="A66" s="112" t="s">
        <v>457</v>
      </c>
      <c r="B66" s="112" t="s">
        <v>611</v>
      </c>
      <c r="C66" s="112" t="s">
        <v>612</v>
      </c>
      <c r="D66" s="102" t="s">
        <v>577</v>
      </c>
      <c r="E66" s="103"/>
      <c r="F66" s="104" t="str">
        <f t="shared" si="6"/>
        <v>あぷ２３</v>
      </c>
      <c r="G66" s="101" t="str">
        <f t="shared" si="4"/>
        <v>藤原泰子</v>
      </c>
      <c r="H66" s="102" t="s">
        <v>579</v>
      </c>
      <c r="I66" s="115" t="s">
        <v>5</v>
      </c>
      <c r="J66" s="111">
        <v>1965</v>
      </c>
      <c r="K66" s="106">
        <f t="shared" si="2"/>
        <v>61</v>
      </c>
      <c r="L66" s="104" t="str">
        <f t="shared" si="5"/>
        <v>OK</v>
      </c>
      <c r="M66" s="101" t="s">
        <v>613</v>
      </c>
    </row>
    <row r="67" spans="1:13">
      <c r="A67" s="112" t="s">
        <v>458</v>
      </c>
      <c r="B67" s="112" t="s">
        <v>614</v>
      </c>
      <c r="C67" s="112" t="s">
        <v>615</v>
      </c>
      <c r="D67" s="102" t="s">
        <v>577</v>
      </c>
      <c r="E67" s="103"/>
      <c r="F67" s="104" t="str">
        <f t="shared" si="6"/>
        <v>あぷ２４</v>
      </c>
      <c r="G67" s="101" t="str">
        <f t="shared" si="4"/>
        <v>敦賀創一</v>
      </c>
      <c r="H67" s="102" t="s">
        <v>579</v>
      </c>
      <c r="I67" s="112" t="s">
        <v>1</v>
      </c>
      <c r="J67" s="111">
        <v>1998</v>
      </c>
      <c r="K67" s="106">
        <f t="shared" si="2"/>
        <v>28</v>
      </c>
      <c r="L67" s="104" t="str">
        <f t="shared" si="5"/>
        <v>OK</v>
      </c>
      <c r="M67" s="101" t="s">
        <v>2</v>
      </c>
    </row>
    <row r="68" spans="1:13">
      <c r="A68" s="112" t="s">
        <v>459</v>
      </c>
      <c r="B68" s="112" t="s">
        <v>616</v>
      </c>
      <c r="C68" s="112" t="s">
        <v>617</v>
      </c>
      <c r="D68" s="102" t="s">
        <v>577</v>
      </c>
      <c r="E68" s="103"/>
      <c r="F68" s="104" t="str">
        <f t="shared" si="6"/>
        <v>あぷ２５</v>
      </c>
      <c r="G68" s="101" t="str">
        <f t="shared" si="4"/>
        <v>有吉裕喜</v>
      </c>
      <c r="H68" s="102" t="s">
        <v>579</v>
      </c>
      <c r="I68" s="112" t="s">
        <v>1</v>
      </c>
      <c r="J68" s="111">
        <v>1973</v>
      </c>
      <c r="K68" s="106">
        <f t="shared" si="2"/>
        <v>53</v>
      </c>
      <c r="L68" s="104" t="str">
        <f t="shared" si="5"/>
        <v>OK</v>
      </c>
      <c r="M68" s="101" t="s">
        <v>618</v>
      </c>
    </row>
    <row r="69" spans="1:13">
      <c r="A69" s="127" t="s">
        <v>619</v>
      </c>
      <c r="B69" s="112" t="s">
        <v>620</v>
      </c>
      <c r="C69" s="112" t="s">
        <v>621</v>
      </c>
      <c r="D69" s="102" t="s">
        <v>577</v>
      </c>
      <c r="E69" s="103"/>
      <c r="F69" s="104" t="str">
        <f t="shared" si="6"/>
        <v>あぷ２６</v>
      </c>
      <c r="G69" s="101" t="str">
        <f t="shared" si="4"/>
        <v>松原礼</v>
      </c>
      <c r="H69" s="102" t="s">
        <v>579</v>
      </c>
      <c r="I69" s="112" t="s">
        <v>1</v>
      </c>
      <c r="J69" s="111">
        <v>1987</v>
      </c>
      <c r="K69" s="106">
        <f t="shared" ref="K69:K132" si="7">IF(J69="","",(2026-J69))</f>
        <v>39</v>
      </c>
      <c r="L69" s="104" t="str">
        <f t="shared" si="5"/>
        <v>OK</v>
      </c>
      <c r="M69" s="110" t="s">
        <v>583</v>
      </c>
    </row>
    <row r="70" spans="1:13">
      <c r="A70" s="112" t="s">
        <v>460</v>
      </c>
      <c r="B70" s="115" t="s">
        <v>622</v>
      </c>
      <c r="C70" s="115" t="s">
        <v>623</v>
      </c>
      <c r="D70" s="102" t="s">
        <v>577</v>
      </c>
      <c r="E70" s="103"/>
      <c r="F70" s="104" t="str">
        <f t="shared" si="6"/>
        <v>あぷ２７</v>
      </c>
      <c r="G70" s="101" t="str">
        <f t="shared" si="4"/>
        <v>福岡由布加</v>
      </c>
      <c r="H70" s="102" t="s">
        <v>579</v>
      </c>
      <c r="I70" s="115" t="s">
        <v>624</v>
      </c>
      <c r="J70" s="111">
        <v>1999</v>
      </c>
      <c r="K70" s="106">
        <f t="shared" si="7"/>
        <v>27</v>
      </c>
      <c r="L70" s="104" t="str">
        <f t="shared" si="5"/>
        <v>OK</v>
      </c>
      <c r="M70" s="110" t="s">
        <v>583</v>
      </c>
    </row>
    <row r="71" spans="1:13">
      <c r="A71" s="115" t="s">
        <v>461</v>
      </c>
      <c r="B71" s="115" t="s">
        <v>622</v>
      </c>
      <c r="C71" s="115" t="s">
        <v>625</v>
      </c>
      <c r="D71" s="102" t="s">
        <v>577</v>
      </c>
      <c r="E71" s="103"/>
      <c r="F71" s="104" t="str">
        <f t="shared" si="6"/>
        <v>あぷ２８</v>
      </c>
      <c r="G71" s="101" t="str">
        <f t="shared" si="4"/>
        <v>福岡知奈美</v>
      </c>
      <c r="H71" s="102" t="s">
        <v>579</v>
      </c>
      <c r="I71" s="115" t="s">
        <v>624</v>
      </c>
      <c r="J71" s="111">
        <v>2003</v>
      </c>
      <c r="K71" s="106">
        <f t="shared" si="7"/>
        <v>23</v>
      </c>
      <c r="L71" s="104" t="str">
        <f t="shared" si="5"/>
        <v>OK</v>
      </c>
      <c r="M71" s="101" t="s">
        <v>626</v>
      </c>
    </row>
    <row r="72" spans="1:13">
      <c r="A72" s="128"/>
      <c r="B72" s="128">
        <v>3</v>
      </c>
      <c r="C72" s="128"/>
      <c r="D72" s="120"/>
      <c r="E72" s="121"/>
      <c r="F72" s="122"/>
      <c r="G72" s="118"/>
      <c r="H72" s="120"/>
      <c r="I72" s="128"/>
      <c r="J72" s="123"/>
      <c r="K72" s="124" t="str">
        <f t="shared" si="7"/>
        <v/>
      </c>
      <c r="L72" s="122"/>
      <c r="M72" s="119"/>
    </row>
    <row r="73" spans="1:13" s="109" customFormat="1">
      <c r="A73" s="101" t="s">
        <v>627</v>
      </c>
      <c r="B73" s="109" t="s">
        <v>250</v>
      </c>
      <c r="C73" s="109" t="s">
        <v>628</v>
      </c>
      <c r="D73" s="101" t="s">
        <v>629</v>
      </c>
      <c r="E73" s="103"/>
      <c r="F73" s="129" t="str">
        <f>A73</f>
        <v>あん０１</v>
      </c>
      <c r="G73" s="101" t="str">
        <f>B73&amp;C73</f>
        <v>池田枝里</v>
      </c>
      <c r="H73" s="101" t="s">
        <v>629</v>
      </c>
      <c r="I73" s="109" t="s">
        <v>5</v>
      </c>
      <c r="J73" s="108">
        <v>1986</v>
      </c>
      <c r="K73" s="106">
        <f t="shared" si="7"/>
        <v>40</v>
      </c>
      <c r="L73" s="129" t="str">
        <f t="shared" ref="L73:L98" si="8">IF(G73="","",IF(COUNTIF($G$7:$G$696,G73)&gt;1,"2重登録","OK"))</f>
        <v>OK</v>
      </c>
      <c r="M73" s="101" t="s">
        <v>2</v>
      </c>
    </row>
    <row r="74" spans="1:13" s="109" customFormat="1">
      <c r="A74" s="101" t="s">
        <v>363</v>
      </c>
      <c r="B74" s="109" t="s">
        <v>253</v>
      </c>
      <c r="C74" s="109" t="s">
        <v>254</v>
      </c>
      <c r="D74" s="101" t="s">
        <v>629</v>
      </c>
      <c r="E74" s="103"/>
      <c r="F74" s="129" t="str">
        <f>A74</f>
        <v>あん０２</v>
      </c>
      <c r="G74" s="101" t="str">
        <f>B74&amp;C74</f>
        <v>植田早耶</v>
      </c>
      <c r="H74" s="101" t="s">
        <v>629</v>
      </c>
      <c r="I74" s="109" t="s">
        <v>5</v>
      </c>
      <c r="J74" s="108">
        <v>1999</v>
      </c>
      <c r="K74" s="106">
        <f t="shared" si="7"/>
        <v>27</v>
      </c>
      <c r="L74" s="129" t="str">
        <f t="shared" si="8"/>
        <v>OK</v>
      </c>
      <c r="M74" s="109" t="s">
        <v>7</v>
      </c>
    </row>
    <row r="75" spans="1:13" s="101" customFormat="1">
      <c r="A75" s="101" t="s">
        <v>180</v>
      </c>
      <c r="B75" s="130" t="s">
        <v>75</v>
      </c>
      <c r="C75" s="130" t="s">
        <v>330</v>
      </c>
      <c r="D75" s="101" t="s">
        <v>629</v>
      </c>
      <c r="E75" s="103"/>
      <c r="F75" s="104" t="str">
        <f t="shared" ref="F75:F116" si="9">A75</f>
        <v>あん０３</v>
      </c>
      <c r="G75" s="101" t="str">
        <f t="shared" ref="G75:G116" si="10">B75&amp;C75</f>
        <v>山口千恵</v>
      </c>
      <c r="H75" s="101" t="s">
        <v>629</v>
      </c>
      <c r="I75" s="109" t="s">
        <v>5</v>
      </c>
      <c r="J75" s="105">
        <v>1979</v>
      </c>
      <c r="K75" s="106">
        <f t="shared" si="7"/>
        <v>47</v>
      </c>
      <c r="L75" s="104" t="str">
        <f t="shared" si="8"/>
        <v>OK</v>
      </c>
      <c r="M75" s="131" t="s">
        <v>33</v>
      </c>
    </row>
    <row r="76" spans="1:13" s="109" customFormat="1">
      <c r="A76" s="101" t="s">
        <v>181</v>
      </c>
      <c r="B76" s="109" t="s">
        <v>630</v>
      </c>
      <c r="C76" s="109" t="s">
        <v>631</v>
      </c>
      <c r="D76" s="101" t="s">
        <v>629</v>
      </c>
      <c r="E76" s="103"/>
      <c r="F76" s="129" t="str">
        <f t="shared" si="9"/>
        <v>あん０４</v>
      </c>
      <c r="G76" s="101" t="str">
        <f t="shared" si="10"/>
        <v>森心奈</v>
      </c>
      <c r="H76" s="101" t="s">
        <v>629</v>
      </c>
      <c r="I76" s="109" t="s">
        <v>5</v>
      </c>
      <c r="J76" s="108">
        <v>2013</v>
      </c>
      <c r="K76" s="106">
        <f t="shared" si="7"/>
        <v>13</v>
      </c>
      <c r="L76" s="129" t="str">
        <f t="shared" si="8"/>
        <v>OK</v>
      </c>
      <c r="M76" s="101" t="s">
        <v>632</v>
      </c>
    </row>
    <row r="77" spans="1:13" s="109" customFormat="1">
      <c r="A77" s="101" t="s">
        <v>182</v>
      </c>
      <c r="B77" s="109" t="s">
        <v>255</v>
      </c>
      <c r="C77" s="109" t="s">
        <v>256</v>
      </c>
      <c r="D77" s="101" t="s">
        <v>629</v>
      </c>
      <c r="E77" s="103"/>
      <c r="F77" s="129" t="str">
        <f t="shared" si="9"/>
        <v>あん０５</v>
      </c>
      <c r="G77" s="101" t="str">
        <f t="shared" si="10"/>
        <v>脇坂愛里</v>
      </c>
      <c r="H77" s="101" t="s">
        <v>629</v>
      </c>
      <c r="I77" s="109" t="s">
        <v>5</v>
      </c>
      <c r="J77" s="108">
        <v>1989</v>
      </c>
      <c r="K77" s="106">
        <f t="shared" si="7"/>
        <v>37</v>
      </c>
      <c r="L77" s="129" t="str">
        <f t="shared" si="8"/>
        <v>OK</v>
      </c>
      <c r="M77" s="101" t="s">
        <v>2</v>
      </c>
    </row>
    <row r="78" spans="1:13" s="101" customFormat="1">
      <c r="A78" s="101" t="s">
        <v>183</v>
      </c>
      <c r="B78" s="126" t="s">
        <v>268</v>
      </c>
      <c r="C78" s="126" t="s">
        <v>269</v>
      </c>
      <c r="D78" s="101" t="s">
        <v>629</v>
      </c>
      <c r="E78" s="103"/>
      <c r="F78" s="104" t="str">
        <f t="shared" si="9"/>
        <v>あん０６</v>
      </c>
      <c r="G78" s="101" t="str">
        <f t="shared" si="10"/>
        <v>上津慶和</v>
      </c>
      <c r="H78" s="101" t="s">
        <v>629</v>
      </c>
      <c r="I78" s="102" t="s">
        <v>1</v>
      </c>
      <c r="J78" s="105">
        <v>1993</v>
      </c>
      <c r="K78" s="106">
        <f t="shared" si="7"/>
        <v>33</v>
      </c>
      <c r="L78" s="104" t="str">
        <f t="shared" si="8"/>
        <v>OK</v>
      </c>
      <c r="M78" s="131" t="s">
        <v>633</v>
      </c>
    </row>
    <row r="79" spans="1:13" s="101" customFormat="1">
      <c r="A79" s="101" t="s">
        <v>184</v>
      </c>
      <c r="B79" s="102" t="s">
        <v>255</v>
      </c>
      <c r="C79" s="102" t="s">
        <v>257</v>
      </c>
      <c r="D79" s="101" t="s">
        <v>629</v>
      </c>
      <c r="E79" s="103"/>
      <c r="F79" s="104" t="str">
        <f t="shared" si="9"/>
        <v>あん０７</v>
      </c>
      <c r="G79" s="101" t="str">
        <f t="shared" si="10"/>
        <v>脇坂和樹</v>
      </c>
      <c r="H79" s="101" t="s">
        <v>629</v>
      </c>
      <c r="I79" s="102" t="s">
        <v>1</v>
      </c>
      <c r="J79" s="105">
        <v>1992</v>
      </c>
      <c r="K79" s="106">
        <f t="shared" si="7"/>
        <v>34</v>
      </c>
      <c r="L79" s="104" t="str">
        <f t="shared" si="8"/>
        <v>OK</v>
      </c>
      <c r="M79" s="131" t="s">
        <v>2</v>
      </c>
    </row>
    <row r="80" spans="1:13" s="101" customFormat="1">
      <c r="A80" s="101" t="s">
        <v>185</v>
      </c>
      <c r="B80" s="126" t="s">
        <v>274</v>
      </c>
      <c r="C80" s="126" t="s">
        <v>275</v>
      </c>
      <c r="D80" s="101" t="s">
        <v>629</v>
      </c>
      <c r="E80" s="103"/>
      <c r="F80" s="104" t="str">
        <f t="shared" si="9"/>
        <v>あん０８</v>
      </c>
      <c r="G80" s="101" t="str">
        <f t="shared" si="10"/>
        <v>小田紀彦</v>
      </c>
      <c r="H80" s="101" t="s">
        <v>629</v>
      </c>
      <c r="I80" s="102" t="s">
        <v>1</v>
      </c>
      <c r="J80" s="105">
        <v>1984</v>
      </c>
      <c r="K80" s="106">
        <f t="shared" si="7"/>
        <v>42</v>
      </c>
      <c r="L80" s="104" t="str">
        <f t="shared" si="8"/>
        <v>OK</v>
      </c>
      <c r="M80" s="131" t="s">
        <v>249</v>
      </c>
    </row>
    <row r="81" spans="1:13" s="101" customFormat="1">
      <c r="A81" s="101" t="s">
        <v>186</v>
      </c>
      <c r="B81" s="102" t="s">
        <v>260</v>
      </c>
      <c r="C81" s="102" t="s">
        <v>261</v>
      </c>
      <c r="D81" s="101" t="s">
        <v>629</v>
      </c>
      <c r="E81" s="103"/>
      <c r="F81" s="104" t="str">
        <f t="shared" si="9"/>
        <v>あん０９</v>
      </c>
      <c r="G81" s="101" t="str">
        <f t="shared" si="10"/>
        <v>越智友基</v>
      </c>
      <c r="H81" s="101" t="s">
        <v>629</v>
      </c>
      <c r="I81" s="102" t="s">
        <v>1</v>
      </c>
      <c r="J81" s="105">
        <v>1987</v>
      </c>
      <c r="K81" s="106">
        <f t="shared" si="7"/>
        <v>39</v>
      </c>
      <c r="L81" s="104" t="str">
        <f t="shared" si="8"/>
        <v>OK</v>
      </c>
      <c r="M81" s="131" t="s">
        <v>249</v>
      </c>
    </row>
    <row r="82" spans="1:13" s="101" customFormat="1">
      <c r="A82" s="101" t="s">
        <v>187</v>
      </c>
      <c r="B82" s="102" t="s">
        <v>262</v>
      </c>
      <c r="C82" s="102" t="s">
        <v>263</v>
      </c>
      <c r="D82" s="101" t="s">
        <v>629</v>
      </c>
      <c r="E82" s="103"/>
      <c r="F82" s="104" t="str">
        <f t="shared" si="9"/>
        <v>あん１０</v>
      </c>
      <c r="G82" s="101" t="str">
        <f t="shared" si="10"/>
        <v>辻本将士</v>
      </c>
      <c r="H82" s="101" t="s">
        <v>629</v>
      </c>
      <c r="I82" s="102" t="s">
        <v>1</v>
      </c>
      <c r="J82" s="105">
        <v>1986</v>
      </c>
      <c r="K82" s="106">
        <f t="shared" si="7"/>
        <v>40</v>
      </c>
      <c r="L82" s="104" t="str">
        <f t="shared" si="8"/>
        <v>OK</v>
      </c>
      <c r="M82" s="109" t="s">
        <v>634</v>
      </c>
    </row>
    <row r="83" spans="1:13" s="101" customFormat="1">
      <c r="A83" s="101" t="s">
        <v>188</v>
      </c>
      <c r="B83" s="102" t="s">
        <v>258</v>
      </c>
      <c r="C83" s="102" t="s">
        <v>259</v>
      </c>
      <c r="D83" s="101" t="s">
        <v>629</v>
      </c>
      <c r="E83" s="103"/>
      <c r="F83" s="104" t="str">
        <f t="shared" si="9"/>
        <v>あん１１</v>
      </c>
      <c r="G83" s="101" t="str">
        <f t="shared" si="10"/>
        <v>津曲崇志</v>
      </c>
      <c r="H83" s="101" t="s">
        <v>629</v>
      </c>
      <c r="I83" s="102" t="s">
        <v>1</v>
      </c>
      <c r="J83" s="105">
        <v>1989</v>
      </c>
      <c r="K83" s="106">
        <f t="shared" si="7"/>
        <v>37</v>
      </c>
      <c r="L83" s="104" t="str">
        <f t="shared" si="8"/>
        <v>OK</v>
      </c>
      <c r="M83" s="131" t="s">
        <v>232</v>
      </c>
    </row>
    <row r="84" spans="1:13" s="101" customFormat="1">
      <c r="A84" s="101" t="s">
        <v>189</v>
      </c>
      <c r="B84" s="102" t="s">
        <v>264</v>
      </c>
      <c r="C84" s="102" t="s">
        <v>265</v>
      </c>
      <c r="D84" s="101" t="s">
        <v>629</v>
      </c>
      <c r="E84" s="103"/>
      <c r="F84" s="104" t="str">
        <f t="shared" si="9"/>
        <v>あん１２</v>
      </c>
      <c r="G84" s="101" t="str">
        <f t="shared" si="10"/>
        <v>鍋内雄樹</v>
      </c>
      <c r="H84" s="101" t="s">
        <v>629</v>
      </c>
      <c r="I84" s="102" t="s">
        <v>1</v>
      </c>
      <c r="J84" s="105">
        <v>1990</v>
      </c>
      <c r="K84" s="106">
        <f t="shared" si="7"/>
        <v>36</v>
      </c>
      <c r="L84" s="104" t="str">
        <f t="shared" si="8"/>
        <v>OK</v>
      </c>
      <c r="M84" s="131" t="s">
        <v>333</v>
      </c>
    </row>
    <row r="85" spans="1:13" s="101" customFormat="1">
      <c r="A85" s="101" t="s">
        <v>190</v>
      </c>
      <c r="B85" s="102" t="s">
        <v>635</v>
      </c>
      <c r="C85" s="102" t="s">
        <v>636</v>
      </c>
      <c r="D85" s="101" t="s">
        <v>629</v>
      </c>
      <c r="E85" s="103"/>
      <c r="F85" s="104" t="str">
        <f t="shared" si="9"/>
        <v>あん１３</v>
      </c>
      <c r="G85" s="101" t="str">
        <f t="shared" si="10"/>
        <v>桐原昇汰</v>
      </c>
      <c r="H85" s="101" t="s">
        <v>629</v>
      </c>
      <c r="I85" s="102" t="s">
        <v>1</v>
      </c>
      <c r="J85" s="105">
        <v>1994</v>
      </c>
      <c r="K85" s="106">
        <f t="shared" si="7"/>
        <v>32</v>
      </c>
      <c r="L85" s="104" t="str">
        <f t="shared" si="8"/>
        <v>OK</v>
      </c>
      <c r="M85" s="131" t="s">
        <v>637</v>
      </c>
    </row>
    <row r="86" spans="1:13" s="101" customFormat="1">
      <c r="A86" s="101" t="s">
        <v>191</v>
      </c>
      <c r="B86" s="126" t="s">
        <v>272</v>
      </c>
      <c r="C86" s="126" t="s">
        <v>273</v>
      </c>
      <c r="D86" s="101" t="s">
        <v>629</v>
      </c>
      <c r="E86" s="103"/>
      <c r="F86" s="104" t="str">
        <f t="shared" si="9"/>
        <v>あん１４</v>
      </c>
      <c r="G86" s="101" t="str">
        <f t="shared" si="10"/>
        <v>松村友喜</v>
      </c>
      <c r="H86" s="101" t="s">
        <v>629</v>
      </c>
      <c r="I86" s="102" t="s">
        <v>1</v>
      </c>
      <c r="J86" s="105">
        <v>1988</v>
      </c>
      <c r="K86" s="106">
        <f t="shared" si="7"/>
        <v>38</v>
      </c>
      <c r="L86" s="104" t="str">
        <f t="shared" si="8"/>
        <v>OK</v>
      </c>
      <c r="M86" s="131" t="s">
        <v>2</v>
      </c>
    </row>
    <row r="87" spans="1:13" s="101" customFormat="1">
      <c r="A87" s="101" t="s">
        <v>192</v>
      </c>
      <c r="B87" s="102" t="s">
        <v>270</v>
      </c>
      <c r="C87" s="102" t="s">
        <v>271</v>
      </c>
      <c r="D87" s="101" t="s">
        <v>629</v>
      </c>
      <c r="E87" s="103"/>
      <c r="F87" s="104" t="str">
        <f t="shared" si="9"/>
        <v>あん１５</v>
      </c>
      <c r="G87" s="101" t="str">
        <f t="shared" si="10"/>
        <v>薮内豪</v>
      </c>
      <c r="H87" s="101" t="s">
        <v>629</v>
      </c>
      <c r="I87" s="102" t="s">
        <v>1</v>
      </c>
      <c r="J87" s="105">
        <v>1986</v>
      </c>
      <c r="K87" s="106">
        <f t="shared" si="7"/>
        <v>40</v>
      </c>
      <c r="L87" s="104" t="str">
        <f t="shared" si="8"/>
        <v>OK</v>
      </c>
      <c r="M87" s="131" t="s">
        <v>6</v>
      </c>
    </row>
    <row r="88" spans="1:13" s="101" customFormat="1">
      <c r="A88" s="101" t="s">
        <v>193</v>
      </c>
      <c r="B88" s="126" t="s">
        <v>315</v>
      </c>
      <c r="C88" s="126" t="s">
        <v>364</v>
      </c>
      <c r="D88" s="101" t="s">
        <v>629</v>
      </c>
      <c r="E88" s="103"/>
      <c r="F88" s="104" t="str">
        <f t="shared" si="9"/>
        <v>あん１６</v>
      </c>
      <c r="G88" s="101" t="str">
        <f t="shared" si="10"/>
        <v>森寿人</v>
      </c>
      <c r="H88" s="101" t="s">
        <v>629</v>
      </c>
      <c r="I88" s="102" t="s">
        <v>1</v>
      </c>
      <c r="J88" s="105">
        <v>1978</v>
      </c>
      <c r="K88" s="106">
        <f t="shared" si="7"/>
        <v>48</v>
      </c>
      <c r="L88" s="104" t="str">
        <f t="shared" si="8"/>
        <v>OK</v>
      </c>
      <c r="M88" s="131" t="s">
        <v>294</v>
      </c>
    </row>
    <row r="89" spans="1:13" s="101" customFormat="1">
      <c r="A89" s="101" t="s">
        <v>194</v>
      </c>
      <c r="B89" s="126" t="s">
        <v>335</v>
      </c>
      <c r="C89" s="126" t="s">
        <v>365</v>
      </c>
      <c r="D89" s="101" t="s">
        <v>629</v>
      </c>
      <c r="E89" s="103"/>
      <c r="F89" s="104" t="str">
        <f t="shared" si="9"/>
        <v>あん１７</v>
      </c>
      <c r="G89" s="101" t="str">
        <f t="shared" si="10"/>
        <v>山田佳明</v>
      </c>
      <c r="H89" s="101" t="s">
        <v>629</v>
      </c>
      <c r="I89" s="102" t="s">
        <v>1</v>
      </c>
      <c r="J89" s="105">
        <v>1986</v>
      </c>
      <c r="K89" s="106">
        <f t="shared" si="7"/>
        <v>40</v>
      </c>
      <c r="L89" s="104" t="str">
        <f t="shared" si="8"/>
        <v>OK</v>
      </c>
      <c r="M89" s="131" t="s">
        <v>2</v>
      </c>
    </row>
    <row r="90" spans="1:13" s="101" customFormat="1">
      <c r="A90" s="101" t="s">
        <v>195</v>
      </c>
      <c r="B90" s="126" t="s">
        <v>638</v>
      </c>
      <c r="C90" s="126" t="s">
        <v>639</v>
      </c>
      <c r="D90" s="101" t="s">
        <v>629</v>
      </c>
      <c r="E90" s="103"/>
      <c r="F90" s="104" t="str">
        <f t="shared" si="9"/>
        <v>あん１８</v>
      </c>
      <c r="G90" s="101" t="str">
        <f t="shared" si="10"/>
        <v>愛原里樹</v>
      </c>
      <c r="H90" s="101" t="s">
        <v>629</v>
      </c>
      <c r="I90" s="102" t="s">
        <v>1</v>
      </c>
      <c r="J90" s="105">
        <v>1995</v>
      </c>
      <c r="K90" s="106">
        <f t="shared" si="7"/>
        <v>31</v>
      </c>
      <c r="L90" s="104" t="str">
        <f t="shared" si="8"/>
        <v>OK</v>
      </c>
      <c r="M90" s="131" t="s">
        <v>633</v>
      </c>
    </row>
    <row r="91" spans="1:13" s="101" customFormat="1">
      <c r="A91" s="101" t="s">
        <v>196</v>
      </c>
      <c r="B91" s="126" t="s">
        <v>305</v>
      </c>
      <c r="C91" s="126" t="s">
        <v>306</v>
      </c>
      <c r="D91" s="101" t="s">
        <v>629</v>
      </c>
      <c r="E91" s="103"/>
      <c r="F91" s="104" t="str">
        <f t="shared" si="9"/>
        <v>あん１９</v>
      </c>
      <c r="G91" s="101" t="str">
        <f t="shared" si="10"/>
        <v>岡田真樹</v>
      </c>
      <c r="H91" s="101" t="s">
        <v>629</v>
      </c>
      <c r="I91" s="102" t="s">
        <v>1</v>
      </c>
      <c r="J91" s="105">
        <v>1982</v>
      </c>
      <c r="K91" s="106">
        <f t="shared" si="7"/>
        <v>44</v>
      </c>
      <c r="L91" s="104" t="str">
        <f t="shared" si="8"/>
        <v>OK</v>
      </c>
      <c r="M91" s="131" t="s">
        <v>214</v>
      </c>
    </row>
    <row r="92" spans="1:13" s="101" customFormat="1">
      <c r="A92" s="101" t="s">
        <v>197</v>
      </c>
      <c r="B92" s="126" t="s">
        <v>640</v>
      </c>
      <c r="C92" s="126" t="s">
        <v>641</v>
      </c>
      <c r="D92" s="101" t="s">
        <v>629</v>
      </c>
      <c r="E92" s="103"/>
      <c r="F92" s="104" t="str">
        <f t="shared" si="9"/>
        <v>あん２０</v>
      </c>
      <c r="G92" s="101" t="str">
        <f t="shared" si="10"/>
        <v>鈴木悠太</v>
      </c>
      <c r="H92" s="101" t="s">
        <v>629</v>
      </c>
      <c r="I92" s="102" t="s">
        <v>1</v>
      </c>
      <c r="J92" s="105">
        <v>2000</v>
      </c>
      <c r="K92" s="106">
        <f t="shared" si="7"/>
        <v>26</v>
      </c>
      <c r="L92" s="104" t="str">
        <f t="shared" si="8"/>
        <v>OK</v>
      </c>
      <c r="M92" s="131" t="s">
        <v>214</v>
      </c>
    </row>
    <row r="93" spans="1:13" s="101" customFormat="1">
      <c r="A93" s="101" t="s">
        <v>198</v>
      </c>
      <c r="B93" s="126" t="s">
        <v>642</v>
      </c>
      <c r="C93" s="126" t="s">
        <v>643</v>
      </c>
      <c r="D93" s="101" t="s">
        <v>629</v>
      </c>
      <c r="E93" s="103"/>
      <c r="F93" s="104" t="str">
        <f t="shared" si="9"/>
        <v>あん２１</v>
      </c>
      <c r="G93" s="101" t="str">
        <f t="shared" si="10"/>
        <v>政田秀栄</v>
      </c>
      <c r="H93" s="101" t="s">
        <v>629</v>
      </c>
      <c r="I93" s="102" t="s">
        <v>1</v>
      </c>
      <c r="J93" s="105">
        <v>1982</v>
      </c>
      <c r="K93" s="106">
        <f t="shared" si="7"/>
        <v>44</v>
      </c>
      <c r="L93" s="104" t="str">
        <f t="shared" si="8"/>
        <v>OK</v>
      </c>
      <c r="M93" s="131" t="s">
        <v>632</v>
      </c>
    </row>
    <row r="94" spans="1:13" s="101" customFormat="1">
      <c r="A94" s="101" t="s">
        <v>199</v>
      </c>
      <c r="B94" s="102" t="s">
        <v>644</v>
      </c>
      <c r="C94" s="102" t="s">
        <v>645</v>
      </c>
      <c r="D94" s="101" t="s">
        <v>629</v>
      </c>
      <c r="E94" s="103"/>
      <c r="F94" s="104" t="str">
        <f t="shared" si="9"/>
        <v>あん２２</v>
      </c>
      <c r="G94" s="101" t="str">
        <f t="shared" si="10"/>
        <v>猪飼尚輝</v>
      </c>
      <c r="H94" s="101" t="s">
        <v>629</v>
      </c>
      <c r="I94" s="102" t="s">
        <v>1</v>
      </c>
      <c r="J94" s="105">
        <v>1996</v>
      </c>
      <c r="K94" s="106">
        <f t="shared" si="7"/>
        <v>30</v>
      </c>
      <c r="L94" s="104" t="str">
        <f t="shared" si="8"/>
        <v>OK</v>
      </c>
      <c r="M94" s="131" t="s">
        <v>294</v>
      </c>
    </row>
    <row r="95" spans="1:13" s="101" customFormat="1">
      <c r="A95" s="101" t="s">
        <v>200</v>
      </c>
      <c r="B95" s="102" t="s">
        <v>266</v>
      </c>
      <c r="C95" s="102" t="s">
        <v>267</v>
      </c>
      <c r="D95" s="101" t="s">
        <v>629</v>
      </c>
      <c r="E95" s="103"/>
      <c r="F95" s="104" t="str">
        <f t="shared" si="9"/>
        <v>あん２３</v>
      </c>
      <c r="G95" s="101" t="str">
        <f t="shared" si="10"/>
        <v>岡栄介</v>
      </c>
      <c r="H95" s="101" t="s">
        <v>629</v>
      </c>
      <c r="I95" s="102" t="s">
        <v>1</v>
      </c>
      <c r="J95" s="105">
        <v>1996</v>
      </c>
      <c r="K95" s="106">
        <f t="shared" si="7"/>
        <v>30</v>
      </c>
      <c r="L95" s="104" t="str">
        <f t="shared" si="8"/>
        <v>OK</v>
      </c>
      <c r="M95" s="131" t="s">
        <v>294</v>
      </c>
    </row>
    <row r="96" spans="1:13" s="101" customFormat="1">
      <c r="A96" s="101" t="s">
        <v>201</v>
      </c>
      <c r="B96" s="102" t="s">
        <v>203</v>
      </c>
      <c r="C96" s="102" t="s">
        <v>27</v>
      </c>
      <c r="D96" s="101" t="s">
        <v>629</v>
      </c>
      <c r="E96" s="103"/>
      <c r="F96" s="104" t="str">
        <f t="shared" si="9"/>
        <v>あん２４</v>
      </c>
      <c r="G96" s="101" t="str">
        <f t="shared" si="10"/>
        <v>寺元翔太</v>
      </c>
      <c r="H96" s="101" t="s">
        <v>629</v>
      </c>
      <c r="I96" s="102" t="s">
        <v>1</v>
      </c>
      <c r="J96" s="105">
        <v>1993</v>
      </c>
      <c r="K96" s="106">
        <f t="shared" si="7"/>
        <v>33</v>
      </c>
      <c r="L96" s="104" t="str">
        <f t="shared" si="8"/>
        <v>OK</v>
      </c>
      <c r="M96" s="131" t="s">
        <v>6</v>
      </c>
    </row>
    <row r="97" spans="1:13" s="131" customFormat="1">
      <c r="A97" s="101" t="s">
        <v>202</v>
      </c>
      <c r="B97" s="132" t="s">
        <v>277</v>
      </c>
      <c r="C97" s="132" t="s">
        <v>263</v>
      </c>
      <c r="D97" s="101" t="s">
        <v>629</v>
      </c>
      <c r="E97" s="133"/>
      <c r="F97" s="134" t="str">
        <f t="shared" si="9"/>
        <v>あん２５</v>
      </c>
      <c r="G97" s="131" t="str">
        <f t="shared" si="10"/>
        <v>三箇将士</v>
      </c>
      <c r="H97" s="101" t="s">
        <v>629</v>
      </c>
      <c r="I97" s="131" t="s">
        <v>1</v>
      </c>
      <c r="J97" s="135">
        <v>1994</v>
      </c>
      <c r="K97" s="106">
        <f t="shared" si="7"/>
        <v>32</v>
      </c>
      <c r="L97" s="134" t="str">
        <f t="shared" si="8"/>
        <v>OK</v>
      </c>
      <c r="M97" s="131" t="s">
        <v>6</v>
      </c>
    </row>
    <row r="98" spans="1:13" s="131" customFormat="1">
      <c r="A98" s="101" t="s">
        <v>204</v>
      </c>
      <c r="B98" s="132" t="s">
        <v>278</v>
      </c>
      <c r="C98" s="132" t="s">
        <v>279</v>
      </c>
      <c r="D98" s="101" t="s">
        <v>629</v>
      </c>
      <c r="E98" s="133"/>
      <c r="F98" s="134" t="str">
        <f t="shared" si="9"/>
        <v>あん２６</v>
      </c>
      <c r="G98" s="131" t="str">
        <f t="shared" si="10"/>
        <v>澤田純兵</v>
      </c>
      <c r="H98" s="101" t="s">
        <v>629</v>
      </c>
      <c r="I98" s="131" t="s">
        <v>1</v>
      </c>
      <c r="J98" s="135">
        <v>1997</v>
      </c>
      <c r="K98" s="106">
        <f t="shared" si="7"/>
        <v>29</v>
      </c>
      <c r="L98" s="134" t="str">
        <f t="shared" si="8"/>
        <v>OK</v>
      </c>
      <c r="M98" s="131" t="s">
        <v>6</v>
      </c>
    </row>
    <row r="99" spans="1:13" s="131" customFormat="1">
      <c r="A99" s="101" t="s">
        <v>205</v>
      </c>
      <c r="B99" s="136" t="s">
        <v>251</v>
      </c>
      <c r="C99" s="136" t="s">
        <v>646</v>
      </c>
      <c r="D99" s="137" t="s">
        <v>629</v>
      </c>
      <c r="E99" s="138"/>
      <c r="F99" s="139" t="str">
        <f t="shared" si="9"/>
        <v>あん２７</v>
      </c>
      <c r="G99" s="138" t="str">
        <f t="shared" si="10"/>
        <v>片桐靖之</v>
      </c>
      <c r="H99" s="101" t="s">
        <v>629</v>
      </c>
      <c r="I99" s="140" t="s">
        <v>1</v>
      </c>
      <c r="J99" s="141">
        <v>1976</v>
      </c>
      <c r="K99" s="106">
        <f t="shared" si="7"/>
        <v>50</v>
      </c>
      <c r="L99" s="139" t="str">
        <f t="shared" ref="L99:L116" si="11">IF(G99="","",IF(COUNTIF($G$5:$G$676,G99)&gt;1,"2重登録","OK"))</f>
        <v>OK</v>
      </c>
      <c r="M99" s="142" t="s">
        <v>2</v>
      </c>
    </row>
    <row r="100" spans="1:13" s="131" customFormat="1">
      <c r="A100" s="101" t="s">
        <v>276</v>
      </c>
      <c r="B100" s="143" t="s">
        <v>251</v>
      </c>
      <c r="C100" s="143" t="s">
        <v>252</v>
      </c>
      <c r="D100" s="137" t="s">
        <v>629</v>
      </c>
      <c r="E100" s="138"/>
      <c r="F100" s="139" t="str">
        <f t="shared" si="9"/>
        <v>あん２８</v>
      </c>
      <c r="G100" s="138" t="str">
        <f t="shared" si="10"/>
        <v>片桐美里</v>
      </c>
      <c r="H100" s="101" t="s">
        <v>629</v>
      </c>
      <c r="I100" s="144" t="s">
        <v>5</v>
      </c>
      <c r="J100" s="141">
        <v>1977</v>
      </c>
      <c r="K100" s="106">
        <f t="shared" si="7"/>
        <v>49</v>
      </c>
      <c r="L100" s="139" t="str">
        <f t="shared" si="11"/>
        <v>OK</v>
      </c>
      <c r="M100" s="142" t="s">
        <v>2</v>
      </c>
    </row>
    <row r="101" spans="1:13" s="131" customFormat="1">
      <c r="A101" s="101" t="s">
        <v>405</v>
      </c>
      <c r="B101" s="136" t="s">
        <v>647</v>
      </c>
      <c r="C101" s="136" t="s">
        <v>648</v>
      </c>
      <c r="D101" s="137" t="s">
        <v>629</v>
      </c>
      <c r="E101" s="138"/>
      <c r="F101" s="139" t="str">
        <f t="shared" si="9"/>
        <v>あん２９</v>
      </c>
      <c r="G101" s="138" t="str">
        <f t="shared" si="10"/>
        <v>杉健次</v>
      </c>
      <c r="H101" s="101" t="s">
        <v>629</v>
      </c>
      <c r="I101" s="140" t="s">
        <v>1</v>
      </c>
      <c r="J101" s="141">
        <v>1977</v>
      </c>
      <c r="K101" s="106">
        <f t="shared" si="7"/>
        <v>49</v>
      </c>
      <c r="L101" s="139" t="str">
        <f t="shared" si="11"/>
        <v>OK</v>
      </c>
      <c r="M101" s="142" t="s">
        <v>649</v>
      </c>
    </row>
    <row r="102" spans="1:13" s="131" customFormat="1">
      <c r="A102" s="101" t="s">
        <v>650</v>
      </c>
      <c r="B102" s="143" t="s">
        <v>651</v>
      </c>
      <c r="C102" s="143" t="s">
        <v>224</v>
      </c>
      <c r="D102" s="137" t="s">
        <v>629</v>
      </c>
      <c r="E102" s="138"/>
      <c r="F102" s="139" t="str">
        <f t="shared" si="9"/>
        <v>あん３０</v>
      </c>
      <c r="G102" s="138" t="str">
        <f t="shared" si="10"/>
        <v>太賀華子</v>
      </c>
      <c r="H102" s="101" t="s">
        <v>629</v>
      </c>
      <c r="I102" s="144" t="s">
        <v>5</v>
      </c>
      <c r="J102" s="141">
        <v>1976</v>
      </c>
      <c r="K102" s="106">
        <f t="shared" si="7"/>
        <v>50</v>
      </c>
      <c r="L102" s="139" t="str">
        <f t="shared" si="11"/>
        <v>OK</v>
      </c>
      <c r="M102" s="142" t="s">
        <v>649</v>
      </c>
    </row>
    <row r="103" spans="1:13" s="131" customFormat="1">
      <c r="A103" s="101" t="s">
        <v>652</v>
      </c>
      <c r="B103" s="145" t="s">
        <v>653</v>
      </c>
      <c r="C103" s="145" t="s">
        <v>654</v>
      </c>
      <c r="D103" s="137" t="s">
        <v>629</v>
      </c>
      <c r="E103" s="138"/>
      <c r="F103" s="139" t="str">
        <f t="shared" si="9"/>
        <v>あん３１</v>
      </c>
      <c r="G103" s="138" t="str">
        <f t="shared" si="10"/>
        <v>小野木萌香</v>
      </c>
      <c r="H103" s="101" t="s">
        <v>629</v>
      </c>
      <c r="I103" s="144" t="s">
        <v>5</v>
      </c>
      <c r="J103" s="141">
        <v>2003</v>
      </c>
      <c r="K103" s="106">
        <f t="shared" si="7"/>
        <v>23</v>
      </c>
      <c r="L103" s="139" t="str">
        <f t="shared" si="11"/>
        <v>OK</v>
      </c>
      <c r="M103" s="142" t="s">
        <v>649</v>
      </c>
    </row>
    <row r="104" spans="1:13" s="131" customFormat="1">
      <c r="A104" s="101" t="s">
        <v>655</v>
      </c>
      <c r="B104" s="146" t="s">
        <v>656</v>
      </c>
      <c r="C104" s="146" t="s">
        <v>657</v>
      </c>
      <c r="D104" s="137" t="s">
        <v>629</v>
      </c>
      <c r="E104" s="138"/>
      <c r="F104" s="139" t="str">
        <f t="shared" si="9"/>
        <v>あん３２</v>
      </c>
      <c r="G104" s="138" t="str">
        <f t="shared" si="10"/>
        <v>横井広渡</v>
      </c>
      <c r="H104" s="101" t="s">
        <v>629</v>
      </c>
      <c r="I104" s="140" t="s">
        <v>1</v>
      </c>
      <c r="J104" s="141">
        <v>1998</v>
      </c>
      <c r="K104" s="106">
        <f t="shared" si="7"/>
        <v>28</v>
      </c>
      <c r="L104" s="139" t="str">
        <f t="shared" si="11"/>
        <v>OK</v>
      </c>
      <c r="M104" s="142" t="s">
        <v>658</v>
      </c>
    </row>
    <row r="105" spans="1:13" s="131" customFormat="1">
      <c r="A105" s="101" t="s">
        <v>659</v>
      </c>
      <c r="B105" s="146" t="s">
        <v>234</v>
      </c>
      <c r="C105" s="146" t="s">
        <v>660</v>
      </c>
      <c r="D105" s="137" t="s">
        <v>629</v>
      </c>
      <c r="E105" s="138"/>
      <c r="F105" s="139" t="str">
        <f t="shared" si="9"/>
        <v>あん３３</v>
      </c>
      <c r="G105" s="138" t="str">
        <f t="shared" si="10"/>
        <v>松井吉峰</v>
      </c>
      <c r="H105" s="101" t="s">
        <v>629</v>
      </c>
      <c r="I105" s="140" t="s">
        <v>1</v>
      </c>
      <c r="J105" s="141">
        <v>1999</v>
      </c>
      <c r="K105" s="106">
        <f t="shared" si="7"/>
        <v>27</v>
      </c>
      <c r="L105" s="139" t="str">
        <f t="shared" si="11"/>
        <v>OK</v>
      </c>
      <c r="M105" s="142" t="s">
        <v>661</v>
      </c>
    </row>
    <row r="106" spans="1:13" s="131" customFormat="1">
      <c r="A106" s="101" t="s">
        <v>662</v>
      </c>
      <c r="B106" s="143" t="s">
        <v>663</v>
      </c>
      <c r="C106" s="143" t="s">
        <v>406</v>
      </c>
      <c r="D106" s="137" t="s">
        <v>629</v>
      </c>
      <c r="E106" s="142"/>
      <c r="F106" s="147" t="str">
        <f t="shared" si="9"/>
        <v>あん３４</v>
      </c>
      <c r="G106" s="142" t="str">
        <f t="shared" si="10"/>
        <v>砂坂久美子</v>
      </c>
      <c r="H106" s="101" t="s">
        <v>629</v>
      </c>
      <c r="I106" s="144" t="s">
        <v>5</v>
      </c>
      <c r="J106" s="148">
        <v>1977</v>
      </c>
      <c r="K106" s="106">
        <f t="shared" si="7"/>
        <v>49</v>
      </c>
      <c r="L106" s="147" t="str">
        <f t="shared" si="11"/>
        <v>OK</v>
      </c>
      <c r="M106" s="142" t="s">
        <v>661</v>
      </c>
    </row>
    <row r="107" spans="1:13" s="131" customFormat="1">
      <c r="A107" s="101" t="s">
        <v>664</v>
      </c>
      <c r="B107" s="149" t="s">
        <v>331</v>
      </c>
      <c r="C107" s="149" t="s">
        <v>665</v>
      </c>
      <c r="D107" s="137" t="s">
        <v>629</v>
      </c>
      <c r="E107" s="142"/>
      <c r="F107" s="147" t="str">
        <f t="shared" si="9"/>
        <v>あん３５</v>
      </c>
      <c r="G107" s="142" t="str">
        <f t="shared" si="10"/>
        <v>小澤聖輝</v>
      </c>
      <c r="H107" s="101" t="s">
        <v>629</v>
      </c>
      <c r="I107" s="150" t="s">
        <v>1</v>
      </c>
      <c r="J107" s="148">
        <v>1998</v>
      </c>
      <c r="K107" s="106">
        <f t="shared" si="7"/>
        <v>28</v>
      </c>
      <c r="L107" s="147" t="str">
        <f t="shared" si="11"/>
        <v>OK</v>
      </c>
      <c r="M107" s="142" t="s">
        <v>661</v>
      </c>
    </row>
    <row r="108" spans="1:13" s="131" customFormat="1">
      <c r="A108" s="101" t="s">
        <v>666</v>
      </c>
      <c r="B108" s="136" t="s">
        <v>667</v>
      </c>
      <c r="C108" s="136" t="s">
        <v>668</v>
      </c>
      <c r="D108" s="137" t="s">
        <v>629</v>
      </c>
      <c r="E108" s="138"/>
      <c r="F108" s="139" t="str">
        <f t="shared" si="9"/>
        <v>あん３６</v>
      </c>
      <c r="G108" s="138" t="str">
        <f t="shared" si="10"/>
        <v>市川蔵</v>
      </c>
      <c r="H108" s="101" t="s">
        <v>629</v>
      </c>
      <c r="I108" s="140" t="s">
        <v>1</v>
      </c>
      <c r="J108" s="141">
        <v>1995</v>
      </c>
      <c r="K108" s="106">
        <f t="shared" si="7"/>
        <v>31</v>
      </c>
      <c r="L108" s="139" t="str">
        <f t="shared" si="11"/>
        <v>OK</v>
      </c>
      <c r="M108" s="142" t="s">
        <v>649</v>
      </c>
    </row>
    <row r="109" spans="1:13" s="131" customFormat="1">
      <c r="A109" s="101" t="s">
        <v>669</v>
      </c>
      <c r="B109" s="143" t="s">
        <v>667</v>
      </c>
      <c r="C109" s="143" t="s">
        <v>670</v>
      </c>
      <c r="D109" s="137" t="s">
        <v>629</v>
      </c>
      <c r="E109" s="138"/>
      <c r="F109" s="139" t="str">
        <f t="shared" si="9"/>
        <v>あん３７</v>
      </c>
      <c r="G109" s="138" t="str">
        <f t="shared" si="10"/>
        <v>市川千枝子</v>
      </c>
      <c r="H109" s="101" t="s">
        <v>629</v>
      </c>
      <c r="I109" s="144" t="s">
        <v>5</v>
      </c>
      <c r="J109" s="141">
        <v>1960</v>
      </c>
      <c r="K109" s="106">
        <f t="shared" si="7"/>
        <v>66</v>
      </c>
      <c r="L109" s="139" t="str">
        <f t="shared" si="11"/>
        <v>OK</v>
      </c>
      <c r="M109" s="142" t="s">
        <v>649</v>
      </c>
    </row>
    <row r="110" spans="1:13" s="131" customFormat="1">
      <c r="A110" s="101" t="s">
        <v>671</v>
      </c>
      <c r="B110" s="136" t="s">
        <v>672</v>
      </c>
      <c r="C110" s="136" t="s">
        <v>673</v>
      </c>
      <c r="D110" s="137" t="s">
        <v>629</v>
      </c>
      <c r="E110" s="138"/>
      <c r="F110" s="139" t="str">
        <f t="shared" si="9"/>
        <v>あん３８</v>
      </c>
      <c r="G110" s="138" t="str">
        <f t="shared" si="10"/>
        <v>杉浦伸明</v>
      </c>
      <c r="H110" s="101" t="s">
        <v>629</v>
      </c>
      <c r="I110" s="140" t="s">
        <v>1</v>
      </c>
      <c r="J110" s="141">
        <v>1992</v>
      </c>
      <c r="K110" s="106">
        <f t="shared" si="7"/>
        <v>34</v>
      </c>
      <c r="L110" s="139" t="str">
        <f t="shared" si="11"/>
        <v>OK</v>
      </c>
      <c r="M110" s="142" t="s">
        <v>649</v>
      </c>
    </row>
    <row r="111" spans="1:13" s="131" customFormat="1">
      <c r="A111" s="101" t="s">
        <v>674</v>
      </c>
      <c r="B111" s="136" t="s">
        <v>246</v>
      </c>
      <c r="C111" s="136" t="s">
        <v>675</v>
      </c>
      <c r="D111" s="137" t="s">
        <v>629</v>
      </c>
      <c r="E111" s="138"/>
      <c r="F111" s="139" t="str">
        <f t="shared" si="9"/>
        <v>あん３９</v>
      </c>
      <c r="G111" s="138" t="str">
        <f t="shared" si="10"/>
        <v>佐藤寛之</v>
      </c>
      <c r="H111" s="101" t="s">
        <v>629</v>
      </c>
      <c r="I111" s="140" t="s">
        <v>1</v>
      </c>
      <c r="J111" s="141">
        <v>1993</v>
      </c>
      <c r="K111" s="106">
        <f t="shared" si="7"/>
        <v>33</v>
      </c>
      <c r="L111" s="139" t="str">
        <f t="shared" si="11"/>
        <v>OK</v>
      </c>
      <c r="M111" s="142" t="s">
        <v>676</v>
      </c>
    </row>
    <row r="112" spans="1:13" s="131" customFormat="1">
      <c r="A112" s="101" t="s">
        <v>677</v>
      </c>
      <c r="B112" s="146" t="s">
        <v>678</v>
      </c>
      <c r="C112" s="146" t="s">
        <v>679</v>
      </c>
      <c r="D112" s="137" t="s">
        <v>629</v>
      </c>
      <c r="E112" s="138"/>
      <c r="F112" s="139" t="str">
        <f t="shared" si="9"/>
        <v>あん４０</v>
      </c>
      <c r="G112" s="138" t="str">
        <f t="shared" si="10"/>
        <v>木下航真</v>
      </c>
      <c r="H112" s="101" t="s">
        <v>629</v>
      </c>
      <c r="I112" s="140" t="s">
        <v>1</v>
      </c>
      <c r="J112" s="141">
        <v>2002</v>
      </c>
      <c r="K112" s="106">
        <f t="shared" si="7"/>
        <v>24</v>
      </c>
      <c r="L112" s="139" t="str">
        <f t="shared" si="11"/>
        <v>OK</v>
      </c>
      <c r="M112" s="142" t="s">
        <v>658</v>
      </c>
    </row>
    <row r="113" spans="1:253" s="131" customFormat="1">
      <c r="A113" s="101" t="s">
        <v>680</v>
      </c>
      <c r="B113" s="146" t="s">
        <v>355</v>
      </c>
      <c r="C113" s="146" t="s">
        <v>681</v>
      </c>
      <c r="D113" s="137" t="s">
        <v>629</v>
      </c>
      <c r="E113" s="138"/>
      <c r="F113" s="139" t="str">
        <f t="shared" si="9"/>
        <v>あん４１</v>
      </c>
      <c r="G113" s="138" t="str">
        <f t="shared" si="10"/>
        <v>大脇颯太</v>
      </c>
      <c r="H113" s="101" t="s">
        <v>629</v>
      </c>
      <c r="I113" s="140" t="s">
        <v>1</v>
      </c>
      <c r="J113" s="141">
        <v>2003</v>
      </c>
      <c r="K113" s="106">
        <f t="shared" si="7"/>
        <v>23</v>
      </c>
      <c r="L113" s="139" t="str">
        <f t="shared" si="11"/>
        <v>OK</v>
      </c>
      <c r="M113" s="142" t="s">
        <v>649</v>
      </c>
    </row>
    <row r="114" spans="1:253" s="131" customFormat="1">
      <c r="A114" s="101" t="s">
        <v>682</v>
      </c>
      <c r="B114" s="145" t="s">
        <v>334</v>
      </c>
      <c r="C114" s="145" t="s">
        <v>683</v>
      </c>
      <c r="D114" s="137" t="s">
        <v>629</v>
      </c>
      <c r="E114" s="138"/>
      <c r="F114" s="139" t="str">
        <f t="shared" si="9"/>
        <v>あん４２</v>
      </c>
      <c r="G114" s="138" t="str">
        <f t="shared" si="10"/>
        <v>土肥郁菜</v>
      </c>
      <c r="H114" s="101" t="s">
        <v>629</v>
      </c>
      <c r="I114" s="144" t="s">
        <v>5</v>
      </c>
      <c r="J114" s="141">
        <v>1993</v>
      </c>
      <c r="K114" s="106">
        <f t="shared" si="7"/>
        <v>33</v>
      </c>
      <c r="L114" s="139" t="str">
        <f t="shared" si="11"/>
        <v>OK</v>
      </c>
      <c r="M114" s="142" t="s">
        <v>649</v>
      </c>
    </row>
    <row r="115" spans="1:253" s="131" customFormat="1">
      <c r="A115" s="101" t="s">
        <v>684</v>
      </c>
      <c r="B115" s="143" t="s">
        <v>685</v>
      </c>
      <c r="C115" s="143" t="s">
        <v>686</v>
      </c>
      <c r="D115" s="137" t="s">
        <v>629</v>
      </c>
      <c r="E115" s="142"/>
      <c r="F115" s="147" t="str">
        <f t="shared" si="9"/>
        <v>あん４３</v>
      </c>
      <c r="G115" s="142" t="str">
        <f t="shared" si="10"/>
        <v>櫻井舞</v>
      </c>
      <c r="H115" s="101" t="s">
        <v>629</v>
      </c>
      <c r="I115" s="144" t="s">
        <v>5</v>
      </c>
      <c r="J115" s="148">
        <v>1993</v>
      </c>
      <c r="K115" s="106">
        <f t="shared" si="7"/>
        <v>33</v>
      </c>
      <c r="L115" s="147" t="str">
        <f t="shared" si="11"/>
        <v>OK</v>
      </c>
      <c r="M115" s="142" t="s">
        <v>649</v>
      </c>
    </row>
    <row r="116" spans="1:253" s="131" customFormat="1">
      <c r="A116" s="101" t="s">
        <v>687</v>
      </c>
      <c r="B116" s="143" t="s">
        <v>212</v>
      </c>
      <c r="C116" s="143"/>
      <c r="D116" s="137" t="s">
        <v>629</v>
      </c>
      <c r="E116" s="142"/>
      <c r="F116" s="147" t="str">
        <f t="shared" si="9"/>
        <v>あん４４</v>
      </c>
      <c r="G116" s="142" t="str">
        <f t="shared" si="10"/>
        <v>青木</v>
      </c>
      <c r="H116" s="101" t="s">
        <v>629</v>
      </c>
      <c r="I116" s="144" t="s">
        <v>5</v>
      </c>
      <c r="J116" s="148">
        <v>2006</v>
      </c>
      <c r="K116" s="106">
        <f t="shared" si="7"/>
        <v>20</v>
      </c>
      <c r="L116" s="147" t="str">
        <f t="shared" si="11"/>
        <v>OK</v>
      </c>
      <c r="M116" s="142" t="s">
        <v>688</v>
      </c>
    </row>
    <row r="117" spans="1:253">
      <c r="A117" s="128"/>
      <c r="B117" s="128">
        <v>4</v>
      </c>
      <c r="C117" s="128"/>
      <c r="D117" s="120"/>
      <c r="E117" s="121"/>
      <c r="F117" s="122"/>
      <c r="G117" s="118"/>
      <c r="H117" s="120"/>
      <c r="I117" s="128"/>
      <c r="J117" s="123"/>
      <c r="K117" s="124" t="str">
        <f t="shared" si="7"/>
        <v/>
      </c>
      <c r="L117" s="122"/>
      <c r="M117" s="119"/>
    </row>
    <row r="118" spans="1:253" s="152" customFormat="1">
      <c r="A118" s="151" t="s">
        <v>78</v>
      </c>
      <c r="B118" s="151" t="s">
        <v>79</v>
      </c>
      <c r="C118" s="137" t="s">
        <v>80</v>
      </c>
      <c r="D118" s="102" t="s">
        <v>77</v>
      </c>
      <c r="E118" s="103"/>
      <c r="F118" s="101" t="str">
        <f t="shared" si="6"/>
        <v>け０１</v>
      </c>
      <c r="G118" s="101" t="str">
        <f t="shared" si="4"/>
        <v>稲岡和紀</v>
      </c>
      <c r="H118" s="102" t="s">
        <v>76</v>
      </c>
      <c r="I118" s="102" t="s">
        <v>1</v>
      </c>
      <c r="J118" s="108">
        <v>1978</v>
      </c>
      <c r="K118" s="106">
        <f t="shared" si="7"/>
        <v>48</v>
      </c>
      <c r="L118" s="104" t="str">
        <f t="shared" ref="L118:L128" si="12">IF(H118="","",IF(COUNTIF($G$4:$G$21,H118)&gt;1,"2重登録","OK"))</f>
        <v>OK</v>
      </c>
      <c r="M118" s="110" t="s">
        <v>7</v>
      </c>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c r="FR118" s="101"/>
      <c r="FS118" s="101"/>
      <c r="FT118" s="101"/>
      <c r="FU118" s="101"/>
      <c r="FV118" s="101"/>
      <c r="FW118" s="101"/>
      <c r="FX118" s="101"/>
      <c r="FY118" s="101"/>
      <c r="FZ118" s="101"/>
      <c r="GA118" s="101"/>
      <c r="GB118" s="101"/>
      <c r="GC118" s="101"/>
      <c r="GD118" s="101"/>
      <c r="GE118" s="101"/>
      <c r="GF118" s="101"/>
      <c r="GG118" s="101"/>
      <c r="GH118" s="101"/>
      <c r="GI118" s="101"/>
      <c r="GJ118" s="101"/>
      <c r="GK118" s="101"/>
      <c r="GL118" s="101"/>
      <c r="GM118" s="101"/>
      <c r="GN118" s="101"/>
      <c r="GO118" s="101"/>
      <c r="GP118" s="101"/>
      <c r="GQ118" s="101"/>
      <c r="GR118" s="101"/>
      <c r="GS118" s="101"/>
      <c r="GT118" s="101"/>
      <c r="GU118" s="101"/>
      <c r="GV118" s="101"/>
      <c r="GW118" s="101"/>
      <c r="GX118" s="101"/>
      <c r="GY118" s="101"/>
      <c r="GZ118" s="101"/>
      <c r="HA118" s="101"/>
      <c r="HB118" s="101"/>
      <c r="HC118" s="101"/>
      <c r="HD118" s="101"/>
      <c r="HE118" s="101"/>
      <c r="HF118" s="101"/>
      <c r="HG118" s="101"/>
      <c r="HH118" s="101"/>
      <c r="HI118" s="101"/>
      <c r="HJ118" s="101"/>
      <c r="HK118" s="101"/>
      <c r="HL118" s="101"/>
      <c r="HM118" s="101"/>
      <c r="HN118" s="101"/>
      <c r="HO118" s="101"/>
      <c r="HP118" s="101"/>
      <c r="HQ118" s="101"/>
      <c r="HR118" s="101"/>
      <c r="HS118" s="101"/>
      <c r="HT118" s="101"/>
      <c r="HU118" s="101"/>
      <c r="HV118" s="101"/>
      <c r="HW118" s="101"/>
      <c r="HX118" s="101"/>
      <c r="HY118" s="101"/>
      <c r="HZ118" s="101"/>
      <c r="IA118" s="101"/>
      <c r="IB118" s="101"/>
      <c r="IC118" s="101"/>
      <c r="ID118" s="101"/>
      <c r="IE118" s="101"/>
      <c r="IF118" s="101"/>
      <c r="IG118" s="101"/>
      <c r="IH118" s="101"/>
      <c r="II118" s="101"/>
      <c r="IJ118" s="101"/>
      <c r="IK118" s="101"/>
      <c r="IL118" s="101"/>
      <c r="IM118" s="101"/>
      <c r="IN118" s="101"/>
      <c r="IO118" s="101"/>
      <c r="IP118" s="101"/>
      <c r="IQ118" s="101"/>
      <c r="IR118" s="101"/>
      <c r="IS118" s="101"/>
    </row>
    <row r="119" spans="1:253" s="153" customFormat="1">
      <c r="A119" s="151" t="s">
        <v>689</v>
      </c>
      <c r="B119" s="151" t="s">
        <v>82</v>
      </c>
      <c r="C119" s="137" t="s">
        <v>84</v>
      </c>
      <c r="D119" s="102" t="s">
        <v>77</v>
      </c>
      <c r="E119" s="103"/>
      <c r="F119" s="101" t="str">
        <f t="shared" si="6"/>
        <v>け０２</v>
      </c>
      <c r="G119" s="101" t="str">
        <f t="shared" si="4"/>
        <v>上村　武</v>
      </c>
      <c r="H119" s="102" t="s">
        <v>76</v>
      </c>
      <c r="I119" s="102" t="s">
        <v>1</v>
      </c>
      <c r="J119" s="108">
        <v>1978</v>
      </c>
      <c r="K119" s="106">
        <f t="shared" si="7"/>
        <v>48</v>
      </c>
      <c r="L119" s="104" t="str">
        <f t="shared" si="12"/>
        <v>OK</v>
      </c>
      <c r="M119" s="101" t="s">
        <v>2</v>
      </c>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c r="FR119" s="101"/>
      <c r="FS119" s="101"/>
      <c r="FT119" s="101"/>
      <c r="FU119" s="101"/>
      <c r="FV119" s="101"/>
      <c r="FW119" s="101"/>
      <c r="FX119" s="101"/>
      <c r="FY119" s="101"/>
      <c r="FZ119" s="101"/>
      <c r="GA119" s="101"/>
      <c r="GB119" s="101"/>
      <c r="GC119" s="101"/>
      <c r="GD119" s="101"/>
      <c r="GE119" s="101"/>
      <c r="GF119" s="101"/>
      <c r="GG119" s="101"/>
      <c r="GH119" s="101"/>
      <c r="GI119" s="101"/>
      <c r="GJ119" s="101"/>
      <c r="GK119" s="101"/>
      <c r="GL119" s="101"/>
      <c r="GM119" s="101"/>
      <c r="GN119" s="101"/>
      <c r="GO119" s="101"/>
      <c r="GP119" s="101"/>
      <c r="GQ119" s="101"/>
      <c r="GR119" s="101"/>
      <c r="GS119" s="101"/>
      <c r="GT119" s="101"/>
      <c r="GU119" s="101"/>
      <c r="GV119" s="101"/>
      <c r="GW119" s="101"/>
      <c r="GX119" s="101"/>
      <c r="GY119" s="101"/>
      <c r="GZ119" s="101"/>
      <c r="HA119" s="101"/>
      <c r="HB119" s="101"/>
      <c r="HC119" s="101"/>
      <c r="HD119" s="101"/>
      <c r="HE119" s="101"/>
      <c r="HF119" s="101"/>
      <c r="HG119" s="101"/>
      <c r="HH119" s="101"/>
      <c r="HI119" s="101"/>
      <c r="HJ119" s="101"/>
      <c r="HK119" s="101"/>
      <c r="HL119" s="101"/>
      <c r="HM119" s="101"/>
      <c r="HN119" s="101"/>
      <c r="HO119" s="101"/>
      <c r="HP119" s="101"/>
      <c r="HQ119" s="101"/>
      <c r="HR119" s="101"/>
      <c r="HS119" s="101"/>
      <c r="HT119" s="101"/>
      <c r="HU119" s="101"/>
      <c r="HV119" s="101"/>
      <c r="HW119" s="101"/>
      <c r="HX119" s="101"/>
      <c r="HY119" s="101"/>
      <c r="HZ119" s="101"/>
      <c r="IA119" s="101"/>
      <c r="IB119" s="101"/>
      <c r="IC119" s="101"/>
      <c r="ID119" s="101"/>
      <c r="IE119" s="101"/>
      <c r="IF119" s="101"/>
      <c r="IG119" s="101"/>
      <c r="IH119" s="101"/>
      <c r="II119" s="101"/>
      <c r="IJ119" s="101"/>
      <c r="IK119" s="101"/>
      <c r="IL119" s="101"/>
      <c r="IM119" s="101"/>
      <c r="IN119" s="101"/>
      <c r="IO119" s="101"/>
      <c r="IP119" s="101"/>
      <c r="IQ119" s="101"/>
      <c r="IR119" s="101"/>
      <c r="IS119" s="101"/>
    </row>
    <row r="120" spans="1:253" s="153" customFormat="1">
      <c r="A120" s="151" t="s">
        <v>81</v>
      </c>
      <c r="B120" s="154" t="s">
        <v>3</v>
      </c>
      <c r="C120" s="155" t="s">
        <v>86</v>
      </c>
      <c r="D120" s="101" t="s">
        <v>77</v>
      </c>
      <c r="E120" s="103"/>
      <c r="F120" s="101" t="str">
        <f t="shared" si="6"/>
        <v>け０３</v>
      </c>
      <c r="G120" s="101" t="str">
        <f t="shared" si="4"/>
        <v>川上悠作</v>
      </c>
      <c r="H120" s="102" t="s">
        <v>76</v>
      </c>
      <c r="I120" s="102" t="s">
        <v>1</v>
      </c>
      <c r="J120" s="105">
        <v>2000</v>
      </c>
      <c r="K120" s="106">
        <f t="shared" si="7"/>
        <v>26</v>
      </c>
      <c r="L120" s="104" t="str">
        <f t="shared" si="12"/>
        <v>OK</v>
      </c>
      <c r="M120" s="110" t="s">
        <v>7</v>
      </c>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c r="FR120" s="101"/>
      <c r="FS120" s="101"/>
      <c r="FT120" s="101"/>
      <c r="FU120" s="101"/>
      <c r="FV120" s="101"/>
      <c r="FW120" s="101"/>
      <c r="FX120" s="101"/>
      <c r="FY120" s="101"/>
      <c r="FZ120" s="101"/>
      <c r="GA120" s="101"/>
      <c r="GB120" s="101"/>
      <c r="GC120" s="101"/>
      <c r="GD120" s="101"/>
      <c r="GE120" s="101"/>
      <c r="GF120" s="101"/>
      <c r="GG120" s="101"/>
      <c r="GH120" s="101"/>
      <c r="GI120" s="101"/>
      <c r="GJ120" s="101"/>
      <c r="GK120" s="101"/>
      <c r="GL120" s="101"/>
      <c r="GM120" s="101"/>
      <c r="GN120" s="101"/>
      <c r="GO120" s="101"/>
      <c r="GP120" s="101"/>
      <c r="GQ120" s="101"/>
      <c r="GR120" s="101"/>
      <c r="GS120" s="101"/>
      <c r="GT120" s="101"/>
      <c r="GU120" s="101"/>
      <c r="GV120" s="101"/>
      <c r="GW120" s="101"/>
      <c r="GX120" s="101"/>
      <c r="GY120" s="101"/>
      <c r="GZ120" s="101"/>
      <c r="HA120" s="101"/>
      <c r="HB120" s="101"/>
      <c r="HC120" s="101"/>
      <c r="HD120" s="101"/>
      <c r="HE120" s="101"/>
      <c r="HF120" s="101"/>
      <c r="HG120" s="101"/>
      <c r="HH120" s="101"/>
      <c r="HI120" s="101"/>
      <c r="HJ120" s="101"/>
      <c r="HK120" s="101"/>
      <c r="HL120" s="101"/>
      <c r="HM120" s="101"/>
      <c r="HN120" s="101"/>
      <c r="HO120" s="101"/>
      <c r="HP120" s="101"/>
      <c r="HQ120" s="101"/>
      <c r="HR120" s="101"/>
      <c r="HS120" s="101"/>
      <c r="HT120" s="101"/>
      <c r="HU120" s="101"/>
      <c r="HV120" s="101"/>
      <c r="HW120" s="101"/>
      <c r="HX120" s="101"/>
      <c r="HY120" s="101"/>
      <c r="HZ120" s="101"/>
      <c r="IA120" s="101"/>
      <c r="IB120" s="101"/>
      <c r="IC120" s="101"/>
      <c r="ID120" s="101"/>
      <c r="IE120" s="101"/>
      <c r="IF120" s="101"/>
      <c r="IG120" s="101"/>
      <c r="IH120" s="101"/>
      <c r="II120" s="101"/>
      <c r="IJ120" s="101"/>
      <c r="IK120" s="101"/>
      <c r="IL120" s="101"/>
      <c r="IM120" s="101"/>
      <c r="IN120" s="101"/>
      <c r="IO120" s="101"/>
      <c r="IP120" s="101"/>
      <c r="IQ120" s="101"/>
      <c r="IR120" s="101"/>
      <c r="IS120" s="101"/>
    </row>
    <row r="121" spans="1:253" s="153" customFormat="1">
      <c r="A121" s="151" t="s">
        <v>83</v>
      </c>
      <c r="B121" s="151" t="s">
        <v>87</v>
      </c>
      <c r="C121" s="156" t="s">
        <v>88</v>
      </c>
      <c r="D121" s="101" t="s">
        <v>77</v>
      </c>
      <c r="E121" s="103"/>
      <c r="F121" s="101" t="str">
        <f t="shared" si="6"/>
        <v>け０４</v>
      </c>
      <c r="G121" s="101" t="str">
        <f t="shared" si="4"/>
        <v>川並和之</v>
      </c>
      <c r="H121" s="102" t="s">
        <v>76</v>
      </c>
      <c r="I121" s="102" t="s">
        <v>1</v>
      </c>
      <c r="J121" s="105">
        <v>1959</v>
      </c>
      <c r="K121" s="106">
        <f t="shared" si="7"/>
        <v>67</v>
      </c>
      <c r="L121" s="104" t="str">
        <f t="shared" si="12"/>
        <v>OK</v>
      </c>
      <c r="M121" s="110" t="s">
        <v>7</v>
      </c>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c r="FR121" s="101"/>
      <c r="FS121" s="101"/>
      <c r="FT121" s="101"/>
      <c r="FU121" s="101"/>
      <c r="FV121" s="101"/>
      <c r="FW121" s="101"/>
      <c r="FX121" s="101"/>
      <c r="FY121" s="101"/>
      <c r="FZ121" s="101"/>
      <c r="GA121" s="101"/>
      <c r="GB121" s="101"/>
      <c r="GC121" s="101"/>
      <c r="GD121" s="101"/>
      <c r="GE121" s="101"/>
      <c r="GF121" s="101"/>
      <c r="GG121" s="101"/>
      <c r="GH121" s="101"/>
      <c r="GI121" s="101"/>
      <c r="GJ121" s="101"/>
      <c r="GK121" s="101"/>
      <c r="GL121" s="101"/>
      <c r="GM121" s="101"/>
      <c r="GN121" s="101"/>
      <c r="GO121" s="101"/>
      <c r="GP121" s="101"/>
      <c r="GQ121" s="101"/>
      <c r="GR121" s="101"/>
      <c r="GS121" s="101"/>
      <c r="GT121" s="101"/>
      <c r="GU121" s="101"/>
      <c r="GV121" s="101"/>
      <c r="GW121" s="101"/>
      <c r="GX121" s="101"/>
      <c r="GY121" s="101"/>
      <c r="GZ121" s="101"/>
      <c r="HA121" s="101"/>
      <c r="HB121" s="101"/>
      <c r="HC121" s="101"/>
      <c r="HD121" s="101"/>
      <c r="HE121" s="101"/>
      <c r="HF121" s="101"/>
      <c r="HG121" s="101"/>
      <c r="HH121" s="101"/>
      <c r="HI121" s="101"/>
      <c r="HJ121" s="101"/>
      <c r="HK121" s="101"/>
      <c r="HL121" s="101"/>
      <c r="HM121" s="101"/>
      <c r="HN121" s="101"/>
      <c r="HO121" s="101"/>
      <c r="HP121" s="101"/>
      <c r="HQ121" s="101"/>
      <c r="HR121" s="101"/>
      <c r="HS121" s="101"/>
      <c r="HT121" s="101"/>
      <c r="HU121" s="101"/>
      <c r="HV121" s="101"/>
      <c r="HW121" s="101"/>
      <c r="HX121" s="101"/>
      <c r="HY121" s="101"/>
      <c r="HZ121" s="101"/>
      <c r="IA121" s="101"/>
      <c r="IB121" s="101"/>
      <c r="IC121" s="101"/>
      <c r="ID121" s="101"/>
      <c r="IE121" s="101"/>
      <c r="IF121" s="101"/>
      <c r="IG121" s="101"/>
      <c r="IH121" s="101"/>
      <c r="II121" s="101"/>
      <c r="IJ121" s="101"/>
      <c r="IK121" s="101"/>
      <c r="IL121" s="101"/>
      <c r="IM121" s="101"/>
      <c r="IN121" s="101"/>
      <c r="IO121" s="101"/>
      <c r="IP121" s="101"/>
      <c r="IQ121" s="101"/>
      <c r="IR121" s="101"/>
      <c r="IS121" s="101"/>
    </row>
    <row r="122" spans="1:253" s="153" customFormat="1">
      <c r="A122" s="151" t="s">
        <v>85</v>
      </c>
      <c r="B122" s="151" t="s">
        <v>94</v>
      </c>
      <c r="C122" s="156" t="s">
        <v>95</v>
      </c>
      <c r="D122" s="101" t="s">
        <v>77</v>
      </c>
      <c r="E122" s="103"/>
      <c r="F122" s="101" t="str">
        <f t="shared" si="6"/>
        <v>け０５</v>
      </c>
      <c r="G122" s="101" t="str">
        <f t="shared" si="4"/>
        <v>坪田真嘉</v>
      </c>
      <c r="H122" s="102" t="s">
        <v>76</v>
      </c>
      <c r="I122" s="102" t="s">
        <v>1</v>
      </c>
      <c r="J122" s="105">
        <v>1976</v>
      </c>
      <c r="K122" s="106">
        <f t="shared" si="7"/>
        <v>50</v>
      </c>
      <c r="L122" s="104" t="str">
        <f t="shared" si="12"/>
        <v>OK</v>
      </c>
      <c r="M122" s="110" t="s">
        <v>7</v>
      </c>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c r="FR122" s="101"/>
      <c r="FS122" s="101"/>
      <c r="FT122" s="101"/>
      <c r="FU122" s="101"/>
      <c r="FV122" s="101"/>
      <c r="FW122" s="101"/>
      <c r="FX122" s="101"/>
      <c r="FY122" s="101"/>
      <c r="FZ122" s="101"/>
      <c r="GA122" s="101"/>
      <c r="GB122" s="101"/>
      <c r="GC122" s="101"/>
      <c r="GD122" s="101"/>
      <c r="GE122" s="101"/>
      <c r="GF122" s="101"/>
      <c r="GG122" s="101"/>
      <c r="GH122" s="101"/>
      <c r="GI122" s="101"/>
      <c r="GJ122" s="101"/>
      <c r="GK122" s="101"/>
      <c r="GL122" s="101"/>
      <c r="GM122" s="101"/>
      <c r="GN122" s="101"/>
      <c r="GO122" s="101"/>
      <c r="GP122" s="101"/>
      <c r="GQ122" s="101"/>
      <c r="GR122" s="101"/>
      <c r="GS122" s="101"/>
      <c r="GT122" s="101"/>
      <c r="GU122" s="101"/>
      <c r="GV122" s="101"/>
      <c r="GW122" s="101"/>
      <c r="GX122" s="101"/>
      <c r="GY122" s="101"/>
      <c r="GZ122" s="101"/>
      <c r="HA122" s="101"/>
      <c r="HB122" s="101"/>
      <c r="HC122" s="101"/>
      <c r="HD122" s="101"/>
      <c r="HE122" s="101"/>
      <c r="HF122" s="101"/>
      <c r="HG122" s="101"/>
      <c r="HH122" s="101"/>
      <c r="HI122" s="101"/>
      <c r="HJ122" s="101"/>
      <c r="HK122" s="101"/>
      <c r="HL122" s="101"/>
      <c r="HM122" s="101"/>
      <c r="HN122" s="101"/>
      <c r="HO122" s="101"/>
      <c r="HP122" s="101"/>
      <c r="HQ122" s="101"/>
      <c r="HR122" s="101"/>
      <c r="HS122" s="101"/>
      <c r="HT122" s="101"/>
      <c r="HU122" s="101"/>
      <c r="HV122" s="101"/>
      <c r="HW122" s="101"/>
      <c r="HX122" s="101"/>
      <c r="HY122" s="101"/>
      <c r="HZ122" s="101"/>
      <c r="IA122" s="101"/>
      <c r="IB122" s="101"/>
      <c r="IC122" s="101"/>
      <c r="ID122" s="101"/>
      <c r="IE122" s="101"/>
      <c r="IF122" s="101"/>
      <c r="IG122" s="101"/>
      <c r="IH122" s="101"/>
      <c r="II122" s="101"/>
      <c r="IJ122" s="101"/>
      <c r="IK122" s="101"/>
      <c r="IL122" s="101"/>
      <c r="IM122" s="101"/>
      <c r="IN122" s="101"/>
      <c r="IO122" s="101"/>
      <c r="IP122" s="101"/>
      <c r="IQ122" s="101"/>
      <c r="IR122" s="101"/>
      <c r="IS122" s="101"/>
    </row>
    <row r="123" spans="1:253" s="153" customFormat="1">
      <c r="A123" s="151" t="s">
        <v>89</v>
      </c>
      <c r="B123" s="151" t="s">
        <v>97</v>
      </c>
      <c r="C123" s="156" t="s">
        <v>98</v>
      </c>
      <c r="D123" s="101" t="s">
        <v>77</v>
      </c>
      <c r="E123" s="103"/>
      <c r="F123" s="101" t="str">
        <f t="shared" si="6"/>
        <v>け０７</v>
      </c>
      <c r="G123" s="101" t="str">
        <f t="shared" si="4"/>
        <v>永里裕次</v>
      </c>
      <c r="H123" s="102" t="s">
        <v>76</v>
      </c>
      <c r="I123" s="102" t="s">
        <v>1</v>
      </c>
      <c r="J123" s="105">
        <v>1979</v>
      </c>
      <c r="K123" s="106">
        <f t="shared" si="7"/>
        <v>47</v>
      </c>
      <c r="L123" s="104" t="str">
        <f t="shared" si="12"/>
        <v>OK</v>
      </c>
      <c r="M123" s="101" t="s">
        <v>99</v>
      </c>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c r="FF123" s="101"/>
      <c r="FG123" s="101"/>
      <c r="FH123" s="101"/>
      <c r="FI123" s="101"/>
      <c r="FJ123" s="101"/>
      <c r="FK123" s="101"/>
      <c r="FL123" s="101"/>
      <c r="FM123" s="101"/>
      <c r="FN123" s="101"/>
      <c r="FO123" s="101"/>
      <c r="FP123" s="101"/>
      <c r="FQ123" s="101"/>
      <c r="FR123" s="101"/>
      <c r="FS123" s="101"/>
      <c r="FT123" s="101"/>
      <c r="FU123" s="101"/>
      <c r="FV123" s="101"/>
      <c r="FW123" s="101"/>
      <c r="FX123" s="101"/>
      <c r="FY123" s="101"/>
      <c r="FZ123" s="101"/>
      <c r="GA123" s="101"/>
      <c r="GB123" s="101"/>
      <c r="GC123" s="101"/>
      <c r="GD123" s="101"/>
      <c r="GE123" s="101"/>
      <c r="GF123" s="101"/>
      <c r="GG123" s="101"/>
      <c r="GH123" s="101"/>
      <c r="GI123" s="101"/>
      <c r="GJ123" s="101"/>
      <c r="GK123" s="101"/>
      <c r="GL123" s="101"/>
      <c r="GM123" s="101"/>
      <c r="GN123" s="101"/>
      <c r="GO123" s="101"/>
      <c r="GP123" s="101"/>
      <c r="GQ123" s="101"/>
      <c r="GR123" s="101"/>
      <c r="GS123" s="101"/>
      <c r="GT123" s="101"/>
      <c r="GU123" s="101"/>
      <c r="GV123" s="101"/>
      <c r="GW123" s="101"/>
      <c r="GX123" s="101"/>
      <c r="GY123" s="101"/>
      <c r="GZ123" s="101"/>
      <c r="HA123" s="101"/>
      <c r="HB123" s="101"/>
      <c r="HC123" s="101"/>
      <c r="HD123" s="101"/>
      <c r="HE123" s="101"/>
      <c r="HF123" s="101"/>
      <c r="HG123" s="101"/>
      <c r="HH123" s="101"/>
      <c r="HI123" s="101"/>
      <c r="HJ123" s="101"/>
      <c r="HK123" s="101"/>
      <c r="HL123" s="101"/>
      <c r="HM123" s="101"/>
      <c r="HN123" s="101"/>
      <c r="HO123" s="101"/>
      <c r="HP123" s="101"/>
      <c r="HQ123" s="101"/>
      <c r="HR123" s="101"/>
      <c r="HS123" s="101"/>
      <c r="HT123" s="101"/>
      <c r="HU123" s="101"/>
      <c r="HV123" s="101"/>
      <c r="HW123" s="101"/>
      <c r="HX123" s="101"/>
      <c r="HY123" s="101"/>
      <c r="HZ123" s="101"/>
      <c r="IA123" s="101"/>
      <c r="IB123" s="101"/>
      <c r="IC123" s="101"/>
      <c r="ID123" s="101"/>
      <c r="IE123" s="101"/>
      <c r="IF123" s="101"/>
      <c r="IG123" s="101"/>
      <c r="IH123" s="101"/>
      <c r="II123" s="101"/>
      <c r="IJ123" s="101"/>
      <c r="IK123" s="101"/>
      <c r="IL123" s="101"/>
      <c r="IM123" s="101"/>
      <c r="IN123" s="101"/>
      <c r="IO123" s="101"/>
      <c r="IP123" s="101"/>
      <c r="IQ123" s="101"/>
      <c r="IR123" s="101"/>
      <c r="IS123" s="101"/>
    </row>
    <row r="124" spans="1:253" s="153" customFormat="1">
      <c r="A124" s="151" t="s">
        <v>91</v>
      </c>
      <c r="B124" s="151" t="s">
        <v>75</v>
      </c>
      <c r="C124" s="156" t="s">
        <v>103</v>
      </c>
      <c r="D124" s="101" t="s">
        <v>77</v>
      </c>
      <c r="E124" s="103"/>
      <c r="F124" s="101" t="str">
        <f t="shared" si="6"/>
        <v>け０８</v>
      </c>
      <c r="G124" s="101" t="str">
        <f t="shared" si="4"/>
        <v>山口直彦</v>
      </c>
      <c r="H124" s="102" t="s">
        <v>76</v>
      </c>
      <c r="I124" s="102" t="s">
        <v>1</v>
      </c>
      <c r="J124" s="105">
        <v>1986</v>
      </c>
      <c r="K124" s="106">
        <f t="shared" si="7"/>
        <v>40</v>
      </c>
      <c r="L124" s="104" t="str">
        <f t="shared" si="12"/>
        <v>OK</v>
      </c>
      <c r="M124" s="110" t="s">
        <v>7</v>
      </c>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c r="FF124" s="101"/>
      <c r="FG124" s="101"/>
      <c r="FH124" s="101"/>
      <c r="FI124" s="101"/>
      <c r="FJ124" s="101"/>
      <c r="FK124" s="101"/>
      <c r="FL124" s="101"/>
      <c r="FM124" s="101"/>
      <c r="FN124" s="101"/>
      <c r="FO124" s="101"/>
      <c r="FP124" s="101"/>
      <c r="FQ124" s="101"/>
      <c r="FR124" s="101"/>
      <c r="FS124" s="101"/>
      <c r="FT124" s="101"/>
      <c r="FU124" s="101"/>
      <c r="FV124" s="101"/>
      <c r="FW124" s="101"/>
      <c r="FX124" s="101"/>
      <c r="FY124" s="101"/>
      <c r="FZ124" s="101"/>
      <c r="GA124" s="101"/>
      <c r="GB124" s="101"/>
      <c r="GC124" s="101"/>
      <c r="GD124" s="101"/>
      <c r="GE124" s="101"/>
      <c r="GF124" s="101"/>
      <c r="GG124" s="101"/>
      <c r="GH124" s="101"/>
      <c r="GI124" s="101"/>
      <c r="GJ124" s="101"/>
      <c r="GK124" s="101"/>
      <c r="GL124" s="101"/>
      <c r="GM124" s="101"/>
      <c r="GN124" s="101"/>
      <c r="GO124" s="101"/>
      <c r="GP124" s="101"/>
      <c r="GQ124" s="101"/>
      <c r="GR124" s="101"/>
      <c r="GS124" s="101"/>
      <c r="GT124" s="101"/>
      <c r="GU124" s="101"/>
      <c r="GV124" s="101"/>
      <c r="GW124" s="101"/>
      <c r="GX124" s="101"/>
      <c r="GY124" s="101"/>
      <c r="GZ124" s="101"/>
      <c r="HA124" s="101"/>
      <c r="HB124" s="101"/>
      <c r="HC124" s="101"/>
      <c r="HD124" s="101"/>
      <c r="HE124" s="101"/>
      <c r="HF124" s="101"/>
      <c r="HG124" s="101"/>
      <c r="HH124" s="101"/>
      <c r="HI124" s="101"/>
      <c r="HJ124" s="101"/>
      <c r="HK124" s="101"/>
      <c r="HL124" s="101"/>
      <c r="HM124" s="101"/>
      <c r="HN124" s="101"/>
      <c r="HO124" s="101"/>
      <c r="HP124" s="101"/>
      <c r="HQ124" s="101"/>
      <c r="HR124" s="101"/>
      <c r="HS124" s="101"/>
      <c r="HT124" s="101"/>
      <c r="HU124" s="101"/>
      <c r="HV124" s="101"/>
      <c r="HW124" s="101"/>
      <c r="HX124" s="101"/>
      <c r="HY124" s="101"/>
      <c r="HZ124" s="101"/>
      <c r="IA124" s="101"/>
      <c r="IB124" s="101"/>
      <c r="IC124" s="101"/>
      <c r="ID124" s="101"/>
      <c r="IE124" s="101"/>
      <c r="IF124" s="101"/>
      <c r="IG124" s="101"/>
      <c r="IH124" s="101"/>
      <c r="II124" s="101"/>
      <c r="IJ124" s="101"/>
      <c r="IK124" s="101"/>
      <c r="IL124" s="101"/>
      <c r="IM124" s="101"/>
      <c r="IN124" s="101"/>
      <c r="IO124" s="101"/>
      <c r="IP124" s="101"/>
      <c r="IQ124" s="101"/>
      <c r="IR124" s="101"/>
      <c r="IS124" s="101"/>
    </row>
    <row r="125" spans="1:253" s="153" customFormat="1">
      <c r="A125" s="151" t="s">
        <v>92</v>
      </c>
      <c r="B125" s="157" t="s">
        <v>112</v>
      </c>
      <c r="C125" s="158" t="s">
        <v>113</v>
      </c>
      <c r="D125" s="101" t="s">
        <v>77</v>
      </c>
      <c r="E125" s="103"/>
      <c r="F125" s="101" t="str">
        <f t="shared" si="6"/>
        <v>け０９</v>
      </c>
      <c r="G125" s="102" t="str">
        <f t="shared" si="4"/>
        <v>福永裕美</v>
      </c>
      <c r="H125" s="102" t="s">
        <v>76</v>
      </c>
      <c r="I125" s="110" t="s">
        <v>5</v>
      </c>
      <c r="J125" s="105">
        <v>1963</v>
      </c>
      <c r="K125" s="106">
        <f t="shared" si="7"/>
        <v>63</v>
      </c>
      <c r="L125" s="104" t="str">
        <f t="shared" si="12"/>
        <v>OK</v>
      </c>
      <c r="M125" s="110" t="s">
        <v>7</v>
      </c>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1"/>
      <c r="DS125" s="101"/>
      <c r="DT125" s="101"/>
      <c r="DU125" s="101"/>
      <c r="DV125" s="101"/>
      <c r="DW125" s="101"/>
      <c r="DX125" s="101"/>
      <c r="DY125" s="101"/>
      <c r="DZ125" s="101"/>
      <c r="EA125" s="101"/>
      <c r="EB125" s="101"/>
      <c r="EC125" s="101"/>
      <c r="ED125" s="101"/>
      <c r="EE125" s="101"/>
      <c r="EF125" s="101"/>
      <c r="EG125" s="101"/>
      <c r="EH125" s="101"/>
      <c r="EI125" s="101"/>
      <c r="EJ125" s="101"/>
      <c r="EK125" s="101"/>
      <c r="EL125" s="101"/>
      <c r="EM125" s="101"/>
      <c r="EN125" s="101"/>
      <c r="EO125" s="101"/>
      <c r="EP125" s="101"/>
      <c r="EQ125" s="101"/>
      <c r="ER125" s="101"/>
      <c r="ES125" s="101"/>
      <c r="ET125" s="101"/>
      <c r="EU125" s="101"/>
      <c r="EV125" s="101"/>
      <c r="EW125" s="101"/>
      <c r="EX125" s="101"/>
      <c r="EY125" s="101"/>
      <c r="EZ125" s="101"/>
      <c r="FA125" s="101"/>
      <c r="FB125" s="101"/>
      <c r="FC125" s="101"/>
      <c r="FD125" s="101"/>
      <c r="FE125" s="101"/>
      <c r="FF125" s="101"/>
      <c r="FG125" s="101"/>
      <c r="FH125" s="101"/>
      <c r="FI125" s="101"/>
      <c r="FJ125" s="101"/>
      <c r="FK125" s="101"/>
      <c r="FL125" s="101"/>
      <c r="FM125" s="101"/>
      <c r="FN125" s="101"/>
      <c r="FO125" s="101"/>
      <c r="FP125" s="101"/>
      <c r="FQ125" s="101"/>
      <c r="FR125" s="101"/>
      <c r="FS125" s="101"/>
      <c r="FT125" s="101"/>
      <c r="FU125" s="101"/>
      <c r="FV125" s="101"/>
      <c r="FW125" s="101"/>
      <c r="FX125" s="101"/>
      <c r="FY125" s="101"/>
      <c r="FZ125" s="101"/>
      <c r="GA125" s="101"/>
      <c r="GB125" s="101"/>
      <c r="GC125" s="101"/>
      <c r="GD125" s="101"/>
      <c r="GE125" s="101"/>
      <c r="GF125" s="101"/>
      <c r="GG125" s="101"/>
      <c r="GH125" s="101"/>
      <c r="GI125" s="101"/>
      <c r="GJ125" s="101"/>
      <c r="GK125" s="101"/>
      <c r="GL125" s="101"/>
      <c r="GM125" s="101"/>
      <c r="GN125" s="101"/>
      <c r="GO125" s="101"/>
      <c r="GP125" s="101"/>
      <c r="GQ125" s="101"/>
      <c r="GR125" s="101"/>
      <c r="GS125" s="101"/>
      <c r="GT125" s="101"/>
      <c r="GU125" s="101"/>
      <c r="GV125" s="101"/>
      <c r="GW125" s="101"/>
      <c r="GX125" s="101"/>
      <c r="GY125" s="101"/>
      <c r="GZ125" s="101"/>
      <c r="HA125" s="101"/>
      <c r="HB125" s="101"/>
      <c r="HC125" s="101"/>
      <c r="HD125" s="101"/>
      <c r="HE125" s="101"/>
      <c r="HF125" s="101"/>
      <c r="HG125" s="101"/>
      <c r="HH125" s="101"/>
      <c r="HI125" s="101"/>
      <c r="HJ125" s="101"/>
      <c r="HK125" s="101"/>
      <c r="HL125" s="101"/>
      <c r="HM125" s="101"/>
      <c r="HN125" s="101"/>
      <c r="HO125" s="101"/>
      <c r="HP125" s="101"/>
      <c r="HQ125" s="101"/>
      <c r="HR125" s="101"/>
      <c r="HS125" s="101"/>
      <c r="HT125" s="101"/>
      <c r="HU125" s="101"/>
      <c r="HV125" s="101"/>
      <c r="HW125" s="101"/>
      <c r="HX125" s="101"/>
      <c r="HY125" s="101"/>
      <c r="HZ125" s="101"/>
      <c r="IA125" s="101"/>
      <c r="IB125" s="101"/>
      <c r="IC125" s="101"/>
      <c r="ID125" s="101"/>
      <c r="IE125" s="101"/>
      <c r="IF125" s="101"/>
      <c r="IG125" s="101"/>
      <c r="IH125" s="101"/>
      <c r="II125" s="101"/>
      <c r="IJ125" s="101"/>
      <c r="IK125" s="101"/>
      <c r="IL125" s="101"/>
      <c r="IM125" s="101"/>
      <c r="IN125" s="101"/>
      <c r="IO125" s="101"/>
      <c r="IP125" s="101"/>
      <c r="IQ125" s="101"/>
      <c r="IR125" s="101"/>
      <c r="IS125" s="101"/>
    </row>
    <row r="126" spans="1:253" s="153" customFormat="1">
      <c r="A126" s="151" t="s">
        <v>93</v>
      </c>
      <c r="B126" s="151" t="s">
        <v>690</v>
      </c>
      <c r="C126" s="137" t="s">
        <v>691</v>
      </c>
      <c r="D126" s="101" t="s">
        <v>77</v>
      </c>
      <c r="E126" s="103"/>
      <c r="F126" s="101" t="str">
        <f t="shared" si="6"/>
        <v>け１０</v>
      </c>
      <c r="G126" s="101" t="str">
        <f t="shared" si="4"/>
        <v>福永一典</v>
      </c>
      <c r="H126" s="102" t="s">
        <v>76</v>
      </c>
      <c r="I126" s="102" t="s">
        <v>1</v>
      </c>
      <c r="J126" s="108">
        <v>1967</v>
      </c>
      <c r="K126" s="106">
        <f t="shared" si="7"/>
        <v>59</v>
      </c>
      <c r="L126" s="104" t="str">
        <f t="shared" si="12"/>
        <v>OK</v>
      </c>
      <c r="M126" s="101" t="s">
        <v>10</v>
      </c>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101"/>
      <c r="EE126" s="101"/>
      <c r="EF126" s="101"/>
      <c r="EG126" s="101"/>
      <c r="EH126" s="101"/>
      <c r="EI126" s="101"/>
      <c r="EJ126" s="101"/>
      <c r="EK126" s="101"/>
      <c r="EL126" s="101"/>
      <c r="EM126" s="101"/>
      <c r="EN126" s="101"/>
      <c r="EO126" s="101"/>
      <c r="EP126" s="101"/>
      <c r="EQ126" s="101"/>
      <c r="ER126" s="101"/>
      <c r="ES126" s="101"/>
      <c r="ET126" s="101"/>
      <c r="EU126" s="101"/>
      <c r="EV126" s="101"/>
      <c r="EW126" s="101"/>
      <c r="EX126" s="101"/>
      <c r="EY126" s="101"/>
      <c r="EZ126" s="101"/>
      <c r="FA126" s="101"/>
      <c r="FB126" s="101"/>
      <c r="FC126" s="101"/>
      <c r="FD126" s="101"/>
      <c r="FE126" s="101"/>
      <c r="FF126" s="101"/>
      <c r="FG126" s="101"/>
      <c r="FH126" s="101"/>
      <c r="FI126" s="101"/>
      <c r="FJ126" s="101"/>
      <c r="FK126" s="101"/>
      <c r="FL126" s="101"/>
      <c r="FM126" s="101"/>
      <c r="FN126" s="101"/>
      <c r="FO126" s="101"/>
      <c r="FP126" s="101"/>
      <c r="FQ126" s="101"/>
      <c r="FR126" s="101"/>
      <c r="FS126" s="101"/>
      <c r="FT126" s="101"/>
      <c r="FU126" s="101"/>
      <c r="FV126" s="101"/>
      <c r="FW126" s="101"/>
      <c r="FX126" s="101"/>
      <c r="FY126" s="101"/>
      <c r="FZ126" s="101"/>
      <c r="GA126" s="101"/>
      <c r="GB126" s="101"/>
      <c r="GC126" s="101"/>
      <c r="GD126" s="101"/>
      <c r="GE126" s="101"/>
      <c r="GF126" s="101"/>
      <c r="GG126" s="101"/>
      <c r="GH126" s="101"/>
      <c r="GI126" s="101"/>
      <c r="GJ126" s="101"/>
      <c r="GK126" s="101"/>
      <c r="GL126" s="101"/>
      <c r="GM126" s="101"/>
      <c r="GN126" s="101"/>
      <c r="GO126" s="101"/>
      <c r="GP126" s="101"/>
      <c r="GQ126" s="101"/>
      <c r="GR126" s="101"/>
      <c r="GS126" s="101"/>
      <c r="GT126" s="101"/>
      <c r="GU126" s="101"/>
      <c r="GV126" s="101"/>
      <c r="GW126" s="101"/>
      <c r="GX126" s="101"/>
      <c r="GY126" s="101"/>
      <c r="GZ126" s="101"/>
      <c r="HA126" s="101"/>
      <c r="HB126" s="101"/>
      <c r="HC126" s="101"/>
      <c r="HD126" s="101"/>
      <c r="HE126" s="101"/>
      <c r="HF126" s="101"/>
      <c r="HG126" s="101"/>
      <c r="HH126" s="101"/>
      <c r="HI126" s="101"/>
      <c r="HJ126" s="101"/>
      <c r="HK126" s="101"/>
      <c r="HL126" s="101"/>
      <c r="HM126" s="101"/>
      <c r="HN126" s="101"/>
      <c r="HO126" s="101"/>
      <c r="HP126" s="101"/>
      <c r="HQ126" s="101"/>
      <c r="HR126" s="101"/>
      <c r="HS126" s="101"/>
      <c r="HT126" s="101"/>
      <c r="HU126" s="101"/>
      <c r="HV126" s="101"/>
      <c r="HW126" s="101"/>
      <c r="HX126" s="101"/>
      <c r="HY126" s="101"/>
      <c r="HZ126" s="101"/>
      <c r="IA126" s="101"/>
      <c r="IB126" s="101"/>
      <c r="IC126" s="101"/>
      <c r="ID126" s="101"/>
      <c r="IE126" s="101"/>
      <c r="IF126" s="101"/>
      <c r="IG126" s="101"/>
      <c r="IH126" s="101"/>
      <c r="II126" s="101"/>
      <c r="IJ126" s="101"/>
      <c r="IK126" s="101"/>
      <c r="IL126" s="101"/>
      <c r="IM126" s="101"/>
      <c r="IN126" s="101"/>
      <c r="IO126" s="101"/>
      <c r="IP126" s="101"/>
      <c r="IQ126" s="101"/>
      <c r="IR126" s="101"/>
      <c r="IS126" s="101"/>
    </row>
    <row r="127" spans="1:253" s="153" customFormat="1">
      <c r="A127" s="151" t="s">
        <v>96</v>
      </c>
      <c r="B127" s="151" t="s">
        <v>692</v>
      </c>
      <c r="C127" s="151" t="s">
        <v>693</v>
      </c>
      <c r="D127" s="101" t="s">
        <v>77</v>
      </c>
      <c r="E127" s="103"/>
      <c r="F127" s="101" t="str">
        <f t="shared" si="6"/>
        <v>け１１</v>
      </c>
      <c r="G127" s="101" t="str">
        <f t="shared" si="4"/>
        <v>小澤藤信</v>
      </c>
      <c r="H127" s="102" t="s">
        <v>76</v>
      </c>
      <c r="I127" s="102" t="s">
        <v>1</v>
      </c>
      <c r="J127" s="108">
        <v>1964</v>
      </c>
      <c r="K127" s="106">
        <f t="shared" si="7"/>
        <v>62</v>
      </c>
      <c r="L127" s="159" t="str">
        <f t="shared" si="12"/>
        <v>OK</v>
      </c>
      <c r="M127" s="101" t="s">
        <v>694</v>
      </c>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c r="FF127" s="101"/>
      <c r="FG127" s="101"/>
      <c r="FH127" s="101"/>
      <c r="FI127" s="101"/>
      <c r="FJ127" s="101"/>
      <c r="FK127" s="101"/>
      <c r="FL127" s="101"/>
      <c r="FM127" s="101"/>
      <c r="FN127" s="101"/>
      <c r="FO127" s="101"/>
      <c r="FP127" s="101"/>
      <c r="FQ127" s="101"/>
      <c r="FR127" s="101"/>
      <c r="FS127" s="101"/>
      <c r="FT127" s="101"/>
      <c r="FU127" s="101"/>
      <c r="FV127" s="101"/>
      <c r="FW127" s="101"/>
      <c r="FX127" s="101"/>
      <c r="FY127" s="101"/>
      <c r="FZ127" s="101"/>
      <c r="GA127" s="101"/>
      <c r="GB127" s="101"/>
      <c r="GC127" s="101"/>
      <c r="GD127" s="101"/>
      <c r="GE127" s="101"/>
      <c r="GF127" s="101"/>
      <c r="GG127" s="101"/>
      <c r="GH127" s="101"/>
      <c r="GI127" s="101"/>
      <c r="GJ127" s="101"/>
      <c r="GK127" s="101"/>
      <c r="GL127" s="101"/>
      <c r="GM127" s="101"/>
      <c r="GN127" s="101"/>
      <c r="GO127" s="101"/>
      <c r="GP127" s="101"/>
      <c r="GQ127" s="101"/>
      <c r="GR127" s="101"/>
      <c r="GS127" s="101"/>
      <c r="GT127" s="101"/>
      <c r="GU127" s="101"/>
      <c r="GV127" s="101"/>
      <c r="GW127" s="101"/>
      <c r="GX127" s="101"/>
      <c r="GY127" s="101"/>
      <c r="GZ127" s="101"/>
      <c r="HA127" s="101"/>
      <c r="HB127" s="101"/>
      <c r="HC127" s="101"/>
      <c r="HD127" s="101"/>
      <c r="HE127" s="101"/>
      <c r="HF127" s="101"/>
      <c r="HG127" s="101"/>
      <c r="HH127" s="101"/>
      <c r="HI127" s="101"/>
      <c r="HJ127" s="101"/>
      <c r="HK127" s="101"/>
      <c r="HL127" s="101"/>
      <c r="HM127" s="101"/>
      <c r="HN127" s="101"/>
      <c r="HO127" s="101"/>
      <c r="HP127" s="101"/>
      <c r="HQ127" s="101"/>
      <c r="HR127" s="101"/>
      <c r="HS127" s="101"/>
      <c r="HT127" s="101"/>
      <c r="HU127" s="101"/>
      <c r="HV127" s="101"/>
      <c r="HW127" s="101"/>
      <c r="HX127" s="101"/>
      <c r="HY127" s="101"/>
      <c r="HZ127" s="101"/>
      <c r="IA127" s="101"/>
      <c r="IB127" s="101"/>
      <c r="IC127" s="101"/>
      <c r="ID127" s="101"/>
      <c r="IE127" s="101"/>
      <c r="IF127" s="101"/>
      <c r="IG127" s="101"/>
      <c r="IH127" s="101"/>
      <c r="II127" s="101"/>
      <c r="IJ127" s="101"/>
      <c r="IK127" s="101"/>
      <c r="IL127" s="101"/>
      <c r="IM127" s="101"/>
      <c r="IN127" s="101"/>
      <c r="IO127" s="101"/>
      <c r="IP127" s="101"/>
      <c r="IQ127" s="101"/>
      <c r="IR127" s="101"/>
      <c r="IS127" s="101"/>
    </row>
    <row r="128" spans="1:253" s="153" customFormat="1">
      <c r="A128" s="151" t="s">
        <v>100</v>
      </c>
      <c r="B128" s="151" t="s">
        <v>695</v>
      </c>
      <c r="C128" s="151" t="s">
        <v>696</v>
      </c>
      <c r="D128" s="101" t="s">
        <v>77</v>
      </c>
      <c r="E128" s="103"/>
      <c r="F128" s="101" t="str">
        <f t="shared" si="6"/>
        <v>け１２</v>
      </c>
      <c r="G128" s="101" t="str">
        <f t="shared" si="4"/>
        <v>疋田之宏</v>
      </c>
      <c r="H128" s="102" t="s">
        <v>76</v>
      </c>
      <c r="I128" s="102" t="s">
        <v>1</v>
      </c>
      <c r="J128" s="108">
        <v>1960</v>
      </c>
      <c r="K128" s="106">
        <f t="shared" si="7"/>
        <v>66</v>
      </c>
      <c r="L128" s="159" t="str">
        <f t="shared" si="12"/>
        <v>OK</v>
      </c>
      <c r="M128" s="109" t="s">
        <v>697</v>
      </c>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c r="FR128" s="101"/>
      <c r="FS128" s="101"/>
      <c r="FT128" s="101"/>
      <c r="FU128" s="101"/>
      <c r="FV128" s="101"/>
      <c r="FW128" s="101"/>
      <c r="FX128" s="101"/>
      <c r="FY128" s="101"/>
      <c r="FZ128" s="101"/>
      <c r="GA128" s="101"/>
      <c r="GB128" s="101"/>
      <c r="GC128" s="101"/>
      <c r="GD128" s="101"/>
      <c r="GE128" s="101"/>
      <c r="GF128" s="101"/>
      <c r="GG128" s="101"/>
      <c r="GH128" s="101"/>
      <c r="GI128" s="101"/>
      <c r="GJ128" s="101"/>
      <c r="GK128" s="101"/>
      <c r="GL128" s="101"/>
      <c r="GM128" s="101"/>
      <c r="GN128" s="101"/>
      <c r="GO128" s="101"/>
      <c r="GP128" s="101"/>
      <c r="GQ128" s="101"/>
      <c r="GR128" s="101"/>
      <c r="GS128" s="101"/>
      <c r="GT128" s="101"/>
      <c r="GU128" s="101"/>
      <c r="GV128" s="101"/>
      <c r="GW128" s="101"/>
      <c r="GX128" s="101"/>
      <c r="GY128" s="101"/>
      <c r="GZ128" s="101"/>
      <c r="HA128" s="101"/>
      <c r="HB128" s="101"/>
      <c r="HC128" s="101"/>
      <c r="HD128" s="101"/>
      <c r="HE128" s="101"/>
      <c r="HF128" s="101"/>
      <c r="HG128" s="101"/>
      <c r="HH128" s="101"/>
      <c r="HI128" s="101"/>
      <c r="HJ128" s="101"/>
      <c r="HK128" s="101"/>
      <c r="HL128" s="101"/>
      <c r="HM128" s="101"/>
      <c r="HN128" s="101"/>
      <c r="HO128" s="101"/>
      <c r="HP128" s="101"/>
      <c r="HQ128" s="101"/>
      <c r="HR128" s="101"/>
      <c r="HS128" s="101"/>
      <c r="HT128" s="101"/>
      <c r="HU128" s="101"/>
      <c r="HV128" s="101"/>
      <c r="HW128" s="101"/>
      <c r="HX128" s="101"/>
      <c r="HY128" s="101"/>
      <c r="HZ128" s="101"/>
      <c r="IA128" s="101"/>
      <c r="IB128" s="101"/>
      <c r="IC128" s="101"/>
      <c r="ID128" s="101"/>
      <c r="IE128" s="101"/>
      <c r="IF128" s="101"/>
      <c r="IG128" s="101"/>
      <c r="IH128" s="101"/>
      <c r="II128" s="101"/>
      <c r="IJ128" s="101"/>
      <c r="IK128" s="101"/>
      <c r="IL128" s="101"/>
      <c r="IM128" s="101"/>
      <c r="IN128" s="101"/>
      <c r="IO128" s="101"/>
      <c r="IP128" s="101"/>
      <c r="IQ128" s="101"/>
      <c r="IR128" s="101"/>
      <c r="IS128" s="101"/>
    </row>
    <row r="129" spans="1:253" s="153" customFormat="1">
      <c r="A129" s="151" t="s">
        <v>101</v>
      </c>
      <c r="B129" s="151" t="s">
        <v>698</v>
      </c>
      <c r="C129" s="151" t="s">
        <v>699</v>
      </c>
      <c r="D129" s="101" t="s">
        <v>77</v>
      </c>
      <c r="E129" s="103"/>
      <c r="F129" s="101" t="str">
        <f t="shared" si="6"/>
        <v>け１３</v>
      </c>
      <c r="G129" s="101" t="str">
        <f t="shared" si="4"/>
        <v>朝日尚紀</v>
      </c>
      <c r="H129" s="102" t="s">
        <v>76</v>
      </c>
      <c r="I129" s="102" t="s">
        <v>1</v>
      </c>
      <c r="J129" s="108">
        <v>1983</v>
      </c>
      <c r="K129" s="106">
        <f t="shared" si="7"/>
        <v>43</v>
      </c>
      <c r="L129" s="104" t="str">
        <f>IF(H129="","",IF(COUNTIF($G$4:$G$164,H129)&gt;1,"2重登録","OK"))</f>
        <v>OK</v>
      </c>
      <c r="M129" s="101" t="s">
        <v>700</v>
      </c>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c r="FR129" s="101"/>
      <c r="FS129" s="101"/>
      <c r="FT129" s="101"/>
      <c r="FU129" s="101"/>
      <c r="FV129" s="101"/>
      <c r="FW129" s="101"/>
      <c r="FX129" s="101"/>
      <c r="FY129" s="101"/>
      <c r="FZ129" s="101"/>
      <c r="GA129" s="101"/>
      <c r="GB129" s="101"/>
      <c r="GC129" s="101"/>
      <c r="GD129" s="101"/>
      <c r="GE129" s="101"/>
      <c r="GF129" s="101"/>
      <c r="GG129" s="101"/>
      <c r="GH129" s="101"/>
      <c r="GI129" s="101"/>
      <c r="GJ129" s="101"/>
      <c r="GK129" s="101"/>
      <c r="GL129" s="101"/>
      <c r="GM129" s="101"/>
      <c r="GN129" s="101"/>
      <c r="GO129" s="101"/>
      <c r="GP129" s="101"/>
      <c r="GQ129" s="101"/>
      <c r="GR129" s="101"/>
      <c r="GS129" s="101"/>
      <c r="GT129" s="101"/>
      <c r="GU129" s="101"/>
      <c r="GV129" s="101"/>
      <c r="GW129" s="101"/>
      <c r="GX129" s="101"/>
      <c r="GY129" s="101"/>
      <c r="GZ129" s="101"/>
      <c r="HA129" s="101"/>
      <c r="HB129" s="101"/>
      <c r="HC129" s="101"/>
      <c r="HD129" s="101"/>
      <c r="HE129" s="101"/>
      <c r="HF129" s="101"/>
      <c r="HG129" s="101"/>
      <c r="HH129" s="101"/>
      <c r="HI129" s="101"/>
      <c r="HJ129" s="101"/>
      <c r="HK129" s="101"/>
      <c r="HL129" s="101"/>
      <c r="HM129" s="101"/>
      <c r="HN129" s="101"/>
      <c r="HO129" s="101"/>
      <c r="HP129" s="101"/>
      <c r="HQ129" s="101"/>
      <c r="HR129" s="101"/>
      <c r="HS129" s="101"/>
      <c r="HT129" s="101"/>
      <c r="HU129" s="101"/>
      <c r="HV129" s="101"/>
      <c r="HW129" s="101"/>
      <c r="HX129" s="101"/>
      <c r="HY129" s="101"/>
      <c r="HZ129" s="101"/>
      <c r="IA129" s="101"/>
      <c r="IB129" s="101"/>
      <c r="IC129" s="101"/>
      <c r="ID129" s="101"/>
      <c r="IE129" s="101"/>
      <c r="IF129" s="101"/>
      <c r="IG129" s="101"/>
      <c r="IH129" s="101"/>
      <c r="II129" s="101"/>
      <c r="IJ129" s="101"/>
      <c r="IK129" s="101"/>
      <c r="IL129" s="101"/>
      <c r="IM129" s="101"/>
      <c r="IN129" s="101"/>
      <c r="IO129" s="101"/>
      <c r="IP129" s="101"/>
      <c r="IQ129" s="101"/>
      <c r="IR129" s="101"/>
      <c r="IS129" s="101"/>
    </row>
    <row r="130" spans="1:253" s="153" customFormat="1">
      <c r="A130" s="151" t="s">
        <v>102</v>
      </c>
      <c r="B130" s="157" t="s">
        <v>698</v>
      </c>
      <c r="C130" s="157" t="s">
        <v>701</v>
      </c>
      <c r="D130" s="101" t="s">
        <v>77</v>
      </c>
      <c r="E130" s="103"/>
      <c r="F130" s="101" t="str">
        <f t="shared" si="6"/>
        <v>け１４</v>
      </c>
      <c r="G130" s="101" t="str">
        <f t="shared" si="4"/>
        <v>朝日智美</v>
      </c>
      <c r="H130" s="102" t="s">
        <v>76</v>
      </c>
      <c r="I130" s="110" t="s">
        <v>5</v>
      </c>
      <c r="J130" s="108">
        <v>1983</v>
      </c>
      <c r="K130" s="106">
        <f t="shared" si="7"/>
        <v>43</v>
      </c>
      <c r="L130" s="101" t="str">
        <f t="shared" ref="L130:L138" si="13">IF(H130="","",IF(COUNTIF($G$4:$G$21,H130)&gt;1,"2重登録","OK"))</f>
        <v>OK</v>
      </c>
      <c r="M130" s="101" t="s">
        <v>700</v>
      </c>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c r="DY130" s="101"/>
      <c r="DZ130" s="101"/>
      <c r="EA130" s="101"/>
      <c r="EB130" s="101"/>
      <c r="EC130" s="101"/>
      <c r="ED130" s="101"/>
      <c r="EE130" s="101"/>
      <c r="EF130" s="101"/>
      <c r="EG130" s="101"/>
      <c r="EH130" s="101"/>
      <c r="EI130" s="101"/>
      <c r="EJ130" s="101"/>
      <c r="EK130" s="101"/>
      <c r="EL130" s="101"/>
      <c r="EM130" s="101"/>
      <c r="EN130" s="101"/>
      <c r="EO130" s="101"/>
      <c r="EP130" s="101"/>
      <c r="EQ130" s="101"/>
      <c r="ER130" s="101"/>
      <c r="ES130" s="101"/>
      <c r="ET130" s="101"/>
      <c r="EU130" s="101"/>
      <c r="EV130" s="101"/>
      <c r="EW130" s="101"/>
      <c r="EX130" s="101"/>
      <c r="EY130" s="101"/>
      <c r="EZ130" s="101"/>
      <c r="FA130" s="101"/>
      <c r="FB130" s="101"/>
      <c r="FC130" s="101"/>
      <c r="FD130" s="101"/>
      <c r="FE130" s="101"/>
      <c r="FF130" s="101"/>
      <c r="FG130" s="101"/>
      <c r="FH130" s="101"/>
      <c r="FI130" s="101"/>
      <c r="FJ130" s="101"/>
      <c r="FK130" s="101"/>
      <c r="FL130" s="101"/>
      <c r="FM130" s="101"/>
      <c r="FN130" s="101"/>
      <c r="FO130" s="101"/>
      <c r="FP130" s="101"/>
      <c r="FQ130" s="101"/>
      <c r="FR130" s="101"/>
      <c r="FS130" s="101"/>
      <c r="FT130" s="101"/>
      <c r="FU130" s="101"/>
      <c r="FV130" s="101"/>
      <c r="FW130" s="101"/>
      <c r="FX130" s="101"/>
      <c r="FY130" s="101"/>
      <c r="FZ130" s="101"/>
      <c r="GA130" s="101"/>
      <c r="GB130" s="101"/>
      <c r="GC130" s="101"/>
      <c r="GD130" s="101"/>
      <c r="GE130" s="101"/>
      <c r="GF130" s="101"/>
      <c r="GG130" s="101"/>
      <c r="GH130" s="101"/>
      <c r="GI130" s="101"/>
      <c r="GJ130" s="101"/>
      <c r="GK130" s="101"/>
      <c r="GL130" s="101"/>
      <c r="GM130" s="101"/>
      <c r="GN130" s="101"/>
      <c r="GO130" s="101"/>
      <c r="GP130" s="101"/>
      <c r="GQ130" s="101"/>
      <c r="GR130" s="101"/>
      <c r="GS130" s="101"/>
      <c r="GT130" s="101"/>
      <c r="GU130" s="101"/>
      <c r="GV130" s="101"/>
      <c r="GW130" s="101"/>
      <c r="GX130" s="101"/>
      <c r="GY130" s="101"/>
      <c r="GZ130" s="101"/>
      <c r="HA130" s="101"/>
      <c r="HB130" s="101"/>
      <c r="HC130" s="101"/>
      <c r="HD130" s="101"/>
      <c r="HE130" s="101"/>
      <c r="HF130" s="101"/>
      <c r="HG130" s="101"/>
      <c r="HH130" s="101"/>
      <c r="HI130" s="101"/>
      <c r="HJ130" s="101"/>
      <c r="HK130" s="101"/>
      <c r="HL130" s="101"/>
      <c r="HM130" s="101"/>
      <c r="HN130" s="101"/>
      <c r="HO130" s="101"/>
      <c r="HP130" s="101"/>
      <c r="HQ130" s="101"/>
      <c r="HR130" s="101"/>
      <c r="HS130" s="101"/>
      <c r="HT130" s="101"/>
      <c r="HU130" s="101"/>
      <c r="HV130" s="101"/>
      <c r="HW130" s="101"/>
      <c r="HX130" s="101"/>
      <c r="HY130" s="101"/>
      <c r="HZ130" s="101"/>
      <c r="IA130" s="101"/>
      <c r="IB130" s="101"/>
      <c r="IC130" s="101"/>
      <c r="ID130" s="101"/>
      <c r="IE130" s="101"/>
      <c r="IF130" s="101"/>
      <c r="IG130" s="101"/>
      <c r="IH130" s="101"/>
      <c r="II130" s="101"/>
      <c r="IJ130" s="101"/>
      <c r="IK130" s="101"/>
      <c r="IL130" s="101"/>
      <c r="IM130" s="101"/>
      <c r="IN130" s="101"/>
      <c r="IO130" s="101"/>
      <c r="IP130" s="101"/>
      <c r="IQ130" s="101"/>
      <c r="IR130" s="101"/>
      <c r="IS130" s="101"/>
    </row>
    <row r="131" spans="1:253" s="153" customFormat="1">
      <c r="A131" s="151" t="s">
        <v>104</v>
      </c>
      <c r="B131" s="151" t="s">
        <v>702</v>
      </c>
      <c r="C131" s="156" t="s">
        <v>703</v>
      </c>
      <c r="D131" s="101" t="s">
        <v>77</v>
      </c>
      <c r="E131" s="103"/>
      <c r="F131" s="101" t="str">
        <f t="shared" si="6"/>
        <v>け１５</v>
      </c>
      <c r="G131" s="101" t="str">
        <f t="shared" si="4"/>
        <v>本多勇輝</v>
      </c>
      <c r="H131" s="102" t="s">
        <v>76</v>
      </c>
      <c r="I131" s="102" t="s">
        <v>704</v>
      </c>
      <c r="J131" s="108">
        <v>1989</v>
      </c>
      <c r="K131" s="106">
        <f t="shared" si="7"/>
        <v>37</v>
      </c>
      <c r="L131" s="104" t="str">
        <f t="shared" si="13"/>
        <v>OK</v>
      </c>
      <c r="M131" s="101" t="s">
        <v>33</v>
      </c>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1"/>
      <c r="EL131" s="101"/>
      <c r="EM131" s="101"/>
      <c r="EN131" s="101"/>
      <c r="EO131" s="101"/>
      <c r="EP131" s="101"/>
      <c r="EQ131" s="101"/>
      <c r="ER131" s="101"/>
      <c r="ES131" s="101"/>
      <c r="ET131" s="101"/>
      <c r="EU131" s="101"/>
      <c r="EV131" s="101"/>
      <c r="EW131" s="101"/>
      <c r="EX131" s="101"/>
      <c r="EY131" s="101"/>
      <c r="EZ131" s="101"/>
      <c r="FA131" s="101"/>
      <c r="FB131" s="101"/>
      <c r="FC131" s="101"/>
      <c r="FD131" s="101"/>
      <c r="FE131" s="101"/>
      <c r="FF131" s="101"/>
      <c r="FG131" s="101"/>
      <c r="FH131" s="101"/>
      <c r="FI131" s="101"/>
      <c r="FJ131" s="101"/>
      <c r="FK131" s="101"/>
      <c r="FL131" s="101"/>
      <c r="FM131" s="101"/>
      <c r="FN131" s="101"/>
      <c r="FO131" s="101"/>
      <c r="FP131" s="101"/>
      <c r="FQ131" s="101"/>
      <c r="FR131" s="101"/>
      <c r="FS131" s="101"/>
      <c r="FT131" s="101"/>
      <c r="FU131" s="101"/>
      <c r="FV131" s="101"/>
      <c r="FW131" s="101"/>
      <c r="FX131" s="101"/>
      <c r="FY131" s="101"/>
      <c r="FZ131" s="101"/>
      <c r="GA131" s="101"/>
      <c r="GB131" s="101"/>
      <c r="GC131" s="101"/>
      <c r="GD131" s="101"/>
      <c r="GE131" s="101"/>
      <c r="GF131" s="101"/>
      <c r="GG131" s="101"/>
      <c r="GH131" s="101"/>
      <c r="GI131" s="101"/>
      <c r="GJ131" s="101"/>
      <c r="GK131" s="101"/>
      <c r="GL131" s="101"/>
      <c r="GM131" s="101"/>
      <c r="GN131" s="101"/>
      <c r="GO131" s="101"/>
      <c r="GP131" s="101"/>
      <c r="GQ131" s="101"/>
      <c r="GR131" s="101"/>
      <c r="GS131" s="101"/>
      <c r="GT131" s="101"/>
      <c r="GU131" s="101"/>
      <c r="GV131" s="101"/>
      <c r="GW131" s="101"/>
      <c r="GX131" s="101"/>
      <c r="GY131" s="101"/>
      <c r="GZ131" s="101"/>
      <c r="HA131" s="101"/>
      <c r="HB131" s="101"/>
      <c r="HC131" s="101"/>
      <c r="HD131" s="101"/>
      <c r="HE131" s="101"/>
      <c r="HF131" s="101"/>
      <c r="HG131" s="101"/>
      <c r="HH131" s="101"/>
      <c r="HI131" s="101"/>
      <c r="HJ131" s="101"/>
      <c r="HK131" s="101"/>
      <c r="HL131" s="101"/>
      <c r="HM131" s="101"/>
      <c r="HN131" s="101"/>
      <c r="HO131" s="101"/>
      <c r="HP131" s="101"/>
      <c r="HQ131" s="101"/>
      <c r="HR131" s="101"/>
      <c r="HS131" s="101"/>
      <c r="HT131" s="101"/>
      <c r="HU131" s="101"/>
      <c r="HV131" s="101"/>
      <c r="HW131" s="101"/>
      <c r="HX131" s="101"/>
      <c r="HY131" s="101"/>
      <c r="HZ131" s="101"/>
      <c r="IA131" s="101"/>
      <c r="IB131" s="101"/>
      <c r="IC131" s="101"/>
      <c r="ID131" s="101"/>
      <c r="IE131" s="101"/>
      <c r="IF131" s="101"/>
      <c r="IG131" s="101"/>
      <c r="IH131" s="101"/>
      <c r="II131" s="101"/>
      <c r="IJ131" s="101"/>
      <c r="IK131" s="101"/>
      <c r="IL131" s="101"/>
      <c r="IM131" s="101"/>
      <c r="IN131" s="101"/>
      <c r="IO131" s="101"/>
      <c r="IP131" s="101"/>
      <c r="IQ131" s="101"/>
      <c r="IR131" s="101"/>
      <c r="IS131" s="101"/>
    </row>
    <row r="132" spans="1:253" s="153" customFormat="1">
      <c r="A132" s="151" t="s">
        <v>105</v>
      </c>
      <c r="B132" s="151" t="s">
        <v>705</v>
      </c>
      <c r="C132" s="156" t="s">
        <v>706</v>
      </c>
      <c r="D132" s="101" t="s">
        <v>77</v>
      </c>
      <c r="E132" s="103"/>
      <c r="F132" s="101" t="str">
        <f t="shared" si="6"/>
        <v>け１６</v>
      </c>
      <c r="G132" s="101" t="str">
        <f t="shared" si="4"/>
        <v>堤泰彦</v>
      </c>
      <c r="H132" s="102" t="s">
        <v>76</v>
      </c>
      <c r="I132" s="102" t="s">
        <v>704</v>
      </c>
      <c r="J132" s="105">
        <v>1987</v>
      </c>
      <c r="K132" s="106">
        <f t="shared" si="7"/>
        <v>39</v>
      </c>
      <c r="L132" s="104" t="str">
        <f t="shared" si="13"/>
        <v>OK</v>
      </c>
      <c r="M132" s="115" t="s">
        <v>634</v>
      </c>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1"/>
      <c r="DS132" s="101"/>
      <c r="DT132" s="101"/>
      <c r="DU132" s="101"/>
      <c r="DV132" s="101"/>
      <c r="DW132" s="101"/>
      <c r="DX132" s="101"/>
      <c r="DY132" s="101"/>
      <c r="DZ132" s="101"/>
      <c r="EA132" s="101"/>
      <c r="EB132" s="101"/>
      <c r="EC132" s="101"/>
      <c r="ED132" s="101"/>
      <c r="EE132" s="101"/>
      <c r="EF132" s="101"/>
      <c r="EG132" s="101"/>
      <c r="EH132" s="101"/>
      <c r="EI132" s="101"/>
      <c r="EJ132" s="101"/>
      <c r="EK132" s="101"/>
      <c r="EL132" s="101"/>
      <c r="EM132" s="101"/>
      <c r="EN132" s="101"/>
      <c r="EO132" s="101"/>
      <c r="EP132" s="101"/>
      <c r="EQ132" s="101"/>
      <c r="ER132" s="101"/>
      <c r="ES132" s="101"/>
      <c r="ET132" s="101"/>
      <c r="EU132" s="101"/>
      <c r="EV132" s="101"/>
      <c r="EW132" s="101"/>
      <c r="EX132" s="101"/>
      <c r="EY132" s="101"/>
      <c r="EZ132" s="101"/>
      <c r="FA132" s="101"/>
      <c r="FB132" s="101"/>
      <c r="FC132" s="101"/>
      <c r="FD132" s="101"/>
      <c r="FE132" s="101"/>
      <c r="FF132" s="101"/>
      <c r="FG132" s="101"/>
      <c r="FH132" s="101"/>
      <c r="FI132" s="101"/>
      <c r="FJ132" s="101"/>
      <c r="FK132" s="101"/>
      <c r="FL132" s="101"/>
      <c r="FM132" s="101"/>
      <c r="FN132" s="101"/>
      <c r="FO132" s="101"/>
      <c r="FP132" s="101"/>
      <c r="FQ132" s="101"/>
      <c r="FR132" s="101"/>
      <c r="FS132" s="101"/>
      <c r="FT132" s="101"/>
      <c r="FU132" s="101"/>
      <c r="FV132" s="101"/>
      <c r="FW132" s="101"/>
      <c r="FX132" s="101"/>
      <c r="FY132" s="101"/>
      <c r="FZ132" s="101"/>
      <c r="GA132" s="101"/>
      <c r="GB132" s="101"/>
      <c r="GC132" s="101"/>
      <c r="GD132" s="101"/>
      <c r="GE132" s="101"/>
      <c r="GF132" s="101"/>
      <c r="GG132" s="101"/>
      <c r="GH132" s="101"/>
      <c r="GI132" s="101"/>
      <c r="GJ132" s="101"/>
      <c r="GK132" s="101"/>
      <c r="GL132" s="101"/>
      <c r="GM132" s="101"/>
      <c r="GN132" s="101"/>
      <c r="GO132" s="101"/>
      <c r="GP132" s="101"/>
      <c r="GQ132" s="101"/>
      <c r="GR132" s="101"/>
      <c r="GS132" s="101"/>
      <c r="GT132" s="101"/>
      <c r="GU132" s="101"/>
      <c r="GV132" s="101"/>
      <c r="GW132" s="101"/>
      <c r="GX132" s="101"/>
      <c r="GY132" s="101"/>
      <c r="GZ132" s="101"/>
      <c r="HA132" s="101"/>
      <c r="HB132" s="101"/>
      <c r="HC132" s="101"/>
      <c r="HD132" s="101"/>
      <c r="HE132" s="101"/>
      <c r="HF132" s="101"/>
      <c r="HG132" s="101"/>
      <c r="HH132" s="101"/>
      <c r="HI132" s="101"/>
      <c r="HJ132" s="101"/>
      <c r="HK132" s="101"/>
      <c r="HL132" s="101"/>
      <c r="HM132" s="101"/>
      <c r="HN132" s="101"/>
      <c r="HO132" s="101"/>
      <c r="HP132" s="101"/>
      <c r="HQ132" s="101"/>
      <c r="HR132" s="101"/>
      <c r="HS132" s="101"/>
      <c r="HT132" s="101"/>
      <c r="HU132" s="101"/>
      <c r="HV132" s="101"/>
      <c r="HW132" s="101"/>
      <c r="HX132" s="101"/>
      <c r="HY132" s="101"/>
      <c r="HZ132" s="101"/>
      <c r="IA132" s="101"/>
      <c r="IB132" s="101"/>
      <c r="IC132" s="101"/>
      <c r="ID132" s="101"/>
      <c r="IE132" s="101"/>
      <c r="IF132" s="101"/>
      <c r="IG132" s="101"/>
      <c r="IH132" s="101"/>
      <c r="II132" s="101"/>
      <c r="IJ132" s="101"/>
      <c r="IK132" s="101"/>
      <c r="IL132" s="101"/>
      <c r="IM132" s="101"/>
      <c r="IN132" s="101"/>
      <c r="IO132" s="101"/>
      <c r="IP132" s="101"/>
      <c r="IQ132" s="101"/>
      <c r="IR132" s="101"/>
      <c r="IS132" s="101"/>
    </row>
    <row r="133" spans="1:253" s="152" customFormat="1">
      <c r="A133" s="151" t="s">
        <v>106</v>
      </c>
      <c r="B133" s="151" t="s">
        <v>707</v>
      </c>
      <c r="C133" s="156" t="s">
        <v>708</v>
      </c>
      <c r="D133" s="101" t="s">
        <v>77</v>
      </c>
      <c r="E133" s="103"/>
      <c r="F133" s="101" t="str">
        <f t="shared" si="6"/>
        <v>け１７</v>
      </c>
      <c r="G133" s="101" t="str">
        <f t="shared" si="4"/>
        <v>新谷良</v>
      </c>
      <c r="H133" s="102" t="s">
        <v>76</v>
      </c>
      <c r="I133" s="102" t="s">
        <v>704</v>
      </c>
      <c r="J133" s="105">
        <v>1984</v>
      </c>
      <c r="K133" s="106">
        <f t="shared" ref="K133:K196" si="14">IF(J133="","",(2026-J133))</f>
        <v>42</v>
      </c>
      <c r="L133" s="104" t="str">
        <f t="shared" si="13"/>
        <v>OK</v>
      </c>
      <c r="M133" s="153" t="s">
        <v>709</v>
      </c>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1"/>
      <c r="DS133" s="101"/>
      <c r="DT133" s="101"/>
      <c r="DU133" s="101"/>
      <c r="DV133" s="101"/>
      <c r="DW133" s="101"/>
      <c r="DX133" s="101"/>
      <c r="DY133" s="101"/>
      <c r="DZ133" s="101"/>
      <c r="EA133" s="101"/>
      <c r="EB133" s="101"/>
      <c r="EC133" s="101"/>
      <c r="ED133" s="101"/>
      <c r="EE133" s="101"/>
      <c r="EF133" s="101"/>
      <c r="EG133" s="101"/>
      <c r="EH133" s="101"/>
      <c r="EI133" s="101"/>
      <c r="EJ133" s="101"/>
      <c r="EK133" s="101"/>
      <c r="EL133" s="101"/>
      <c r="EM133" s="101"/>
      <c r="EN133" s="101"/>
      <c r="EO133" s="101"/>
      <c r="EP133" s="101"/>
      <c r="EQ133" s="101"/>
      <c r="ER133" s="101"/>
      <c r="ES133" s="101"/>
      <c r="ET133" s="101"/>
      <c r="EU133" s="101"/>
      <c r="EV133" s="101"/>
      <c r="EW133" s="101"/>
      <c r="EX133" s="101"/>
      <c r="EY133" s="101"/>
      <c r="EZ133" s="101"/>
      <c r="FA133" s="101"/>
      <c r="FB133" s="101"/>
      <c r="FC133" s="101"/>
      <c r="FD133" s="101"/>
      <c r="FE133" s="101"/>
      <c r="FF133" s="101"/>
      <c r="FG133" s="101"/>
      <c r="FH133" s="101"/>
      <c r="FI133" s="101"/>
      <c r="FJ133" s="101"/>
      <c r="FK133" s="101"/>
      <c r="FL133" s="101"/>
      <c r="FM133" s="101"/>
      <c r="FN133" s="101"/>
      <c r="FO133" s="101"/>
      <c r="FP133" s="101"/>
      <c r="FQ133" s="101"/>
      <c r="FR133" s="101"/>
      <c r="FS133" s="101"/>
      <c r="FT133" s="101"/>
      <c r="FU133" s="101"/>
      <c r="FV133" s="101"/>
      <c r="FW133" s="101"/>
      <c r="FX133" s="101"/>
      <c r="FY133" s="101"/>
      <c r="FZ133" s="101"/>
      <c r="GA133" s="101"/>
      <c r="GB133" s="101"/>
      <c r="GC133" s="101"/>
      <c r="GD133" s="101"/>
      <c r="GE133" s="101"/>
      <c r="GF133" s="101"/>
      <c r="GG133" s="101"/>
      <c r="GH133" s="101"/>
      <c r="GI133" s="101"/>
      <c r="GJ133" s="101"/>
      <c r="GK133" s="101"/>
      <c r="GL133" s="101"/>
      <c r="GM133" s="101"/>
      <c r="GN133" s="101"/>
      <c r="GO133" s="101"/>
      <c r="GP133" s="101"/>
      <c r="GQ133" s="101"/>
      <c r="GR133" s="101"/>
      <c r="GS133" s="101"/>
      <c r="GT133" s="101"/>
      <c r="GU133" s="101"/>
      <c r="GV133" s="101"/>
      <c r="GW133" s="101"/>
      <c r="GX133" s="101"/>
      <c r="GY133" s="101"/>
      <c r="GZ133" s="101"/>
      <c r="HA133" s="101"/>
      <c r="HB133" s="101"/>
      <c r="HC133" s="101"/>
      <c r="HD133" s="101"/>
      <c r="HE133" s="101"/>
      <c r="HF133" s="101"/>
      <c r="HG133" s="101"/>
      <c r="HH133" s="101"/>
      <c r="HI133" s="101"/>
      <c r="HJ133" s="101"/>
      <c r="HK133" s="101"/>
      <c r="HL133" s="101"/>
      <c r="HM133" s="101"/>
      <c r="HN133" s="101"/>
      <c r="HO133" s="101"/>
      <c r="HP133" s="101"/>
      <c r="HQ133" s="101"/>
      <c r="HR133" s="101"/>
      <c r="HS133" s="101"/>
      <c r="HT133" s="101"/>
      <c r="HU133" s="101"/>
      <c r="HV133" s="101"/>
      <c r="HW133" s="101"/>
      <c r="HX133" s="101"/>
      <c r="HY133" s="101"/>
      <c r="HZ133" s="101"/>
      <c r="IA133" s="101"/>
      <c r="IB133" s="101"/>
      <c r="IC133" s="101"/>
      <c r="ID133" s="101"/>
      <c r="IE133" s="101"/>
      <c r="IF133" s="101"/>
      <c r="IG133" s="101"/>
      <c r="IH133" s="101"/>
      <c r="II133" s="101"/>
      <c r="IJ133" s="101"/>
      <c r="IK133" s="101"/>
      <c r="IL133" s="101"/>
      <c r="IM133" s="101"/>
      <c r="IN133" s="101"/>
      <c r="IO133" s="101"/>
      <c r="IP133" s="101"/>
      <c r="IQ133" s="101"/>
      <c r="IR133" s="101"/>
      <c r="IS133" s="101"/>
    </row>
    <row r="134" spans="1:253" s="152" customFormat="1">
      <c r="A134" s="151" t="s">
        <v>107</v>
      </c>
      <c r="B134" s="151" t="s">
        <v>710</v>
      </c>
      <c r="C134" s="151" t="s">
        <v>711</v>
      </c>
      <c r="D134" s="101" t="s">
        <v>77</v>
      </c>
      <c r="E134" s="103"/>
      <c r="F134" s="101" t="str">
        <f t="shared" si="6"/>
        <v>け１８</v>
      </c>
      <c r="G134" s="101" t="str">
        <f t="shared" si="4"/>
        <v>川上駿亮</v>
      </c>
      <c r="H134" s="102" t="s">
        <v>76</v>
      </c>
      <c r="I134" s="102" t="s">
        <v>704</v>
      </c>
      <c r="J134" s="108">
        <v>1997</v>
      </c>
      <c r="K134" s="106">
        <f t="shared" si="14"/>
        <v>29</v>
      </c>
      <c r="L134" s="104" t="str">
        <f t="shared" si="13"/>
        <v>OK</v>
      </c>
      <c r="M134" s="110" t="s">
        <v>7</v>
      </c>
      <c r="N134" s="101"/>
      <c r="O134" s="153"/>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1"/>
      <c r="EL134" s="101"/>
      <c r="EM134" s="101"/>
      <c r="EN134" s="101"/>
      <c r="EO134" s="101"/>
      <c r="EP134" s="101"/>
      <c r="EQ134" s="101"/>
      <c r="ER134" s="101"/>
      <c r="ES134" s="101"/>
      <c r="ET134" s="101"/>
      <c r="EU134" s="101"/>
      <c r="EV134" s="101"/>
      <c r="EW134" s="101"/>
      <c r="EX134" s="101"/>
      <c r="EY134" s="101"/>
      <c r="EZ134" s="101"/>
      <c r="FA134" s="101"/>
      <c r="FB134" s="101"/>
      <c r="FC134" s="101"/>
      <c r="FD134" s="101"/>
      <c r="FE134" s="101"/>
      <c r="FF134" s="101"/>
      <c r="FG134" s="101"/>
      <c r="FH134" s="101"/>
      <c r="FI134" s="101"/>
      <c r="FJ134" s="101"/>
      <c r="FK134" s="101"/>
      <c r="FL134" s="101"/>
      <c r="FM134" s="101"/>
      <c r="FN134" s="101"/>
      <c r="FO134" s="101"/>
      <c r="FP134" s="101"/>
      <c r="FQ134" s="101"/>
      <c r="FR134" s="101"/>
      <c r="FS134" s="101"/>
      <c r="FT134" s="101"/>
      <c r="FU134" s="101"/>
      <c r="FV134" s="101"/>
      <c r="FW134" s="101"/>
      <c r="FX134" s="101"/>
      <c r="FY134" s="101"/>
      <c r="FZ134" s="101"/>
      <c r="GA134" s="101"/>
      <c r="GB134" s="101"/>
      <c r="GC134" s="101"/>
      <c r="GD134" s="101"/>
      <c r="GE134" s="101"/>
      <c r="GF134" s="101"/>
      <c r="GG134" s="101"/>
      <c r="GH134" s="101"/>
      <c r="GI134" s="101"/>
      <c r="GJ134" s="101"/>
      <c r="GK134" s="101"/>
      <c r="GL134" s="101"/>
      <c r="GM134" s="101"/>
      <c r="GN134" s="101"/>
      <c r="GO134" s="101"/>
      <c r="GP134" s="101"/>
      <c r="GQ134" s="101"/>
      <c r="GR134" s="101"/>
      <c r="GS134" s="101"/>
      <c r="GT134" s="101"/>
      <c r="GU134" s="101"/>
      <c r="GV134" s="101"/>
      <c r="GW134" s="101"/>
      <c r="GX134" s="101"/>
      <c r="GY134" s="101"/>
      <c r="GZ134" s="101"/>
      <c r="HA134" s="101"/>
      <c r="HB134" s="101"/>
      <c r="HC134" s="101"/>
      <c r="HD134" s="101"/>
      <c r="HE134" s="101"/>
      <c r="HF134" s="101"/>
      <c r="HG134" s="101"/>
      <c r="HH134" s="101"/>
      <c r="HI134" s="101"/>
      <c r="HJ134" s="101"/>
      <c r="HK134" s="101"/>
      <c r="HL134" s="101"/>
      <c r="HM134" s="101"/>
      <c r="HN134" s="101"/>
      <c r="HO134" s="101"/>
      <c r="HP134" s="101"/>
      <c r="HQ134" s="101"/>
      <c r="HR134" s="101"/>
      <c r="HS134" s="101"/>
      <c r="HT134" s="101"/>
      <c r="HU134" s="101"/>
      <c r="HV134" s="101"/>
      <c r="HW134" s="101"/>
      <c r="HX134" s="101"/>
      <c r="HY134" s="101"/>
      <c r="HZ134" s="101"/>
      <c r="IA134" s="101"/>
      <c r="IB134" s="101"/>
      <c r="IC134" s="101"/>
      <c r="ID134" s="101"/>
      <c r="IE134" s="101"/>
      <c r="IF134" s="101"/>
      <c r="IG134" s="101"/>
      <c r="IH134" s="101"/>
      <c r="II134" s="101"/>
      <c r="IJ134" s="101"/>
      <c r="IK134" s="101"/>
      <c r="IL134" s="101"/>
      <c r="IM134" s="101"/>
      <c r="IN134" s="101"/>
      <c r="IO134" s="101"/>
      <c r="IP134" s="101"/>
      <c r="IQ134" s="101"/>
      <c r="IR134" s="101"/>
      <c r="IS134" s="101"/>
    </row>
    <row r="135" spans="1:253" s="153" customFormat="1">
      <c r="A135" s="151" t="s">
        <v>108</v>
      </c>
      <c r="B135" s="151" t="s">
        <v>75</v>
      </c>
      <c r="C135" s="156" t="s">
        <v>712</v>
      </c>
      <c r="D135" s="101" t="s">
        <v>77</v>
      </c>
      <c r="E135" s="103"/>
      <c r="F135" s="101" t="str">
        <f>A136</f>
        <v>け２０</v>
      </c>
      <c r="G135" s="101" t="str">
        <f t="shared" si="4"/>
        <v>山口真彦</v>
      </c>
      <c r="H135" s="102" t="s">
        <v>76</v>
      </c>
      <c r="I135" s="102" t="s">
        <v>1</v>
      </c>
      <c r="J135" s="105">
        <v>1991</v>
      </c>
      <c r="K135" s="106">
        <f t="shared" si="14"/>
        <v>35</v>
      </c>
      <c r="L135" s="104" t="str">
        <f t="shared" si="13"/>
        <v>OK</v>
      </c>
      <c r="M135" s="131" t="s">
        <v>713</v>
      </c>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1"/>
      <c r="DS135" s="101"/>
      <c r="DT135" s="101"/>
      <c r="DU135" s="101"/>
      <c r="DV135" s="101"/>
      <c r="DW135" s="101"/>
      <c r="DX135" s="101"/>
      <c r="DY135" s="101"/>
      <c r="DZ135" s="101"/>
      <c r="EA135" s="101"/>
      <c r="EB135" s="101"/>
      <c r="EC135" s="101"/>
      <c r="ED135" s="101"/>
      <c r="EE135" s="101"/>
      <c r="EF135" s="101"/>
      <c r="EG135" s="101"/>
      <c r="EH135" s="101"/>
      <c r="EI135" s="101"/>
      <c r="EJ135" s="101"/>
      <c r="EK135" s="101"/>
      <c r="EL135" s="101"/>
      <c r="EM135" s="101"/>
      <c r="EN135" s="101"/>
      <c r="EO135" s="101"/>
      <c r="EP135" s="101"/>
      <c r="EQ135" s="101"/>
      <c r="ER135" s="101"/>
      <c r="ES135" s="101"/>
      <c r="ET135" s="101"/>
      <c r="EU135" s="101"/>
      <c r="EV135" s="101"/>
      <c r="EW135" s="101"/>
      <c r="EX135" s="101"/>
      <c r="EY135" s="101"/>
      <c r="EZ135" s="101"/>
      <c r="FA135" s="101"/>
      <c r="FB135" s="101"/>
      <c r="FC135" s="101"/>
      <c r="FD135" s="101"/>
      <c r="FE135" s="101"/>
      <c r="FF135" s="101"/>
      <c r="FG135" s="101"/>
      <c r="FH135" s="101"/>
      <c r="FI135" s="101"/>
      <c r="FJ135" s="101"/>
      <c r="FK135" s="101"/>
      <c r="FL135" s="101"/>
      <c r="FM135" s="101"/>
      <c r="FN135" s="101"/>
      <c r="FO135" s="101"/>
      <c r="FP135" s="101"/>
      <c r="FQ135" s="101"/>
      <c r="FR135" s="101"/>
      <c r="FS135" s="101"/>
      <c r="FT135" s="101"/>
      <c r="FU135" s="101"/>
      <c r="FV135" s="101"/>
      <c r="FW135" s="101"/>
      <c r="FX135" s="101"/>
      <c r="FY135" s="101"/>
      <c r="FZ135" s="101"/>
      <c r="GA135" s="101"/>
      <c r="GB135" s="101"/>
      <c r="GC135" s="101"/>
      <c r="GD135" s="101"/>
      <c r="GE135" s="101"/>
      <c r="GF135" s="101"/>
      <c r="GG135" s="101"/>
      <c r="GH135" s="101"/>
      <c r="GI135" s="101"/>
      <c r="GJ135" s="101"/>
      <c r="GK135" s="101"/>
      <c r="GL135" s="101"/>
      <c r="GM135" s="101"/>
      <c r="GN135" s="101"/>
      <c r="GO135" s="101"/>
      <c r="GP135" s="101"/>
      <c r="GQ135" s="101"/>
      <c r="GR135" s="101"/>
      <c r="GS135" s="101"/>
      <c r="GT135" s="101"/>
      <c r="GU135" s="101"/>
      <c r="GV135" s="101"/>
      <c r="GW135" s="101"/>
      <c r="GX135" s="101"/>
      <c r="GY135" s="101"/>
      <c r="GZ135" s="101"/>
      <c r="HA135" s="101"/>
      <c r="HB135" s="101"/>
      <c r="HC135" s="101"/>
      <c r="HD135" s="101"/>
      <c r="HE135" s="101"/>
      <c r="HF135" s="101"/>
      <c r="HG135" s="101"/>
      <c r="HH135" s="101"/>
      <c r="HI135" s="101"/>
      <c r="HJ135" s="101"/>
      <c r="HK135" s="101"/>
      <c r="HL135" s="101"/>
      <c r="HM135" s="101"/>
      <c r="HN135" s="101"/>
      <c r="HO135" s="101"/>
      <c r="HP135" s="101"/>
      <c r="HQ135" s="101"/>
      <c r="HR135" s="101"/>
      <c r="HS135" s="101"/>
      <c r="HT135" s="101"/>
      <c r="HU135" s="101"/>
      <c r="HV135" s="101"/>
      <c r="HW135" s="101"/>
      <c r="HX135" s="101"/>
      <c r="HY135" s="101"/>
      <c r="HZ135" s="101"/>
      <c r="IA135" s="101"/>
      <c r="IB135" s="101"/>
      <c r="IC135" s="101"/>
      <c r="ID135" s="101"/>
      <c r="IE135" s="101"/>
      <c r="IF135" s="101"/>
      <c r="IG135" s="101"/>
      <c r="IH135" s="101"/>
      <c r="II135" s="101"/>
      <c r="IJ135" s="101"/>
      <c r="IK135" s="101"/>
      <c r="IL135" s="101"/>
      <c r="IM135" s="101"/>
      <c r="IN135" s="101"/>
      <c r="IO135" s="101"/>
      <c r="IP135" s="101"/>
      <c r="IQ135" s="101"/>
      <c r="IR135" s="101"/>
      <c r="IS135" s="101"/>
    </row>
    <row r="136" spans="1:253" s="153" customFormat="1">
      <c r="A136" s="151" t="s">
        <v>109</v>
      </c>
      <c r="B136" s="151" t="s">
        <v>714</v>
      </c>
      <c r="C136" s="156" t="s">
        <v>715</v>
      </c>
      <c r="D136" s="101" t="s">
        <v>77</v>
      </c>
      <c r="E136" s="103"/>
      <c r="F136" s="101" t="str">
        <f>A137</f>
        <v>け２１</v>
      </c>
      <c r="G136" s="101" t="str">
        <f t="shared" si="4"/>
        <v>西田和教</v>
      </c>
      <c r="H136" s="102" t="s">
        <v>76</v>
      </c>
      <c r="I136" s="102" t="s">
        <v>1</v>
      </c>
      <c r="J136" s="108">
        <v>1966</v>
      </c>
      <c r="K136" s="106">
        <f t="shared" si="14"/>
        <v>60</v>
      </c>
      <c r="L136" s="104" t="str">
        <f t="shared" si="13"/>
        <v>OK</v>
      </c>
      <c r="M136" s="131" t="s">
        <v>694</v>
      </c>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c r="FH136" s="101"/>
      <c r="FI136" s="101"/>
      <c r="FJ136" s="101"/>
      <c r="FK136" s="101"/>
      <c r="FL136" s="101"/>
      <c r="FM136" s="101"/>
      <c r="FN136" s="101"/>
      <c r="FO136" s="101"/>
      <c r="FP136" s="101"/>
      <c r="FQ136" s="101"/>
      <c r="FR136" s="101"/>
      <c r="FS136" s="101"/>
      <c r="FT136" s="101"/>
      <c r="FU136" s="101"/>
      <c r="FV136" s="101"/>
      <c r="FW136" s="101"/>
      <c r="FX136" s="101"/>
      <c r="FY136" s="101"/>
      <c r="FZ136" s="101"/>
      <c r="GA136" s="101"/>
      <c r="GB136" s="101"/>
      <c r="GC136" s="101"/>
      <c r="GD136" s="101"/>
      <c r="GE136" s="101"/>
      <c r="GF136" s="101"/>
      <c r="GG136" s="101"/>
      <c r="GH136" s="101"/>
      <c r="GI136" s="101"/>
      <c r="GJ136" s="101"/>
      <c r="GK136" s="101"/>
      <c r="GL136" s="101"/>
      <c r="GM136" s="101"/>
      <c r="GN136" s="101"/>
      <c r="GO136" s="101"/>
      <c r="GP136" s="101"/>
      <c r="GQ136" s="101"/>
      <c r="GR136" s="101"/>
      <c r="GS136" s="101"/>
      <c r="GT136" s="101"/>
      <c r="GU136" s="101"/>
      <c r="GV136" s="101"/>
      <c r="GW136" s="101"/>
      <c r="GX136" s="101"/>
      <c r="GY136" s="101"/>
      <c r="GZ136" s="101"/>
      <c r="HA136" s="101"/>
      <c r="HB136" s="101"/>
      <c r="HC136" s="101"/>
      <c r="HD136" s="101"/>
      <c r="HE136" s="101"/>
      <c r="HF136" s="101"/>
      <c r="HG136" s="101"/>
      <c r="HH136" s="101"/>
      <c r="HI136" s="101"/>
      <c r="HJ136" s="101"/>
      <c r="HK136" s="101"/>
      <c r="HL136" s="101"/>
      <c r="HM136" s="101"/>
      <c r="HN136" s="101"/>
      <c r="HO136" s="101"/>
      <c r="HP136" s="101"/>
      <c r="HQ136" s="101"/>
      <c r="HR136" s="101"/>
      <c r="HS136" s="101"/>
      <c r="HT136" s="101"/>
      <c r="HU136" s="101"/>
      <c r="HV136" s="101"/>
      <c r="HW136" s="101"/>
      <c r="HX136" s="101"/>
      <c r="HY136" s="101"/>
      <c r="HZ136" s="101"/>
      <c r="IA136" s="101"/>
      <c r="IB136" s="101"/>
      <c r="IC136" s="101"/>
      <c r="ID136" s="101"/>
      <c r="IE136" s="101"/>
      <c r="IF136" s="101"/>
      <c r="IG136" s="101"/>
      <c r="IH136" s="101"/>
      <c r="II136" s="101"/>
      <c r="IJ136" s="101"/>
      <c r="IK136" s="101"/>
      <c r="IL136" s="101"/>
      <c r="IM136" s="101"/>
      <c r="IN136" s="101"/>
      <c r="IO136" s="101"/>
      <c r="IP136" s="101"/>
      <c r="IQ136" s="101"/>
      <c r="IR136" s="101"/>
      <c r="IS136" s="101"/>
    </row>
    <row r="137" spans="1:253" s="101" customFormat="1">
      <c r="A137" s="151" t="s">
        <v>110</v>
      </c>
      <c r="B137" s="151" t="s">
        <v>82</v>
      </c>
      <c r="C137" s="137" t="s">
        <v>716</v>
      </c>
      <c r="D137" s="102" t="s">
        <v>77</v>
      </c>
      <c r="E137" s="103"/>
      <c r="F137" s="101" t="str">
        <f t="shared" ref="F137:F138" si="15">A137</f>
        <v>け２１</v>
      </c>
      <c r="G137" s="101" t="str">
        <f t="shared" si="4"/>
        <v>上村悠大</v>
      </c>
      <c r="H137" s="102" t="s">
        <v>76</v>
      </c>
      <c r="I137" s="102" t="s">
        <v>1</v>
      </c>
      <c r="J137" s="108">
        <v>2001</v>
      </c>
      <c r="K137" s="106">
        <f t="shared" si="14"/>
        <v>25</v>
      </c>
      <c r="L137" s="104" t="str">
        <f t="shared" si="13"/>
        <v>OK</v>
      </c>
      <c r="M137" s="101" t="s">
        <v>2</v>
      </c>
      <c r="P137" s="112"/>
      <c r="Q137" s="112"/>
      <c r="R137" s="112"/>
      <c r="S137" s="112"/>
      <c r="T137" s="112"/>
      <c r="U137" s="112"/>
      <c r="V137" s="112"/>
      <c r="W137" s="112"/>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row>
    <row r="138" spans="1:253" s="101" customFormat="1">
      <c r="A138" s="151" t="s">
        <v>111</v>
      </c>
      <c r="B138" s="157" t="s">
        <v>630</v>
      </c>
      <c r="C138" s="157" t="s">
        <v>717</v>
      </c>
      <c r="D138" s="101" t="s">
        <v>77</v>
      </c>
      <c r="E138" s="103"/>
      <c r="F138" s="101" t="str">
        <f t="shared" si="15"/>
        <v>け２２</v>
      </c>
      <c r="G138" s="101" t="str">
        <f t="shared" si="4"/>
        <v>森彩</v>
      </c>
      <c r="H138" s="102" t="s">
        <v>76</v>
      </c>
      <c r="I138" s="109" t="s">
        <v>624</v>
      </c>
      <c r="J138" s="108">
        <v>1977</v>
      </c>
      <c r="K138" s="106">
        <f t="shared" si="14"/>
        <v>49</v>
      </c>
      <c r="L138" s="104" t="str">
        <f t="shared" si="13"/>
        <v>OK</v>
      </c>
      <c r="M138" s="101" t="s">
        <v>718</v>
      </c>
      <c r="P138" s="112"/>
      <c r="Q138" s="112"/>
      <c r="R138" s="112"/>
      <c r="S138" s="112"/>
      <c r="T138" s="112"/>
      <c r="U138" s="112"/>
      <c r="V138" s="112"/>
      <c r="W138" s="112"/>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row>
    <row r="139" spans="1:253" s="101" customFormat="1">
      <c r="A139" s="160"/>
      <c r="B139" s="160">
        <v>5</v>
      </c>
      <c r="C139" s="118"/>
      <c r="D139" s="120"/>
      <c r="E139" s="121"/>
      <c r="F139" s="118"/>
      <c r="G139" s="118"/>
      <c r="H139" s="120"/>
      <c r="I139" s="120"/>
      <c r="J139" s="161"/>
      <c r="K139" s="124" t="str">
        <f t="shared" si="14"/>
        <v/>
      </c>
      <c r="L139" s="122"/>
      <c r="M139" s="118"/>
      <c r="P139" s="112"/>
      <c r="Q139" s="112"/>
      <c r="R139" s="112"/>
      <c r="S139" s="112"/>
      <c r="T139" s="112"/>
      <c r="U139" s="112"/>
      <c r="V139" s="112"/>
      <c r="W139" s="112"/>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row>
    <row r="140" spans="1:253">
      <c r="A140" s="101" t="s">
        <v>281</v>
      </c>
      <c r="B140" s="102" t="s">
        <v>719</v>
      </c>
      <c r="C140" s="102" t="s">
        <v>720</v>
      </c>
      <c r="D140" s="102" t="s">
        <v>9</v>
      </c>
      <c r="E140" s="103"/>
      <c r="F140" s="104" t="str">
        <f>A140</f>
        <v>き０１</v>
      </c>
      <c r="G140" s="101" t="str">
        <f t="shared" si="4"/>
        <v>赤木拓</v>
      </c>
      <c r="H140" s="102" t="s">
        <v>9</v>
      </c>
      <c r="I140" s="102" t="s">
        <v>1</v>
      </c>
      <c r="J140" s="105">
        <v>1980</v>
      </c>
      <c r="K140" s="106">
        <f t="shared" si="14"/>
        <v>46</v>
      </c>
      <c r="L140" s="104" t="str">
        <f>IF(H140="","",IF(COUNTIF($G$4:$G$21,H140)&gt;1,"2重登録","OK"))</f>
        <v>OK</v>
      </c>
      <c r="M140" s="101" t="s">
        <v>721</v>
      </c>
    </row>
    <row r="141" spans="1:253">
      <c r="A141" s="101" t="s">
        <v>11</v>
      </c>
      <c r="B141" s="101" t="s">
        <v>722</v>
      </c>
      <c r="C141" s="101" t="s">
        <v>723</v>
      </c>
      <c r="D141" s="102" t="s">
        <v>9</v>
      </c>
      <c r="E141" s="103"/>
      <c r="F141" s="101" t="str">
        <f>A141</f>
        <v>き０２</v>
      </c>
      <c r="G141" s="101" t="str">
        <f t="shared" si="4"/>
        <v>荒浪順次</v>
      </c>
      <c r="H141" s="102" t="s">
        <v>9</v>
      </c>
      <c r="I141" s="102" t="s">
        <v>1</v>
      </c>
      <c r="J141" s="108">
        <v>1977</v>
      </c>
      <c r="K141" s="106">
        <f t="shared" si="14"/>
        <v>49</v>
      </c>
      <c r="L141" s="104" t="str">
        <f>IF(H141="","",IF(COUNTIF($G$4:$G$21,H141)&gt;1,"2重登録","OK"))</f>
        <v>OK</v>
      </c>
      <c r="M141" s="101" t="s">
        <v>724</v>
      </c>
    </row>
    <row r="142" spans="1:253">
      <c r="A142" s="101" t="s">
        <v>282</v>
      </c>
      <c r="B142" s="102" t="s">
        <v>14</v>
      </c>
      <c r="C142" s="102" t="s">
        <v>366</v>
      </c>
      <c r="D142" s="102" t="s">
        <v>9</v>
      </c>
      <c r="E142" s="103"/>
      <c r="F142" s="104" t="str">
        <f>A142</f>
        <v>き０３</v>
      </c>
      <c r="G142" s="101" t="str">
        <f t="shared" si="4"/>
        <v>井澤　匡志</v>
      </c>
      <c r="H142" s="102" t="s">
        <v>9</v>
      </c>
      <c r="I142" s="102" t="s">
        <v>1</v>
      </c>
      <c r="J142" s="105">
        <v>1967</v>
      </c>
      <c r="K142" s="106">
        <f t="shared" si="14"/>
        <v>59</v>
      </c>
      <c r="L142" s="104" t="str">
        <f>IF(H142="","",IF(COUNTIF($G$4:$G$21,H142)&gt;1,"2重登録","OK"))</f>
        <v>OK</v>
      </c>
      <c r="M142" s="110" t="s">
        <v>725</v>
      </c>
    </row>
    <row r="143" spans="1:253">
      <c r="A143" s="101" t="s">
        <v>12</v>
      </c>
      <c r="B143" s="126" t="s">
        <v>726</v>
      </c>
      <c r="C143" s="126" t="s">
        <v>727</v>
      </c>
      <c r="D143" s="102" t="s">
        <v>9</v>
      </c>
      <c r="E143" s="103"/>
      <c r="F143" s="104" t="str">
        <f>A143</f>
        <v>き０４</v>
      </c>
      <c r="G143" s="101" t="str">
        <f t="shared" si="4"/>
        <v>石井耶真斗</v>
      </c>
      <c r="H143" s="102" t="s">
        <v>9</v>
      </c>
      <c r="I143" s="102" t="s">
        <v>1</v>
      </c>
      <c r="J143" s="105">
        <v>1995</v>
      </c>
      <c r="K143" s="106">
        <f t="shared" si="14"/>
        <v>31</v>
      </c>
      <c r="L143" s="104" t="str">
        <f>IF(H143="","",IF(COUNTIF($G$4:$G$21,H143)&gt;1,"2重登録","OK"))</f>
        <v>OK</v>
      </c>
      <c r="M143" s="110" t="s">
        <v>725</v>
      </c>
    </row>
    <row r="144" spans="1:253">
      <c r="A144" s="101" t="s">
        <v>13</v>
      </c>
      <c r="B144" s="102" t="s">
        <v>728</v>
      </c>
      <c r="C144" s="102" t="s">
        <v>729</v>
      </c>
      <c r="D144" s="102" t="s">
        <v>9</v>
      </c>
      <c r="E144" s="103"/>
      <c r="F144" s="104" t="str">
        <f>A144</f>
        <v>き０５</v>
      </c>
      <c r="G144" s="101" t="str">
        <f t="shared" si="4"/>
        <v>石川和洋</v>
      </c>
      <c r="H144" s="102" t="s">
        <v>9</v>
      </c>
      <c r="I144" s="102" t="s">
        <v>1</v>
      </c>
      <c r="J144" s="105">
        <v>1978</v>
      </c>
      <c r="K144" s="106">
        <f t="shared" si="14"/>
        <v>48</v>
      </c>
      <c r="L144" s="104" t="str">
        <f>IF(H144="","",IF(COUNTIF($G$4:$G$21,H144)&gt;1,"2重登録","OK"))</f>
        <v>OK</v>
      </c>
      <c r="M144" s="101" t="s">
        <v>730</v>
      </c>
    </row>
    <row r="145" spans="1:13">
      <c r="A145" s="101" t="s">
        <v>15</v>
      </c>
      <c r="B145" s="102" t="s">
        <v>731</v>
      </c>
      <c r="C145" s="102" t="s">
        <v>732</v>
      </c>
      <c r="D145" s="102" t="s">
        <v>9</v>
      </c>
      <c r="E145" s="103"/>
      <c r="F145" s="104" t="str">
        <f t="shared" ref="F145:F219" si="16">A145</f>
        <v>き０６</v>
      </c>
      <c r="G145" s="101" t="str">
        <f t="shared" si="4"/>
        <v>石田文彦</v>
      </c>
      <c r="H145" s="102" t="s">
        <v>9</v>
      </c>
      <c r="I145" s="102" t="s">
        <v>1</v>
      </c>
      <c r="J145" s="105">
        <v>1993</v>
      </c>
      <c r="K145" s="106">
        <f t="shared" si="14"/>
        <v>33</v>
      </c>
      <c r="L145" s="104" t="str">
        <f t="shared" ref="L145:L174" si="17">IF(G145="","",IF(COUNTIF($G$5:$G$703,G145)&gt;1,"2重登録","OK"))</f>
        <v>OK</v>
      </c>
      <c r="M145" s="101" t="s">
        <v>721</v>
      </c>
    </row>
    <row r="146" spans="1:13">
      <c r="A146" s="101" t="s">
        <v>16</v>
      </c>
      <c r="B146" s="101" t="s">
        <v>733</v>
      </c>
      <c r="C146" s="101" t="s">
        <v>367</v>
      </c>
      <c r="D146" s="102" t="s">
        <v>9</v>
      </c>
      <c r="E146" s="103"/>
      <c r="F146" s="101" t="str">
        <f t="shared" si="16"/>
        <v>き０７</v>
      </c>
      <c r="G146" s="101" t="str">
        <f t="shared" si="4"/>
        <v>石田愛捺花</v>
      </c>
      <c r="H146" s="102" t="s">
        <v>9</v>
      </c>
      <c r="I146" s="109" t="s">
        <v>5</v>
      </c>
      <c r="J146" s="108">
        <v>1998</v>
      </c>
      <c r="K146" s="106">
        <f t="shared" si="14"/>
        <v>28</v>
      </c>
      <c r="L146" s="104" t="str">
        <f t="shared" si="17"/>
        <v>OK</v>
      </c>
      <c r="M146" s="101" t="s">
        <v>721</v>
      </c>
    </row>
    <row r="147" spans="1:13">
      <c r="A147" s="101" t="s">
        <v>17</v>
      </c>
      <c r="B147" s="102" t="s">
        <v>368</v>
      </c>
      <c r="C147" s="102" t="s">
        <v>369</v>
      </c>
      <c r="D147" s="102" t="s">
        <v>9</v>
      </c>
      <c r="E147" s="103"/>
      <c r="F147" s="104" t="str">
        <f t="shared" si="16"/>
        <v>き０８</v>
      </c>
      <c r="G147" s="101" t="str">
        <f t="shared" si="4"/>
        <v>一色翼</v>
      </c>
      <c r="H147" s="102" t="s">
        <v>9</v>
      </c>
      <c r="I147" s="102" t="s">
        <v>1</v>
      </c>
      <c r="J147" s="105">
        <v>1984</v>
      </c>
      <c r="K147" s="106">
        <f t="shared" si="14"/>
        <v>42</v>
      </c>
      <c r="L147" s="104" t="str">
        <f t="shared" si="17"/>
        <v>OK</v>
      </c>
      <c r="M147" s="110" t="s">
        <v>734</v>
      </c>
    </row>
    <row r="148" spans="1:13">
      <c r="A148" s="101" t="s">
        <v>20</v>
      </c>
      <c r="B148" s="126" t="s">
        <v>18</v>
      </c>
      <c r="C148" s="126" t="s">
        <v>19</v>
      </c>
      <c r="D148" s="102" t="s">
        <v>9</v>
      </c>
      <c r="E148" s="103"/>
      <c r="F148" s="104" t="str">
        <f t="shared" si="16"/>
        <v>き０９</v>
      </c>
      <c r="G148" s="101" t="str">
        <f t="shared" si="4"/>
        <v>牛尾紳之介</v>
      </c>
      <c r="H148" s="102" t="s">
        <v>9</v>
      </c>
      <c r="I148" s="102" t="s">
        <v>1</v>
      </c>
      <c r="J148" s="105">
        <v>1984</v>
      </c>
      <c r="K148" s="106">
        <f t="shared" si="14"/>
        <v>42</v>
      </c>
      <c r="L148" s="104" t="str">
        <f t="shared" si="17"/>
        <v>OK</v>
      </c>
      <c r="M148" s="110" t="s">
        <v>725</v>
      </c>
    </row>
    <row r="149" spans="1:13">
      <c r="A149" s="101" t="s">
        <v>23</v>
      </c>
      <c r="B149" s="102" t="s">
        <v>21</v>
      </c>
      <c r="C149" s="102" t="s">
        <v>22</v>
      </c>
      <c r="D149" s="102" t="s">
        <v>9</v>
      </c>
      <c r="E149" s="103"/>
      <c r="F149" s="104" t="str">
        <f t="shared" si="16"/>
        <v>き１０</v>
      </c>
      <c r="G149" s="101" t="str">
        <f t="shared" si="4"/>
        <v>太田圭亮</v>
      </c>
      <c r="H149" s="102" t="s">
        <v>9</v>
      </c>
      <c r="I149" s="102" t="s">
        <v>1</v>
      </c>
      <c r="J149" s="105">
        <v>1981</v>
      </c>
      <c r="K149" s="106">
        <f t="shared" si="14"/>
        <v>45</v>
      </c>
      <c r="L149" s="104" t="str">
        <f t="shared" si="17"/>
        <v>OK</v>
      </c>
      <c r="M149" s="101" t="s">
        <v>721</v>
      </c>
    </row>
    <row r="150" spans="1:13">
      <c r="A150" s="101" t="s">
        <v>25</v>
      </c>
      <c r="B150" s="102" t="s">
        <v>735</v>
      </c>
      <c r="C150" s="102" t="s">
        <v>736</v>
      </c>
      <c r="D150" s="102" t="s">
        <v>9</v>
      </c>
      <c r="E150" s="103"/>
      <c r="F150" s="104" t="str">
        <f t="shared" si="16"/>
        <v>き１１</v>
      </c>
      <c r="G150" s="101" t="str">
        <f t="shared" si="4"/>
        <v>奥田司</v>
      </c>
      <c r="H150" s="102" t="s">
        <v>9</v>
      </c>
      <c r="I150" s="102" t="s">
        <v>1</v>
      </c>
      <c r="J150" s="105">
        <v>1997</v>
      </c>
      <c r="K150" s="106">
        <f t="shared" si="14"/>
        <v>29</v>
      </c>
      <c r="L150" s="104" t="str">
        <f t="shared" si="17"/>
        <v>OK</v>
      </c>
      <c r="M150" s="110" t="s">
        <v>737</v>
      </c>
    </row>
    <row r="151" spans="1:13">
      <c r="A151" s="101" t="s">
        <v>26</v>
      </c>
      <c r="B151" s="101" t="s">
        <v>738</v>
      </c>
      <c r="C151" s="101" t="s">
        <v>739</v>
      </c>
      <c r="D151" s="102" t="s">
        <v>9</v>
      </c>
      <c r="E151" s="103"/>
      <c r="F151" s="101" t="str">
        <f t="shared" si="16"/>
        <v>き１２</v>
      </c>
      <c r="G151" s="101" t="str">
        <f t="shared" si="4"/>
        <v>木村圭</v>
      </c>
      <c r="H151" s="102" t="s">
        <v>9</v>
      </c>
      <c r="I151" s="102" t="s">
        <v>1</v>
      </c>
      <c r="J151" s="108">
        <v>1968</v>
      </c>
      <c r="K151" s="106">
        <f t="shared" si="14"/>
        <v>58</v>
      </c>
      <c r="L151" s="104" t="str">
        <f t="shared" si="17"/>
        <v>OK</v>
      </c>
      <c r="M151" s="101" t="s">
        <v>740</v>
      </c>
    </row>
    <row r="152" spans="1:13">
      <c r="A152" s="101" t="s">
        <v>28</v>
      </c>
      <c r="B152" s="102" t="s">
        <v>741</v>
      </c>
      <c r="C152" s="102" t="s">
        <v>742</v>
      </c>
      <c r="D152" s="102" t="s">
        <v>9</v>
      </c>
      <c r="E152" s="103"/>
      <c r="F152" s="104" t="str">
        <f t="shared" si="16"/>
        <v>き１３</v>
      </c>
      <c r="G152" s="101" t="str">
        <f t="shared" si="4"/>
        <v>栗山飛鳥</v>
      </c>
      <c r="H152" s="102" t="s">
        <v>9</v>
      </c>
      <c r="I152" s="102" t="s">
        <v>1</v>
      </c>
      <c r="J152" s="105">
        <v>1997</v>
      </c>
      <c r="K152" s="106">
        <f t="shared" si="14"/>
        <v>29</v>
      </c>
      <c r="L152" s="104" t="str">
        <f t="shared" si="17"/>
        <v>OK</v>
      </c>
      <c r="M152" s="110" t="s">
        <v>734</v>
      </c>
    </row>
    <row r="153" spans="1:13">
      <c r="A153" s="101" t="s">
        <v>29</v>
      </c>
      <c r="B153" s="126" t="s">
        <v>743</v>
      </c>
      <c r="C153" s="126" t="s">
        <v>744</v>
      </c>
      <c r="D153" s="102" t="s">
        <v>9</v>
      </c>
      <c r="E153" s="103"/>
      <c r="F153" s="104" t="str">
        <f t="shared" si="16"/>
        <v>き１４</v>
      </c>
      <c r="G153" s="101" t="str">
        <f t="shared" si="4"/>
        <v>澤田啓一</v>
      </c>
      <c r="H153" s="102" t="s">
        <v>9</v>
      </c>
      <c r="I153" s="102" t="s">
        <v>1</v>
      </c>
      <c r="J153" s="105">
        <v>1970</v>
      </c>
      <c r="K153" s="106">
        <f t="shared" si="14"/>
        <v>56</v>
      </c>
      <c r="L153" s="104" t="str">
        <f t="shared" si="17"/>
        <v>OK</v>
      </c>
      <c r="M153" s="101" t="s">
        <v>745</v>
      </c>
    </row>
    <row r="154" spans="1:13">
      <c r="A154" s="101" t="s">
        <v>30</v>
      </c>
      <c r="B154" s="102" t="s">
        <v>370</v>
      </c>
      <c r="C154" s="102" t="s">
        <v>371</v>
      </c>
      <c r="D154" s="102" t="s">
        <v>9</v>
      </c>
      <c r="E154" s="103"/>
      <c r="F154" s="104" t="str">
        <f t="shared" si="16"/>
        <v>き１５</v>
      </c>
      <c r="G154" s="101" t="str">
        <f t="shared" si="4"/>
        <v>清水陽介</v>
      </c>
      <c r="H154" s="102" t="s">
        <v>9</v>
      </c>
      <c r="I154" s="102" t="s">
        <v>1</v>
      </c>
      <c r="J154" s="105">
        <v>1991</v>
      </c>
      <c r="K154" s="106">
        <f t="shared" si="14"/>
        <v>35</v>
      </c>
      <c r="L154" s="104" t="str">
        <f t="shared" si="17"/>
        <v>OK</v>
      </c>
      <c r="M154" s="101" t="s">
        <v>746</v>
      </c>
    </row>
    <row r="155" spans="1:13">
      <c r="A155" s="112" t="s">
        <v>31</v>
      </c>
      <c r="B155" s="112" t="s">
        <v>36</v>
      </c>
      <c r="C155" s="112" t="s">
        <v>37</v>
      </c>
      <c r="D155" s="102" t="s">
        <v>9</v>
      </c>
      <c r="E155" s="103"/>
      <c r="F155" s="104" t="str">
        <f t="shared" si="16"/>
        <v>き１６</v>
      </c>
      <c r="G155" s="101" t="str">
        <f t="shared" si="4"/>
        <v>曽我卓矢</v>
      </c>
      <c r="H155" s="102" t="s">
        <v>9</v>
      </c>
      <c r="I155" s="102" t="s">
        <v>1</v>
      </c>
      <c r="J155" s="105">
        <v>1986</v>
      </c>
      <c r="K155" s="106">
        <f t="shared" si="14"/>
        <v>40</v>
      </c>
      <c r="L155" s="104" t="str">
        <f t="shared" si="17"/>
        <v>OK</v>
      </c>
      <c r="M155" s="101" t="s">
        <v>721</v>
      </c>
    </row>
    <row r="156" spans="1:13">
      <c r="A156" s="112" t="s">
        <v>32</v>
      </c>
      <c r="B156" s="112" t="s">
        <v>747</v>
      </c>
      <c r="C156" s="112" t="s">
        <v>748</v>
      </c>
      <c r="D156" s="102" t="s">
        <v>9</v>
      </c>
      <c r="E156" s="103"/>
      <c r="F156" s="104" t="str">
        <f t="shared" si="16"/>
        <v>き１７</v>
      </c>
      <c r="G156" s="101" t="str">
        <f t="shared" si="4"/>
        <v>中尾慶太</v>
      </c>
      <c r="H156" s="102" t="s">
        <v>9</v>
      </c>
      <c r="I156" s="102" t="s">
        <v>1</v>
      </c>
      <c r="J156" s="105">
        <v>1993</v>
      </c>
      <c r="K156" s="106">
        <f t="shared" si="14"/>
        <v>33</v>
      </c>
      <c r="L156" s="104" t="str">
        <f t="shared" si="17"/>
        <v>OK</v>
      </c>
      <c r="M156" s="101" t="s">
        <v>749</v>
      </c>
    </row>
    <row r="157" spans="1:13">
      <c r="A157" s="112" t="s">
        <v>34</v>
      </c>
      <c r="B157" s="112" t="s">
        <v>750</v>
      </c>
      <c r="C157" s="112" t="s">
        <v>751</v>
      </c>
      <c r="D157" s="102" t="s">
        <v>9</v>
      </c>
      <c r="E157" s="103"/>
      <c r="F157" s="104" t="str">
        <f t="shared" si="16"/>
        <v>き１８</v>
      </c>
      <c r="G157" s="101" t="str">
        <f t="shared" si="4"/>
        <v>仲田慶介</v>
      </c>
      <c r="H157" s="102" t="s">
        <v>9</v>
      </c>
      <c r="I157" s="102" t="s">
        <v>1</v>
      </c>
      <c r="J157" s="105">
        <v>1996</v>
      </c>
      <c r="K157" s="106">
        <f t="shared" si="14"/>
        <v>30</v>
      </c>
      <c r="L157" s="104" t="str">
        <f t="shared" si="17"/>
        <v>OK</v>
      </c>
      <c r="M157" s="101" t="s">
        <v>752</v>
      </c>
    </row>
    <row r="158" spans="1:13">
      <c r="A158" s="112" t="s">
        <v>35</v>
      </c>
      <c r="B158" s="112" t="s">
        <v>753</v>
      </c>
      <c r="C158" s="112" t="s">
        <v>754</v>
      </c>
      <c r="D158" s="102" t="s">
        <v>9</v>
      </c>
      <c r="E158" s="103"/>
      <c r="F158" s="104" t="str">
        <f t="shared" si="16"/>
        <v>き１９</v>
      </c>
      <c r="G158" s="101" t="str">
        <f t="shared" ref="G158:G174" si="18">B158&amp;C158</f>
        <v>永田寛教</v>
      </c>
      <c r="H158" s="102" t="s">
        <v>9</v>
      </c>
      <c r="I158" s="102" t="s">
        <v>1</v>
      </c>
      <c r="J158" s="105">
        <v>1996</v>
      </c>
      <c r="K158" s="106">
        <f t="shared" si="14"/>
        <v>30</v>
      </c>
      <c r="L158" s="104" t="str">
        <f t="shared" si="17"/>
        <v>OK</v>
      </c>
      <c r="M158" s="110" t="s">
        <v>725</v>
      </c>
    </row>
    <row r="159" spans="1:13">
      <c r="A159" s="112" t="s">
        <v>283</v>
      </c>
      <c r="B159" s="112" t="s">
        <v>44</v>
      </c>
      <c r="C159" s="112" t="s">
        <v>45</v>
      </c>
      <c r="D159" s="102" t="s">
        <v>9</v>
      </c>
      <c r="E159" s="103"/>
      <c r="F159" s="104" t="str">
        <f t="shared" si="16"/>
        <v>き２０</v>
      </c>
      <c r="G159" s="101" t="str">
        <f t="shared" si="18"/>
        <v>馬場英年</v>
      </c>
      <c r="H159" s="102" t="s">
        <v>9</v>
      </c>
      <c r="I159" s="102" t="s">
        <v>1</v>
      </c>
      <c r="J159" s="105">
        <v>1980</v>
      </c>
      <c r="K159" s="106">
        <f t="shared" si="14"/>
        <v>46</v>
      </c>
      <c r="L159" s="104" t="str">
        <f t="shared" si="17"/>
        <v>OK</v>
      </c>
      <c r="M159" s="110" t="s">
        <v>725</v>
      </c>
    </row>
    <row r="160" spans="1:13">
      <c r="A160" s="112" t="s">
        <v>38</v>
      </c>
      <c r="B160" s="112" t="s">
        <v>755</v>
      </c>
      <c r="C160" s="112" t="s">
        <v>756</v>
      </c>
      <c r="D160" s="102" t="s">
        <v>9</v>
      </c>
      <c r="E160" s="103"/>
      <c r="F160" s="104" t="str">
        <f t="shared" si="16"/>
        <v>き２１</v>
      </c>
      <c r="G160" s="101" t="str">
        <f t="shared" si="18"/>
        <v>濵口里穂</v>
      </c>
      <c r="H160" s="102" t="s">
        <v>9</v>
      </c>
      <c r="I160" s="109" t="s">
        <v>757</v>
      </c>
      <c r="J160" s="105">
        <v>1993</v>
      </c>
      <c r="K160" s="106">
        <f t="shared" si="14"/>
        <v>33</v>
      </c>
      <c r="L160" s="104" t="str">
        <f t="shared" si="17"/>
        <v>OK</v>
      </c>
      <c r="M160" s="101" t="s">
        <v>758</v>
      </c>
    </row>
    <row r="161" spans="1:13">
      <c r="A161" s="112" t="s">
        <v>284</v>
      </c>
      <c r="B161" s="112" t="s">
        <v>759</v>
      </c>
      <c r="C161" s="112" t="s">
        <v>760</v>
      </c>
      <c r="D161" s="102" t="s">
        <v>9</v>
      </c>
      <c r="E161" s="103"/>
      <c r="F161" s="104" t="str">
        <f t="shared" si="16"/>
        <v>き２２</v>
      </c>
      <c r="G161" s="101" t="str">
        <f t="shared" si="18"/>
        <v>平瀬俊介</v>
      </c>
      <c r="H161" s="102" t="s">
        <v>9</v>
      </c>
      <c r="I161" s="102" t="s">
        <v>1</v>
      </c>
      <c r="J161" s="105">
        <v>1989</v>
      </c>
      <c r="K161" s="106">
        <f t="shared" si="14"/>
        <v>37</v>
      </c>
      <c r="L161" s="104" t="str">
        <f t="shared" si="17"/>
        <v>OK</v>
      </c>
      <c r="M161" s="110" t="s">
        <v>734</v>
      </c>
    </row>
    <row r="162" spans="1:13">
      <c r="A162" s="112" t="s">
        <v>39</v>
      </c>
      <c r="B162" s="112" t="s">
        <v>47</v>
      </c>
      <c r="C162" s="112" t="s">
        <v>48</v>
      </c>
      <c r="D162" s="102" t="s">
        <v>9</v>
      </c>
      <c r="E162" s="103"/>
      <c r="F162" s="104" t="str">
        <f t="shared" si="16"/>
        <v>き２３</v>
      </c>
      <c r="G162" s="101" t="str">
        <f t="shared" si="18"/>
        <v>廣瀬智也</v>
      </c>
      <c r="H162" s="102" t="s">
        <v>9</v>
      </c>
      <c r="I162" s="102" t="s">
        <v>1</v>
      </c>
      <c r="J162" s="105">
        <v>1977</v>
      </c>
      <c r="K162" s="106">
        <f t="shared" si="14"/>
        <v>49</v>
      </c>
      <c r="L162" s="104" t="str">
        <f t="shared" si="17"/>
        <v>OK</v>
      </c>
      <c r="M162" s="101" t="s">
        <v>749</v>
      </c>
    </row>
    <row r="163" spans="1:13">
      <c r="A163" s="112" t="s">
        <v>40</v>
      </c>
      <c r="B163" s="112" t="s">
        <v>761</v>
      </c>
      <c r="C163" s="112" t="s">
        <v>762</v>
      </c>
      <c r="D163" s="102" t="s">
        <v>9</v>
      </c>
      <c r="E163" s="103"/>
      <c r="F163" s="104" t="str">
        <f t="shared" si="16"/>
        <v>き２４</v>
      </c>
      <c r="G163" s="101" t="str">
        <f t="shared" si="18"/>
        <v>福島勇輔</v>
      </c>
      <c r="H163" s="102" t="s">
        <v>9</v>
      </c>
      <c r="I163" s="102" t="s">
        <v>1</v>
      </c>
      <c r="J163" s="105">
        <v>1996</v>
      </c>
      <c r="K163" s="106">
        <f t="shared" si="14"/>
        <v>30</v>
      </c>
      <c r="L163" s="104" t="str">
        <f t="shared" si="17"/>
        <v>OK</v>
      </c>
      <c r="M163" s="101" t="s">
        <v>749</v>
      </c>
    </row>
    <row r="164" spans="1:13">
      <c r="A164" s="112" t="s">
        <v>41</v>
      </c>
      <c r="B164" s="112" t="s">
        <v>763</v>
      </c>
      <c r="C164" s="112" t="s">
        <v>50</v>
      </c>
      <c r="D164" s="102" t="s">
        <v>9</v>
      </c>
      <c r="E164" s="103"/>
      <c r="F164" s="104" t="str">
        <f t="shared" si="16"/>
        <v>き２５</v>
      </c>
      <c r="G164" s="101" t="str">
        <f t="shared" si="18"/>
        <v>松島理和</v>
      </c>
      <c r="H164" s="102" t="s">
        <v>9</v>
      </c>
      <c r="I164" s="102" t="s">
        <v>1</v>
      </c>
      <c r="J164" s="105">
        <v>1981</v>
      </c>
      <c r="K164" s="106">
        <f t="shared" si="14"/>
        <v>45</v>
      </c>
      <c r="L164" s="104" t="str">
        <f t="shared" si="17"/>
        <v>OK</v>
      </c>
      <c r="M164" s="101" t="s">
        <v>752</v>
      </c>
    </row>
    <row r="165" spans="1:13">
      <c r="A165" s="112" t="s">
        <v>42</v>
      </c>
      <c r="B165" s="112" t="s">
        <v>764</v>
      </c>
      <c r="C165" s="112" t="s">
        <v>765</v>
      </c>
      <c r="D165" s="102" t="s">
        <v>9</v>
      </c>
      <c r="E165" s="103"/>
      <c r="F165" s="104" t="str">
        <f t="shared" si="16"/>
        <v>き２６</v>
      </c>
      <c r="G165" s="101" t="str">
        <f t="shared" si="18"/>
        <v>松本拓大</v>
      </c>
      <c r="H165" s="102" t="s">
        <v>9</v>
      </c>
      <c r="I165" s="102" t="s">
        <v>1</v>
      </c>
      <c r="J165" s="105">
        <v>2004</v>
      </c>
      <c r="K165" s="106">
        <f t="shared" si="14"/>
        <v>22</v>
      </c>
      <c r="L165" s="104" t="str">
        <f t="shared" si="17"/>
        <v>OK</v>
      </c>
      <c r="M165" s="110" t="s">
        <v>734</v>
      </c>
    </row>
    <row r="166" spans="1:13">
      <c r="A166" s="112" t="s">
        <v>43</v>
      </c>
      <c r="B166" s="112" t="s">
        <v>52</v>
      </c>
      <c r="C166" s="112" t="s">
        <v>53</v>
      </c>
      <c r="D166" s="102" t="s">
        <v>9</v>
      </c>
      <c r="E166" s="103"/>
      <c r="F166" s="104" t="str">
        <f t="shared" si="16"/>
        <v>き２７</v>
      </c>
      <c r="G166" s="101" t="str">
        <f t="shared" si="18"/>
        <v>宮道祐介</v>
      </c>
      <c r="H166" s="102" t="s">
        <v>9</v>
      </c>
      <c r="I166" s="102" t="s">
        <v>1</v>
      </c>
      <c r="J166" s="105">
        <v>1983</v>
      </c>
      <c r="K166" s="106">
        <f t="shared" si="14"/>
        <v>43</v>
      </c>
      <c r="L166" s="104" t="str">
        <f t="shared" si="17"/>
        <v>OK</v>
      </c>
      <c r="M166" s="101" t="s">
        <v>766</v>
      </c>
    </row>
    <row r="167" spans="1:13">
      <c r="A167" s="112" t="s">
        <v>46</v>
      </c>
      <c r="B167" s="112" t="s">
        <v>55</v>
      </c>
      <c r="C167" s="112" t="s">
        <v>56</v>
      </c>
      <c r="D167" s="102" t="s">
        <v>9</v>
      </c>
      <c r="E167" s="103"/>
      <c r="F167" s="104" t="str">
        <f t="shared" si="16"/>
        <v>き２８</v>
      </c>
      <c r="G167" s="101" t="str">
        <f t="shared" si="18"/>
        <v>村尾彰了</v>
      </c>
      <c r="H167" s="102" t="s">
        <v>9</v>
      </c>
      <c r="I167" s="102" t="s">
        <v>1</v>
      </c>
      <c r="J167" s="105">
        <v>1982</v>
      </c>
      <c r="K167" s="106">
        <f t="shared" si="14"/>
        <v>44</v>
      </c>
      <c r="L167" s="104" t="str">
        <f t="shared" si="17"/>
        <v>OK</v>
      </c>
      <c r="M167" s="101" t="s">
        <v>749</v>
      </c>
    </row>
    <row r="168" spans="1:13">
      <c r="A168" s="112" t="s">
        <v>49</v>
      </c>
      <c r="B168" s="112" t="s">
        <v>372</v>
      </c>
      <c r="C168" s="112" t="s">
        <v>332</v>
      </c>
      <c r="D168" s="102" t="s">
        <v>9</v>
      </c>
      <c r="E168" s="103"/>
      <c r="F168" s="104" t="str">
        <f t="shared" si="16"/>
        <v>き２９</v>
      </c>
      <c r="G168" s="101" t="str">
        <f t="shared" si="18"/>
        <v>村西徹</v>
      </c>
      <c r="H168" s="102" t="s">
        <v>9</v>
      </c>
      <c r="I168" s="102" t="s">
        <v>1</v>
      </c>
      <c r="J168" s="105">
        <v>1988</v>
      </c>
      <c r="K168" s="106">
        <f t="shared" si="14"/>
        <v>38</v>
      </c>
      <c r="L168" s="104" t="str">
        <f t="shared" si="17"/>
        <v>OK</v>
      </c>
      <c r="M168" s="101" t="s">
        <v>33</v>
      </c>
    </row>
    <row r="169" spans="1:13">
      <c r="A169" s="112" t="s">
        <v>51</v>
      </c>
      <c r="B169" s="112" t="s">
        <v>315</v>
      </c>
      <c r="C169" s="112" t="s">
        <v>373</v>
      </c>
      <c r="D169" s="102" t="s">
        <v>9</v>
      </c>
      <c r="E169" s="103"/>
      <c r="F169" s="104" t="str">
        <f t="shared" si="16"/>
        <v>き３０</v>
      </c>
      <c r="G169" s="101" t="str">
        <f t="shared" si="18"/>
        <v>森涼花</v>
      </c>
      <c r="H169" s="102" t="s">
        <v>9</v>
      </c>
      <c r="I169" s="115" t="s">
        <v>624</v>
      </c>
      <c r="J169" s="105">
        <v>2003</v>
      </c>
      <c r="K169" s="106">
        <f t="shared" si="14"/>
        <v>23</v>
      </c>
      <c r="L169" s="104" t="str">
        <f t="shared" si="17"/>
        <v>OK</v>
      </c>
      <c r="M169" s="101" t="s">
        <v>758</v>
      </c>
    </row>
    <row r="170" spans="1:13">
      <c r="A170" s="112" t="s">
        <v>54</v>
      </c>
      <c r="B170" s="112" t="s">
        <v>767</v>
      </c>
      <c r="C170" s="112" t="s">
        <v>768</v>
      </c>
      <c r="D170" s="102" t="s">
        <v>9</v>
      </c>
      <c r="E170" s="103"/>
      <c r="F170" s="104" t="str">
        <f t="shared" si="16"/>
        <v>き３１</v>
      </c>
      <c r="G170" s="101" t="str">
        <f t="shared" si="18"/>
        <v>安武義剛</v>
      </c>
      <c r="H170" s="102" t="s">
        <v>9</v>
      </c>
      <c r="I170" s="102" t="s">
        <v>1</v>
      </c>
      <c r="J170" s="105">
        <v>1990</v>
      </c>
      <c r="K170" s="106">
        <f t="shared" si="14"/>
        <v>36</v>
      </c>
      <c r="L170" s="104" t="str">
        <f t="shared" si="17"/>
        <v>OK</v>
      </c>
      <c r="M170" s="101" t="s">
        <v>752</v>
      </c>
    </row>
    <row r="171" spans="1:13">
      <c r="A171" s="112" t="s">
        <v>57</v>
      </c>
      <c r="B171" s="112" t="s">
        <v>769</v>
      </c>
      <c r="C171" s="112" t="s">
        <v>770</v>
      </c>
      <c r="D171" s="102" t="s">
        <v>9</v>
      </c>
      <c r="E171" s="103"/>
      <c r="F171" s="104" t="str">
        <f t="shared" si="16"/>
        <v>き３２</v>
      </c>
      <c r="G171" s="101" t="str">
        <f t="shared" si="18"/>
        <v>山田修平</v>
      </c>
      <c r="H171" s="102" t="s">
        <v>9</v>
      </c>
      <c r="I171" s="102" t="s">
        <v>1</v>
      </c>
      <c r="J171" s="105">
        <v>2003</v>
      </c>
      <c r="K171" s="106">
        <f t="shared" si="14"/>
        <v>23</v>
      </c>
      <c r="L171" s="104" t="str">
        <f t="shared" si="17"/>
        <v>OK</v>
      </c>
      <c r="M171" s="101" t="s">
        <v>749</v>
      </c>
    </row>
    <row r="172" spans="1:13">
      <c r="A172" s="112" t="s">
        <v>58</v>
      </c>
      <c r="B172" s="112" t="s">
        <v>313</v>
      </c>
      <c r="C172" s="112" t="s">
        <v>257</v>
      </c>
      <c r="D172" s="102" t="s">
        <v>9</v>
      </c>
      <c r="E172" s="103"/>
      <c r="F172" s="104" t="str">
        <f t="shared" si="16"/>
        <v>き３３</v>
      </c>
      <c r="G172" s="101" t="str">
        <f t="shared" si="18"/>
        <v>山本和樹</v>
      </c>
      <c r="H172" s="102" t="s">
        <v>9</v>
      </c>
      <c r="I172" s="102" t="s">
        <v>1</v>
      </c>
      <c r="J172" s="105">
        <v>1997</v>
      </c>
      <c r="K172" s="106">
        <f t="shared" si="14"/>
        <v>29</v>
      </c>
      <c r="L172" s="104" t="str">
        <f t="shared" si="17"/>
        <v>OK</v>
      </c>
      <c r="M172" s="101" t="s">
        <v>225</v>
      </c>
    </row>
    <row r="173" spans="1:13">
      <c r="A173" s="112" t="s">
        <v>59</v>
      </c>
      <c r="B173" s="112" t="s">
        <v>61</v>
      </c>
      <c r="C173" s="112" t="s">
        <v>62</v>
      </c>
      <c r="D173" s="102" t="s">
        <v>9</v>
      </c>
      <c r="E173" s="103"/>
      <c r="F173" s="104" t="str">
        <f t="shared" si="16"/>
        <v>き３４</v>
      </c>
      <c r="G173" s="101" t="str">
        <f t="shared" si="18"/>
        <v>吉本泰二</v>
      </c>
      <c r="H173" s="102" t="s">
        <v>9</v>
      </c>
      <c r="I173" s="102" t="s">
        <v>1</v>
      </c>
      <c r="J173" s="105">
        <v>1976</v>
      </c>
      <c r="K173" s="106">
        <f t="shared" si="14"/>
        <v>50</v>
      </c>
      <c r="L173" s="104" t="str">
        <f t="shared" si="17"/>
        <v>OK</v>
      </c>
      <c r="M173" s="101" t="s">
        <v>721</v>
      </c>
    </row>
    <row r="174" spans="1:13">
      <c r="A174" s="112" t="s">
        <v>60</v>
      </c>
      <c r="B174" s="112" t="s">
        <v>771</v>
      </c>
      <c r="C174" s="112" t="s">
        <v>772</v>
      </c>
      <c r="D174" s="102" t="s">
        <v>9</v>
      </c>
      <c r="E174" s="103"/>
      <c r="F174" s="104" t="str">
        <f t="shared" si="16"/>
        <v>き３５</v>
      </c>
      <c r="G174" s="101" t="str">
        <f t="shared" si="18"/>
        <v>滝本照夫</v>
      </c>
      <c r="H174" s="102" t="s">
        <v>9</v>
      </c>
      <c r="I174" s="102" t="s">
        <v>1</v>
      </c>
      <c r="J174" s="105">
        <v>1959</v>
      </c>
      <c r="K174" s="106">
        <f t="shared" si="14"/>
        <v>67</v>
      </c>
      <c r="L174" s="104" t="str">
        <f t="shared" si="17"/>
        <v>OK</v>
      </c>
      <c r="M174" s="110" t="s">
        <v>734</v>
      </c>
    </row>
    <row r="175" spans="1:13">
      <c r="A175" s="128"/>
      <c r="B175" s="128">
        <v>6</v>
      </c>
      <c r="C175" s="128"/>
      <c r="D175" s="120"/>
      <c r="E175" s="121"/>
      <c r="F175" s="122"/>
      <c r="G175" s="118"/>
      <c r="H175" s="120"/>
      <c r="I175" s="120"/>
      <c r="J175" s="162"/>
      <c r="K175" s="124" t="str">
        <f t="shared" si="14"/>
        <v/>
      </c>
      <c r="L175" s="122"/>
      <c r="M175" s="119"/>
    </row>
    <row r="176" spans="1:13" s="101" customFormat="1">
      <c r="A176" s="101" t="s">
        <v>773</v>
      </c>
      <c r="B176" s="101" t="s">
        <v>774</v>
      </c>
      <c r="C176" s="101" t="s">
        <v>775</v>
      </c>
      <c r="D176" s="101" t="s">
        <v>776</v>
      </c>
      <c r="E176" s="103"/>
      <c r="F176" s="129" t="str">
        <f t="shared" si="16"/>
        <v>ぐ０１</v>
      </c>
      <c r="G176" s="101" t="str">
        <f>B176&amp;C176</f>
        <v>鍵谷浩太</v>
      </c>
      <c r="H176" s="101" t="s">
        <v>777</v>
      </c>
      <c r="I176" s="101" t="s">
        <v>1</v>
      </c>
      <c r="J176" s="108">
        <v>1991</v>
      </c>
      <c r="K176" s="106">
        <f t="shared" si="14"/>
        <v>35</v>
      </c>
      <c r="L176" s="129" t="str">
        <f t="shared" ref="L176:L209" si="19">IF(G176="","",IF(COUNTIF($G$5:$G$703,G176)&gt;1,"2重登録","OK"))</f>
        <v>OK</v>
      </c>
      <c r="M176" s="101" t="s">
        <v>694</v>
      </c>
    </row>
    <row r="177" spans="1:21" s="101" customFormat="1">
      <c r="A177" s="101" t="s">
        <v>778</v>
      </c>
      <c r="B177" s="101" t="s">
        <v>779</v>
      </c>
      <c r="C177" s="101" t="s">
        <v>780</v>
      </c>
      <c r="D177" s="101" t="s">
        <v>776</v>
      </c>
      <c r="E177" s="103"/>
      <c r="F177" s="129" t="str">
        <f t="shared" si="16"/>
        <v>ぐ０２</v>
      </c>
      <c r="G177" s="101" t="str">
        <f t="shared" ref="G177:G209" si="20">B177&amp;C177</f>
        <v>浅田恵亮</v>
      </c>
      <c r="H177" s="101" t="s">
        <v>777</v>
      </c>
      <c r="I177" s="101" t="s">
        <v>1</v>
      </c>
      <c r="J177" s="108">
        <v>1986</v>
      </c>
      <c r="K177" s="106">
        <f t="shared" si="14"/>
        <v>40</v>
      </c>
      <c r="L177" s="129" t="str">
        <f t="shared" si="19"/>
        <v>OK</v>
      </c>
      <c r="M177" s="101" t="s">
        <v>781</v>
      </c>
    </row>
    <row r="178" spans="1:21" s="101" customFormat="1">
      <c r="A178" s="101" t="s">
        <v>782</v>
      </c>
      <c r="B178" s="101" t="s">
        <v>783</v>
      </c>
      <c r="C178" s="101" t="s">
        <v>784</v>
      </c>
      <c r="D178" s="101" t="s">
        <v>776</v>
      </c>
      <c r="E178" s="103"/>
      <c r="F178" s="129" t="str">
        <f t="shared" si="16"/>
        <v>ぐ０３</v>
      </c>
      <c r="G178" s="101" t="str">
        <f t="shared" si="20"/>
        <v>中西泰輝</v>
      </c>
      <c r="H178" s="101" t="s">
        <v>777</v>
      </c>
      <c r="I178" s="101" t="s">
        <v>1</v>
      </c>
      <c r="J178" s="108">
        <v>1992</v>
      </c>
      <c r="K178" s="106">
        <f t="shared" si="14"/>
        <v>34</v>
      </c>
      <c r="L178" s="129" t="str">
        <f t="shared" si="19"/>
        <v>OK</v>
      </c>
      <c r="M178" s="101" t="s">
        <v>637</v>
      </c>
    </row>
    <row r="179" spans="1:21" s="101" customFormat="1">
      <c r="A179" s="101" t="s">
        <v>293</v>
      </c>
      <c r="B179" s="112" t="s">
        <v>785</v>
      </c>
      <c r="C179" s="101" t="s">
        <v>786</v>
      </c>
      <c r="D179" s="101" t="s">
        <v>776</v>
      </c>
      <c r="E179" s="163"/>
      <c r="F179" s="129" t="str">
        <f t="shared" si="16"/>
        <v>ぐ０４</v>
      </c>
      <c r="G179" s="101" t="str">
        <f t="shared" si="20"/>
        <v>井ノ口幹也</v>
      </c>
      <c r="H179" s="101" t="s">
        <v>777</v>
      </c>
      <c r="I179" s="101" t="s">
        <v>704</v>
      </c>
      <c r="J179" s="108">
        <v>1990</v>
      </c>
      <c r="K179" s="106">
        <f t="shared" si="14"/>
        <v>36</v>
      </c>
      <c r="L179" s="129" t="str">
        <f t="shared" si="19"/>
        <v>OK</v>
      </c>
      <c r="M179" s="109" t="s">
        <v>634</v>
      </c>
    </row>
    <row r="180" spans="1:21" s="101" customFormat="1" ht="13.5" customHeight="1">
      <c r="A180" s="101" t="s">
        <v>295</v>
      </c>
      <c r="B180" s="112" t="s">
        <v>787</v>
      </c>
      <c r="C180" s="112" t="s">
        <v>788</v>
      </c>
      <c r="D180" s="112" t="s">
        <v>776</v>
      </c>
      <c r="E180" s="163"/>
      <c r="F180" s="129" t="str">
        <f t="shared" si="16"/>
        <v>ぐ０５</v>
      </c>
      <c r="G180" s="101" t="str">
        <f t="shared" si="20"/>
        <v>漆原大介</v>
      </c>
      <c r="H180" s="112" t="s">
        <v>777</v>
      </c>
      <c r="I180" s="112" t="s">
        <v>568</v>
      </c>
      <c r="J180" s="111">
        <v>1988</v>
      </c>
      <c r="K180" s="106">
        <f t="shared" si="14"/>
        <v>38</v>
      </c>
      <c r="L180" s="129" t="str">
        <f t="shared" si="19"/>
        <v>OK</v>
      </c>
      <c r="M180" s="112" t="s">
        <v>694</v>
      </c>
    </row>
    <row r="181" spans="1:21" s="164" customFormat="1" ht="15" customHeight="1">
      <c r="A181" s="101" t="s">
        <v>296</v>
      </c>
      <c r="B181" s="112" t="s">
        <v>789</v>
      </c>
      <c r="C181" s="112" t="s">
        <v>790</v>
      </c>
      <c r="D181" s="112" t="s">
        <v>776</v>
      </c>
      <c r="E181" s="163"/>
      <c r="F181" s="129" t="str">
        <f t="shared" si="16"/>
        <v>ぐ０６</v>
      </c>
      <c r="G181" s="101" t="str">
        <f t="shared" si="20"/>
        <v>土田哲也</v>
      </c>
      <c r="H181" s="112" t="s">
        <v>777</v>
      </c>
      <c r="I181" s="112" t="s">
        <v>568</v>
      </c>
      <c r="J181" s="111">
        <v>1990</v>
      </c>
      <c r="K181" s="106">
        <f t="shared" si="14"/>
        <v>36</v>
      </c>
      <c r="L181" s="129" t="str">
        <f t="shared" si="19"/>
        <v>OK</v>
      </c>
      <c r="M181" s="112" t="s">
        <v>569</v>
      </c>
      <c r="N181" s="95"/>
      <c r="O181" s="95"/>
      <c r="P181" s="95"/>
      <c r="Q181" s="95"/>
      <c r="R181" s="95"/>
      <c r="S181" s="95"/>
      <c r="T181" s="95"/>
      <c r="U181" s="95"/>
    </row>
    <row r="182" spans="1:21">
      <c r="A182" s="101" t="s">
        <v>297</v>
      </c>
      <c r="B182" s="112" t="s">
        <v>791</v>
      </c>
      <c r="C182" s="112" t="s">
        <v>792</v>
      </c>
      <c r="D182" s="112" t="s">
        <v>776</v>
      </c>
      <c r="E182" s="163"/>
      <c r="F182" s="129" t="str">
        <f t="shared" si="16"/>
        <v>ぐ０７</v>
      </c>
      <c r="G182" s="101" t="str">
        <f t="shared" si="20"/>
        <v>金谷太郎</v>
      </c>
      <c r="H182" s="112" t="s">
        <v>777</v>
      </c>
      <c r="I182" s="112" t="s">
        <v>568</v>
      </c>
      <c r="J182" s="111">
        <v>1976</v>
      </c>
      <c r="K182" s="106">
        <f t="shared" si="14"/>
        <v>50</v>
      </c>
      <c r="L182" s="129" t="str">
        <f t="shared" si="19"/>
        <v>OK</v>
      </c>
      <c r="M182" s="112" t="s">
        <v>694</v>
      </c>
    </row>
    <row r="183" spans="1:21">
      <c r="A183" s="101" t="s">
        <v>298</v>
      </c>
      <c r="B183" s="112" t="s">
        <v>793</v>
      </c>
      <c r="C183" s="112" t="s">
        <v>794</v>
      </c>
      <c r="D183" s="112" t="s">
        <v>776</v>
      </c>
      <c r="E183" s="163"/>
      <c r="F183" s="129" t="str">
        <f t="shared" si="16"/>
        <v>ぐ０８</v>
      </c>
      <c r="G183" s="101" t="str">
        <f t="shared" si="20"/>
        <v>山本将義</v>
      </c>
      <c r="H183" s="112" t="s">
        <v>777</v>
      </c>
      <c r="I183" s="112" t="s">
        <v>568</v>
      </c>
      <c r="J183" s="111">
        <v>1986</v>
      </c>
      <c r="K183" s="106">
        <f t="shared" si="14"/>
        <v>40</v>
      </c>
      <c r="L183" s="129" t="str">
        <f t="shared" si="19"/>
        <v>OK</v>
      </c>
      <c r="M183" s="112" t="s">
        <v>694</v>
      </c>
    </row>
    <row r="184" spans="1:21">
      <c r="A184" s="101" t="s">
        <v>299</v>
      </c>
      <c r="B184" s="112" t="s">
        <v>795</v>
      </c>
      <c r="C184" s="112" t="s">
        <v>796</v>
      </c>
      <c r="D184" s="112" t="s">
        <v>776</v>
      </c>
      <c r="E184" s="163"/>
      <c r="F184" s="129" t="str">
        <f t="shared" si="16"/>
        <v>ぐ０９</v>
      </c>
      <c r="G184" s="101" t="str">
        <f t="shared" si="20"/>
        <v>浜田豊</v>
      </c>
      <c r="H184" s="112" t="s">
        <v>777</v>
      </c>
      <c r="I184" s="112" t="s">
        <v>568</v>
      </c>
      <c r="J184" s="111">
        <v>1985</v>
      </c>
      <c r="K184" s="106">
        <f t="shared" si="14"/>
        <v>41</v>
      </c>
      <c r="L184" s="129" t="str">
        <f t="shared" si="19"/>
        <v>OK</v>
      </c>
      <c r="M184" s="115" t="s">
        <v>634</v>
      </c>
    </row>
    <row r="185" spans="1:21">
      <c r="A185" s="101" t="s">
        <v>300</v>
      </c>
      <c r="B185" s="112" t="s">
        <v>797</v>
      </c>
      <c r="C185" s="112" t="s">
        <v>798</v>
      </c>
      <c r="D185" s="112" t="s">
        <v>776</v>
      </c>
      <c r="E185" s="163"/>
      <c r="F185" s="129" t="str">
        <f t="shared" si="16"/>
        <v>ぐ１０</v>
      </c>
      <c r="G185" s="101" t="str">
        <f t="shared" si="20"/>
        <v>吉野淳也</v>
      </c>
      <c r="H185" s="112" t="s">
        <v>777</v>
      </c>
      <c r="I185" s="112" t="s">
        <v>568</v>
      </c>
      <c r="J185" s="111">
        <v>1990</v>
      </c>
      <c r="K185" s="106">
        <f t="shared" si="14"/>
        <v>36</v>
      </c>
      <c r="L185" s="129" t="str">
        <f t="shared" si="19"/>
        <v>OK</v>
      </c>
      <c r="M185" s="112" t="s">
        <v>637</v>
      </c>
    </row>
    <row r="186" spans="1:21">
      <c r="A186" s="101" t="s">
        <v>302</v>
      </c>
      <c r="B186" s="112" t="s">
        <v>799</v>
      </c>
      <c r="C186" s="112" t="s">
        <v>800</v>
      </c>
      <c r="D186" s="112" t="s">
        <v>776</v>
      </c>
      <c r="E186" s="163"/>
      <c r="F186" s="129" t="str">
        <f t="shared" si="16"/>
        <v>ぐ１１</v>
      </c>
      <c r="G186" s="101" t="str">
        <f t="shared" si="20"/>
        <v>寺本将吾</v>
      </c>
      <c r="H186" s="112" t="s">
        <v>777</v>
      </c>
      <c r="I186" s="112" t="s">
        <v>568</v>
      </c>
      <c r="J186" s="111">
        <v>1997</v>
      </c>
      <c r="K186" s="106">
        <f t="shared" si="14"/>
        <v>29</v>
      </c>
      <c r="L186" s="129" t="str">
        <f t="shared" si="19"/>
        <v>OK</v>
      </c>
      <c r="M186" s="112" t="s">
        <v>637</v>
      </c>
    </row>
    <row r="187" spans="1:21">
      <c r="A187" s="101" t="s">
        <v>303</v>
      </c>
      <c r="B187" s="112" t="s">
        <v>801</v>
      </c>
      <c r="C187" s="112" t="s">
        <v>802</v>
      </c>
      <c r="D187" s="112" t="s">
        <v>776</v>
      </c>
      <c r="E187" s="163"/>
      <c r="F187" s="129" t="str">
        <f t="shared" si="16"/>
        <v>ぐ１２</v>
      </c>
      <c r="G187" s="101" t="str">
        <f t="shared" si="20"/>
        <v>澁谷晃大</v>
      </c>
      <c r="H187" s="112" t="s">
        <v>777</v>
      </c>
      <c r="I187" s="112" t="s">
        <v>568</v>
      </c>
      <c r="J187" s="111">
        <v>1996</v>
      </c>
      <c r="K187" s="106">
        <f t="shared" si="14"/>
        <v>30</v>
      </c>
      <c r="L187" s="129" t="str">
        <f t="shared" si="19"/>
        <v>OK</v>
      </c>
      <c r="M187" s="112" t="s">
        <v>694</v>
      </c>
    </row>
    <row r="188" spans="1:21">
      <c r="A188" s="101" t="s">
        <v>304</v>
      </c>
      <c r="B188" s="112" t="s">
        <v>803</v>
      </c>
      <c r="C188" s="112" t="s">
        <v>804</v>
      </c>
      <c r="D188" s="112" t="s">
        <v>776</v>
      </c>
      <c r="E188" s="163"/>
      <c r="F188" s="129" t="str">
        <f t="shared" si="16"/>
        <v>ぐ１３</v>
      </c>
      <c r="G188" s="101" t="str">
        <f t="shared" si="20"/>
        <v>藤井正和</v>
      </c>
      <c r="H188" s="112" t="s">
        <v>777</v>
      </c>
      <c r="I188" s="112" t="s">
        <v>568</v>
      </c>
      <c r="J188" s="111">
        <v>1975</v>
      </c>
      <c r="K188" s="106">
        <f t="shared" si="14"/>
        <v>51</v>
      </c>
      <c r="L188" s="129" t="str">
        <f t="shared" si="19"/>
        <v>OK</v>
      </c>
      <c r="M188" s="112" t="s">
        <v>781</v>
      </c>
    </row>
    <row r="189" spans="1:21">
      <c r="A189" s="101" t="s">
        <v>307</v>
      </c>
      <c r="B189" s="112" t="s">
        <v>805</v>
      </c>
      <c r="C189" s="112" t="s">
        <v>806</v>
      </c>
      <c r="D189" s="112" t="s">
        <v>776</v>
      </c>
      <c r="E189" s="163"/>
      <c r="F189" s="129" t="str">
        <f t="shared" si="16"/>
        <v>ぐ１４</v>
      </c>
      <c r="G189" s="101" t="str">
        <f t="shared" si="20"/>
        <v>平野優也</v>
      </c>
      <c r="H189" s="112" t="s">
        <v>777</v>
      </c>
      <c r="I189" s="112" t="s">
        <v>568</v>
      </c>
      <c r="J189" s="111">
        <v>1993</v>
      </c>
      <c r="K189" s="106">
        <f t="shared" si="14"/>
        <v>33</v>
      </c>
      <c r="L189" s="129" t="str">
        <f t="shared" si="19"/>
        <v>OK</v>
      </c>
      <c r="M189" s="112" t="s">
        <v>807</v>
      </c>
    </row>
    <row r="190" spans="1:21">
      <c r="A190" s="101" t="s">
        <v>308</v>
      </c>
      <c r="B190" s="112" t="s">
        <v>808</v>
      </c>
      <c r="C190" s="112" t="s">
        <v>809</v>
      </c>
      <c r="D190" s="112" t="s">
        <v>776</v>
      </c>
      <c r="E190" s="163"/>
      <c r="F190" s="129" t="str">
        <f t="shared" si="16"/>
        <v>ぐ１５</v>
      </c>
      <c r="G190" s="101" t="str">
        <f t="shared" si="20"/>
        <v>久保村悠史</v>
      </c>
      <c r="H190" s="112" t="s">
        <v>777</v>
      </c>
      <c r="I190" s="112" t="s">
        <v>568</v>
      </c>
      <c r="J190" s="111">
        <v>1990</v>
      </c>
      <c r="K190" s="106">
        <f t="shared" si="14"/>
        <v>36</v>
      </c>
      <c r="L190" s="129" t="str">
        <f t="shared" si="19"/>
        <v>OK</v>
      </c>
      <c r="M190" s="112" t="s">
        <v>810</v>
      </c>
    </row>
    <row r="191" spans="1:21">
      <c r="A191" s="101" t="s">
        <v>309</v>
      </c>
      <c r="B191" s="112" t="s">
        <v>811</v>
      </c>
      <c r="C191" s="112" t="s">
        <v>812</v>
      </c>
      <c r="D191" s="112" t="s">
        <v>776</v>
      </c>
      <c r="E191" s="163"/>
      <c r="F191" s="129" t="str">
        <f t="shared" si="16"/>
        <v>ぐ１６</v>
      </c>
      <c r="G191" s="101" t="str">
        <f t="shared" si="20"/>
        <v>須賀雅雄</v>
      </c>
      <c r="H191" s="112" t="s">
        <v>777</v>
      </c>
      <c r="I191" s="112" t="s">
        <v>568</v>
      </c>
      <c r="J191" s="111">
        <v>1968</v>
      </c>
      <c r="K191" s="106">
        <f t="shared" si="14"/>
        <v>58</v>
      </c>
      <c r="L191" s="129" t="str">
        <f t="shared" si="19"/>
        <v>OK</v>
      </c>
      <c r="M191" s="112" t="s">
        <v>810</v>
      </c>
    </row>
    <row r="192" spans="1:21">
      <c r="A192" s="101" t="s">
        <v>310</v>
      </c>
      <c r="B192" s="115" t="s">
        <v>787</v>
      </c>
      <c r="C192" s="115" t="s">
        <v>813</v>
      </c>
      <c r="D192" s="112" t="s">
        <v>776</v>
      </c>
      <c r="E192" s="163"/>
      <c r="F192" s="129" t="str">
        <f t="shared" si="16"/>
        <v>ぐ１７</v>
      </c>
      <c r="G192" s="101" t="str">
        <f t="shared" si="20"/>
        <v>漆原友里</v>
      </c>
      <c r="H192" s="112" t="s">
        <v>777</v>
      </c>
      <c r="I192" s="115" t="s">
        <v>624</v>
      </c>
      <c r="J192" s="111">
        <v>1992</v>
      </c>
      <c r="K192" s="106">
        <f t="shared" si="14"/>
        <v>34</v>
      </c>
      <c r="L192" s="129" t="str">
        <f t="shared" si="19"/>
        <v>OK</v>
      </c>
      <c r="M192" s="112" t="s">
        <v>694</v>
      </c>
    </row>
    <row r="193" spans="1:13">
      <c r="A193" s="101" t="s">
        <v>311</v>
      </c>
      <c r="B193" s="115" t="s">
        <v>814</v>
      </c>
      <c r="C193" s="115" t="s">
        <v>815</v>
      </c>
      <c r="D193" s="112" t="s">
        <v>776</v>
      </c>
      <c r="E193" s="163"/>
      <c r="F193" s="129" t="str">
        <f t="shared" si="16"/>
        <v>ぐ１８</v>
      </c>
      <c r="G193" s="101" t="str">
        <f t="shared" si="20"/>
        <v>谷優果</v>
      </c>
      <c r="H193" s="112" t="s">
        <v>777</v>
      </c>
      <c r="I193" s="115" t="s">
        <v>624</v>
      </c>
      <c r="J193" s="111">
        <v>1997</v>
      </c>
      <c r="K193" s="106">
        <f t="shared" si="14"/>
        <v>29</v>
      </c>
      <c r="L193" s="129" t="str">
        <f t="shared" si="19"/>
        <v>OK</v>
      </c>
      <c r="M193" s="112" t="s">
        <v>807</v>
      </c>
    </row>
    <row r="194" spans="1:13">
      <c r="A194" s="101" t="s">
        <v>312</v>
      </c>
      <c r="B194" s="115" t="s">
        <v>816</v>
      </c>
      <c r="C194" s="115" t="s">
        <v>817</v>
      </c>
      <c r="D194" s="112" t="s">
        <v>776</v>
      </c>
      <c r="E194" s="163"/>
      <c r="F194" s="129" t="str">
        <f t="shared" si="16"/>
        <v>ぐ１９</v>
      </c>
      <c r="G194" s="101" t="str">
        <f t="shared" si="20"/>
        <v>西野美恵</v>
      </c>
      <c r="H194" s="112" t="s">
        <v>777</v>
      </c>
      <c r="I194" s="115" t="s">
        <v>624</v>
      </c>
      <c r="J194" s="111">
        <v>1988</v>
      </c>
      <c r="K194" s="106">
        <f t="shared" si="14"/>
        <v>38</v>
      </c>
      <c r="L194" s="129" t="str">
        <f t="shared" si="19"/>
        <v>OK</v>
      </c>
      <c r="M194" s="112" t="s">
        <v>569</v>
      </c>
    </row>
    <row r="195" spans="1:13">
      <c r="A195" s="101" t="s">
        <v>314</v>
      </c>
      <c r="B195" s="115" t="s">
        <v>818</v>
      </c>
      <c r="C195" s="115" t="s">
        <v>819</v>
      </c>
      <c r="D195" s="112" t="s">
        <v>776</v>
      </c>
      <c r="E195" s="163"/>
      <c r="F195" s="129" t="str">
        <f t="shared" si="16"/>
        <v>ぐ２０</v>
      </c>
      <c r="G195" s="101" t="str">
        <f t="shared" si="20"/>
        <v>鍵弥初美</v>
      </c>
      <c r="H195" s="112" t="s">
        <v>777</v>
      </c>
      <c r="I195" s="115" t="s">
        <v>624</v>
      </c>
      <c r="J195" s="111">
        <v>1988</v>
      </c>
      <c r="K195" s="106">
        <f t="shared" si="14"/>
        <v>38</v>
      </c>
      <c r="L195" s="129" t="str">
        <f t="shared" si="19"/>
        <v>OK</v>
      </c>
      <c r="M195" s="112" t="s">
        <v>576</v>
      </c>
    </row>
    <row r="196" spans="1:13">
      <c r="A196" s="101" t="s">
        <v>316</v>
      </c>
      <c r="B196" s="112" t="s">
        <v>820</v>
      </c>
      <c r="C196" s="112" t="s">
        <v>821</v>
      </c>
      <c r="D196" s="112" t="s">
        <v>776</v>
      </c>
      <c r="E196" s="163" t="s">
        <v>822</v>
      </c>
      <c r="F196" s="129" t="str">
        <f t="shared" si="16"/>
        <v>ぐ２１</v>
      </c>
      <c r="G196" s="101" t="str">
        <f t="shared" si="20"/>
        <v>竹内朝飛</v>
      </c>
      <c r="H196" s="112" t="s">
        <v>777</v>
      </c>
      <c r="I196" s="112" t="s">
        <v>568</v>
      </c>
      <c r="J196" s="111">
        <v>2011</v>
      </c>
      <c r="K196" s="106">
        <f t="shared" si="14"/>
        <v>15</v>
      </c>
      <c r="L196" s="129" t="str">
        <f t="shared" si="19"/>
        <v>OK</v>
      </c>
      <c r="M196" s="112" t="s">
        <v>694</v>
      </c>
    </row>
    <row r="197" spans="1:13">
      <c r="A197" s="101" t="s">
        <v>317</v>
      </c>
      <c r="B197" s="112" t="s">
        <v>823</v>
      </c>
      <c r="C197" s="112" t="s">
        <v>824</v>
      </c>
      <c r="D197" s="112" t="s">
        <v>776</v>
      </c>
      <c r="E197" s="163" t="s">
        <v>822</v>
      </c>
      <c r="F197" s="129" t="str">
        <f t="shared" si="16"/>
        <v>ぐ２２</v>
      </c>
      <c r="G197" s="101" t="str">
        <f t="shared" si="20"/>
        <v>原田健汰</v>
      </c>
      <c r="H197" s="112" t="s">
        <v>777</v>
      </c>
      <c r="I197" s="112" t="s">
        <v>568</v>
      </c>
      <c r="J197" s="111">
        <v>2011</v>
      </c>
      <c r="K197" s="106">
        <f t="shared" ref="K197:K260" si="21">IF(J197="","",(2026-J197))</f>
        <v>15</v>
      </c>
      <c r="L197" s="129" t="str">
        <f t="shared" si="19"/>
        <v>OK</v>
      </c>
      <c r="M197" s="112" t="s">
        <v>576</v>
      </c>
    </row>
    <row r="198" spans="1:13">
      <c r="A198" s="101" t="s">
        <v>318</v>
      </c>
      <c r="B198" s="112" t="s">
        <v>825</v>
      </c>
      <c r="C198" s="112" t="s">
        <v>826</v>
      </c>
      <c r="D198" s="112" t="s">
        <v>776</v>
      </c>
      <c r="E198" s="112"/>
      <c r="F198" s="129" t="str">
        <f t="shared" si="16"/>
        <v>ぐ２３</v>
      </c>
      <c r="G198" s="101" t="str">
        <f t="shared" si="20"/>
        <v>小林由汰</v>
      </c>
      <c r="H198" s="112" t="s">
        <v>777</v>
      </c>
      <c r="I198" s="112" t="s">
        <v>568</v>
      </c>
      <c r="J198" s="111">
        <v>1996</v>
      </c>
      <c r="K198" s="106">
        <f t="shared" si="21"/>
        <v>30</v>
      </c>
      <c r="L198" s="129" t="str">
        <f t="shared" si="19"/>
        <v>OK</v>
      </c>
      <c r="M198" s="112" t="s">
        <v>781</v>
      </c>
    </row>
    <row r="199" spans="1:13">
      <c r="A199" s="101" t="s">
        <v>319</v>
      </c>
      <c r="B199" s="115" t="s">
        <v>827</v>
      </c>
      <c r="C199" s="115" t="s">
        <v>828</v>
      </c>
      <c r="D199" s="112" t="s">
        <v>776</v>
      </c>
      <c r="E199" s="163"/>
      <c r="F199" s="129" t="str">
        <f t="shared" si="16"/>
        <v>ぐ２４</v>
      </c>
      <c r="G199" s="101" t="str">
        <f t="shared" si="20"/>
        <v>日下部佑奈</v>
      </c>
      <c r="H199" s="112" t="s">
        <v>777</v>
      </c>
      <c r="I199" s="115" t="s">
        <v>624</v>
      </c>
      <c r="J199" s="111">
        <v>2000</v>
      </c>
      <c r="K199" s="106">
        <f t="shared" si="21"/>
        <v>26</v>
      </c>
      <c r="L199" s="129" t="str">
        <f t="shared" si="19"/>
        <v>OK</v>
      </c>
      <c r="M199" s="112" t="s">
        <v>829</v>
      </c>
    </row>
    <row r="200" spans="1:13" ht="14.25">
      <c r="A200" s="109" t="s">
        <v>320</v>
      </c>
      <c r="B200" s="165" t="s">
        <v>830</v>
      </c>
      <c r="C200" s="165" t="s">
        <v>831</v>
      </c>
      <c r="D200" s="112" t="s">
        <v>776</v>
      </c>
      <c r="E200" s="163" t="s">
        <v>822</v>
      </c>
      <c r="F200" s="129" t="str">
        <f t="shared" si="16"/>
        <v>ぐ２５</v>
      </c>
      <c r="G200" s="101" t="str">
        <f t="shared" si="20"/>
        <v>廣瀬蒼一郎</v>
      </c>
      <c r="H200" s="112" t="s">
        <v>777</v>
      </c>
      <c r="I200" s="112" t="s">
        <v>568</v>
      </c>
      <c r="J200" s="111">
        <v>2012</v>
      </c>
      <c r="K200" s="106">
        <f t="shared" si="21"/>
        <v>14</v>
      </c>
      <c r="L200" s="129" t="str">
        <f t="shared" si="19"/>
        <v>OK</v>
      </c>
      <c r="M200" s="112" t="s">
        <v>694</v>
      </c>
    </row>
    <row r="201" spans="1:13" ht="14.25">
      <c r="A201" s="109" t="s">
        <v>321</v>
      </c>
      <c r="B201" s="166" t="s">
        <v>832</v>
      </c>
      <c r="C201" s="166" t="s">
        <v>833</v>
      </c>
      <c r="D201" s="112" t="s">
        <v>776</v>
      </c>
      <c r="E201" s="163" t="s">
        <v>822</v>
      </c>
      <c r="F201" s="129" t="str">
        <f t="shared" si="16"/>
        <v>ぐ２６</v>
      </c>
      <c r="G201" s="101" t="str">
        <f t="shared" si="20"/>
        <v>杉本まどか</v>
      </c>
      <c r="H201" s="112" t="s">
        <v>777</v>
      </c>
      <c r="I201" s="115" t="s">
        <v>624</v>
      </c>
      <c r="J201" s="111">
        <v>2012</v>
      </c>
      <c r="K201" s="106">
        <f t="shared" si="21"/>
        <v>14</v>
      </c>
      <c r="L201" s="129" t="str">
        <f t="shared" si="19"/>
        <v>OK</v>
      </c>
      <c r="M201" s="112" t="s">
        <v>694</v>
      </c>
    </row>
    <row r="202" spans="1:13" ht="14.25">
      <c r="A202" s="109" t="s">
        <v>322</v>
      </c>
      <c r="B202" s="166" t="s">
        <v>834</v>
      </c>
      <c r="C202" s="166" t="s">
        <v>835</v>
      </c>
      <c r="D202" s="112" t="s">
        <v>776</v>
      </c>
      <c r="E202" s="163" t="s">
        <v>822</v>
      </c>
      <c r="F202" s="129" t="str">
        <f t="shared" si="16"/>
        <v>ぐ２７</v>
      </c>
      <c r="G202" s="101" t="str">
        <f t="shared" si="20"/>
        <v>武田紗和</v>
      </c>
      <c r="H202" s="112" t="s">
        <v>777</v>
      </c>
      <c r="I202" s="115" t="s">
        <v>624</v>
      </c>
      <c r="J202" s="111">
        <v>2012</v>
      </c>
      <c r="K202" s="106">
        <f t="shared" si="21"/>
        <v>14</v>
      </c>
      <c r="L202" s="129" t="str">
        <f t="shared" si="19"/>
        <v>OK</v>
      </c>
      <c r="M202" s="112" t="s">
        <v>694</v>
      </c>
    </row>
    <row r="203" spans="1:13" ht="14.25">
      <c r="A203" s="109" t="s">
        <v>323</v>
      </c>
      <c r="B203" s="165" t="s">
        <v>836</v>
      </c>
      <c r="C203" s="165" t="s">
        <v>837</v>
      </c>
      <c r="D203" s="112" t="s">
        <v>776</v>
      </c>
      <c r="E203" s="163" t="s">
        <v>822</v>
      </c>
      <c r="F203" s="129" t="str">
        <f t="shared" si="16"/>
        <v>ぐ２８</v>
      </c>
      <c r="G203" s="101" t="str">
        <f t="shared" si="20"/>
        <v>大島奏空</v>
      </c>
      <c r="H203" s="165" t="s">
        <v>777</v>
      </c>
      <c r="I203" s="167" t="s">
        <v>568</v>
      </c>
      <c r="J203" s="165">
        <v>2015</v>
      </c>
      <c r="K203" s="106">
        <f t="shared" si="21"/>
        <v>11</v>
      </c>
      <c r="L203" s="129" t="str">
        <f t="shared" si="19"/>
        <v>OK</v>
      </c>
      <c r="M203" s="165" t="s">
        <v>838</v>
      </c>
    </row>
    <row r="204" spans="1:13" ht="14.25">
      <c r="A204" s="109" t="s">
        <v>324</v>
      </c>
      <c r="B204" s="165" t="s">
        <v>839</v>
      </c>
      <c r="C204" s="165" t="s">
        <v>840</v>
      </c>
      <c r="D204" s="112" t="s">
        <v>776</v>
      </c>
      <c r="E204" s="163" t="s">
        <v>822</v>
      </c>
      <c r="F204" s="129" t="str">
        <f t="shared" si="16"/>
        <v>ぐ２９</v>
      </c>
      <c r="G204" s="101" t="str">
        <f t="shared" si="20"/>
        <v>北村悠晴</v>
      </c>
      <c r="H204" s="165" t="s">
        <v>777</v>
      </c>
      <c r="I204" s="167" t="s">
        <v>568</v>
      </c>
      <c r="J204" s="165">
        <v>2015</v>
      </c>
      <c r="K204" s="106">
        <f t="shared" si="21"/>
        <v>11</v>
      </c>
      <c r="L204" s="129" t="str">
        <f t="shared" si="19"/>
        <v>OK</v>
      </c>
      <c r="M204" s="165" t="s">
        <v>632</v>
      </c>
    </row>
    <row r="205" spans="1:13" ht="14.25">
      <c r="A205" s="109" t="s">
        <v>325</v>
      </c>
      <c r="B205" s="165" t="s">
        <v>841</v>
      </c>
      <c r="C205" s="165" t="s">
        <v>842</v>
      </c>
      <c r="D205" s="112" t="s">
        <v>776</v>
      </c>
      <c r="E205" s="163" t="s">
        <v>822</v>
      </c>
      <c r="F205" s="129" t="str">
        <f t="shared" si="16"/>
        <v>ぐ３０</v>
      </c>
      <c r="G205" s="101" t="str">
        <f t="shared" si="20"/>
        <v>冨士川史斗</v>
      </c>
      <c r="H205" s="165" t="s">
        <v>777</v>
      </c>
      <c r="I205" s="167" t="s">
        <v>568</v>
      </c>
      <c r="J205" s="165">
        <v>2016</v>
      </c>
      <c r="K205" s="106">
        <f t="shared" si="21"/>
        <v>10</v>
      </c>
      <c r="L205" s="129" t="str">
        <f t="shared" si="19"/>
        <v>OK</v>
      </c>
      <c r="M205" s="165" t="s">
        <v>781</v>
      </c>
    </row>
    <row r="206" spans="1:13" ht="14.25">
      <c r="A206" s="109" t="s">
        <v>326</v>
      </c>
      <c r="B206" s="165" t="s">
        <v>843</v>
      </c>
      <c r="C206" s="165" t="s">
        <v>844</v>
      </c>
      <c r="D206" s="112" t="s">
        <v>776</v>
      </c>
      <c r="E206" s="163" t="s">
        <v>822</v>
      </c>
      <c r="F206" s="129" t="str">
        <f t="shared" si="16"/>
        <v>ぐ３１</v>
      </c>
      <c r="G206" s="101" t="str">
        <f t="shared" si="20"/>
        <v>大橋凛斗</v>
      </c>
      <c r="H206" s="165" t="s">
        <v>777</v>
      </c>
      <c r="I206" s="167" t="s">
        <v>568</v>
      </c>
      <c r="J206" s="165">
        <v>2015</v>
      </c>
      <c r="K206" s="106">
        <f t="shared" si="21"/>
        <v>11</v>
      </c>
      <c r="L206" s="129" t="str">
        <f t="shared" si="19"/>
        <v>OK</v>
      </c>
      <c r="M206" s="165" t="s">
        <v>632</v>
      </c>
    </row>
    <row r="207" spans="1:13" ht="14.25">
      <c r="A207" s="109" t="s">
        <v>327</v>
      </c>
      <c r="B207" s="165" t="s">
        <v>845</v>
      </c>
      <c r="C207" s="165" t="s">
        <v>846</v>
      </c>
      <c r="D207" s="112" t="s">
        <v>776</v>
      </c>
      <c r="E207" s="163" t="s">
        <v>822</v>
      </c>
      <c r="F207" s="129" t="str">
        <f t="shared" si="16"/>
        <v>ぐ３２</v>
      </c>
      <c r="G207" s="101" t="str">
        <f t="shared" si="20"/>
        <v>今井廉</v>
      </c>
      <c r="H207" s="165" t="s">
        <v>777</v>
      </c>
      <c r="I207" s="167" t="s">
        <v>568</v>
      </c>
      <c r="J207" s="165">
        <v>2016</v>
      </c>
      <c r="K207" s="106">
        <f t="shared" si="21"/>
        <v>10</v>
      </c>
      <c r="L207" s="129" t="str">
        <f t="shared" si="19"/>
        <v>OK</v>
      </c>
      <c r="M207" s="165" t="s">
        <v>781</v>
      </c>
    </row>
    <row r="208" spans="1:13" ht="14.25">
      <c r="A208" s="109" t="s">
        <v>328</v>
      </c>
      <c r="B208" s="165" t="s">
        <v>847</v>
      </c>
      <c r="C208" s="165" t="s">
        <v>848</v>
      </c>
      <c r="D208" s="112" t="s">
        <v>776</v>
      </c>
      <c r="E208" s="163" t="s">
        <v>822</v>
      </c>
      <c r="F208" s="129" t="str">
        <f t="shared" si="16"/>
        <v>ぐ３３</v>
      </c>
      <c r="G208" s="101" t="str">
        <f t="shared" si="20"/>
        <v>玉川聡太</v>
      </c>
      <c r="H208" s="165" t="s">
        <v>777</v>
      </c>
      <c r="I208" s="167" t="s">
        <v>568</v>
      </c>
      <c r="J208" s="165">
        <v>2014</v>
      </c>
      <c r="K208" s="106">
        <f t="shared" si="21"/>
        <v>12</v>
      </c>
      <c r="L208" s="129" t="str">
        <f t="shared" si="19"/>
        <v>OK</v>
      </c>
      <c r="M208" s="165" t="s">
        <v>633</v>
      </c>
    </row>
    <row r="209" spans="1:20" ht="14.25">
      <c r="A209" s="109" t="s">
        <v>329</v>
      </c>
      <c r="B209" s="165" t="s">
        <v>849</v>
      </c>
      <c r="C209" s="165" t="s">
        <v>850</v>
      </c>
      <c r="D209" s="112" t="s">
        <v>776</v>
      </c>
      <c r="E209" s="163" t="s">
        <v>822</v>
      </c>
      <c r="F209" s="129" t="str">
        <f t="shared" si="16"/>
        <v>ぐ３４</v>
      </c>
      <c r="G209" s="101" t="str">
        <f t="shared" si="20"/>
        <v>國松慶人</v>
      </c>
      <c r="H209" s="165" t="s">
        <v>777</v>
      </c>
      <c r="I209" s="165" t="s">
        <v>568</v>
      </c>
      <c r="J209" s="165">
        <v>2015</v>
      </c>
      <c r="K209" s="106">
        <f t="shared" si="21"/>
        <v>11</v>
      </c>
      <c r="L209" s="129" t="str">
        <f t="shared" si="19"/>
        <v>OK</v>
      </c>
      <c r="M209" s="165" t="s">
        <v>637</v>
      </c>
    </row>
    <row r="210" spans="1:20">
      <c r="A210" s="128"/>
      <c r="B210" s="128"/>
      <c r="C210" s="128"/>
      <c r="D210" s="128"/>
      <c r="E210" s="168"/>
      <c r="F210" s="169"/>
      <c r="G210" s="128"/>
      <c r="H210" s="128"/>
      <c r="I210" s="128"/>
      <c r="J210" s="123"/>
      <c r="K210" s="124" t="str">
        <f t="shared" si="21"/>
        <v/>
      </c>
      <c r="L210" s="169"/>
      <c r="M210" s="128"/>
    </row>
    <row r="211" spans="1:20" s="101" customFormat="1">
      <c r="A211" s="101" t="s">
        <v>851</v>
      </c>
      <c r="B211" s="101" t="s">
        <v>852</v>
      </c>
      <c r="C211" s="101" t="s">
        <v>853</v>
      </c>
      <c r="D211" s="101" t="s">
        <v>854</v>
      </c>
      <c r="E211" s="103"/>
      <c r="F211" s="129" t="str">
        <f t="shared" si="16"/>
        <v>し０１</v>
      </c>
      <c r="G211" s="101" t="str">
        <f>B211&amp;C211</f>
        <v>杉山春澄</v>
      </c>
      <c r="H211" s="101" t="s">
        <v>855</v>
      </c>
      <c r="I211" s="101" t="s">
        <v>1</v>
      </c>
      <c r="J211" s="108">
        <v>2004</v>
      </c>
      <c r="K211" s="106">
        <f t="shared" si="21"/>
        <v>22</v>
      </c>
      <c r="L211" s="129" t="str">
        <f t="shared" ref="L211:L219" si="22">IF(G211="","",IF(COUNTIF($G$5:$G$703,G211)&gt;1,"2重登録","OK"))</f>
        <v>OK</v>
      </c>
      <c r="M211" s="101" t="s">
        <v>694</v>
      </c>
    </row>
    <row r="212" spans="1:20" s="101" customFormat="1">
      <c r="A212" s="101" t="s">
        <v>856</v>
      </c>
      <c r="B212" s="101" t="s">
        <v>857</v>
      </c>
      <c r="C212" s="101" t="s">
        <v>858</v>
      </c>
      <c r="D212" s="101" t="s">
        <v>854</v>
      </c>
      <c r="E212" s="103"/>
      <c r="F212" s="129" t="str">
        <f t="shared" si="16"/>
        <v>し０２</v>
      </c>
      <c r="G212" s="101" t="s">
        <v>859</v>
      </c>
      <c r="H212" s="101" t="s">
        <v>855</v>
      </c>
      <c r="I212" s="101" t="s">
        <v>568</v>
      </c>
      <c r="J212" s="108">
        <v>2001</v>
      </c>
      <c r="K212" s="106">
        <f t="shared" si="21"/>
        <v>25</v>
      </c>
      <c r="L212" s="129" t="str">
        <f t="shared" si="22"/>
        <v>OK</v>
      </c>
      <c r="M212" s="101" t="s">
        <v>694</v>
      </c>
    </row>
    <row r="213" spans="1:20" s="101" customFormat="1">
      <c r="A213" s="101" t="s">
        <v>860</v>
      </c>
      <c r="B213" s="101" t="s">
        <v>861</v>
      </c>
      <c r="C213" s="101" t="s">
        <v>862</v>
      </c>
      <c r="D213" s="101" t="s">
        <v>854</v>
      </c>
      <c r="E213" s="103"/>
      <c r="F213" s="129" t="str">
        <f t="shared" si="16"/>
        <v>し０３</v>
      </c>
      <c r="G213" s="101" t="str">
        <f>B213&amp;C213</f>
        <v>山内瑞生</v>
      </c>
      <c r="H213" s="101" t="s">
        <v>855</v>
      </c>
      <c r="I213" s="101" t="s">
        <v>1</v>
      </c>
      <c r="J213" s="108">
        <v>2002</v>
      </c>
      <c r="K213" s="106">
        <f t="shared" si="21"/>
        <v>24</v>
      </c>
      <c r="L213" s="129" t="str">
        <f t="shared" si="22"/>
        <v>OK</v>
      </c>
      <c r="M213" s="101" t="s">
        <v>694</v>
      </c>
    </row>
    <row r="214" spans="1:20" s="101" customFormat="1">
      <c r="A214" s="101" t="s">
        <v>863</v>
      </c>
      <c r="B214" s="101" t="s">
        <v>864</v>
      </c>
      <c r="C214" s="101" t="s">
        <v>865</v>
      </c>
      <c r="D214" s="101" t="s">
        <v>854</v>
      </c>
      <c r="E214" s="103"/>
      <c r="F214" s="129" t="str">
        <f t="shared" si="16"/>
        <v>し０４</v>
      </c>
      <c r="G214" s="101" t="str">
        <f>B214&amp;C214</f>
        <v>岩瀧虹貴</v>
      </c>
      <c r="H214" s="101" t="s">
        <v>855</v>
      </c>
      <c r="I214" s="101" t="s">
        <v>1</v>
      </c>
      <c r="J214" s="108">
        <v>2005</v>
      </c>
      <c r="K214" s="106">
        <f t="shared" si="21"/>
        <v>21</v>
      </c>
      <c r="L214" s="129" t="str">
        <f t="shared" si="22"/>
        <v>OK</v>
      </c>
      <c r="M214" s="101" t="s">
        <v>694</v>
      </c>
    </row>
    <row r="215" spans="1:20" s="101" customFormat="1" ht="13.5" customHeight="1">
      <c r="A215" s="101" t="s">
        <v>866</v>
      </c>
      <c r="B215" s="112" t="s">
        <v>867</v>
      </c>
      <c r="C215" s="101" t="s">
        <v>868</v>
      </c>
      <c r="D215" s="101" t="s">
        <v>854</v>
      </c>
      <c r="E215" s="163"/>
      <c r="F215" s="129" t="str">
        <f t="shared" si="16"/>
        <v>し０５</v>
      </c>
      <c r="G215" s="101" t="str">
        <f>B215&amp;C215</f>
        <v>太田翔也</v>
      </c>
      <c r="H215" s="101" t="s">
        <v>855</v>
      </c>
      <c r="I215" s="101" t="s">
        <v>704</v>
      </c>
      <c r="J215" s="108">
        <v>2005</v>
      </c>
      <c r="K215" s="106">
        <f t="shared" si="21"/>
        <v>21</v>
      </c>
      <c r="L215" s="129" t="str">
        <f t="shared" si="22"/>
        <v>OK</v>
      </c>
      <c r="M215" s="101" t="s">
        <v>626</v>
      </c>
    </row>
    <row r="216" spans="1:20" s="164" customFormat="1" ht="15" customHeight="1">
      <c r="A216" s="101" t="s">
        <v>869</v>
      </c>
      <c r="B216" s="112" t="s">
        <v>870</v>
      </c>
      <c r="C216" s="112" t="s">
        <v>871</v>
      </c>
      <c r="D216" s="101" t="s">
        <v>854</v>
      </c>
      <c r="E216" s="163"/>
      <c r="F216" s="129" t="str">
        <f t="shared" si="16"/>
        <v>し０６</v>
      </c>
      <c r="G216" s="112" t="s">
        <v>872</v>
      </c>
      <c r="H216" s="101" t="s">
        <v>855</v>
      </c>
      <c r="I216" s="112" t="s">
        <v>568</v>
      </c>
      <c r="J216" s="111">
        <v>2002</v>
      </c>
      <c r="K216" s="106">
        <f t="shared" si="21"/>
        <v>24</v>
      </c>
      <c r="L216" s="129" t="str">
        <f t="shared" si="22"/>
        <v>OK</v>
      </c>
      <c r="M216" s="112" t="s">
        <v>694</v>
      </c>
      <c r="N216" s="95"/>
      <c r="O216" s="95"/>
      <c r="P216" s="95"/>
      <c r="Q216" s="95"/>
      <c r="R216" s="95"/>
      <c r="S216" s="95"/>
      <c r="T216" s="95"/>
    </row>
    <row r="217" spans="1:20">
      <c r="A217" s="101" t="s">
        <v>873</v>
      </c>
      <c r="B217" s="112" t="s">
        <v>874</v>
      </c>
      <c r="C217" s="112" t="s">
        <v>875</v>
      </c>
      <c r="D217" s="101" t="s">
        <v>854</v>
      </c>
      <c r="E217" s="163"/>
      <c r="F217" s="129" t="str">
        <f t="shared" si="16"/>
        <v>し０７</v>
      </c>
      <c r="G217" s="112" t="s">
        <v>876</v>
      </c>
      <c r="H217" s="101" t="s">
        <v>855</v>
      </c>
      <c r="I217" s="112" t="s">
        <v>568</v>
      </c>
      <c r="J217" s="111">
        <v>2003</v>
      </c>
      <c r="K217" s="106">
        <f t="shared" si="21"/>
        <v>23</v>
      </c>
      <c r="L217" s="129" t="str">
        <f t="shared" si="22"/>
        <v>OK</v>
      </c>
      <c r="M217" s="112" t="s">
        <v>626</v>
      </c>
    </row>
    <row r="218" spans="1:20">
      <c r="A218" s="101" t="s">
        <v>877</v>
      </c>
      <c r="B218" s="112" t="s">
        <v>878</v>
      </c>
      <c r="C218" s="112" t="s">
        <v>879</v>
      </c>
      <c r="D218" s="101" t="s">
        <v>854</v>
      </c>
      <c r="E218" s="163"/>
      <c r="F218" s="129" t="str">
        <f t="shared" si="16"/>
        <v>し０８</v>
      </c>
      <c r="G218" s="112" t="s">
        <v>880</v>
      </c>
      <c r="H218" s="101" t="s">
        <v>855</v>
      </c>
      <c r="I218" s="112" t="s">
        <v>568</v>
      </c>
      <c r="J218" s="111">
        <v>2004</v>
      </c>
      <c r="K218" s="106">
        <f t="shared" si="21"/>
        <v>22</v>
      </c>
      <c r="L218" s="129" t="str">
        <f t="shared" si="22"/>
        <v>OK</v>
      </c>
      <c r="M218" s="112" t="s">
        <v>694</v>
      </c>
    </row>
    <row r="219" spans="1:20">
      <c r="A219" s="101" t="s">
        <v>881</v>
      </c>
      <c r="B219" s="112" t="s">
        <v>882</v>
      </c>
      <c r="C219" s="112" t="s">
        <v>883</v>
      </c>
      <c r="D219" s="101" t="s">
        <v>854</v>
      </c>
      <c r="E219" s="163"/>
      <c r="F219" s="129" t="str">
        <f t="shared" si="16"/>
        <v>し０９</v>
      </c>
      <c r="G219" s="112" t="s">
        <v>884</v>
      </c>
      <c r="H219" s="101" t="s">
        <v>855</v>
      </c>
      <c r="I219" s="112" t="s">
        <v>568</v>
      </c>
      <c r="J219" s="111">
        <v>2004</v>
      </c>
      <c r="K219" s="106">
        <f t="shared" si="21"/>
        <v>22</v>
      </c>
      <c r="L219" s="129" t="str">
        <f t="shared" si="22"/>
        <v>OK</v>
      </c>
      <c r="M219" s="112" t="s">
        <v>885</v>
      </c>
    </row>
    <row r="220" spans="1:20">
      <c r="A220" s="97"/>
      <c r="B220" s="128">
        <v>8</v>
      </c>
      <c r="C220" s="97"/>
      <c r="D220" s="97"/>
      <c r="E220" s="98"/>
      <c r="F220" s="122"/>
      <c r="G220" s="97"/>
      <c r="H220" s="97"/>
      <c r="I220" s="97"/>
      <c r="J220" s="99"/>
      <c r="K220" s="124" t="str">
        <f t="shared" si="21"/>
        <v/>
      </c>
      <c r="L220" s="122"/>
      <c r="M220" s="97"/>
    </row>
    <row r="221" spans="1:20" ht="12.75" customHeight="1">
      <c r="A221" s="112" t="s">
        <v>374</v>
      </c>
      <c r="B221" s="112" t="s">
        <v>375</v>
      </c>
      <c r="C221" s="112" t="s">
        <v>376</v>
      </c>
      <c r="D221" s="112" t="s">
        <v>377</v>
      </c>
      <c r="E221" s="163"/>
      <c r="F221" s="104" t="str">
        <f t="shared" ref="F221:F241" si="23">A221</f>
        <v>ふ０１</v>
      </c>
      <c r="G221" s="112" t="str">
        <f t="shared" ref="G221:G235" si="24">B221&amp;C221</f>
        <v>水本淳史</v>
      </c>
      <c r="H221" s="112" t="s">
        <v>377</v>
      </c>
      <c r="I221" s="112" t="s">
        <v>1</v>
      </c>
      <c r="J221" s="111">
        <v>1967</v>
      </c>
      <c r="K221" s="106">
        <f t="shared" si="21"/>
        <v>59</v>
      </c>
      <c r="L221" s="104" t="str">
        <f>IF(G221="","",IF(COUNTIF($G$5:$G$703,G221)&gt;1,"2重登録","OK"))</f>
        <v>OK</v>
      </c>
      <c r="M221" s="112" t="s">
        <v>2</v>
      </c>
    </row>
    <row r="222" spans="1:20" ht="12.75" customHeight="1">
      <c r="A222" s="112" t="s">
        <v>378</v>
      </c>
      <c r="B222" s="112" t="s">
        <v>370</v>
      </c>
      <c r="C222" s="112" t="s">
        <v>379</v>
      </c>
      <c r="D222" s="112" t="s">
        <v>377</v>
      </c>
      <c r="E222" s="103" t="s">
        <v>578</v>
      </c>
      <c r="F222" s="104" t="str">
        <f t="shared" si="23"/>
        <v>ふ０２</v>
      </c>
      <c r="G222" s="112" t="str">
        <f t="shared" si="24"/>
        <v>清水善弘</v>
      </c>
      <c r="H222" s="112" t="s">
        <v>377</v>
      </c>
      <c r="I222" s="112" t="s">
        <v>1</v>
      </c>
      <c r="J222" s="111">
        <v>1952</v>
      </c>
      <c r="K222" s="106">
        <f t="shared" si="21"/>
        <v>74</v>
      </c>
      <c r="L222" s="104" t="str">
        <f>IF(G222="","",IF(COUNTIF($G$5:$G$703,G222)&gt;1,"2重登録","OK"))</f>
        <v>OK</v>
      </c>
      <c r="M222" s="113" t="s">
        <v>10</v>
      </c>
    </row>
    <row r="223" spans="1:20" ht="12.75" customHeight="1">
      <c r="A223" s="112" t="s">
        <v>285</v>
      </c>
      <c r="B223" s="112" t="s">
        <v>24</v>
      </c>
      <c r="C223" s="112" t="s">
        <v>380</v>
      </c>
      <c r="D223" s="112" t="s">
        <v>377</v>
      </c>
      <c r="E223" s="163"/>
      <c r="F223" s="104" t="str">
        <f t="shared" si="23"/>
        <v>ふ０３</v>
      </c>
      <c r="G223" s="112" t="str">
        <f t="shared" si="24"/>
        <v>岡本大樹</v>
      </c>
      <c r="H223" s="112" t="s">
        <v>377</v>
      </c>
      <c r="I223" s="112" t="s">
        <v>1</v>
      </c>
      <c r="J223" s="111">
        <v>1982</v>
      </c>
      <c r="K223" s="106">
        <f t="shared" si="21"/>
        <v>44</v>
      </c>
      <c r="L223" s="104" t="str">
        <f>IF(G223="","",IF(COUNTIF($G$5:$G$703,G223)&gt;1,"2重登録","OK"))</f>
        <v>OK</v>
      </c>
      <c r="M223" s="112" t="s">
        <v>225</v>
      </c>
    </row>
    <row r="224" spans="1:20" ht="12.75" customHeight="1">
      <c r="A224" s="112" t="s">
        <v>286</v>
      </c>
      <c r="B224" s="112" t="s">
        <v>886</v>
      </c>
      <c r="C224" s="112" t="s">
        <v>887</v>
      </c>
      <c r="D224" s="112" t="s">
        <v>377</v>
      </c>
      <c r="E224" s="163"/>
      <c r="F224" s="104" t="str">
        <f t="shared" si="23"/>
        <v>ふ０４</v>
      </c>
      <c r="G224" s="112" t="str">
        <f t="shared" si="24"/>
        <v>増田剛士</v>
      </c>
      <c r="H224" s="112" t="s">
        <v>377</v>
      </c>
      <c r="I224" s="112" t="s">
        <v>1</v>
      </c>
      <c r="J224" s="111">
        <v>1976</v>
      </c>
      <c r="K224" s="106">
        <f t="shared" si="21"/>
        <v>50</v>
      </c>
      <c r="L224" s="104" t="str">
        <f t="shared" ref="L224:L229" si="25">IF(G224="","",IF(COUNTIF($G$6:$G$716,G224)&gt;1,"2重登録","OK"))</f>
        <v>OK</v>
      </c>
      <c r="M224" s="112" t="s">
        <v>888</v>
      </c>
    </row>
    <row r="225" spans="1:13" ht="12.75" customHeight="1">
      <c r="A225" s="112" t="s">
        <v>287</v>
      </c>
      <c r="B225" s="112" t="s">
        <v>238</v>
      </c>
      <c r="C225" s="112" t="s">
        <v>381</v>
      </c>
      <c r="D225" s="112" t="s">
        <v>377</v>
      </c>
      <c r="E225" s="163"/>
      <c r="F225" s="104" t="str">
        <f t="shared" si="23"/>
        <v>ふ０５</v>
      </c>
      <c r="G225" s="112" t="str">
        <f t="shared" si="24"/>
        <v>成宮康弘</v>
      </c>
      <c r="H225" s="112" t="s">
        <v>377</v>
      </c>
      <c r="I225" s="112" t="s">
        <v>1</v>
      </c>
      <c r="J225" s="111">
        <v>1970</v>
      </c>
      <c r="K225" s="106">
        <f t="shared" si="21"/>
        <v>56</v>
      </c>
      <c r="L225" s="104" t="str">
        <f t="shared" si="25"/>
        <v>OK</v>
      </c>
      <c r="M225" s="113" t="s">
        <v>2</v>
      </c>
    </row>
    <row r="226" spans="1:13" ht="12.75" customHeight="1">
      <c r="A226" s="112" t="s">
        <v>288</v>
      </c>
      <c r="B226" s="112" t="s">
        <v>889</v>
      </c>
      <c r="C226" s="112" t="s">
        <v>890</v>
      </c>
      <c r="D226" s="112" t="s">
        <v>377</v>
      </c>
      <c r="E226" s="163"/>
      <c r="F226" s="104" t="str">
        <f t="shared" si="23"/>
        <v>ふ０６</v>
      </c>
      <c r="G226" s="112" t="str">
        <f t="shared" si="24"/>
        <v>浦嶋博邦</v>
      </c>
      <c r="H226" s="112" t="s">
        <v>377</v>
      </c>
      <c r="I226" s="112" t="s">
        <v>1</v>
      </c>
      <c r="J226" s="111">
        <v>1977</v>
      </c>
      <c r="K226" s="106">
        <f t="shared" si="21"/>
        <v>49</v>
      </c>
      <c r="L226" s="104" t="str">
        <f t="shared" si="25"/>
        <v>OK</v>
      </c>
      <c r="M226" s="115" t="s">
        <v>891</v>
      </c>
    </row>
    <row r="227" spans="1:13" ht="12.75" customHeight="1">
      <c r="A227" s="112" t="s">
        <v>289</v>
      </c>
      <c r="B227" s="112" t="s">
        <v>382</v>
      </c>
      <c r="C227" s="112" t="s">
        <v>892</v>
      </c>
      <c r="D227" s="112" t="s">
        <v>377</v>
      </c>
      <c r="E227" s="163"/>
      <c r="F227" s="104" t="str">
        <f t="shared" si="23"/>
        <v>ふ０７</v>
      </c>
      <c r="G227" s="112" t="str">
        <f t="shared" si="24"/>
        <v>平塚  聡</v>
      </c>
      <c r="H227" s="112" t="s">
        <v>377</v>
      </c>
      <c r="I227" s="112" t="s">
        <v>1</v>
      </c>
      <c r="J227" s="111">
        <v>1960</v>
      </c>
      <c r="K227" s="106">
        <f t="shared" si="21"/>
        <v>66</v>
      </c>
      <c r="L227" s="104" t="str">
        <f t="shared" si="25"/>
        <v>OK</v>
      </c>
      <c r="M227" s="112" t="s">
        <v>2</v>
      </c>
    </row>
    <row r="228" spans="1:13" ht="12.75" customHeight="1">
      <c r="A228" s="112" t="s">
        <v>290</v>
      </c>
      <c r="B228" s="112" t="s">
        <v>383</v>
      </c>
      <c r="C228" s="112" t="s">
        <v>384</v>
      </c>
      <c r="D228" s="112" t="s">
        <v>377</v>
      </c>
      <c r="E228" s="163"/>
      <c r="F228" s="104" t="str">
        <f t="shared" si="23"/>
        <v>ふ０８</v>
      </c>
      <c r="G228" s="112" t="str">
        <f t="shared" si="24"/>
        <v>池端誠治</v>
      </c>
      <c r="H228" s="112" t="s">
        <v>377</v>
      </c>
      <c r="I228" s="112" t="s">
        <v>1</v>
      </c>
      <c r="J228" s="111">
        <v>1972</v>
      </c>
      <c r="K228" s="106">
        <f t="shared" si="21"/>
        <v>54</v>
      </c>
      <c r="L228" s="104" t="str">
        <f t="shared" si="25"/>
        <v>OK</v>
      </c>
      <c r="M228" s="112" t="s">
        <v>2</v>
      </c>
    </row>
    <row r="229" spans="1:13" ht="12.75" customHeight="1">
      <c r="A229" s="112" t="s">
        <v>291</v>
      </c>
      <c r="B229" s="112" t="s">
        <v>385</v>
      </c>
      <c r="C229" s="112" t="s">
        <v>386</v>
      </c>
      <c r="D229" s="112" t="s">
        <v>377</v>
      </c>
      <c r="E229" s="163"/>
      <c r="F229" s="104" t="str">
        <f t="shared" si="23"/>
        <v>ふ０９</v>
      </c>
      <c r="G229" s="112" t="str">
        <f t="shared" si="24"/>
        <v>三代康成</v>
      </c>
      <c r="H229" s="112" t="s">
        <v>377</v>
      </c>
      <c r="I229" s="112" t="s">
        <v>1</v>
      </c>
      <c r="J229" s="111">
        <v>1968</v>
      </c>
      <c r="K229" s="106">
        <f t="shared" si="21"/>
        <v>58</v>
      </c>
      <c r="L229" s="104" t="str">
        <f t="shared" si="25"/>
        <v>OK</v>
      </c>
      <c r="M229" s="113" t="s">
        <v>10</v>
      </c>
    </row>
    <row r="230" spans="1:13" ht="12.75" customHeight="1">
      <c r="A230" s="112" t="s">
        <v>64</v>
      </c>
      <c r="B230" s="112" t="s">
        <v>362</v>
      </c>
      <c r="C230" s="112" t="s">
        <v>387</v>
      </c>
      <c r="D230" s="112" t="s">
        <v>377</v>
      </c>
      <c r="E230" s="163"/>
      <c r="F230" s="104" t="str">
        <f t="shared" si="23"/>
        <v>ふ１０</v>
      </c>
      <c r="G230" s="112" t="str">
        <f t="shared" si="24"/>
        <v>古市卓志</v>
      </c>
      <c r="H230" s="112" t="s">
        <v>377</v>
      </c>
      <c r="I230" s="112" t="s">
        <v>1</v>
      </c>
      <c r="J230" s="111">
        <v>1974</v>
      </c>
      <c r="K230" s="106">
        <f t="shared" si="21"/>
        <v>52</v>
      </c>
      <c r="L230" s="170" t="str">
        <f>IF(G230="","",IF(COUNTIF($G$4:$G$22,G230)&gt;1,"2重登録","OK"))</f>
        <v>OK</v>
      </c>
      <c r="M230" s="112" t="s">
        <v>2</v>
      </c>
    </row>
    <row r="231" spans="1:13" ht="12.75" customHeight="1">
      <c r="A231" s="112" t="s">
        <v>65</v>
      </c>
      <c r="B231" s="112" t="s">
        <v>893</v>
      </c>
      <c r="C231" s="112" t="s">
        <v>894</v>
      </c>
      <c r="D231" s="112" t="s">
        <v>377</v>
      </c>
      <c r="E231" s="163"/>
      <c r="F231" s="104" t="str">
        <f t="shared" si="23"/>
        <v>ふ１１</v>
      </c>
      <c r="G231" s="112" t="s">
        <v>895</v>
      </c>
      <c r="H231" s="112" t="s">
        <v>377</v>
      </c>
      <c r="I231" s="112" t="s">
        <v>896</v>
      </c>
      <c r="J231" s="111">
        <v>1949</v>
      </c>
      <c r="K231" s="106">
        <f t="shared" si="21"/>
        <v>77</v>
      </c>
      <c r="L231" s="170" t="s">
        <v>397</v>
      </c>
      <c r="M231" s="112" t="s">
        <v>897</v>
      </c>
    </row>
    <row r="232" spans="1:13" ht="12.75" customHeight="1">
      <c r="A232" s="112" t="s">
        <v>66</v>
      </c>
      <c r="B232" s="115" t="s">
        <v>893</v>
      </c>
      <c r="C232" s="115" t="s">
        <v>898</v>
      </c>
      <c r="D232" s="112" t="s">
        <v>377</v>
      </c>
      <c r="E232" s="171"/>
      <c r="F232" s="104" t="str">
        <f t="shared" si="23"/>
        <v>ふ１２</v>
      </c>
      <c r="G232" s="112" t="s">
        <v>899</v>
      </c>
      <c r="H232" s="112" t="s">
        <v>377</v>
      </c>
      <c r="I232" s="115" t="s">
        <v>900</v>
      </c>
      <c r="J232" s="111">
        <v>1971</v>
      </c>
      <c r="K232" s="106">
        <f t="shared" si="21"/>
        <v>55</v>
      </c>
      <c r="L232" s="170" t="s">
        <v>397</v>
      </c>
      <c r="M232" s="112" t="s">
        <v>897</v>
      </c>
    </row>
    <row r="233" spans="1:13" ht="12.75" customHeight="1">
      <c r="A233" s="112" t="s">
        <v>67</v>
      </c>
      <c r="B233" s="115" t="s">
        <v>394</v>
      </c>
      <c r="C233" s="115" t="s">
        <v>395</v>
      </c>
      <c r="D233" s="112" t="s">
        <v>377</v>
      </c>
      <c r="E233" s="171"/>
      <c r="F233" s="104" t="str">
        <f t="shared" si="23"/>
        <v>ふ１３</v>
      </c>
      <c r="G233" s="112" t="s">
        <v>396</v>
      </c>
      <c r="H233" s="112" t="s">
        <v>377</v>
      </c>
      <c r="I233" s="115" t="s">
        <v>5</v>
      </c>
      <c r="J233" s="111">
        <v>1993</v>
      </c>
      <c r="K233" s="106">
        <f t="shared" si="21"/>
        <v>33</v>
      </c>
      <c r="L233" s="170" t="s">
        <v>397</v>
      </c>
      <c r="M233" s="112" t="s">
        <v>232</v>
      </c>
    </row>
    <row r="234" spans="1:13" ht="12.75" customHeight="1">
      <c r="A234" s="112" t="s">
        <v>68</v>
      </c>
      <c r="B234" s="115" t="s">
        <v>385</v>
      </c>
      <c r="C234" s="115" t="s">
        <v>390</v>
      </c>
      <c r="D234" s="112" t="s">
        <v>377</v>
      </c>
      <c r="E234" s="171"/>
      <c r="F234" s="104" t="str">
        <f t="shared" si="23"/>
        <v>ふ１４</v>
      </c>
      <c r="G234" s="112" t="str">
        <f t="shared" si="24"/>
        <v>三代梨絵</v>
      </c>
      <c r="H234" s="112" t="s">
        <v>377</v>
      </c>
      <c r="I234" s="115" t="s">
        <v>5</v>
      </c>
      <c r="J234" s="111">
        <v>1976</v>
      </c>
      <c r="K234" s="106">
        <f t="shared" si="21"/>
        <v>50</v>
      </c>
      <c r="L234" s="170" t="str">
        <f>IF(G234="","",IF(COUNTIF($G$4:$G$22,G234)&gt;1,"2重登録","OK"))</f>
        <v>OK</v>
      </c>
      <c r="M234" s="112" t="s">
        <v>10</v>
      </c>
    </row>
    <row r="235" spans="1:13" ht="12.75" customHeight="1">
      <c r="A235" s="112" t="s">
        <v>69</v>
      </c>
      <c r="B235" s="115" t="s">
        <v>901</v>
      </c>
      <c r="C235" s="115" t="s">
        <v>902</v>
      </c>
      <c r="D235" s="112" t="s">
        <v>377</v>
      </c>
      <c r="E235" s="171"/>
      <c r="F235" s="104" t="str">
        <f t="shared" si="23"/>
        <v>ふ１５</v>
      </c>
      <c r="G235" s="112" t="str">
        <f t="shared" si="24"/>
        <v>栗田智里</v>
      </c>
      <c r="H235" s="112" t="s">
        <v>377</v>
      </c>
      <c r="I235" s="115" t="s">
        <v>5</v>
      </c>
      <c r="J235" s="111">
        <v>1978</v>
      </c>
      <c r="K235" s="106">
        <f t="shared" si="21"/>
        <v>48</v>
      </c>
      <c r="L235" s="170" t="str">
        <f>IF(G235="","",IF(COUNTIF($G$4:$G$22,G235)&gt;1,"2重登録","OK"))</f>
        <v>OK</v>
      </c>
      <c r="M235" s="112" t="s">
        <v>903</v>
      </c>
    </row>
    <row r="236" spans="1:13" ht="12.75" customHeight="1">
      <c r="A236" s="112" t="s">
        <v>70</v>
      </c>
      <c r="B236" s="115" t="s">
        <v>388</v>
      </c>
      <c r="C236" s="115" t="s">
        <v>389</v>
      </c>
      <c r="D236" s="112" t="s">
        <v>377</v>
      </c>
      <c r="E236" s="171"/>
      <c r="F236" s="104" t="str">
        <f t="shared" si="23"/>
        <v>ふ１６</v>
      </c>
      <c r="G236" s="112" t="s">
        <v>904</v>
      </c>
      <c r="H236" s="112" t="s">
        <v>377</v>
      </c>
      <c r="I236" s="115" t="s">
        <v>5</v>
      </c>
      <c r="J236" s="111">
        <v>1967</v>
      </c>
      <c r="K236" s="106">
        <f t="shared" si="21"/>
        <v>59</v>
      </c>
      <c r="L236" s="170" t="s">
        <v>397</v>
      </c>
      <c r="M236" s="112" t="s">
        <v>227</v>
      </c>
    </row>
    <row r="237" spans="1:13" ht="12.75" customHeight="1">
      <c r="A237" s="112" t="s">
        <v>71</v>
      </c>
      <c r="B237" s="115" t="s">
        <v>889</v>
      </c>
      <c r="C237" s="115" t="s">
        <v>905</v>
      </c>
      <c r="D237" s="112" t="s">
        <v>377</v>
      </c>
      <c r="E237" s="171"/>
      <c r="F237" s="104" t="str">
        <f t="shared" si="23"/>
        <v>ふ１７</v>
      </c>
      <c r="G237" s="112" t="s">
        <v>906</v>
      </c>
      <c r="H237" s="112" t="s">
        <v>377</v>
      </c>
      <c r="I237" s="115" t="s">
        <v>900</v>
      </c>
      <c r="J237" s="111">
        <v>1967</v>
      </c>
      <c r="K237" s="106">
        <f t="shared" si="21"/>
        <v>59</v>
      </c>
      <c r="L237" s="170" t="s">
        <v>397</v>
      </c>
      <c r="M237" s="115" t="s">
        <v>891</v>
      </c>
    </row>
    <row r="238" spans="1:13" ht="12.75" customHeight="1">
      <c r="A238" s="112" t="s">
        <v>72</v>
      </c>
      <c r="B238" s="115" t="s">
        <v>907</v>
      </c>
      <c r="C238" s="115" t="s">
        <v>908</v>
      </c>
      <c r="D238" s="113" t="s">
        <v>909</v>
      </c>
      <c r="F238" s="104" t="str">
        <f t="shared" si="23"/>
        <v>ふ１８</v>
      </c>
      <c r="G238" s="113" t="s">
        <v>910</v>
      </c>
      <c r="H238" s="113" t="s">
        <v>909</v>
      </c>
      <c r="I238" s="115" t="s">
        <v>900</v>
      </c>
      <c r="J238" s="173">
        <v>1974</v>
      </c>
      <c r="K238" s="106">
        <f t="shared" si="21"/>
        <v>52</v>
      </c>
      <c r="L238" s="170" t="str">
        <f>IF(G238="","",IF(COUNTIF($G$4:$G$22,G238)&gt;1,"2重登録","OK"))</f>
        <v>OK</v>
      </c>
      <c r="M238" s="113" t="s">
        <v>911</v>
      </c>
    </row>
    <row r="239" spans="1:13" ht="12.75" customHeight="1">
      <c r="A239" s="112" t="s">
        <v>73</v>
      </c>
      <c r="B239" s="115" t="s">
        <v>393</v>
      </c>
      <c r="C239" s="115" t="s">
        <v>1228</v>
      </c>
      <c r="D239" s="112" t="s">
        <v>377</v>
      </c>
      <c r="E239" s="163"/>
      <c r="F239" s="104" t="str">
        <f t="shared" si="23"/>
        <v>ふ１９</v>
      </c>
      <c r="G239" s="112" t="str">
        <f t="shared" ref="G239:G240" si="26">B239&amp;C239</f>
        <v>出縄久子</v>
      </c>
      <c r="H239" s="112" t="s">
        <v>377</v>
      </c>
      <c r="I239" s="115" t="s">
        <v>5</v>
      </c>
      <c r="J239" s="111">
        <v>1965</v>
      </c>
      <c r="K239" s="106">
        <f t="shared" si="21"/>
        <v>61</v>
      </c>
      <c r="L239" s="170" t="str">
        <f>IF(G239="","",IF(COUNTIF($G$4:$G$22,G239)&gt;1,"2重登録","OK"))</f>
        <v>OK</v>
      </c>
      <c r="M239" s="112" t="s">
        <v>4</v>
      </c>
    </row>
    <row r="240" spans="1:13" ht="12.75" customHeight="1">
      <c r="A240" s="112" t="s">
        <v>74</v>
      </c>
      <c r="B240" s="115" t="s">
        <v>391</v>
      </c>
      <c r="C240" s="115" t="s">
        <v>392</v>
      </c>
      <c r="D240" s="112" t="s">
        <v>377</v>
      </c>
      <c r="E240" s="171"/>
      <c r="F240" s="104" t="str">
        <f t="shared" si="23"/>
        <v>ふ２０</v>
      </c>
      <c r="G240" s="112" t="str">
        <f t="shared" si="26"/>
        <v>吉岡京子</v>
      </c>
      <c r="H240" s="112" t="s">
        <v>377</v>
      </c>
      <c r="I240" s="115" t="s">
        <v>5</v>
      </c>
      <c r="J240" s="111">
        <v>1959</v>
      </c>
      <c r="K240" s="106">
        <f t="shared" si="21"/>
        <v>67</v>
      </c>
      <c r="L240" s="170" t="str">
        <f>IF(G240="","",IF(COUNTIF($G$4:$G$22,G240)&gt;1,"2重登録","OK"))</f>
        <v>OK</v>
      </c>
      <c r="M240" s="112" t="s">
        <v>292</v>
      </c>
    </row>
    <row r="241" spans="1:13" ht="12.75" customHeight="1">
      <c r="A241" s="113" t="s">
        <v>912</v>
      </c>
      <c r="B241" s="115" t="s">
        <v>913</v>
      </c>
      <c r="C241" s="115" t="s">
        <v>914</v>
      </c>
      <c r="D241" s="113" t="s">
        <v>909</v>
      </c>
      <c r="F241" s="104" t="str">
        <f t="shared" si="23"/>
        <v>ふ２１</v>
      </c>
      <c r="G241" s="113" t="s">
        <v>915</v>
      </c>
      <c r="H241" s="113" t="s">
        <v>909</v>
      </c>
      <c r="I241" s="115" t="s">
        <v>900</v>
      </c>
      <c r="J241" s="173">
        <v>1958</v>
      </c>
      <c r="K241" s="106">
        <f t="shared" si="21"/>
        <v>68</v>
      </c>
      <c r="L241" s="170" t="str">
        <f>IF(G241="","",IF(COUNTIF($G$4:$G$22,G241)&gt;1,"2重登録","OK"))</f>
        <v>OK</v>
      </c>
      <c r="M241" s="113" t="s">
        <v>916</v>
      </c>
    </row>
    <row r="242" spans="1:13" ht="12.75" customHeight="1">
      <c r="A242" s="174"/>
      <c r="B242" s="128">
        <v>9</v>
      </c>
      <c r="C242" s="175"/>
      <c r="D242" s="174"/>
      <c r="E242" s="98"/>
      <c r="F242" s="97"/>
      <c r="G242" s="174"/>
      <c r="H242" s="174"/>
      <c r="I242" s="175"/>
      <c r="J242" s="176"/>
      <c r="K242" s="124" t="str">
        <f t="shared" si="21"/>
        <v/>
      </c>
      <c r="L242" s="177"/>
      <c r="M242" s="174"/>
    </row>
    <row r="243" spans="1:13" s="101" customFormat="1">
      <c r="A243" s="178" t="s">
        <v>917</v>
      </c>
      <c r="B243" s="179" t="s">
        <v>918</v>
      </c>
      <c r="C243" s="179" t="s">
        <v>919</v>
      </c>
      <c r="D243" s="180" t="s">
        <v>135</v>
      </c>
      <c r="E243" s="181"/>
      <c r="F243" s="101" t="str">
        <f t="shared" ref="F243:F306" si="27">A243</f>
        <v>う０１</v>
      </c>
      <c r="G243" s="101" t="str">
        <f t="shared" ref="G243:G313" si="28">B243&amp;C243</f>
        <v>岩花功</v>
      </c>
      <c r="H243" s="180" t="s">
        <v>920</v>
      </c>
      <c r="I243" s="180" t="s">
        <v>1</v>
      </c>
      <c r="J243" s="182">
        <v>1962</v>
      </c>
      <c r="K243" s="106">
        <f t="shared" si="21"/>
        <v>64</v>
      </c>
      <c r="L243" s="104" t="str">
        <f t="shared" ref="L243:L279" si="29">IF(G243="","",IF(COUNTIF($G$8:$G$425,G243)&gt;1,"2重登録","OK"))</f>
        <v>OK</v>
      </c>
      <c r="M243" s="183" t="s">
        <v>838</v>
      </c>
    </row>
    <row r="244" spans="1:13" s="101" customFormat="1">
      <c r="A244" s="178" t="s">
        <v>921</v>
      </c>
      <c r="B244" s="179" t="s">
        <v>922</v>
      </c>
      <c r="C244" s="179" t="s">
        <v>923</v>
      </c>
      <c r="D244" s="180" t="s">
        <v>135</v>
      </c>
      <c r="E244" s="181"/>
      <c r="F244" s="101" t="str">
        <f t="shared" si="27"/>
        <v>う０２</v>
      </c>
      <c r="G244" s="101" t="str">
        <f t="shared" si="28"/>
        <v>牛道雄介</v>
      </c>
      <c r="H244" s="180" t="s">
        <v>920</v>
      </c>
      <c r="I244" s="102" t="s">
        <v>1</v>
      </c>
      <c r="J244" s="184">
        <v>1978</v>
      </c>
      <c r="K244" s="106">
        <f t="shared" si="21"/>
        <v>48</v>
      </c>
      <c r="L244" s="104" t="str">
        <f t="shared" si="29"/>
        <v>OK</v>
      </c>
      <c r="M244" s="185" t="s">
        <v>569</v>
      </c>
    </row>
    <row r="245" spans="1:13" s="101" customFormat="1">
      <c r="A245" s="178" t="s">
        <v>136</v>
      </c>
      <c r="B245" s="179" t="s">
        <v>924</v>
      </c>
      <c r="C245" s="179" t="s">
        <v>925</v>
      </c>
      <c r="D245" s="180" t="s">
        <v>135</v>
      </c>
      <c r="E245" s="181"/>
      <c r="F245" s="101" t="str">
        <f t="shared" si="27"/>
        <v>う０３</v>
      </c>
      <c r="G245" s="101" t="str">
        <f t="shared" si="28"/>
        <v>久保田勉</v>
      </c>
      <c r="H245" s="180" t="s">
        <v>920</v>
      </c>
      <c r="I245" s="102" t="s">
        <v>1</v>
      </c>
      <c r="J245" s="184">
        <v>1967</v>
      </c>
      <c r="K245" s="106">
        <f t="shared" si="21"/>
        <v>59</v>
      </c>
      <c r="L245" s="104" t="str">
        <f t="shared" si="29"/>
        <v>OK</v>
      </c>
      <c r="M245" s="185" t="s">
        <v>926</v>
      </c>
    </row>
    <row r="246" spans="1:13" s="101" customFormat="1">
      <c r="A246" s="178" t="s">
        <v>137</v>
      </c>
      <c r="B246" s="186" t="s">
        <v>927</v>
      </c>
      <c r="C246" s="186" t="s">
        <v>928</v>
      </c>
      <c r="D246" s="180" t="s">
        <v>135</v>
      </c>
      <c r="E246" s="181"/>
      <c r="F246" s="101" t="str">
        <f t="shared" si="27"/>
        <v>う０４</v>
      </c>
      <c r="G246" s="101" t="str">
        <f t="shared" si="28"/>
        <v>小倉俊郎</v>
      </c>
      <c r="H246" s="180" t="s">
        <v>920</v>
      </c>
      <c r="I246" s="101" t="s">
        <v>1</v>
      </c>
      <c r="J246" s="108">
        <v>1959</v>
      </c>
      <c r="K246" s="106">
        <f t="shared" si="21"/>
        <v>67</v>
      </c>
      <c r="L246" s="104" t="str">
        <f t="shared" si="29"/>
        <v>OK</v>
      </c>
      <c r="M246" s="101" t="s">
        <v>709</v>
      </c>
    </row>
    <row r="247" spans="1:13" s="101" customFormat="1">
      <c r="A247" s="178" t="s">
        <v>138</v>
      </c>
      <c r="B247" s="153" t="s">
        <v>929</v>
      </c>
      <c r="C247" s="153" t="s">
        <v>930</v>
      </c>
      <c r="D247" s="180" t="s">
        <v>135</v>
      </c>
      <c r="E247" s="181"/>
      <c r="F247" s="101" t="str">
        <f t="shared" si="27"/>
        <v>う０５</v>
      </c>
      <c r="G247" s="101" t="str">
        <f t="shared" si="28"/>
        <v>垣内義則</v>
      </c>
      <c r="H247" s="180" t="s">
        <v>920</v>
      </c>
      <c r="I247" s="102" t="s">
        <v>1</v>
      </c>
      <c r="J247" s="184">
        <v>1972</v>
      </c>
      <c r="K247" s="106">
        <f t="shared" si="21"/>
        <v>54</v>
      </c>
      <c r="L247" s="104" t="str">
        <f t="shared" si="29"/>
        <v>OK</v>
      </c>
      <c r="M247" s="187" t="s">
        <v>10</v>
      </c>
    </row>
    <row r="248" spans="1:13" s="101" customFormat="1">
      <c r="A248" s="178" t="s">
        <v>139</v>
      </c>
      <c r="B248" s="188" t="s">
        <v>931</v>
      </c>
      <c r="C248" s="188" t="s">
        <v>932</v>
      </c>
      <c r="D248" s="180" t="s">
        <v>135</v>
      </c>
      <c r="E248" s="181"/>
      <c r="F248" s="101" t="str">
        <f t="shared" si="27"/>
        <v>う０６</v>
      </c>
      <c r="G248" s="101" t="str">
        <f t="shared" si="28"/>
        <v>片岡一寿</v>
      </c>
      <c r="H248" s="180" t="s">
        <v>920</v>
      </c>
      <c r="I248" s="102" t="s">
        <v>1</v>
      </c>
      <c r="J248" s="184">
        <v>1971</v>
      </c>
      <c r="K248" s="106">
        <f t="shared" si="21"/>
        <v>55</v>
      </c>
      <c r="L248" s="104" t="str">
        <f t="shared" si="29"/>
        <v>OK</v>
      </c>
      <c r="M248" s="185" t="s">
        <v>709</v>
      </c>
    </row>
    <row r="249" spans="1:13" s="101" customFormat="1">
      <c r="A249" s="178" t="s">
        <v>140</v>
      </c>
      <c r="B249" s="179" t="s">
        <v>933</v>
      </c>
      <c r="C249" s="179" t="s">
        <v>934</v>
      </c>
      <c r="D249" s="180" t="s">
        <v>135</v>
      </c>
      <c r="E249" s="181"/>
      <c r="F249" s="101" t="str">
        <f t="shared" si="27"/>
        <v>う０７</v>
      </c>
      <c r="G249" s="101" t="str">
        <f t="shared" si="28"/>
        <v>亀井皓太</v>
      </c>
      <c r="H249" s="180" t="s">
        <v>920</v>
      </c>
      <c r="I249" s="180" t="s">
        <v>1</v>
      </c>
      <c r="J249" s="189">
        <v>2003</v>
      </c>
      <c r="K249" s="106">
        <f t="shared" si="21"/>
        <v>23</v>
      </c>
      <c r="L249" s="159" t="str">
        <f t="shared" si="29"/>
        <v>OK</v>
      </c>
      <c r="M249" s="187" t="s">
        <v>10</v>
      </c>
    </row>
    <row r="250" spans="1:13" s="101" customFormat="1">
      <c r="A250" s="178" t="s">
        <v>141</v>
      </c>
      <c r="B250" s="153" t="s">
        <v>935</v>
      </c>
      <c r="C250" s="153" t="s">
        <v>936</v>
      </c>
      <c r="D250" s="180" t="s">
        <v>135</v>
      </c>
      <c r="E250" s="181"/>
      <c r="F250" s="101" t="str">
        <f t="shared" si="27"/>
        <v>う０８</v>
      </c>
      <c r="G250" s="101" t="str">
        <f t="shared" si="28"/>
        <v>亀井雅嗣</v>
      </c>
      <c r="H250" s="180" t="s">
        <v>920</v>
      </c>
      <c r="I250" s="180" t="s">
        <v>1</v>
      </c>
      <c r="J250" s="189">
        <v>1970</v>
      </c>
      <c r="K250" s="106">
        <f t="shared" si="21"/>
        <v>56</v>
      </c>
      <c r="L250" s="101" t="str">
        <f t="shared" si="29"/>
        <v>OK</v>
      </c>
      <c r="M250" s="187" t="s">
        <v>10</v>
      </c>
    </row>
    <row r="251" spans="1:13" s="101" customFormat="1">
      <c r="A251" s="178" t="s">
        <v>142</v>
      </c>
      <c r="B251" s="188" t="s">
        <v>937</v>
      </c>
      <c r="C251" s="188" t="s">
        <v>938</v>
      </c>
      <c r="D251" s="180" t="s">
        <v>135</v>
      </c>
      <c r="E251" s="181"/>
      <c r="F251" s="101" t="str">
        <f t="shared" si="27"/>
        <v>う０９</v>
      </c>
      <c r="G251" s="101" t="str">
        <f t="shared" si="28"/>
        <v>𡈽山悠</v>
      </c>
      <c r="H251" s="180" t="s">
        <v>920</v>
      </c>
      <c r="I251" s="180" t="s">
        <v>1</v>
      </c>
      <c r="J251" s="182">
        <v>1988</v>
      </c>
      <c r="K251" s="106">
        <f t="shared" si="21"/>
        <v>38</v>
      </c>
      <c r="L251" s="101" t="str">
        <f t="shared" si="29"/>
        <v>OK</v>
      </c>
      <c r="M251" s="187" t="s">
        <v>939</v>
      </c>
    </row>
    <row r="252" spans="1:13" s="101" customFormat="1">
      <c r="A252" s="178" t="s">
        <v>143</v>
      </c>
      <c r="B252" s="186" t="s">
        <v>940</v>
      </c>
      <c r="C252" s="186" t="s">
        <v>941</v>
      </c>
      <c r="D252" s="180" t="s">
        <v>135</v>
      </c>
      <c r="E252" s="181"/>
      <c r="F252" s="101" t="str">
        <f t="shared" si="27"/>
        <v>う１０</v>
      </c>
      <c r="G252" s="101" t="str">
        <f t="shared" si="28"/>
        <v>土肥将博</v>
      </c>
      <c r="H252" s="180" t="s">
        <v>920</v>
      </c>
      <c r="I252" s="102" t="s">
        <v>1</v>
      </c>
      <c r="J252" s="190">
        <v>1964</v>
      </c>
      <c r="K252" s="106">
        <f t="shared" si="21"/>
        <v>62</v>
      </c>
      <c r="L252" s="101" t="str">
        <f t="shared" si="29"/>
        <v>OK</v>
      </c>
      <c r="M252" s="191" t="s">
        <v>942</v>
      </c>
    </row>
    <row r="253" spans="1:13" s="101" customFormat="1">
      <c r="A253" s="178" t="s">
        <v>144</v>
      </c>
      <c r="B253" s="186" t="s">
        <v>943</v>
      </c>
      <c r="C253" s="186" t="s">
        <v>944</v>
      </c>
      <c r="D253" s="180" t="s">
        <v>135</v>
      </c>
      <c r="E253" s="181"/>
      <c r="F253" s="101" t="str">
        <f t="shared" si="27"/>
        <v>う１１</v>
      </c>
      <c r="G253" s="101" t="str">
        <f t="shared" si="28"/>
        <v>深田健太郎</v>
      </c>
      <c r="H253" s="180" t="s">
        <v>920</v>
      </c>
      <c r="I253" s="102" t="s">
        <v>1</v>
      </c>
      <c r="J253" s="184">
        <v>1997</v>
      </c>
      <c r="K253" s="106">
        <f t="shared" si="21"/>
        <v>29</v>
      </c>
      <c r="L253" s="101" t="str">
        <f t="shared" si="29"/>
        <v>OK</v>
      </c>
      <c r="M253" s="185" t="s">
        <v>633</v>
      </c>
    </row>
    <row r="254" spans="1:13" ht="15.75" customHeight="1">
      <c r="A254" s="178" t="s">
        <v>145</v>
      </c>
      <c r="B254" s="153" t="s">
        <v>945</v>
      </c>
      <c r="C254" s="153" t="s">
        <v>946</v>
      </c>
      <c r="D254" s="180" t="s">
        <v>135</v>
      </c>
      <c r="E254" s="181"/>
      <c r="F254" s="101" t="str">
        <f t="shared" si="27"/>
        <v>う１２</v>
      </c>
      <c r="G254" s="101" t="str">
        <f t="shared" si="28"/>
        <v>松本啓吾</v>
      </c>
      <c r="H254" s="180" t="s">
        <v>920</v>
      </c>
      <c r="I254" s="102" t="s">
        <v>1</v>
      </c>
      <c r="J254" s="105">
        <v>1981</v>
      </c>
      <c r="K254" s="106">
        <f t="shared" si="21"/>
        <v>45</v>
      </c>
      <c r="L254" s="101" t="str">
        <f t="shared" si="29"/>
        <v>OK</v>
      </c>
      <c r="M254" s="101" t="s">
        <v>694</v>
      </c>
    </row>
    <row r="255" spans="1:13" s="101" customFormat="1">
      <c r="A255" s="178" t="s">
        <v>146</v>
      </c>
      <c r="B255" s="112" t="s">
        <v>947</v>
      </c>
      <c r="C255" s="112" t="s">
        <v>948</v>
      </c>
      <c r="D255" s="180" t="s">
        <v>135</v>
      </c>
      <c r="E255" s="181"/>
      <c r="F255" s="101" t="str">
        <f t="shared" si="27"/>
        <v>う１３</v>
      </c>
      <c r="G255" s="101" t="str">
        <f t="shared" si="28"/>
        <v>森健一</v>
      </c>
      <c r="H255" s="180" t="s">
        <v>920</v>
      </c>
      <c r="I255" s="102" t="s">
        <v>1</v>
      </c>
      <c r="J255" s="184">
        <v>1971</v>
      </c>
      <c r="K255" s="106">
        <f t="shared" si="21"/>
        <v>55</v>
      </c>
      <c r="L255" s="104" t="str">
        <f t="shared" si="29"/>
        <v>OK</v>
      </c>
      <c r="M255" s="185" t="s">
        <v>709</v>
      </c>
    </row>
    <row r="256" spans="1:13">
      <c r="A256" s="178" t="s">
        <v>147</v>
      </c>
      <c r="B256" s="112" t="s">
        <v>947</v>
      </c>
      <c r="C256" s="112" t="s">
        <v>949</v>
      </c>
      <c r="D256" s="180" t="s">
        <v>135</v>
      </c>
      <c r="E256" s="181"/>
      <c r="F256" s="101" t="str">
        <f t="shared" si="27"/>
        <v>う１４</v>
      </c>
      <c r="G256" s="101" t="str">
        <f t="shared" si="28"/>
        <v>森皓輝</v>
      </c>
      <c r="H256" s="180" t="s">
        <v>920</v>
      </c>
      <c r="I256" s="101" t="s">
        <v>568</v>
      </c>
      <c r="J256" s="184">
        <v>1998</v>
      </c>
      <c r="K256" s="106">
        <f t="shared" si="21"/>
        <v>28</v>
      </c>
      <c r="L256" s="101" t="str">
        <f t="shared" si="29"/>
        <v>OK</v>
      </c>
      <c r="M256" s="192" t="s">
        <v>950</v>
      </c>
    </row>
    <row r="257" spans="1:254" s="101" customFormat="1" ht="12.75" customHeight="1">
      <c r="A257" s="178" t="s">
        <v>148</v>
      </c>
      <c r="B257" s="188" t="s">
        <v>793</v>
      </c>
      <c r="C257" s="188" t="s">
        <v>951</v>
      </c>
      <c r="D257" s="180" t="s">
        <v>135</v>
      </c>
      <c r="E257" s="181"/>
      <c r="F257" s="101" t="str">
        <f t="shared" si="27"/>
        <v>う１５</v>
      </c>
      <c r="G257" s="101" t="str">
        <f t="shared" si="28"/>
        <v>山本昌紀</v>
      </c>
      <c r="H257" s="180" t="s">
        <v>920</v>
      </c>
      <c r="I257" s="102" t="s">
        <v>1</v>
      </c>
      <c r="J257" s="193">
        <v>1970</v>
      </c>
      <c r="K257" s="106">
        <f t="shared" si="21"/>
        <v>56</v>
      </c>
      <c r="L257" s="101" t="str">
        <f t="shared" si="29"/>
        <v>OK</v>
      </c>
      <c r="M257" s="153" t="s">
        <v>952</v>
      </c>
    </row>
    <row r="258" spans="1:254" s="101" customFormat="1" ht="12.75" customHeight="1">
      <c r="A258" s="178" t="s">
        <v>149</v>
      </c>
      <c r="B258" s="188" t="s">
        <v>793</v>
      </c>
      <c r="C258" s="188" t="s">
        <v>953</v>
      </c>
      <c r="D258" s="180" t="s">
        <v>135</v>
      </c>
      <c r="E258" s="181"/>
      <c r="F258" s="101" t="str">
        <f t="shared" si="27"/>
        <v>う１６</v>
      </c>
      <c r="G258" s="101" t="str">
        <f t="shared" si="28"/>
        <v>山本浩之</v>
      </c>
      <c r="H258" s="180" t="s">
        <v>920</v>
      </c>
      <c r="I258" s="102" t="s">
        <v>1</v>
      </c>
      <c r="J258" s="184">
        <v>1967</v>
      </c>
      <c r="K258" s="106">
        <f t="shared" si="21"/>
        <v>59</v>
      </c>
      <c r="L258" s="101" t="str">
        <f t="shared" si="29"/>
        <v>OK</v>
      </c>
      <c r="M258" s="183" t="s">
        <v>952</v>
      </c>
    </row>
    <row r="259" spans="1:254" s="101" customFormat="1" ht="12.75" customHeight="1">
      <c r="A259" s="178" t="s">
        <v>150</v>
      </c>
      <c r="B259" s="194" t="s">
        <v>954</v>
      </c>
      <c r="C259" s="194" t="s">
        <v>158</v>
      </c>
      <c r="D259" s="180" t="s">
        <v>135</v>
      </c>
      <c r="E259" s="181"/>
      <c r="F259" s="101" t="str">
        <f t="shared" si="27"/>
        <v>う１７</v>
      </c>
      <c r="G259" s="101" t="str">
        <f t="shared" si="28"/>
        <v>吉村淳</v>
      </c>
      <c r="H259" s="180" t="s">
        <v>920</v>
      </c>
      <c r="I259" s="102" t="s">
        <v>1</v>
      </c>
      <c r="J259" s="184">
        <v>1976</v>
      </c>
      <c r="K259" s="106">
        <f t="shared" si="21"/>
        <v>50</v>
      </c>
      <c r="L259" s="101" t="str">
        <f t="shared" si="29"/>
        <v>OK</v>
      </c>
      <c r="M259" s="183" t="s">
        <v>955</v>
      </c>
    </row>
    <row r="260" spans="1:254">
      <c r="A260" s="178" t="s">
        <v>151</v>
      </c>
      <c r="B260" s="186" t="s">
        <v>956</v>
      </c>
      <c r="C260" s="186" t="s">
        <v>957</v>
      </c>
      <c r="D260" s="180" t="s">
        <v>135</v>
      </c>
      <c r="E260" s="181"/>
      <c r="F260" s="101" t="str">
        <f t="shared" si="27"/>
        <v>う１８</v>
      </c>
      <c r="G260" s="101" t="str">
        <f t="shared" si="28"/>
        <v>脇野佳邦</v>
      </c>
      <c r="H260" s="180" t="s">
        <v>920</v>
      </c>
      <c r="I260" s="102" t="s">
        <v>1</v>
      </c>
      <c r="J260" s="184">
        <v>1973</v>
      </c>
      <c r="K260" s="106">
        <f t="shared" si="21"/>
        <v>53</v>
      </c>
      <c r="L260" s="101" t="str">
        <f t="shared" si="29"/>
        <v>OK</v>
      </c>
      <c r="M260" s="183" t="s">
        <v>942</v>
      </c>
    </row>
    <row r="261" spans="1:254">
      <c r="A261" s="178" t="s">
        <v>152</v>
      </c>
      <c r="B261" s="186" t="s">
        <v>958</v>
      </c>
      <c r="C261" s="186" t="s">
        <v>959</v>
      </c>
      <c r="D261" s="180" t="s">
        <v>135</v>
      </c>
      <c r="E261" s="181"/>
      <c r="F261" s="101" t="str">
        <f t="shared" si="27"/>
        <v>う１９</v>
      </c>
      <c r="G261" s="101" t="str">
        <f t="shared" si="28"/>
        <v>中嶋徹</v>
      </c>
      <c r="H261" s="180" t="s">
        <v>920</v>
      </c>
      <c r="I261" s="102" t="s">
        <v>1</v>
      </c>
      <c r="J261" s="184">
        <v>1986</v>
      </c>
      <c r="K261" s="106">
        <f t="shared" ref="K261:K324" si="30">IF(J261="","",(2026-J261))</f>
        <v>40</v>
      </c>
      <c r="L261" s="101" t="str">
        <f t="shared" si="29"/>
        <v>OK</v>
      </c>
      <c r="M261" s="183" t="s">
        <v>960</v>
      </c>
    </row>
    <row r="262" spans="1:254" s="153" customFormat="1">
      <c r="A262" s="178" t="s">
        <v>153</v>
      </c>
      <c r="B262" s="112" t="s">
        <v>961</v>
      </c>
      <c r="C262" s="112" t="s">
        <v>962</v>
      </c>
      <c r="D262" s="180" t="s">
        <v>135</v>
      </c>
      <c r="E262" s="181"/>
      <c r="F262" s="101" t="str">
        <f t="shared" si="27"/>
        <v>う２０</v>
      </c>
      <c r="G262" s="101" t="str">
        <f t="shared" si="28"/>
        <v>中田富憲</v>
      </c>
      <c r="H262" s="180" t="s">
        <v>920</v>
      </c>
      <c r="I262" s="101" t="s">
        <v>568</v>
      </c>
      <c r="J262" s="184">
        <v>1961</v>
      </c>
      <c r="K262" s="106">
        <f t="shared" si="30"/>
        <v>65</v>
      </c>
      <c r="L262" s="101" t="str">
        <f t="shared" si="29"/>
        <v>OK</v>
      </c>
      <c r="M262" s="183" t="s">
        <v>963</v>
      </c>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c r="CN262" s="95"/>
      <c r="CO262" s="95"/>
      <c r="CP262" s="95"/>
      <c r="CQ262" s="95"/>
      <c r="CR262" s="95"/>
      <c r="CS262" s="95"/>
      <c r="CT262" s="95"/>
      <c r="CU262" s="95"/>
      <c r="CV262" s="95"/>
      <c r="CW262" s="95"/>
      <c r="CX262" s="95"/>
      <c r="CY262" s="95"/>
      <c r="CZ262" s="95"/>
      <c r="DA262" s="95"/>
      <c r="DB262" s="95"/>
      <c r="DC262" s="95"/>
      <c r="DD262" s="95"/>
      <c r="DE262" s="95"/>
      <c r="DF262" s="95"/>
      <c r="DG262" s="95"/>
      <c r="DH262" s="95"/>
      <c r="DI262" s="95"/>
      <c r="DJ262" s="95"/>
      <c r="DK262" s="95"/>
      <c r="DL262" s="95"/>
      <c r="DM262" s="95"/>
      <c r="DN262" s="95"/>
      <c r="DO262" s="95"/>
      <c r="DP262" s="95"/>
      <c r="DQ262" s="95"/>
      <c r="DR262" s="95"/>
      <c r="DS262" s="95"/>
      <c r="DT262" s="95"/>
      <c r="DU262" s="95"/>
      <c r="DV262" s="95"/>
      <c r="DW262" s="95"/>
      <c r="DX262" s="95"/>
      <c r="DY262" s="95"/>
      <c r="DZ262" s="95"/>
      <c r="EA262" s="95"/>
      <c r="EB262" s="95"/>
      <c r="EC262" s="95"/>
      <c r="ED262" s="95"/>
      <c r="EE262" s="95"/>
      <c r="EF262" s="95"/>
      <c r="EG262" s="95"/>
      <c r="EH262" s="95"/>
      <c r="EI262" s="95"/>
      <c r="EJ262" s="95"/>
      <c r="EK262" s="95"/>
      <c r="EL262" s="95"/>
      <c r="EM262" s="95"/>
      <c r="EN262" s="95"/>
      <c r="EO262" s="95"/>
      <c r="EP262" s="95"/>
      <c r="EQ262" s="95"/>
      <c r="ER262" s="95"/>
      <c r="ES262" s="95"/>
      <c r="ET262" s="95"/>
      <c r="EU262" s="95"/>
      <c r="EV262" s="95"/>
      <c r="EW262" s="95"/>
      <c r="EX262" s="95"/>
      <c r="EY262" s="95"/>
      <c r="EZ262" s="95"/>
      <c r="FA262" s="95"/>
      <c r="FB262" s="95"/>
      <c r="FC262" s="95"/>
      <c r="FD262" s="95"/>
      <c r="FE262" s="95"/>
      <c r="FF262" s="95"/>
      <c r="FG262" s="95"/>
      <c r="FH262" s="95"/>
      <c r="FI262" s="95"/>
      <c r="FJ262" s="95"/>
      <c r="FK262" s="95"/>
      <c r="FL262" s="95"/>
      <c r="FM262" s="95"/>
      <c r="FN262" s="95"/>
      <c r="FO262" s="95"/>
      <c r="FP262" s="95"/>
      <c r="FQ262" s="95"/>
      <c r="FR262" s="95"/>
      <c r="FS262" s="95"/>
      <c r="FT262" s="95"/>
      <c r="FU262" s="95"/>
      <c r="FV262" s="95"/>
      <c r="FW262" s="95"/>
      <c r="FX262" s="95"/>
      <c r="FY262" s="95"/>
      <c r="FZ262" s="95"/>
      <c r="GA262" s="95"/>
      <c r="GB262" s="95"/>
      <c r="GC262" s="95"/>
      <c r="GD262" s="95"/>
      <c r="GE262" s="95"/>
      <c r="GF262" s="95"/>
      <c r="GG262" s="95"/>
      <c r="GH262" s="95"/>
      <c r="GI262" s="95"/>
      <c r="GJ262" s="95"/>
      <c r="GK262" s="95"/>
      <c r="GL262" s="95"/>
      <c r="GM262" s="95"/>
      <c r="GN262" s="95"/>
      <c r="GO262" s="95"/>
      <c r="GP262" s="95"/>
      <c r="GQ262" s="95"/>
      <c r="GR262" s="95"/>
      <c r="GS262" s="95"/>
      <c r="GT262" s="95"/>
      <c r="GU262" s="95"/>
      <c r="GV262" s="95"/>
      <c r="GW262" s="95"/>
      <c r="GX262" s="95"/>
      <c r="GY262" s="95"/>
      <c r="GZ262" s="95"/>
      <c r="HA262" s="95"/>
      <c r="HB262" s="95"/>
      <c r="HC262" s="95"/>
      <c r="HD262" s="95"/>
      <c r="HE262" s="95"/>
      <c r="HF262" s="95"/>
      <c r="HG262" s="95"/>
      <c r="HH262" s="95"/>
      <c r="HI262" s="95"/>
      <c r="HJ262" s="95"/>
      <c r="HK262" s="95"/>
      <c r="HL262" s="95"/>
      <c r="HM262" s="95"/>
      <c r="HN262" s="95"/>
      <c r="HO262" s="95"/>
      <c r="HP262" s="95"/>
      <c r="HQ262" s="95"/>
      <c r="HR262" s="95"/>
      <c r="HS262" s="95"/>
      <c r="HT262" s="95"/>
      <c r="HU262" s="95"/>
      <c r="HV262" s="95"/>
      <c r="HW262" s="95"/>
      <c r="HX262" s="95"/>
      <c r="HY262" s="95"/>
      <c r="HZ262" s="95"/>
      <c r="IA262" s="95"/>
      <c r="IB262" s="95"/>
      <c r="IC262" s="95"/>
      <c r="ID262" s="95"/>
      <c r="IE262" s="95"/>
      <c r="IF262" s="95"/>
      <c r="IG262" s="95"/>
      <c r="IH262" s="95"/>
      <c r="II262" s="95"/>
      <c r="IJ262" s="95"/>
      <c r="IK262" s="95"/>
      <c r="IL262" s="95"/>
      <c r="IM262" s="95"/>
      <c r="IN262" s="95"/>
      <c r="IO262" s="95"/>
      <c r="IP262" s="95"/>
      <c r="IQ262" s="95"/>
      <c r="IR262" s="95"/>
      <c r="IS262" s="95"/>
      <c r="IT262" s="95"/>
    </row>
    <row r="263" spans="1:254">
      <c r="A263" s="178" t="s">
        <v>154</v>
      </c>
      <c r="B263" s="195" t="s">
        <v>133</v>
      </c>
      <c r="C263" s="195" t="s">
        <v>134</v>
      </c>
      <c r="D263" s="180" t="s">
        <v>135</v>
      </c>
      <c r="E263" s="181"/>
      <c r="F263" s="101" t="str">
        <f t="shared" si="27"/>
        <v>う２１</v>
      </c>
      <c r="G263" s="101" t="str">
        <f t="shared" si="28"/>
        <v>野村良平</v>
      </c>
      <c r="H263" s="180" t="s">
        <v>920</v>
      </c>
      <c r="I263" s="102" t="s">
        <v>1</v>
      </c>
      <c r="J263" s="184">
        <v>1989</v>
      </c>
      <c r="K263" s="106">
        <f t="shared" si="30"/>
        <v>37</v>
      </c>
      <c r="L263" s="101" t="str">
        <f t="shared" si="29"/>
        <v>OK</v>
      </c>
      <c r="M263" s="183" t="s">
        <v>964</v>
      </c>
    </row>
    <row r="264" spans="1:254">
      <c r="A264" s="178" t="s">
        <v>155</v>
      </c>
      <c r="B264" s="186" t="s">
        <v>965</v>
      </c>
      <c r="C264" s="186" t="s">
        <v>966</v>
      </c>
      <c r="D264" s="180" t="s">
        <v>135</v>
      </c>
      <c r="E264" s="181"/>
      <c r="F264" s="101" t="str">
        <f t="shared" si="27"/>
        <v>う２２</v>
      </c>
      <c r="G264" s="101" t="str">
        <f t="shared" si="28"/>
        <v>利光龍司</v>
      </c>
      <c r="H264" s="180" t="s">
        <v>920</v>
      </c>
      <c r="I264" s="102" t="s">
        <v>1</v>
      </c>
      <c r="J264" s="184">
        <v>1972</v>
      </c>
      <c r="K264" s="106">
        <f t="shared" si="30"/>
        <v>54</v>
      </c>
      <c r="L264" s="101" t="str">
        <f t="shared" si="29"/>
        <v>OK</v>
      </c>
      <c r="M264" s="183" t="s">
        <v>955</v>
      </c>
    </row>
    <row r="265" spans="1:254">
      <c r="A265" s="178" t="s">
        <v>156</v>
      </c>
      <c r="B265" s="186" t="s">
        <v>967</v>
      </c>
      <c r="C265" s="186" t="s">
        <v>968</v>
      </c>
      <c r="D265" s="180" t="s">
        <v>135</v>
      </c>
      <c r="E265" s="181"/>
      <c r="F265" s="101" t="str">
        <f t="shared" si="27"/>
        <v>う２３</v>
      </c>
      <c r="G265" s="101" t="str">
        <f t="shared" si="28"/>
        <v>八木篤司</v>
      </c>
      <c r="H265" s="180" t="s">
        <v>920</v>
      </c>
      <c r="I265" s="102" t="s">
        <v>1</v>
      </c>
      <c r="J265" s="184">
        <v>1973</v>
      </c>
      <c r="K265" s="106">
        <f t="shared" si="30"/>
        <v>53</v>
      </c>
      <c r="L265" s="101" t="str">
        <f t="shared" si="29"/>
        <v>OK</v>
      </c>
      <c r="M265" s="183" t="s">
        <v>969</v>
      </c>
    </row>
    <row r="266" spans="1:254">
      <c r="A266" s="178" t="s">
        <v>157</v>
      </c>
      <c r="B266" s="186" t="s">
        <v>970</v>
      </c>
      <c r="C266" s="186" t="s">
        <v>971</v>
      </c>
      <c r="D266" s="180" t="s">
        <v>135</v>
      </c>
      <c r="E266" s="181"/>
      <c r="F266" s="101" t="str">
        <f t="shared" si="27"/>
        <v>う２４</v>
      </c>
      <c r="G266" s="101" t="str">
        <f t="shared" si="28"/>
        <v>坂田義記</v>
      </c>
      <c r="H266" s="180" t="s">
        <v>920</v>
      </c>
      <c r="I266" s="101" t="s">
        <v>568</v>
      </c>
      <c r="J266" s="184">
        <v>1988</v>
      </c>
      <c r="K266" s="106">
        <f t="shared" si="30"/>
        <v>38</v>
      </c>
      <c r="L266" s="101" t="str">
        <f t="shared" si="29"/>
        <v>OK</v>
      </c>
      <c r="M266" s="183" t="s">
        <v>972</v>
      </c>
    </row>
    <row r="267" spans="1:254">
      <c r="A267" s="178" t="s">
        <v>159</v>
      </c>
      <c r="B267" s="186" t="s">
        <v>973</v>
      </c>
      <c r="C267" s="186" t="s">
        <v>974</v>
      </c>
      <c r="D267" s="180" t="s">
        <v>135</v>
      </c>
      <c r="E267" s="181"/>
      <c r="F267" s="101" t="str">
        <f t="shared" si="27"/>
        <v>う２５</v>
      </c>
      <c r="G267" s="101" t="str">
        <f t="shared" si="28"/>
        <v>村地直也</v>
      </c>
      <c r="H267" s="180" t="s">
        <v>920</v>
      </c>
      <c r="I267" s="102" t="s">
        <v>1</v>
      </c>
      <c r="J267" s="184">
        <v>1989</v>
      </c>
      <c r="K267" s="106">
        <f t="shared" si="30"/>
        <v>37</v>
      </c>
      <c r="L267" s="101" t="str">
        <f t="shared" si="29"/>
        <v>OK</v>
      </c>
      <c r="M267" s="192" t="s">
        <v>975</v>
      </c>
    </row>
    <row r="268" spans="1:254">
      <c r="A268" s="178" t="s">
        <v>160</v>
      </c>
      <c r="B268" s="186" t="s">
        <v>976</v>
      </c>
      <c r="C268" s="186" t="s">
        <v>977</v>
      </c>
      <c r="D268" s="180" t="s">
        <v>135</v>
      </c>
      <c r="E268" s="181"/>
      <c r="F268" s="101" t="str">
        <f t="shared" si="27"/>
        <v>う２６</v>
      </c>
      <c r="G268" s="101" t="str">
        <f t="shared" si="28"/>
        <v>中村雅宣</v>
      </c>
      <c r="H268" s="180" t="s">
        <v>920</v>
      </c>
      <c r="I268" s="102" t="s">
        <v>1</v>
      </c>
      <c r="J268" s="184">
        <v>1978</v>
      </c>
      <c r="K268" s="106">
        <f t="shared" si="30"/>
        <v>48</v>
      </c>
      <c r="L268" s="101" t="str">
        <f t="shared" si="29"/>
        <v>OK</v>
      </c>
      <c r="M268" s="192" t="s">
        <v>975</v>
      </c>
    </row>
    <row r="269" spans="1:254">
      <c r="A269" s="178" t="s">
        <v>161</v>
      </c>
      <c r="B269" s="186" t="s">
        <v>978</v>
      </c>
      <c r="C269" s="186" t="s">
        <v>979</v>
      </c>
      <c r="D269" s="180" t="s">
        <v>135</v>
      </c>
      <c r="E269" s="181"/>
      <c r="F269" s="101" t="str">
        <f t="shared" si="27"/>
        <v>う２７</v>
      </c>
      <c r="G269" s="101" t="str">
        <f t="shared" si="28"/>
        <v>織田修輔</v>
      </c>
      <c r="H269" s="180" t="s">
        <v>920</v>
      </c>
      <c r="I269" s="101" t="s">
        <v>568</v>
      </c>
      <c r="J269" s="184">
        <v>1987</v>
      </c>
      <c r="K269" s="106">
        <f t="shared" si="30"/>
        <v>39</v>
      </c>
      <c r="L269" s="101" t="str">
        <f t="shared" si="29"/>
        <v>OK</v>
      </c>
      <c r="M269" s="185" t="s">
        <v>980</v>
      </c>
    </row>
    <row r="270" spans="1:254">
      <c r="A270" s="178" t="s">
        <v>162</v>
      </c>
      <c r="B270" s="186" t="s">
        <v>981</v>
      </c>
      <c r="C270" s="186" t="s">
        <v>982</v>
      </c>
      <c r="D270" s="180" t="s">
        <v>135</v>
      </c>
      <c r="E270" s="181"/>
      <c r="F270" s="101" t="str">
        <f t="shared" si="27"/>
        <v>う２８</v>
      </c>
      <c r="G270" s="101" t="str">
        <f t="shared" si="28"/>
        <v>渡邊直洋</v>
      </c>
      <c r="H270" s="180" t="s">
        <v>920</v>
      </c>
      <c r="I270" s="102" t="s">
        <v>1</v>
      </c>
      <c r="J270" s="184">
        <v>1988</v>
      </c>
      <c r="K270" s="106">
        <f t="shared" si="30"/>
        <v>38</v>
      </c>
      <c r="L270" s="101" t="str">
        <f t="shared" si="29"/>
        <v>OK</v>
      </c>
      <c r="M270" s="185" t="s">
        <v>983</v>
      </c>
    </row>
    <row r="271" spans="1:254">
      <c r="A271" s="178" t="s">
        <v>163</v>
      </c>
      <c r="B271" s="186" t="s">
        <v>984</v>
      </c>
      <c r="C271" s="186" t="s">
        <v>985</v>
      </c>
      <c r="D271" s="180" t="s">
        <v>135</v>
      </c>
      <c r="E271" s="181"/>
      <c r="F271" s="101" t="str">
        <f t="shared" si="27"/>
        <v>う２９</v>
      </c>
      <c r="G271" s="101" t="str">
        <f t="shared" si="28"/>
        <v>猪師崇人</v>
      </c>
      <c r="H271" s="180" t="s">
        <v>920</v>
      </c>
      <c r="I271" s="102" t="s">
        <v>1</v>
      </c>
      <c r="J271" s="184">
        <v>1985</v>
      </c>
      <c r="K271" s="106">
        <f t="shared" si="30"/>
        <v>41</v>
      </c>
      <c r="L271" s="101" t="str">
        <f t="shared" si="29"/>
        <v>OK</v>
      </c>
      <c r="M271" s="185" t="s">
        <v>983</v>
      </c>
    </row>
    <row r="272" spans="1:254">
      <c r="A272" s="178" t="s">
        <v>164</v>
      </c>
      <c r="B272" s="186" t="s">
        <v>986</v>
      </c>
      <c r="C272" s="186" t="s">
        <v>987</v>
      </c>
      <c r="D272" s="180" t="s">
        <v>135</v>
      </c>
      <c r="E272" s="181"/>
      <c r="F272" s="101" t="str">
        <f t="shared" si="27"/>
        <v>う３０</v>
      </c>
      <c r="G272" s="101" t="str">
        <f t="shared" si="28"/>
        <v>中島章大</v>
      </c>
      <c r="H272" s="180" t="s">
        <v>920</v>
      </c>
      <c r="I272" s="101" t="s">
        <v>568</v>
      </c>
      <c r="J272" s="184">
        <v>1989</v>
      </c>
      <c r="K272" s="106">
        <f t="shared" si="30"/>
        <v>37</v>
      </c>
      <c r="L272" s="101" t="str">
        <f t="shared" si="29"/>
        <v>OK</v>
      </c>
      <c r="M272" s="185" t="s">
        <v>983</v>
      </c>
    </row>
    <row r="273" spans="1:254">
      <c r="A273" s="178" t="s">
        <v>166</v>
      </c>
      <c r="B273" s="186" t="s">
        <v>988</v>
      </c>
      <c r="C273" s="186" t="s">
        <v>989</v>
      </c>
      <c r="D273" s="180" t="s">
        <v>135</v>
      </c>
      <c r="E273" s="181"/>
      <c r="F273" s="101" t="str">
        <f t="shared" si="27"/>
        <v>う３１</v>
      </c>
      <c r="G273" s="101" t="str">
        <f t="shared" si="28"/>
        <v>徳光亮真</v>
      </c>
      <c r="H273" s="180" t="s">
        <v>920</v>
      </c>
      <c r="I273" s="102" t="s">
        <v>1</v>
      </c>
      <c r="J273" s="184">
        <v>1990</v>
      </c>
      <c r="K273" s="106">
        <f t="shared" si="30"/>
        <v>36</v>
      </c>
      <c r="L273" s="101" t="str">
        <f t="shared" si="29"/>
        <v>OK</v>
      </c>
      <c r="M273" s="183" t="s">
        <v>990</v>
      </c>
    </row>
    <row r="274" spans="1:254">
      <c r="A274" s="178" t="s">
        <v>167</v>
      </c>
      <c r="B274" s="186" t="s">
        <v>991</v>
      </c>
      <c r="C274" s="186" t="s">
        <v>992</v>
      </c>
      <c r="D274" s="180" t="s">
        <v>135</v>
      </c>
      <c r="E274" s="181"/>
      <c r="F274" s="101" t="str">
        <f t="shared" si="27"/>
        <v>う３２</v>
      </c>
      <c r="G274" s="101" t="str">
        <f t="shared" si="28"/>
        <v>元生光亮</v>
      </c>
      <c r="H274" s="180" t="s">
        <v>920</v>
      </c>
      <c r="I274" s="102" t="s">
        <v>1</v>
      </c>
      <c r="J274" s="184">
        <v>1990</v>
      </c>
      <c r="K274" s="106">
        <f t="shared" si="30"/>
        <v>36</v>
      </c>
      <c r="L274" s="101" t="str">
        <f t="shared" si="29"/>
        <v>OK</v>
      </c>
      <c r="M274" s="183" t="s">
        <v>983</v>
      </c>
    </row>
    <row r="275" spans="1:254">
      <c r="A275" s="178" t="s">
        <v>168</v>
      </c>
      <c r="B275" s="186" t="s">
        <v>993</v>
      </c>
      <c r="C275" s="186" t="s">
        <v>994</v>
      </c>
      <c r="D275" s="180" t="s">
        <v>135</v>
      </c>
      <c r="E275" s="181"/>
      <c r="F275" s="101" t="str">
        <f t="shared" si="27"/>
        <v>う３３</v>
      </c>
      <c r="G275" s="101" t="str">
        <f t="shared" si="28"/>
        <v>磯野宏貴</v>
      </c>
      <c r="H275" s="180" t="s">
        <v>920</v>
      </c>
      <c r="I275" s="102" t="s">
        <v>1</v>
      </c>
      <c r="J275" s="184">
        <v>1998</v>
      </c>
      <c r="K275" s="106">
        <f t="shared" si="30"/>
        <v>28</v>
      </c>
      <c r="L275" s="101" t="str">
        <f t="shared" si="29"/>
        <v>OK</v>
      </c>
      <c r="M275" s="183" t="s">
        <v>995</v>
      </c>
    </row>
    <row r="276" spans="1:254">
      <c r="A276" s="178" t="s">
        <v>169</v>
      </c>
      <c r="B276" s="186" t="s">
        <v>996</v>
      </c>
      <c r="C276" s="186" t="s">
        <v>997</v>
      </c>
      <c r="D276" s="180" t="s">
        <v>135</v>
      </c>
      <c r="E276" s="181"/>
      <c r="F276" s="101" t="str">
        <f t="shared" si="27"/>
        <v>う３４</v>
      </c>
      <c r="G276" s="101" t="str">
        <f t="shared" si="28"/>
        <v>神野眞旗</v>
      </c>
      <c r="H276" s="180" t="s">
        <v>920</v>
      </c>
      <c r="I276" s="102" t="s">
        <v>1</v>
      </c>
      <c r="J276" s="184">
        <v>1997</v>
      </c>
      <c r="K276" s="106">
        <f t="shared" si="30"/>
        <v>29</v>
      </c>
      <c r="L276" s="101" t="str">
        <f t="shared" si="29"/>
        <v>OK</v>
      </c>
      <c r="M276" s="183" t="s">
        <v>995</v>
      </c>
    </row>
    <row r="277" spans="1:254">
      <c r="A277" s="178" t="s">
        <v>170</v>
      </c>
      <c r="B277" s="186" t="s">
        <v>998</v>
      </c>
      <c r="C277" s="186" t="s">
        <v>999</v>
      </c>
      <c r="D277" s="180" t="s">
        <v>135</v>
      </c>
      <c r="E277" s="181"/>
      <c r="F277" s="101" t="str">
        <f t="shared" si="27"/>
        <v>う３５</v>
      </c>
      <c r="G277" s="101" t="str">
        <f t="shared" si="28"/>
        <v>甲斐祐一</v>
      </c>
      <c r="H277" s="180" t="s">
        <v>920</v>
      </c>
      <c r="I277" s="102" t="s">
        <v>1</v>
      </c>
      <c r="J277" s="184">
        <v>1984</v>
      </c>
      <c r="K277" s="106">
        <f t="shared" si="30"/>
        <v>42</v>
      </c>
      <c r="L277" s="101" t="str">
        <f t="shared" si="29"/>
        <v>OK</v>
      </c>
      <c r="M277" s="183" t="s">
        <v>995</v>
      </c>
    </row>
    <row r="278" spans="1:254">
      <c r="A278" s="178" t="s">
        <v>171</v>
      </c>
      <c r="B278" s="186" t="s">
        <v>1000</v>
      </c>
      <c r="C278" s="186" t="s">
        <v>1001</v>
      </c>
      <c r="D278" s="180" t="s">
        <v>135</v>
      </c>
      <c r="E278" s="181"/>
      <c r="F278" s="101" t="str">
        <f t="shared" si="27"/>
        <v>う３６</v>
      </c>
      <c r="G278" s="101" t="str">
        <f t="shared" si="28"/>
        <v>阿部智貴</v>
      </c>
      <c r="H278" s="180" t="s">
        <v>920</v>
      </c>
      <c r="I278" s="102" t="s">
        <v>1</v>
      </c>
      <c r="J278" s="184">
        <v>1994</v>
      </c>
      <c r="K278" s="106">
        <f t="shared" si="30"/>
        <v>32</v>
      </c>
      <c r="L278" s="101" t="str">
        <f t="shared" si="29"/>
        <v>OK</v>
      </c>
      <c r="M278" s="183" t="s">
        <v>995</v>
      </c>
    </row>
    <row r="279" spans="1:254">
      <c r="A279" s="178" t="s">
        <v>172</v>
      </c>
      <c r="B279" s="186" t="s">
        <v>1002</v>
      </c>
      <c r="C279" s="186" t="s">
        <v>1003</v>
      </c>
      <c r="D279" s="180" t="s">
        <v>135</v>
      </c>
      <c r="E279" s="103" t="s">
        <v>578</v>
      </c>
      <c r="F279" s="101" t="str">
        <f t="shared" si="27"/>
        <v>う３７</v>
      </c>
      <c r="G279" s="101" t="str">
        <f t="shared" si="28"/>
        <v>佐藤和弘</v>
      </c>
      <c r="H279" s="180" t="s">
        <v>920</v>
      </c>
      <c r="I279" s="102" t="s">
        <v>1</v>
      </c>
      <c r="J279" s="184">
        <v>1955</v>
      </c>
      <c r="K279" s="106">
        <f t="shared" si="30"/>
        <v>71</v>
      </c>
      <c r="L279" s="101" t="str">
        <f t="shared" si="29"/>
        <v>OK</v>
      </c>
      <c r="M279" s="183" t="s">
        <v>939</v>
      </c>
    </row>
    <row r="280" spans="1:254" s="101" customFormat="1">
      <c r="A280" s="178" t="s">
        <v>173</v>
      </c>
      <c r="B280" s="102" t="s">
        <v>1004</v>
      </c>
      <c r="C280" s="153" t="s">
        <v>1005</v>
      </c>
      <c r="D280" s="180" t="s">
        <v>135</v>
      </c>
      <c r="E280" s="103"/>
      <c r="F280" s="101" t="str">
        <f t="shared" si="27"/>
        <v>う３８</v>
      </c>
      <c r="G280" s="101" t="str">
        <f>B280&amp;C280</f>
        <v>永原博司</v>
      </c>
      <c r="H280" s="180" t="s">
        <v>920</v>
      </c>
      <c r="I280" s="153" t="s">
        <v>1006</v>
      </c>
      <c r="J280" s="193">
        <v>1963</v>
      </c>
      <c r="K280" s="106">
        <f t="shared" si="30"/>
        <v>63</v>
      </c>
      <c r="L280" s="104" t="str">
        <f>IF(G280="","",IF(COUNTIF($H$4:$H$654,G280)&gt;1,"2重登録","OK"))</f>
        <v>OK</v>
      </c>
      <c r="M280" s="109" t="s">
        <v>950</v>
      </c>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c r="AO280" s="153"/>
      <c r="AP280" s="153"/>
      <c r="AQ280" s="153"/>
      <c r="AR280" s="153"/>
      <c r="AS280" s="153"/>
      <c r="AT280" s="153"/>
      <c r="AU280" s="153"/>
      <c r="AV280" s="153"/>
      <c r="AW280" s="153"/>
      <c r="AX280" s="153"/>
      <c r="AY280" s="153"/>
      <c r="AZ280" s="153"/>
      <c r="BA280" s="153"/>
      <c r="BB280" s="153"/>
      <c r="BC280" s="153"/>
      <c r="BD280" s="153"/>
      <c r="BE280" s="153"/>
      <c r="BF280" s="153"/>
      <c r="BG280" s="153"/>
      <c r="BH280" s="153"/>
      <c r="BI280" s="153"/>
      <c r="BJ280" s="153"/>
      <c r="BK280" s="153"/>
      <c r="BL280" s="153"/>
      <c r="BM280" s="153"/>
      <c r="BN280" s="153"/>
      <c r="BO280" s="153"/>
      <c r="BP280" s="153"/>
      <c r="BQ280" s="153"/>
      <c r="BR280" s="153"/>
      <c r="BS280" s="153"/>
      <c r="BT280" s="153"/>
      <c r="BU280" s="153"/>
      <c r="BV280" s="153"/>
      <c r="BW280" s="153"/>
      <c r="BX280" s="153"/>
      <c r="BY280" s="153"/>
      <c r="BZ280" s="153"/>
      <c r="CA280" s="153"/>
      <c r="CB280" s="153"/>
      <c r="CC280" s="153"/>
      <c r="CD280" s="153"/>
      <c r="CE280" s="153"/>
      <c r="CF280" s="153"/>
      <c r="CG280" s="153"/>
      <c r="CH280" s="153"/>
      <c r="CI280" s="153"/>
      <c r="CJ280" s="153"/>
      <c r="CK280" s="153"/>
      <c r="CL280" s="153"/>
      <c r="CM280" s="153"/>
      <c r="CN280" s="153"/>
      <c r="CO280" s="153"/>
      <c r="CP280" s="153"/>
      <c r="CQ280" s="153"/>
      <c r="CR280" s="153"/>
      <c r="CS280" s="153"/>
      <c r="CT280" s="153"/>
      <c r="CU280" s="153"/>
      <c r="CV280" s="153"/>
      <c r="CW280" s="153"/>
      <c r="CX280" s="153"/>
      <c r="CY280" s="153"/>
      <c r="CZ280" s="153"/>
      <c r="DA280" s="153"/>
      <c r="DB280" s="153"/>
      <c r="DC280" s="153"/>
      <c r="DD280" s="153"/>
      <c r="DE280" s="153"/>
      <c r="DF280" s="153"/>
      <c r="DG280" s="153"/>
      <c r="DH280" s="153"/>
      <c r="DI280" s="153"/>
      <c r="DJ280" s="153"/>
      <c r="DK280" s="153"/>
      <c r="DL280" s="153"/>
      <c r="DM280" s="153"/>
      <c r="DN280" s="153"/>
      <c r="DO280" s="153"/>
      <c r="DP280" s="153"/>
      <c r="DQ280" s="153"/>
      <c r="DR280" s="153"/>
      <c r="DS280" s="153"/>
      <c r="DT280" s="153"/>
      <c r="DU280" s="153"/>
      <c r="DV280" s="153"/>
      <c r="DW280" s="153"/>
      <c r="DX280" s="153"/>
      <c r="DY280" s="153"/>
      <c r="DZ280" s="153"/>
      <c r="EA280" s="153"/>
      <c r="EB280" s="153"/>
      <c r="EC280" s="153"/>
      <c r="ED280" s="153"/>
      <c r="EE280" s="153"/>
      <c r="EF280" s="153"/>
      <c r="EG280" s="153"/>
      <c r="EH280" s="153"/>
      <c r="EI280" s="153"/>
      <c r="EJ280" s="153"/>
      <c r="EK280" s="153"/>
      <c r="EL280" s="153"/>
      <c r="EM280" s="153"/>
      <c r="EN280" s="153"/>
      <c r="EO280" s="153"/>
      <c r="EP280" s="153"/>
      <c r="EQ280" s="153"/>
      <c r="ER280" s="153"/>
      <c r="ES280" s="153"/>
      <c r="ET280" s="153"/>
      <c r="EU280" s="153"/>
      <c r="EV280" s="153"/>
      <c r="EW280" s="153"/>
      <c r="EX280" s="153"/>
      <c r="EY280" s="153"/>
      <c r="EZ280" s="153"/>
      <c r="FA280" s="153"/>
      <c r="FB280" s="153"/>
      <c r="FC280" s="153"/>
      <c r="FD280" s="153"/>
      <c r="FE280" s="153"/>
      <c r="FF280" s="153"/>
      <c r="FG280" s="153"/>
      <c r="FH280" s="153"/>
      <c r="FI280" s="153"/>
      <c r="FJ280" s="153"/>
      <c r="FK280" s="153"/>
      <c r="FL280" s="153"/>
      <c r="FM280" s="153"/>
      <c r="FN280" s="153"/>
      <c r="FO280" s="153"/>
      <c r="FP280" s="153"/>
      <c r="FQ280" s="153"/>
      <c r="FR280" s="153"/>
      <c r="FS280" s="153"/>
      <c r="FT280" s="153"/>
      <c r="FU280" s="153"/>
      <c r="FV280" s="153"/>
      <c r="FW280" s="153"/>
      <c r="FX280" s="153"/>
      <c r="FY280" s="153"/>
      <c r="FZ280" s="153"/>
      <c r="GA280" s="153"/>
      <c r="GB280" s="153"/>
      <c r="GC280" s="153"/>
      <c r="GD280" s="153"/>
      <c r="GE280" s="153"/>
      <c r="GF280" s="153"/>
      <c r="GG280" s="153"/>
      <c r="GH280" s="153"/>
      <c r="GI280" s="153"/>
      <c r="GJ280" s="153"/>
      <c r="GK280" s="153"/>
      <c r="GL280" s="153"/>
      <c r="GM280" s="153"/>
      <c r="GN280" s="153"/>
      <c r="GO280" s="153"/>
      <c r="GP280" s="153"/>
      <c r="GQ280" s="153"/>
      <c r="GR280" s="153"/>
      <c r="GS280" s="153"/>
      <c r="GT280" s="153"/>
      <c r="GU280" s="153"/>
      <c r="GV280" s="153"/>
      <c r="GW280" s="153"/>
      <c r="GX280" s="153"/>
      <c r="GY280" s="153"/>
      <c r="GZ280" s="153"/>
      <c r="HA280" s="153"/>
      <c r="HB280" s="153"/>
      <c r="HC280" s="153"/>
      <c r="HD280" s="153"/>
      <c r="HE280" s="153"/>
      <c r="HF280" s="153"/>
      <c r="HG280" s="153"/>
      <c r="HH280" s="153"/>
      <c r="HI280" s="153"/>
      <c r="HJ280" s="153"/>
      <c r="HK280" s="153"/>
      <c r="HL280" s="153"/>
      <c r="HM280" s="153"/>
      <c r="HN280" s="153"/>
      <c r="HO280" s="153"/>
      <c r="HP280" s="153"/>
      <c r="HQ280" s="153"/>
      <c r="HR280" s="153"/>
      <c r="HS280" s="153"/>
      <c r="HT280" s="153"/>
      <c r="HU280" s="153"/>
      <c r="HV280" s="153"/>
      <c r="HW280" s="153"/>
      <c r="HX280" s="153"/>
      <c r="HY280" s="153"/>
      <c r="HZ280" s="153"/>
      <c r="IA280" s="153"/>
      <c r="IB280" s="153"/>
      <c r="IC280" s="153"/>
      <c r="ID280" s="153"/>
      <c r="IE280" s="153"/>
      <c r="IF280" s="153"/>
      <c r="IG280" s="153"/>
      <c r="IH280" s="153"/>
      <c r="II280" s="153"/>
      <c r="IJ280" s="153"/>
      <c r="IK280" s="153"/>
      <c r="IL280" s="153"/>
      <c r="IM280" s="153"/>
      <c r="IN280" s="153"/>
      <c r="IO280" s="153"/>
      <c r="IP280" s="153"/>
      <c r="IQ280" s="153"/>
      <c r="IR280" s="153"/>
      <c r="IS280" s="153"/>
      <c r="IT280" s="153"/>
    </row>
    <row r="281" spans="1:254" s="101" customFormat="1">
      <c r="A281" s="178" t="s">
        <v>174</v>
      </c>
      <c r="B281" s="102" t="s">
        <v>1007</v>
      </c>
      <c r="C281" s="153" t="s">
        <v>1008</v>
      </c>
      <c r="D281" s="180" t="s">
        <v>135</v>
      </c>
      <c r="E281" s="103"/>
      <c r="F281" s="101" t="str">
        <f t="shared" si="27"/>
        <v>う３９</v>
      </c>
      <c r="G281" s="101" t="str">
        <f>B281&amp;C281</f>
        <v>田中伸一</v>
      </c>
      <c r="H281" s="180" t="s">
        <v>920</v>
      </c>
      <c r="I281" s="153" t="s">
        <v>1006</v>
      </c>
      <c r="J281" s="193">
        <v>1964</v>
      </c>
      <c r="K281" s="106">
        <f t="shared" si="30"/>
        <v>62</v>
      </c>
      <c r="L281" s="104" t="str">
        <f>IF(G281="","",IF(COUNTIF($H$4:$H$654,G281)&gt;1,"2重登録","OK"))</f>
        <v>OK</v>
      </c>
      <c r="M281" s="101" t="s">
        <v>576</v>
      </c>
      <c r="N281" s="153"/>
      <c r="O281" s="153"/>
      <c r="P281" s="153"/>
      <c r="Q281" s="153"/>
      <c r="R281" s="153"/>
      <c r="S281" s="153"/>
      <c r="T281" s="153"/>
      <c r="U281" s="153"/>
      <c r="V281" s="153"/>
      <c r="W281" s="153"/>
      <c r="X281" s="153"/>
      <c r="Y281" s="153"/>
      <c r="Z281" s="153"/>
      <c r="AA281" s="153"/>
      <c r="AB281" s="153"/>
      <c r="AC281" s="153"/>
      <c r="AD281" s="153"/>
      <c r="AE281" s="153"/>
      <c r="AF281" s="153"/>
      <c r="AG281" s="153"/>
      <c r="AH281" s="153"/>
      <c r="AI281" s="153"/>
      <c r="AJ281" s="153"/>
      <c r="AK281" s="153"/>
      <c r="AL281" s="153"/>
      <c r="AM281" s="153"/>
      <c r="AN281" s="153"/>
      <c r="AO281" s="153"/>
      <c r="AP281" s="153"/>
      <c r="AQ281" s="153"/>
      <c r="AR281" s="153"/>
      <c r="AS281" s="153"/>
      <c r="AT281" s="153"/>
      <c r="AU281" s="153"/>
      <c r="AV281" s="153"/>
      <c r="AW281" s="153"/>
      <c r="AX281" s="153"/>
      <c r="AY281" s="153"/>
      <c r="AZ281" s="153"/>
      <c r="BA281" s="153"/>
      <c r="BB281" s="153"/>
      <c r="BC281" s="153"/>
      <c r="BD281" s="153"/>
      <c r="BE281" s="153"/>
      <c r="BF281" s="153"/>
      <c r="BG281" s="153"/>
      <c r="BH281" s="153"/>
      <c r="BI281" s="153"/>
      <c r="BJ281" s="153"/>
      <c r="BK281" s="153"/>
      <c r="BL281" s="153"/>
      <c r="BM281" s="153"/>
      <c r="BN281" s="153"/>
      <c r="BO281" s="153"/>
      <c r="BP281" s="153"/>
      <c r="BQ281" s="153"/>
      <c r="BR281" s="153"/>
      <c r="BS281" s="153"/>
      <c r="BT281" s="153"/>
      <c r="BU281" s="153"/>
      <c r="BV281" s="153"/>
      <c r="BW281" s="153"/>
      <c r="BX281" s="153"/>
      <c r="BY281" s="153"/>
      <c r="BZ281" s="153"/>
      <c r="CA281" s="153"/>
      <c r="CB281" s="153"/>
      <c r="CC281" s="153"/>
      <c r="CD281" s="153"/>
      <c r="CE281" s="153"/>
      <c r="CF281" s="153"/>
      <c r="CG281" s="153"/>
      <c r="CH281" s="153"/>
      <c r="CI281" s="153"/>
      <c r="CJ281" s="153"/>
      <c r="CK281" s="153"/>
      <c r="CL281" s="153"/>
      <c r="CM281" s="153"/>
      <c r="CN281" s="153"/>
      <c r="CO281" s="153"/>
      <c r="CP281" s="153"/>
      <c r="CQ281" s="153"/>
      <c r="CR281" s="153"/>
      <c r="CS281" s="153"/>
      <c r="CT281" s="153"/>
      <c r="CU281" s="153"/>
      <c r="CV281" s="153"/>
      <c r="CW281" s="153"/>
      <c r="CX281" s="153"/>
      <c r="CY281" s="153"/>
      <c r="CZ281" s="153"/>
      <c r="DA281" s="153"/>
      <c r="DB281" s="153"/>
      <c r="DC281" s="153"/>
      <c r="DD281" s="153"/>
      <c r="DE281" s="153"/>
      <c r="DF281" s="153"/>
      <c r="DG281" s="153"/>
      <c r="DH281" s="153"/>
      <c r="DI281" s="153"/>
      <c r="DJ281" s="153"/>
      <c r="DK281" s="153"/>
      <c r="DL281" s="153"/>
      <c r="DM281" s="153"/>
      <c r="DN281" s="153"/>
      <c r="DO281" s="153"/>
      <c r="DP281" s="153"/>
      <c r="DQ281" s="153"/>
      <c r="DR281" s="153"/>
      <c r="DS281" s="153"/>
      <c r="DT281" s="153"/>
      <c r="DU281" s="153"/>
      <c r="DV281" s="153"/>
      <c r="DW281" s="153"/>
      <c r="DX281" s="153"/>
      <c r="DY281" s="153"/>
      <c r="DZ281" s="153"/>
      <c r="EA281" s="153"/>
      <c r="EB281" s="153"/>
      <c r="EC281" s="153"/>
      <c r="ED281" s="153"/>
      <c r="EE281" s="153"/>
      <c r="EF281" s="153"/>
      <c r="EG281" s="153"/>
      <c r="EH281" s="153"/>
      <c r="EI281" s="153"/>
      <c r="EJ281" s="153"/>
      <c r="EK281" s="153"/>
      <c r="EL281" s="153"/>
      <c r="EM281" s="153"/>
      <c r="EN281" s="153"/>
      <c r="EO281" s="153"/>
      <c r="EP281" s="153"/>
      <c r="EQ281" s="153"/>
      <c r="ER281" s="153"/>
      <c r="ES281" s="153"/>
      <c r="ET281" s="153"/>
      <c r="EU281" s="153"/>
      <c r="EV281" s="153"/>
      <c r="EW281" s="153"/>
      <c r="EX281" s="153"/>
      <c r="EY281" s="153"/>
      <c r="EZ281" s="153"/>
      <c r="FA281" s="153"/>
      <c r="FB281" s="153"/>
      <c r="FC281" s="153"/>
      <c r="FD281" s="153"/>
      <c r="FE281" s="153"/>
      <c r="FF281" s="153"/>
      <c r="FG281" s="153"/>
      <c r="FH281" s="153"/>
      <c r="FI281" s="153"/>
      <c r="FJ281" s="153"/>
      <c r="FK281" s="153"/>
      <c r="FL281" s="153"/>
      <c r="FM281" s="153"/>
      <c r="FN281" s="153"/>
      <c r="FO281" s="153"/>
      <c r="FP281" s="153"/>
      <c r="FQ281" s="153"/>
      <c r="FR281" s="153"/>
      <c r="FS281" s="153"/>
      <c r="FT281" s="153"/>
      <c r="FU281" s="153"/>
      <c r="FV281" s="153"/>
      <c r="FW281" s="153"/>
      <c r="FX281" s="153"/>
      <c r="FY281" s="153"/>
      <c r="FZ281" s="153"/>
      <c r="GA281" s="153"/>
      <c r="GB281" s="153"/>
      <c r="GC281" s="153"/>
      <c r="GD281" s="153"/>
      <c r="GE281" s="153"/>
      <c r="GF281" s="153"/>
      <c r="GG281" s="153"/>
      <c r="GH281" s="153"/>
      <c r="GI281" s="153"/>
      <c r="GJ281" s="153"/>
      <c r="GK281" s="153"/>
      <c r="GL281" s="153"/>
      <c r="GM281" s="153"/>
      <c r="GN281" s="153"/>
      <c r="GO281" s="153"/>
      <c r="GP281" s="153"/>
      <c r="GQ281" s="153"/>
      <c r="GR281" s="153"/>
      <c r="GS281" s="153"/>
      <c r="GT281" s="153"/>
      <c r="GU281" s="153"/>
      <c r="GV281" s="153"/>
      <c r="GW281" s="153"/>
      <c r="GX281" s="153"/>
      <c r="GY281" s="153"/>
      <c r="GZ281" s="153"/>
      <c r="HA281" s="153"/>
      <c r="HB281" s="153"/>
      <c r="HC281" s="153"/>
      <c r="HD281" s="153"/>
      <c r="HE281" s="153"/>
      <c r="HF281" s="153"/>
      <c r="HG281" s="153"/>
      <c r="HH281" s="153"/>
      <c r="HI281" s="153"/>
      <c r="HJ281" s="153"/>
      <c r="HK281" s="153"/>
      <c r="HL281" s="153"/>
      <c r="HM281" s="153"/>
      <c r="HN281" s="153"/>
      <c r="HO281" s="153"/>
      <c r="HP281" s="153"/>
      <c r="HQ281" s="153"/>
      <c r="HR281" s="153"/>
      <c r="HS281" s="153"/>
      <c r="HT281" s="153"/>
      <c r="HU281" s="153"/>
      <c r="HV281" s="153"/>
      <c r="HW281" s="153"/>
      <c r="HX281" s="153"/>
      <c r="HY281" s="153"/>
      <c r="HZ281" s="153"/>
      <c r="IA281" s="153"/>
      <c r="IB281" s="153"/>
      <c r="IC281" s="153"/>
      <c r="ID281" s="153"/>
      <c r="IE281" s="153"/>
      <c r="IF281" s="153"/>
      <c r="IG281" s="153"/>
      <c r="IH281" s="153"/>
      <c r="II281" s="153"/>
      <c r="IJ281" s="153"/>
      <c r="IK281" s="153"/>
      <c r="IL281" s="153"/>
      <c r="IM281" s="153"/>
      <c r="IN281" s="153"/>
      <c r="IO281" s="153"/>
      <c r="IP281" s="153"/>
      <c r="IQ281" s="153"/>
      <c r="IR281" s="153"/>
      <c r="IS281" s="153"/>
      <c r="IT281" s="153"/>
    </row>
    <row r="282" spans="1:254">
      <c r="A282" s="178" t="s">
        <v>175</v>
      </c>
      <c r="B282" s="196" t="s">
        <v>1009</v>
      </c>
      <c r="C282" s="196" t="s">
        <v>1010</v>
      </c>
      <c r="D282" s="180" t="s">
        <v>135</v>
      </c>
      <c r="E282" s="181"/>
      <c r="F282" s="101" t="str">
        <f t="shared" si="27"/>
        <v>う４０</v>
      </c>
      <c r="G282" s="101" t="str">
        <f t="shared" si="28"/>
        <v>今井順子</v>
      </c>
      <c r="H282" s="180" t="s">
        <v>920</v>
      </c>
      <c r="I282" s="109" t="s">
        <v>1011</v>
      </c>
      <c r="J282" s="184">
        <v>1957</v>
      </c>
      <c r="K282" s="106">
        <f t="shared" si="30"/>
        <v>69</v>
      </c>
      <c r="L282" s="101" t="str">
        <f t="shared" ref="L282:L300" si="31">IF(G282="","",IF(COUNTIF($G$8:$G$425,G282)&gt;1,"2重登録","OK"))</f>
        <v>OK</v>
      </c>
      <c r="M282" s="192" t="s">
        <v>950</v>
      </c>
    </row>
    <row r="283" spans="1:254">
      <c r="A283" s="178" t="s">
        <v>176</v>
      </c>
      <c r="B283" s="196" t="s">
        <v>1012</v>
      </c>
      <c r="C283" s="196" t="s">
        <v>1013</v>
      </c>
      <c r="D283" s="180" t="s">
        <v>135</v>
      </c>
      <c r="E283" s="181"/>
      <c r="F283" s="101" t="str">
        <f t="shared" si="27"/>
        <v>う４１</v>
      </c>
      <c r="G283" s="101" t="str">
        <f t="shared" si="28"/>
        <v>伊吹邦子</v>
      </c>
      <c r="H283" s="180" t="s">
        <v>920</v>
      </c>
      <c r="I283" s="109" t="s">
        <v>624</v>
      </c>
      <c r="J283" s="182">
        <v>1969</v>
      </c>
      <c r="K283" s="106">
        <f t="shared" si="30"/>
        <v>57</v>
      </c>
      <c r="L283" s="101" t="str">
        <f t="shared" si="31"/>
        <v>OK</v>
      </c>
      <c r="M283" s="187" t="s">
        <v>969</v>
      </c>
    </row>
    <row r="284" spans="1:254">
      <c r="A284" s="178" t="s">
        <v>177</v>
      </c>
      <c r="B284" s="197" t="s">
        <v>1014</v>
      </c>
      <c r="C284" s="197" t="s">
        <v>1015</v>
      </c>
      <c r="D284" s="180" t="s">
        <v>135</v>
      </c>
      <c r="E284" s="181"/>
      <c r="F284" s="101" t="str">
        <f t="shared" si="27"/>
        <v>う４２</v>
      </c>
      <c r="G284" s="101" t="str">
        <f t="shared" si="28"/>
        <v>植垣貴美子</v>
      </c>
      <c r="H284" s="180" t="s">
        <v>920</v>
      </c>
      <c r="I284" s="198" t="s">
        <v>624</v>
      </c>
      <c r="J284" s="189">
        <v>1965</v>
      </c>
      <c r="K284" s="106">
        <f t="shared" si="30"/>
        <v>61</v>
      </c>
      <c r="L284" s="101" t="str">
        <f t="shared" si="31"/>
        <v>OK</v>
      </c>
      <c r="M284" s="199" t="s">
        <v>633</v>
      </c>
    </row>
    <row r="285" spans="1:254">
      <c r="A285" s="178" t="s">
        <v>178</v>
      </c>
      <c r="B285" s="115" t="s">
        <v>1016</v>
      </c>
      <c r="C285" s="115" t="s">
        <v>1017</v>
      </c>
      <c r="D285" s="180" t="s">
        <v>135</v>
      </c>
      <c r="E285" s="181"/>
      <c r="F285" s="101" t="str">
        <f t="shared" si="27"/>
        <v>う４３</v>
      </c>
      <c r="G285" s="101" t="str">
        <f t="shared" si="28"/>
        <v>牛道心</v>
      </c>
      <c r="H285" s="180" t="s">
        <v>920</v>
      </c>
      <c r="I285" s="109" t="s">
        <v>624</v>
      </c>
      <c r="J285" s="193">
        <v>1978</v>
      </c>
      <c r="K285" s="106">
        <f t="shared" si="30"/>
        <v>48</v>
      </c>
      <c r="L285" s="101" t="str">
        <f t="shared" si="31"/>
        <v>OK</v>
      </c>
      <c r="M285" s="153" t="s">
        <v>1018</v>
      </c>
    </row>
    <row r="286" spans="1:254">
      <c r="A286" s="178" t="s">
        <v>179</v>
      </c>
      <c r="B286" s="115" t="s">
        <v>1019</v>
      </c>
      <c r="C286" s="115" t="s">
        <v>1020</v>
      </c>
      <c r="D286" s="180" t="s">
        <v>135</v>
      </c>
      <c r="E286" s="181"/>
      <c r="F286" s="101" t="str">
        <f t="shared" si="27"/>
        <v>う４４</v>
      </c>
      <c r="G286" s="101" t="str">
        <f t="shared" si="28"/>
        <v>梅田陽子</v>
      </c>
      <c r="H286" s="180" t="s">
        <v>920</v>
      </c>
      <c r="I286" s="109" t="s">
        <v>624</v>
      </c>
      <c r="J286" s="193">
        <v>1969</v>
      </c>
      <c r="K286" s="106">
        <f t="shared" si="30"/>
        <v>57</v>
      </c>
      <c r="L286" s="101" t="str">
        <f t="shared" si="31"/>
        <v>OK</v>
      </c>
      <c r="M286" s="187" t="s">
        <v>1021</v>
      </c>
    </row>
    <row r="287" spans="1:254">
      <c r="A287" s="178" t="s">
        <v>462</v>
      </c>
      <c r="B287" s="115" t="s">
        <v>929</v>
      </c>
      <c r="C287" s="115" t="s">
        <v>1022</v>
      </c>
      <c r="D287" s="180" t="s">
        <v>135</v>
      </c>
      <c r="E287" s="181"/>
      <c r="F287" s="101" t="str">
        <f t="shared" si="27"/>
        <v>う４５</v>
      </c>
      <c r="G287" s="101" t="str">
        <f t="shared" si="28"/>
        <v>垣内美香</v>
      </c>
      <c r="H287" s="180" t="s">
        <v>920</v>
      </c>
      <c r="I287" s="109" t="s">
        <v>624</v>
      </c>
      <c r="J287" s="182">
        <v>1968</v>
      </c>
      <c r="K287" s="106">
        <f t="shared" si="30"/>
        <v>58</v>
      </c>
      <c r="L287" s="101" t="str">
        <f t="shared" si="31"/>
        <v>OK</v>
      </c>
      <c r="M287" s="199" t="s">
        <v>942</v>
      </c>
    </row>
    <row r="288" spans="1:254">
      <c r="A288" s="178" t="s">
        <v>463</v>
      </c>
      <c r="B288" s="115" t="s">
        <v>1221</v>
      </c>
      <c r="C288" s="115" t="s">
        <v>1222</v>
      </c>
      <c r="D288" s="180" t="s">
        <v>135</v>
      </c>
      <c r="E288" s="181"/>
      <c r="F288" s="101" t="str">
        <f t="shared" si="27"/>
        <v>う４６</v>
      </c>
      <c r="G288" s="101" t="str">
        <f t="shared" si="28"/>
        <v>川瀬清子</v>
      </c>
      <c r="H288" s="180" t="s">
        <v>920</v>
      </c>
      <c r="I288" s="109" t="s">
        <v>624</v>
      </c>
      <c r="J288" s="184">
        <v>1968</v>
      </c>
      <c r="K288" s="106">
        <f t="shared" si="30"/>
        <v>58</v>
      </c>
      <c r="L288" s="101" t="str">
        <f t="shared" si="31"/>
        <v>OK</v>
      </c>
      <c r="M288" s="192" t="s">
        <v>950</v>
      </c>
    </row>
    <row r="289" spans="1:254">
      <c r="A289" s="178" t="s">
        <v>1023</v>
      </c>
      <c r="B289" s="158" t="s">
        <v>1024</v>
      </c>
      <c r="C289" s="158" t="s">
        <v>1223</v>
      </c>
      <c r="D289" s="180" t="s">
        <v>135</v>
      </c>
      <c r="E289" s="181"/>
      <c r="F289" s="101" t="str">
        <f t="shared" si="27"/>
        <v>う４７</v>
      </c>
      <c r="G289" s="101" t="str">
        <f t="shared" si="28"/>
        <v>辻佳子</v>
      </c>
      <c r="H289" s="180" t="s">
        <v>920</v>
      </c>
      <c r="I289" s="109" t="s">
        <v>624</v>
      </c>
      <c r="J289" s="200">
        <v>1973</v>
      </c>
      <c r="K289" s="106">
        <f t="shared" si="30"/>
        <v>53</v>
      </c>
      <c r="L289" s="101" t="str">
        <f t="shared" si="31"/>
        <v>OK</v>
      </c>
      <c r="M289" s="183" t="s">
        <v>969</v>
      </c>
    </row>
    <row r="290" spans="1:254">
      <c r="A290" s="178" t="s">
        <v>1025</v>
      </c>
      <c r="B290" s="115" t="s">
        <v>1026</v>
      </c>
      <c r="C290" s="115" t="s">
        <v>1224</v>
      </c>
      <c r="D290" s="180" t="s">
        <v>135</v>
      </c>
      <c r="E290" s="181"/>
      <c r="F290" s="101" t="str">
        <f t="shared" si="27"/>
        <v>う４８</v>
      </c>
      <c r="G290" s="101" t="str">
        <f t="shared" si="28"/>
        <v>苗村直子</v>
      </c>
      <c r="H290" s="180" t="s">
        <v>920</v>
      </c>
      <c r="I290" s="109" t="s">
        <v>624</v>
      </c>
      <c r="J290" s="200">
        <v>1974</v>
      </c>
      <c r="K290" s="106">
        <f t="shared" si="30"/>
        <v>52</v>
      </c>
      <c r="L290" s="101" t="str">
        <f t="shared" si="31"/>
        <v>OK</v>
      </c>
      <c r="M290" s="183" t="s">
        <v>1027</v>
      </c>
    </row>
    <row r="291" spans="1:254">
      <c r="A291" s="178" t="s">
        <v>1028</v>
      </c>
      <c r="B291" s="115" t="s">
        <v>1029</v>
      </c>
      <c r="C291" s="115" t="s">
        <v>1225</v>
      </c>
      <c r="D291" s="180" t="s">
        <v>135</v>
      </c>
      <c r="E291" s="181"/>
      <c r="F291" s="101" t="str">
        <f t="shared" si="27"/>
        <v>う４９</v>
      </c>
      <c r="G291" s="101" t="str">
        <f t="shared" si="28"/>
        <v>藤田博美</v>
      </c>
      <c r="H291" s="180" t="s">
        <v>920</v>
      </c>
      <c r="I291" s="109" t="s">
        <v>624</v>
      </c>
      <c r="J291" s="190">
        <v>1970</v>
      </c>
      <c r="K291" s="106">
        <f t="shared" si="30"/>
        <v>56</v>
      </c>
      <c r="L291" s="101" t="str">
        <f t="shared" si="31"/>
        <v>OK</v>
      </c>
      <c r="M291" s="183" t="s">
        <v>2</v>
      </c>
    </row>
    <row r="292" spans="1:254">
      <c r="A292" s="178" t="s">
        <v>1030</v>
      </c>
      <c r="B292" s="115" t="s">
        <v>1031</v>
      </c>
      <c r="C292" s="115" t="s">
        <v>1226</v>
      </c>
      <c r="D292" s="180" t="s">
        <v>135</v>
      </c>
      <c r="E292" s="181"/>
      <c r="F292" s="101" t="str">
        <f t="shared" si="27"/>
        <v>う５０</v>
      </c>
      <c r="G292" s="101" t="str">
        <f t="shared" si="28"/>
        <v>三崎奈々</v>
      </c>
      <c r="H292" s="180" t="s">
        <v>920</v>
      </c>
      <c r="I292" s="109" t="s">
        <v>624</v>
      </c>
      <c r="J292" s="105">
        <v>1973</v>
      </c>
      <c r="K292" s="106">
        <f t="shared" si="30"/>
        <v>53</v>
      </c>
      <c r="L292" s="101" t="str">
        <f t="shared" si="31"/>
        <v>OK</v>
      </c>
      <c r="M292" s="101" t="s">
        <v>942</v>
      </c>
    </row>
    <row r="293" spans="1:254">
      <c r="A293" s="178" t="s">
        <v>1032</v>
      </c>
      <c r="B293" s="201" t="s">
        <v>165</v>
      </c>
      <c r="C293" s="201" t="s">
        <v>1227</v>
      </c>
      <c r="D293" s="180" t="s">
        <v>135</v>
      </c>
      <c r="E293" s="181"/>
      <c r="F293" s="101" t="str">
        <f t="shared" si="27"/>
        <v>う５１</v>
      </c>
      <c r="G293" s="101" t="str">
        <f t="shared" si="28"/>
        <v>竹下光代</v>
      </c>
      <c r="H293" s="180" t="s">
        <v>920</v>
      </c>
      <c r="I293" s="109" t="s">
        <v>624</v>
      </c>
      <c r="J293" s="184">
        <v>1974</v>
      </c>
      <c r="K293" s="106">
        <f t="shared" si="30"/>
        <v>52</v>
      </c>
      <c r="L293" s="101" t="str">
        <f t="shared" si="31"/>
        <v>OK</v>
      </c>
      <c r="M293" s="192" t="s">
        <v>634</v>
      </c>
    </row>
    <row r="294" spans="1:254">
      <c r="A294" s="178" t="s">
        <v>1033</v>
      </c>
      <c r="B294" s="196" t="s">
        <v>132</v>
      </c>
      <c r="C294" s="196" t="s">
        <v>1034</v>
      </c>
      <c r="D294" s="180" t="s">
        <v>135</v>
      </c>
      <c r="E294" s="181"/>
      <c r="F294" s="101" t="str">
        <f t="shared" si="27"/>
        <v>う５２</v>
      </c>
      <c r="G294" s="101" t="str">
        <f t="shared" si="28"/>
        <v>姫井亜利沙</v>
      </c>
      <c r="H294" s="180" t="s">
        <v>920</v>
      </c>
      <c r="I294" s="109" t="s">
        <v>624</v>
      </c>
      <c r="J294" s="184">
        <v>1982</v>
      </c>
      <c r="K294" s="106">
        <f t="shared" si="30"/>
        <v>44</v>
      </c>
      <c r="L294" s="101" t="str">
        <f t="shared" si="31"/>
        <v>OK</v>
      </c>
      <c r="M294" s="183" t="s">
        <v>969</v>
      </c>
    </row>
    <row r="295" spans="1:254">
      <c r="A295" s="178" t="s">
        <v>1035</v>
      </c>
      <c r="B295" s="115" t="s">
        <v>1036</v>
      </c>
      <c r="C295" s="115" t="s">
        <v>1037</v>
      </c>
      <c r="D295" s="180" t="s">
        <v>135</v>
      </c>
      <c r="E295" s="181"/>
      <c r="F295" s="101" t="str">
        <f t="shared" si="27"/>
        <v>う５３</v>
      </c>
      <c r="G295" s="101" t="str">
        <f t="shared" si="28"/>
        <v>村田彩子</v>
      </c>
      <c r="H295" s="180" t="s">
        <v>920</v>
      </c>
      <c r="I295" s="109" t="s">
        <v>624</v>
      </c>
      <c r="J295" s="184">
        <v>1968</v>
      </c>
      <c r="K295" s="106">
        <f t="shared" si="30"/>
        <v>58</v>
      </c>
      <c r="L295" s="101" t="str">
        <f t="shared" si="31"/>
        <v>OK</v>
      </c>
      <c r="M295" s="183" t="s">
        <v>942</v>
      </c>
    </row>
    <row r="296" spans="1:254">
      <c r="A296" s="178" t="s">
        <v>1038</v>
      </c>
      <c r="B296" s="115" t="s">
        <v>1039</v>
      </c>
      <c r="C296" s="115" t="s">
        <v>1040</v>
      </c>
      <c r="D296" s="180" t="s">
        <v>135</v>
      </c>
      <c r="E296" s="181"/>
      <c r="F296" s="101" t="str">
        <f t="shared" si="27"/>
        <v>う５４</v>
      </c>
      <c r="G296" s="101" t="str">
        <f t="shared" si="28"/>
        <v>村川庸子</v>
      </c>
      <c r="H296" s="180" t="s">
        <v>920</v>
      </c>
      <c r="I296" s="109" t="s">
        <v>624</v>
      </c>
      <c r="J296" s="184">
        <v>1969</v>
      </c>
      <c r="K296" s="106">
        <f t="shared" si="30"/>
        <v>57</v>
      </c>
      <c r="L296" s="101" t="str">
        <f t="shared" si="31"/>
        <v>OK</v>
      </c>
      <c r="M296" s="183" t="s">
        <v>1041</v>
      </c>
    </row>
    <row r="297" spans="1:254" s="101" customFormat="1">
      <c r="A297" s="178" t="s">
        <v>1042</v>
      </c>
      <c r="B297" s="109" t="s">
        <v>1004</v>
      </c>
      <c r="C297" s="109" t="s">
        <v>1043</v>
      </c>
      <c r="D297" s="180" t="s">
        <v>135</v>
      </c>
      <c r="E297" s="103"/>
      <c r="F297" s="101" t="str">
        <f t="shared" si="27"/>
        <v>う５５</v>
      </c>
      <c r="G297" s="101" t="str">
        <f t="shared" si="28"/>
        <v>永原佳代子</v>
      </c>
      <c r="H297" s="180" t="s">
        <v>920</v>
      </c>
      <c r="I297" s="109" t="s">
        <v>1011</v>
      </c>
      <c r="J297" s="105">
        <v>1967</v>
      </c>
      <c r="K297" s="106">
        <f t="shared" si="30"/>
        <v>59</v>
      </c>
      <c r="L297" s="101" t="str">
        <f t="shared" si="31"/>
        <v>OK</v>
      </c>
      <c r="M297" s="109" t="s">
        <v>950</v>
      </c>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153"/>
      <c r="AS297" s="153"/>
      <c r="AT297" s="153"/>
      <c r="AU297" s="153"/>
      <c r="AV297" s="153"/>
      <c r="AW297" s="153"/>
      <c r="AX297" s="153"/>
      <c r="AY297" s="153"/>
      <c r="AZ297" s="153"/>
      <c r="BA297" s="153"/>
      <c r="BB297" s="153"/>
      <c r="BC297" s="153"/>
      <c r="BD297" s="153"/>
      <c r="BE297" s="153"/>
      <c r="BF297" s="153"/>
      <c r="BG297" s="153"/>
      <c r="BH297" s="153"/>
      <c r="BI297" s="153"/>
      <c r="BJ297" s="153"/>
      <c r="BK297" s="153"/>
      <c r="BL297" s="153"/>
      <c r="BM297" s="153"/>
      <c r="BN297" s="153"/>
      <c r="BO297" s="153"/>
      <c r="BP297" s="153"/>
      <c r="BQ297" s="153"/>
      <c r="BR297" s="153"/>
      <c r="BS297" s="153"/>
      <c r="BT297" s="153"/>
      <c r="BU297" s="153"/>
      <c r="BV297" s="153"/>
      <c r="BW297" s="153"/>
      <c r="BX297" s="153"/>
      <c r="BY297" s="153"/>
      <c r="BZ297" s="153"/>
      <c r="CA297" s="153"/>
      <c r="CB297" s="153"/>
      <c r="CC297" s="153"/>
      <c r="CD297" s="153"/>
      <c r="CE297" s="153"/>
      <c r="CF297" s="153"/>
      <c r="CG297" s="153"/>
      <c r="CH297" s="153"/>
      <c r="CI297" s="153"/>
      <c r="CJ297" s="153"/>
      <c r="CK297" s="153"/>
      <c r="CL297" s="153"/>
      <c r="CM297" s="153"/>
      <c r="CN297" s="153"/>
      <c r="CO297" s="153"/>
      <c r="CP297" s="153"/>
      <c r="CQ297" s="153"/>
      <c r="CR297" s="153"/>
      <c r="CS297" s="153"/>
      <c r="CT297" s="153"/>
      <c r="CU297" s="153"/>
      <c r="CV297" s="153"/>
      <c r="CW297" s="153"/>
      <c r="CX297" s="153"/>
      <c r="CY297" s="153"/>
      <c r="CZ297" s="153"/>
      <c r="DA297" s="153"/>
      <c r="DB297" s="153"/>
      <c r="DC297" s="153"/>
      <c r="DD297" s="153"/>
      <c r="DE297" s="153"/>
      <c r="DF297" s="153"/>
      <c r="DG297" s="153"/>
      <c r="DH297" s="153"/>
      <c r="DI297" s="153"/>
      <c r="DJ297" s="153"/>
      <c r="DK297" s="153"/>
      <c r="DL297" s="153"/>
      <c r="DM297" s="153"/>
      <c r="DN297" s="153"/>
      <c r="DO297" s="153"/>
      <c r="DP297" s="153"/>
      <c r="DQ297" s="153"/>
      <c r="DR297" s="153"/>
      <c r="DS297" s="153"/>
      <c r="DT297" s="153"/>
      <c r="DU297" s="153"/>
      <c r="DV297" s="153"/>
      <c r="DW297" s="153"/>
      <c r="DX297" s="153"/>
      <c r="DY297" s="153"/>
      <c r="DZ297" s="153"/>
      <c r="EA297" s="153"/>
      <c r="EB297" s="153"/>
      <c r="EC297" s="153"/>
      <c r="ED297" s="153"/>
      <c r="EE297" s="153"/>
      <c r="EF297" s="153"/>
      <c r="EG297" s="153"/>
      <c r="EH297" s="153"/>
      <c r="EI297" s="153"/>
      <c r="EJ297" s="153"/>
      <c r="EK297" s="153"/>
      <c r="EL297" s="153"/>
      <c r="EM297" s="153"/>
      <c r="EN297" s="153"/>
      <c r="EO297" s="153"/>
      <c r="EP297" s="153"/>
      <c r="EQ297" s="153"/>
      <c r="ER297" s="153"/>
      <c r="ES297" s="153"/>
      <c r="ET297" s="153"/>
      <c r="EU297" s="153"/>
      <c r="EV297" s="153"/>
      <c r="EW297" s="153"/>
      <c r="EX297" s="153"/>
      <c r="EY297" s="153"/>
      <c r="EZ297" s="153"/>
      <c r="FA297" s="153"/>
      <c r="FB297" s="153"/>
      <c r="FC297" s="153"/>
      <c r="FD297" s="153"/>
      <c r="FE297" s="153"/>
      <c r="FF297" s="153"/>
      <c r="FG297" s="153"/>
      <c r="FH297" s="153"/>
      <c r="FI297" s="153"/>
      <c r="FJ297" s="153"/>
      <c r="FK297" s="153"/>
      <c r="FL297" s="153"/>
      <c r="FM297" s="153"/>
      <c r="FN297" s="153"/>
      <c r="FO297" s="153"/>
      <c r="FP297" s="153"/>
      <c r="FQ297" s="153"/>
      <c r="FR297" s="153"/>
      <c r="FS297" s="153"/>
      <c r="FT297" s="153"/>
      <c r="FU297" s="153"/>
      <c r="FV297" s="153"/>
      <c r="FW297" s="153"/>
      <c r="FX297" s="153"/>
      <c r="FY297" s="153"/>
      <c r="FZ297" s="153"/>
      <c r="GA297" s="153"/>
      <c r="GB297" s="153"/>
      <c r="GC297" s="153"/>
      <c r="GD297" s="153"/>
      <c r="GE297" s="153"/>
      <c r="GF297" s="153"/>
      <c r="GG297" s="153"/>
      <c r="GH297" s="153"/>
      <c r="GI297" s="153"/>
      <c r="GJ297" s="153"/>
      <c r="GK297" s="153"/>
      <c r="GL297" s="153"/>
      <c r="GM297" s="153"/>
      <c r="GN297" s="153"/>
      <c r="GO297" s="153"/>
      <c r="GP297" s="153"/>
      <c r="GQ297" s="153"/>
      <c r="GR297" s="153"/>
      <c r="GS297" s="153"/>
      <c r="GT297" s="153"/>
      <c r="GU297" s="153"/>
      <c r="GV297" s="153"/>
      <c r="GW297" s="153"/>
      <c r="GX297" s="153"/>
      <c r="GY297" s="153"/>
      <c r="GZ297" s="153"/>
      <c r="HA297" s="153"/>
      <c r="HB297" s="153"/>
      <c r="HC297" s="153"/>
      <c r="HD297" s="153"/>
      <c r="HE297" s="153"/>
      <c r="HF297" s="153"/>
      <c r="HG297" s="153"/>
      <c r="HH297" s="153"/>
      <c r="HI297" s="153"/>
      <c r="HJ297" s="153"/>
      <c r="HK297" s="153"/>
      <c r="HL297" s="153"/>
      <c r="HM297" s="153"/>
      <c r="HN297" s="153"/>
      <c r="HO297" s="153"/>
      <c r="HP297" s="153"/>
      <c r="HQ297" s="153"/>
      <c r="HR297" s="153"/>
      <c r="HS297" s="153"/>
      <c r="HT297" s="153"/>
      <c r="HU297" s="153"/>
      <c r="HV297" s="153"/>
      <c r="HW297" s="153"/>
      <c r="HX297" s="153"/>
      <c r="HY297" s="153"/>
      <c r="HZ297" s="153"/>
      <c r="IA297" s="153"/>
      <c r="IB297" s="153"/>
      <c r="IC297" s="153"/>
      <c r="ID297" s="153"/>
      <c r="IE297" s="153"/>
      <c r="IF297" s="153"/>
      <c r="IG297" s="153"/>
      <c r="IH297" s="153"/>
      <c r="II297" s="153"/>
      <c r="IJ297" s="153"/>
      <c r="IK297" s="153"/>
      <c r="IL297" s="153"/>
      <c r="IM297" s="153"/>
      <c r="IN297" s="153"/>
      <c r="IO297" s="153"/>
      <c r="IP297" s="153"/>
      <c r="IQ297" s="153"/>
      <c r="IR297" s="153"/>
      <c r="IS297" s="153"/>
      <c r="IT297" s="153"/>
    </row>
    <row r="298" spans="1:254" s="101" customFormat="1">
      <c r="A298" s="178" t="s">
        <v>1044</v>
      </c>
      <c r="B298" s="109" t="s">
        <v>1004</v>
      </c>
      <c r="C298" s="109" t="s">
        <v>1045</v>
      </c>
      <c r="D298" s="180" t="s">
        <v>135</v>
      </c>
      <c r="E298" s="103"/>
      <c r="F298" s="101" t="str">
        <f t="shared" si="27"/>
        <v>う５６</v>
      </c>
      <c r="G298" s="101" t="str">
        <f t="shared" si="28"/>
        <v>永原実佳</v>
      </c>
      <c r="H298" s="180" t="s">
        <v>920</v>
      </c>
      <c r="I298" s="109" t="s">
        <v>1011</v>
      </c>
      <c r="J298" s="105">
        <v>1997</v>
      </c>
      <c r="K298" s="106">
        <f t="shared" si="30"/>
        <v>29</v>
      </c>
      <c r="L298" s="101" t="str">
        <f t="shared" si="31"/>
        <v>OK</v>
      </c>
      <c r="M298" s="109" t="s">
        <v>950</v>
      </c>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Q298" s="153"/>
      <c r="AR298" s="153"/>
      <c r="AS298" s="153"/>
      <c r="AT298" s="153"/>
      <c r="AU298" s="153"/>
      <c r="AV298" s="153"/>
      <c r="AW298" s="153"/>
      <c r="AX298" s="153"/>
      <c r="AY298" s="153"/>
      <c r="AZ298" s="153"/>
      <c r="BA298" s="153"/>
      <c r="BB298" s="153"/>
      <c r="BC298" s="153"/>
      <c r="BD298" s="153"/>
      <c r="BE298" s="153"/>
      <c r="BF298" s="153"/>
      <c r="BG298" s="153"/>
      <c r="BH298" s="153"/>
      <c r="BI298" s="153"/>
      <c r="BJ298" s="153"/>
      <c r="BK298" s="153"/>
      <c r="BL298" s="153"/>
      <c r="BM298" s="153"/>
      <c r="BN298" s="153"/>
      <c r="BO298" s="153"/>
      <c r="BP298" s="153"/>
      <c r="BQ298" s="153"/>
      <c r="BR298" s="153"/>
      <c r="BS298" s="153"/>
      <c r="BT298" s="153"/>
      <c r="BU298" s="153"/>
      <c r="BV298" s="153"/>
      <c r="BW298" s="153"/>
      <c r="BX298" s="153"/>
      <c r="BY298" s="153"/>
      <c r="BZ298" s="153"/>
      <c r="CA298" s="153"/>
      <c r="CB298" s="153"/>
      <c r="CC298" s="153"/>
      <c r="CD298" s="153"/>
      <c r="CE298" s="153"/>
      <c r="CF298" s="153"/>
      <c r="CG298" s="153"/>
      <c r="CH298" s="153"/>
      <c r="CI298" s="153"/>
      <c r="CJ298" s="153"/>
      <c r="CK298" s="153"/>
      <c r="CL298" s="153"/>
      <c r="CM298" s="153"/>
      <c r="CN298" s="153"/>
      <c r="CO298" s="153"/>
      <c r="CP298" s="153"/>
      <c r="CQ298" s="153"/>
      <c r="CR298" s="153"/>
      <c r="CS298" s="153"/>
      <c r="CT298" s="153"/>
      <c r="CU298" s="153"/>
      <c r="CV298" s="153"/>
      <c r="CW298" s="153"/>
      <c r="CX298" s="153"/>
      <c r="CY298" s="153"/>
      <c r="CZ298" s="153"/>
      <c r="DA298" s="153"/>
      <c r="DB298" s="153"/>
      <c r="DC298" s="153"/>
      <c r="DD298" s="153"/>
      <c r="DE298" s="153"/>
      <c r="DF298" s="153"/>
      <c r="DG298" s="153"/>
      <c r="DH298" s="153"/>
      <c r="DI298" s="153"/>
      <c r="DJ298" s="153"/>
      <c r="DK298" s="153"/>
      <c r="DL298" s="153"/>
      <c r="DM298" s="153"/>
      <c r="DN298" s="153"/>
      <c r="DO298" s="153"/>
      <c r="DP298" s="153"/>
      <c r="DQ298" s="153"/>
      <c r="DR298" s="153"/>
      <c r="DS298" s="153"/>
      <c r="DT298" s="153"/>
      <c r="DU298" s="153"/>
      <c r="DV298" s="153"/>
      <c r="DW298" s="153"/>
      <c r="DX298" s="153"/>
      <c r="DY298" s="153"/>
      <c r="DZ298" s="153"/>
      <c r="EA298" s="153"/>
      <c r="EB298" s="153"/>
      <c r="EC298" s="153"/>
      <c r="ED298" s="153"/>
      <c r="EE298" s="153"/>
      <c r="EF298" s="153"/>
      <c r="EG298" s="153"/>
      <c r="EH298" s="153"/>
      <c r="EI298" s="153"/>
      <c r="EJ298" s="153"/>
      <c r="EK298" s="153"/>
      <c r="EL298" s="153"/>
      <c r="EM298" s="153"/>
      <c r="EN298" s="153"/>
      <c r="EO298" s="153"/>
      <c r="EP298" s="153"/>
      <c r="EQ298" s="153"/>
      <c r="ER298" s="153"/>
      <c r="ES298" s="153"/>
      <c r="ET298" s="153"/>
      <c r="EU298" s="153"/>
      <c r="EV298" s="153"/>
      <c r="EW298" s="153"/>
      <c r="EX298" s="153"/>
      <c r="EY298" s="153"/>
      <c r="EZ298" s="153"/>
      <c r="FA298" s="153"/>
      <c r="FB298" s="153"/>
      <c r="FC298" s="153"/>
      <c r="FD298" s="153"/>
      <c r="FE298" s="153"/>
      <c r="FF298" s="153"/>
      <c r="FG298" s="153"/>
      <c r="FH298" s="153"/>
      <c r="FI298" s="153"/>
      <c r="FJ298" s="153"/>
      <c r="FK298" s="153"/>
      <c r="FL298" s="153"/>
      <c r="FM298" s="153"/>
      <c r="FN298" s="153"/>
      <c r="FO298" s="153"/>
      <c r="FP298" s="153"/>
      <c r="FQ298" s="153"/>
      <c r="FR298" s="153"/>
      <c r="FS298" s="153"/>
      <c r="FT298" s="153"/>
      <c r="FU298" s="153"/>
      <c r="FV298" s="153"/>
      <c r="FW298" s="153"/>
      <c r="FX298" s="153"/>
      <c r="FY298" s="153"/>
      <c r="FZ298" s="153"/>
      <c r="GA298" s="153"/>
      <c r="GB298" s="153"/>
      <c r="GC298" s="153"/>
      <c r="GD298" s="153"/>
      <c r="GE298" s="153"/>
      <c r="GF298" s="153"/>
      <c r="GG298" s="153"/>
      <c r="GH298" s="153"/>
      <c r="GI298" s="153"/>
      <c r="GJ298" s="153"/>
      <c r="GK298" s="153"/>
      <c r="GL298" s="153"/>
      <c r="GM298" s="153"/>
      <c r="GN298" s="153"/>
      <c r="GO298" s="153"/>
      <c r="GP298" s="153"/>
      <c r="GQ298" s="153"/>
      <c r="GR298" s="153"/>
      <c r="GS298" s="153"/>
      <c r="GT298" s="153"/>
      <c r="GU298" s="153"/>
      <c r="GV298" s="153"/>
      <c r="GW298" s="153"/>
      <c r="GX298" s="153"/>
      <c r="GY298" s="153"/>
      <c r="GZ298" s="153"/>
      <c r="HA298" s="153"/>
      <c r="HB298" s="153"/>
      <c r="HC298" s="153"/>
      <c r="HD298" s="153"/>
      <c r="HE298" s="153"/>
      <c r="HF298" s="153"/>
      <c r="HG298" s="153"/>
      <c r="HH298" s="153"/>
      <c r="HI298" s="153"/>
      <c r="HJ298" s="153"/>
      <c r="HK298" s="153"/>
      <c r="HL298" s="153"/>
      <c r="HM298" s="153"/>
      <c r="HN298" s="153"/>
      <c r="HO298" s="153"/>
      <c r="HP298" s="153"/>
      <c r="HQ298" s="153"/>
      <c r="HR298" s="153"/>
      <c r="HS298" s="153"/>
      <c r="HT298" s="153"/>
      <c r="HU298" s="153"/>
      <c r="HV298" s="153"/>
      <c r="HW298" s="153"/>
      <c r="HX298" s="153"/>
      <c r="HY298" s="153"/>
      <c r="HZ298" s="153"/>
      <c r="IA298" s="153"/>
      <c r="IB298" s="153"/>
      <c r="IC298" s="153"/>
      <c r="ID298" s="153"/>
      <c r="IE298" s="153"/>
      <c r="IF298" s="153"/>
      <c r="IG298" s="153"/>
      <c r="IH298" s="153"/>
      <c r="II298" s="153"/>
      <c r="IJ298" s="153"/>
      <c r="IK298" s="153"/>
      <c r="IL298" s="153"/>
      <c r="IM298" s="153"/>
      <c r="IN298" s="153"/>
      <c r="IO298" s="153"/>
      <c r="IP298" s="153"/>
      <c r="IQ298" s="153"/>
      <c r="IR298" s="153"/>
      <c r="IS298" s="153"/>
      <c r="IT298" s="153"/>
    </row>
    <row r="299" spans="1:254" s="101" customFormat="1">
      <c r="A299" s="178" t="s">
        <v>1046</v>
      </c>
      <c r="B299" s="115" t="s">
        <v>1047</v>
      </c>
      <c r="C299" s="115" t="s">
        <v>1048</v>
      </c>
      <c r="D299" s="180" t="s">
        <v>135</v>
      </c>
      <c r="E299" s="202"/>
      <c r="F299" s="101" t="str">
        <f t="shared" si="27"/>
        <v>う５７</v>
      </c>
      <c r="G299" s="101" t="str">
        <f t="shared" si="28"/>
        <v>古株淳子</v>
      </c>
      <c r="H299" s="180" t="s">
        <v>920</v>
      </c>
      <c r="I299" s="109" t="s">
        <v>624</v>
      </c>
      <c r="J299" s="203">
        <v>1968</v>
      </c>
      <c r="K299" s="106">
        <f t="shared" si="30"/>
        <v>58</v>
      </c>
      <c r="L299" s="101" t="str">
        <f t="shared" si="31"/>
        <v>OK</v>
      </c>
      <c r="M299" s="204" t="s">
        <v>713</v>
      </c>
      <c r="N299" s="153"/>
      <c r="O299" s="153"/>
      <c r="P299" s="153"/>
      <c r="Q299" s="153"/>
      <c r="R299" s="153"/>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c r="AW299" s="153"/>
      <c r="AX299" s="153"/>
      <c r="AY299" s="153"/>
      <c r="AZ299" s="153"/>
      <c r="BA299" s="153"/>
      <c r="BB299" s="153"/>
      <c r="BC299" s="153"/>
      <c r="BD299" s="153"/>
      <c r="BE299" s="153"/>
      <c r="BF299" s="153"/>
      <c r="BG299" s="153"/>
      <c r="BH299" s="153"/>
      <c r="BI299" s="153"/>
      <c r="BJ299" s="153"/>
      <c r="BK299" s="153"/>
      <c r="BL299" s="153"/>
      <c r="BM299" s="153"/>
      <c r="BN299" s="153"/>
      <c r="BO299" s="153"/>
      <c r="BP299" s="153"/>
      <c r="BQ299" s="153"/>
      <c r="BR299" s="153"/>
      <c r="BS299" s="153"/>
      <c r="BT299" s="153"/>
      <c r="BU299" s="153"/>
      <c r="BV299" s="153"/>
      <c r="BW299" s="153"/>
      <c r="BX299" s="153"/>
      <c r="BY299" s="153"/>
      <c r="BZ299" s="153"/>
      <c r="CA299" s="153"/>
      <c r="CB299" s="153"/>
      <c r="CC299" s="153"/>
      <c r="CD299" s="153"/>
      <c r="CE299" s="153"/>
      <c r="CF299" s="153"/>
      <c r="CG299" s="153"/>
      <c r="CH299" s="153"/>
      <c r="CI299" s="153"/>
      <c r="CJ299" s="153"/>
      <c r="CK299" s="153"/>
      <c r="CL299" s="153"/>
      <c r="CM299" s="153"/>
      <c r="CN299" s="153"/>
      <c r="CO299" s="153"/>
      <c r="CP299" s="153"/>
      <c r="CQ299" s="153"/>
      <c r="CR299" s="153"/>
      <c r="CS299" s="153"/>
      <c r="CT299" s="153"/>
      <c r="CU299" s="153"/>
      <c r="CV299" s="153"/>
      <c r="CW299" s="153"/>
      <c r="CX299" s="153"/>
      <c r="CY299" s="153"/>
      <c r="CZ299" s="153"/>
      <c r="DA299" s="153"/>
      <c r="DB299" s="153"/>
      <c r="DC299" s="153"/>
      <c r="DD299" s="153"/>
      <c r="DE299" s="153"/>
      <c r="DF299" s="153"/>
      <c r="DG299" s="153"/>
      <c r="DH299" s="153"/>
      <c r="DI299" s="153"/>
      <c r="DJ299" s="153"/>
      <c r="DK299" s="153"/>
      <c r="DL299" s="153"/>
      <c r="DM299" s="153"/>
      <c r="DN299" s="153"/>
      <c r="DO299" s="153"/>
      <c r="DP299" s="153"/>
      <c r="DQ299" s="153"/>
      <c r="DR299" s="153"/>
      <c r="DS299" s="153"/>
      <c r="DT299" s="153"/>
      <c r="DU299" s="153"/>
      <c r="DV299" s="153"/>
      <c r="DW299" s="153"/>
      <c r="DX299" s="153"/>
      <c r="DY299" s="153"/>
      <c r="DZ299" s="153"/>
      <c r="EA299" s="153"/>
      <c r="EB299" s="153"/>
      <c r="EC299" s="153"/>
      <c r="ED299" s="153"/>
      <c r="EE299" s="153"/>
      <c r="EF299" s="153"/>
      <c r="EG299" s="153"/>
      <c r="EH299" s="153"/>
      <c r="EI299" s="153"/>
      <c r="EJ299" s="153"/>
      <c r="EK299" s="153"/>
      <c r="EL299" s="153"/>
      <c r="EM299" s="153"/>
      <c r="EN299" s="153"/>
      <c r="EO299" s="153"/>
      <c r="EP299" s="153"/>
      <c r="EQ299" s="153"/>
      <c r="ER299" s="153"/>
      <c r="ES299" s="153"/>
      <c r="ET299" s="153"/>
      <c r="EU299" s="153"/>
      <c r="EV299" s="153"/>
      <c r="EW299" s="153"/>
      <c r="EX299" s="153"/>
      <c r="EY299" s="153"/>
      <c r="EZ299" s="153"/>
      <c r="FA299" s="153"/>
      <c r="FB299" s="153"/>
      <c r="FC299" s="153"/>
      <c r="FD299" s="153"/>
      <c r="FE299" s="153"/>
      <c r="FF299" s="153"/>
      <c r="FG299" s="153"/>
      <c r="FH299" s="153"/>
      <c r="FI299" s="153"/>
      <c r="FJ299" s="153"/>
      <c r="FK299" s="153"/>
      <c r="FL299" s="153"/>
      <c r="FM299" s="153"/>
      <c r="FN299" s="153"/>
      <c r="FO299" s="153"/>
      <c r="FP299" s="153"/>
      <c r="FQ299" s="153"/>
      <c r="FR299" s="153"/>
      <c r="FS299" s="153"/>
      <c r="FT299" s="153"/>
      <c r="FU299" s="153"/>
      <c r="FV299" s="153"/>
      <c r="FW299" s="153"/>
      <c r="FX299" s="153"/>
      <c r="FY299" s="153"/>
      <c r="FZ299" s="153"/>
      <c r="GA299" s="153"/>
      <c r="GB299" s="153"/>
      <c r="GC299" s="153"/>
      <c r="GD299" s="153"/>
      <c r="GE299" s="153"/>
      <c r="GF299" s="153"/>
      <c r="GG299" s="153"/>
      <c r="GH299" s="153"/>
      <c r="GI299" s="153"/>
      <c r="GJ299" s="153"/>
      <c r="GK299" s="153"/>
      <c r="GL299" s="153"/>
      <c r="GM299" s="153"/>
      <c r="GN299" s="153"/>
      <c r="GO299" s="153"/>
      <c r="GP299" s="153"/>
      <c r="GQ299" s="153"/>
      <c r="GR299" s="153"/>
      <c r="GS299" s="153"/>
      <c r="GT299" s="153"/>
      <c r="GU299" s="153"/>
      <c r="GV299" s="153"/>
      <c r="GW299" s="153"/>
      <c r="GX299" s="153"/>
      <c r="GY299" s="153"/>
      <c r="GZ299" s="153"/>
      <c r="HA299" s="153"/>
      <c r="HB299" s="153"/>
      <c r="HC299" s="153"/>
      <c r="HD299" s="153"/>
      <c r="HE299" s="153"/>
      <c r="HF299" s="153"/>
      <c r="HG299" s="153"/>
      <c r="HH299" s="153"/>
      <c r="HI299" s="153"/>
      <c r="HJ299" s="153"/>
      <c r="HK299" s="153"/>
      <c r="HL299" s="153"/>
      <c r="HM299" s="153"/>
      <c r="HN299" s="153"/>
      <c r="HO299" s="153"/>
      <c r="HP299" s="153"/>
      <c r="HQ299" s="153"/>
      <c r="HR299" s="153"/>
      <c r="HS299" s="153"/>
      <c r="HT299" s="153"/>
      <c r="HU299" s="153"/>
      <c r="HV299" s="153"/>
      <c r="HW299" s="153"/>
      <c r="HX299" s="153"/>
      <c r="HY299" s="153"/>
      <c r="HZ299" s="153"/>
      <c r="IA299" s="153"/>
      <c r="IB299" s="153"/>
      <c r="IC299" s="153"/>
      <c r="ID299" s="153"/>
      <c r="IE299" s="153"/>
      <c r="IF299" s="153"/>
      <c r="IG299" s="153"/>
      <c r="IH299" s="153"/>
      <c r="II299" s="153"/>
      <c r="IJ299" s="153"/>
      <c r="IK299" s="153"/>
      <c r="IL299" s="153"/>
      <c r="IM299" s="153"/>
      <c r="IN299" s="153"/>
      <c r="IO299" s="153"/>
      <c r="IP299" s="153"/>
      <c r="IQ299" s="153"/>
      <c r="IR299" s="153"/>
      <c r="IS299" s="153"/>
    </row>
    <row r="300" spans="1:254">
      <c r="A300" s="178" t="s">
        <v>1049</v>
      </c>
      <c r="B300" s="115" t="s">
        <v>1050</v>
      </c>
      <c r="C300" s="115" t="s">
        <v>1051</v>
      </c>
      <c r="D300" s="180" t="s">
        <v>135</v>
      </c>
      <c r="F300" s="101" t="str">
        <f t="shared" si="27"/>
        <v>う５８</v>
      </c>
      <c r="G300" s="101" t="str">
        <f t="shared" si="28"/>
        <v>小梶優子</v>
      </c>
      <c r="H300" s="180" t="s">
        <v>920</v>
      </c>
      <c r="I300" s="109" t="s">
        <v>624</v>
      </c>
      <c r="J300" s="193">
        <v>1974</v>
      </c>
      <c r="K300" s="106">
        <f t="shared" si="30"/>
        <v>52</v>
      </c>
      <c r="L300" s="101" t="str">
        <f t="shared" si="31"/>
        <v>OK</v>
      </c>
      <c r="M300" s="109" t="s">
        <v>950</v>
      </c>
    </row>
    <row r="301" spans="1:254" ht="14.25">
      <c r="A301" s="205" t="s">
        <v>1052</v>
      </c>
      <c r="B301" s="206" t="s">
        <v>165</v>
      </c>
      <c r="C301" s="206" t="s">
        <v>1053</v>
      </c>
      <c r="D301" s="180" t="s">
        <v>135</v>
      </c>
      <c r="E301" s="207" t="s">
        <v>1054</v>
      </c>
      <c r="F301" s="101" t="str">
        <f t="shared" si="27"/>
        <v>う５９</v>
      </c>
      <c r="G301" s="208" t="str">
        <f t="shared" si="28"/>
        <v>竹下恭平</v>
      </c>
      <c r="H301" s="180" t="s">
        <v>920</v>
      </c>
      <c r="I301" s="209" t="s">
        <v>1</v>
      </c>
      <c r="J301" s="210">
        <v>2008</v>
      </c>
      <c r="K301" s="106">
        <f t="shared" si="30"/>
        <v>18</v>
      </c>
      <c r="L301" s="211" t="str">
        <f>IF(G301="","",IF(COUNTIF($G$47:$G$474,G301)&gt;1,"2重登録","OK"))</f>
        <v>OK</v>
      </c>
      <c r="M301" s="212" t="s">
        <v>1055</v>
      </c>
    </row>
    <row r="302" spans="1:254" ht="14.25">
      <c r="A302" s="205" t="s">
        <v>1056</v>
      </c>
      <c r="B302" s="206" t="s">
        <v>823</v>
      </c>
      <c r="C302" s="206" t="s">
        <v>1057</v>
      </c>
      <c r="D302" s="180" t="s">
        <v>135</v>
      </c>
      <c r="E302" s="207"/>
      <c r="F302" s="101" t="str">
        <f t="shared" si="27"/>
        <v>う６０</v>
      </c>
      <c r="G302" s="208" t="str">
        <f t="shared" si="28"/>
        <v>原田真稔</v>
      </c>
      <c r="H302" s="180" t="s">
        <v>920</v>
      </c>
      <c r="I302" s="209" t="s">
        <v>1</v>
      </c>
      <c r="J302" s="210">
        <v>1974</v>
      </c>
      <c r="K302" s="106">
        <f t="shared" si="30"/>
        <v>52</v>
      </c>
      <c r="L302" s="211" t="str">
        <f>IF(G302="","",IF(COUNTIF($G$47:$G$474,G302)&gt;1,"2重登録","OK"))</f>
        <v>OK</v>
      </c>
      <c r="M302" s="213" t="s">
        <v>709</v>
      </c>
    </row>
    <row r="303" spans="1:254" ht="14.25">
      <c r="A303" s="205" t="s">
        <v>1058</v>
      </c>
      <c r="B303" s="214" t="s">
        <v>823</v>
      </c>
      <c r="C303" s="214" t="s">
        <v>1059</v>
      </c>
      <c r="D303" s="180" t="s">
        <v>135</v>
      </c>
      <c r="E303" s="207"/>
      <c r="F303" s="101" t="str">
        <f t="shared" si="27"/>
        <v>う６１</v>
      </c>
      <c r="G303" s="208" t="str">
        <f t="shared" si="28"/>
        <v>原田洋子</v>
      </c>
      <c r="H303" s="180" t="s">
        <v>920</v>
      </c>
      <c r="I303" s="215" t="s">
        <v>624</v>
      </c>
      <c r="J303" s="210">
        <v>1976</v>
      </c>
      <c r="K303" s="106">
        <f t="shared" si="30"/>
        <v>50</v>
      </c>
      <c r="L303" s="211" t="str">
        <f>IF(G303="","",IF(COUNTIF($G$47:$G$474,G303)&gt;1,"2重登録","OK"))</f>
        <v>OK</v>
      </c>
      <c r="M303" s="213" t="s">
        <v>709</v>
      </c>
    </row>
    <row r="304" spans="1:254" ht="14.25">
      <c r="A304" s="205" t="s">
        <v>1060</v>
      </c>
      <c r="B304" s="206" t="s">
        <v>823</v>
      </c>
      <c r="C304" s="206" t="s">
        <v>1061</v>
      </c>
      <c r="D304" s="180" t="s">
        <v>135</v>
      </c>
      <c r="E304" s="207"/>
      <c r="F304" s="101" t="str">
        <f t="shared" si="27"/>
        <v>う６２</v>
      </c>
      <c r="G304" s="208" t="str">
        <f t="shared" si="28"/>
        <v>原田桜佑</v>
      </c>
      <c r="H304" s="180" t="s">
        <v>920</v>
      </c>
      <c r="I304" s="209" t="s">
        <v>1</v>
      </c>
      <c r="J304" s="210">
        <v>2012</v>
      </c>
      <c r="K304" s="106">
        <f t="shared" si="30"/>
        <v>14</v>
      </c>
      <c r="L304" s="211" t="str">
        <f>IF(G304="","",IF(COUNTIF($G$47:$G$474,G304)&gt;1,"2重登録","OK"))</f>
        <v>OK</v>
      </c>
      <c r="M304" s="213" t="s">
        <v>709</v>
      </c>
    </row>
    <row r="305" spans="1:13" ht="14.25">
      <c r="A305" s="205" t="s">
        <v>1062</v>
      </c>
      <c r="B305" s="214" t="s">
        <v>1063</v>
      </c>
      <c r="C305" s="214" t="s">
        <v>1064</v>
      </c>
      <c r="D305" s="180" t="s">
        <v>135</v>
      </c>
      <c r="E305" s="207"/>
      <c r="F305" s="101" t="str">
        <f t="shared" si="27"/>
        <v>う６３</v>
      </c>
      <c r="G305" s="208" t="str">
        <f t="shared" si="28"/>
        <v>伊原早苗</v>
      </c>
      <c r="H305" s="180" t="s">
        <v>920</v>
      </c>
      <c r="I305" s="215" t="s">
        <v>624</v>
      </c>
      <c r="J305" s="210">
        <v>1967</v>
      </c>
      <c r="K305" s="106">
        <f t="shared" si="30"/>
        <v>59</v>
      </c>
      <c r="L305" s="211" t="str">
        <f t="shared" ref="L305:L307" si="32">IF(G305="","",IF(COUNTIF($G$47:$G$474,G305)&gt;1,"2重登録","OK"))</f>
        <v>OK</v>
      </c>
      <c r="M305" s="212" t="s">
        <v>1055</v>
      </c>
    </row>
    <row r="306" spans="1:13" ht="14.25">
      <c r="A306" s="205" t="s">
        <v>1065</v>
      </c>
      <c r="B306" s="206" t="s">
        <v>1066</v>
      </c>
      <c r="C306" s="206" t="s">
        <v>1067</v>
      </c>
      <c r="D306" s="180" t="s">
        <v>135</v>
      </c>
      <c r="E306" s="207"/>
      <c r="F306" s="101" t="str">
        <f t="shared" si="27"/>
        <v>う６４</v>
      </c>
      <c r="G306" s="208" t="str">
        <f t="shared" si="28"/>
        <v>坂上治謙</v>
      </c>
      <c r="H306" s="180" t="s">
        <v>920</v>
      </c>
      <c r="I306" s="209" t="s">
        <v>1</v>
      </c>
      <c r="J306" s="210">
        <v>1973</v>
      </c>
      <c r="K306" s="106">
        <f t="shared" si="30"/>
        <v>53</v>
      </c>
      <c r="L306" s="211" t="str">
        <f t="shared" si="32"/>
        <v>OK</v>
      </c>
      <c r="M306" s="212" t="s">
        <v>1055</v>
      </c>
    </row>
    <row r="307" spans="1:13" ht="14.25">
      <c r="A307" s="205" t="s">
        <v>1068</v>
      </c>
      <c r="B307" s="214" t="s">
        <v>1069</v>
      </c>
      <c r="C307" s="214" t="s">
        <v>1070</v>
      </c>
      <c r="D307" s="180" t="s">
        <v>135</v>
      </c>
      <c r="E307" s="207"/>
      <c r="F307" s="101" t="str">
        <f t="shared" ref="F307" si="33">A307</f>
        <v>う６５</v>
      </c>
      <c r="G307" s="208" t="str">
        <f t="shared" si="28"/>
        <v>川尻実千代</v>
      </c>
      <c r="H307" s="180" t="s">
        <v>920</v>
      </c>
      <c r="I307" s="215" t="s">
        <v>624</v>
      </c>
      <c r="J307" s="210">
        <v>1976</v>
      </c>
      <c r="K307" s="106">
        <f t="shared" si="30"/>
        <v>50</v>
      </c>
      <c r="L307" s="211" t="str">
        <f t="shared" si="32"/>
        <v>OK</v>
      </c>
      <c r="M307" s="212" t="s">
        <v>1055</v>
      </c>
    </row>
    <row r="308" spans="1:13">
      <c r="A308" s="216"/>
      <c r="B308" s="128">
        <v>10</v>
      </c>
      <c r="C308" s="175"/>
      <c r="D308" s="217"/>
      <c r="E308" s="98"/>
      <c r="F308" s="118"/>
      <c r="G308" s="118"/>
      <c r="H308" s="217"/>
      <c r="I308" s="118"/>
      <c r="J308" s="218"/>
      <c r="K308" s="124" t="str">
        <f t="shared" si="30"/>
        <v/>
      </c>
      <c r="L308" s="118"/>
      <c r="M308" s="219"/>
    </row>
    <row r="309" spans="1:13">
      <c r="A309" s="101" t="s">
        <v>1071</v>
      </c>
      <c r="B309" s="102" t="s">
        <v>857</v>
      </c>
      <c r="C309" s="102" t="s">
        <v>1072</v>
      </c>
      <c r="D309" s="102" t="s">
        <v>1073</v>
      </c>
      <c r="E309" s="103" t="s">
        <v>578</v>
      </c>
      <c r="F309" s="101" t="str">
        <f t="shared" ref="F309:F328" si="34">A309</f>
        <v>ぷ０１</v>
      </c>
      <c r="G309" s="101" t="str">
        <f t="shared" si="28"/>
        <v>吉田知司</v>
      </c>
      <c r="H309" s="101" t="s">
        <v>1074</v>
      </c>
      <c r="I309" s="101" t="s">
        <v>568</v>
      </c>
      <c r="J309" s="105">
        <v>1948</v>
      </c>
      <c r="K309" s="106">
        <f t="shared" si="30"/>
        <v>78</v>
      </c>
      <c r="L309" s="101" t="str">
        <f t="shared" ref="L309:L328" si="35">IF(G309="","",IF(COUNTIF($G$8:$G$425,G309)&gt;1,"2重登録","OK"))</f>
        <v>OK</v>
      </c>
      <c r="M309" s="110" t="s">
        <v>634</v>
      </c>
    </row>
    <row r="310" spans="1:13">
      <c r="A310" s="101" t="s">
        <v>398</v>
      </c>
      <c r="B310" s="101" t="s">
        <v>1075</v>
      </c>
      <c r="C310" s="101" t="s">
        <v>1076</v>
      </c>
      <c r="D310" s="102" t="s">
        <v>1073</v>
      </c>
      <c r="E310" s="103"/>
      <c r="F310" s="101" t="str">
        <f t="shared" si="34"/>
        <v>ぷ０２</v>
      </c>
      <c r="G310" s="101" t="str">
        <f t="shared" si="28"/>
        <v>一丸征功</v>
      </c>
      <c r="H310" s="101" t="s">
        <v>1074</v>
      </c>
      <c r="I310" s="101" t="s">
        <v>568</v>
      </c>
      <c r="J310" s="108">
        <v>1960</v>
      </c>
      <c r="K310" s="106">
        <f t="shared" si="30"/>
        <v>66</v>
      </c>
      <c r="L310" s="101" t="str">
        <f t="shared" si="35"/>
        <v>OK</v>
      </c>
      <c r="M310" s="101" t="s">
        <v>1077</v>
      </c>
    </row>
    <row r="311" spans="1:13">
      <c r="A311" s="101" t="s">
        <v>0</v>
      </c>
      <c r="B311" s="102" t="s">
        <v>1078</v>
      </c>
      <c r="C311" s="102" t="s">
        <v>1079</v>
      </c>
      <c r="D311" s="102" t="s">
        <v>1073</v>
      </c>
      <c r="E311" s="103" t="s">
        <v>578</v>
      </c>
      <c r="F311" s="101" t="str">
        <f t="shared" si="34"/>
        <v>ぷ０３</v>
      </c>
      <c r="G311" s="101" t="str">
        <f t="shared" si="28"/>
        <v>西村国太郎</v>
      </c>
      <c r="H311" s="101" t="s">
        <v>1074</v>
      </c>
      <c r="I311" s="101" t="s">
        <v>568</v>
      </c>
      <c r="J311" s="105">
        <v>1942</v>
      </c>
      <c r="K311" s="106">
        <f t="shared" si="30"/>
        <v>84</v>
      </c>
      <c r="L311" s="101" t="str">
        <f t="shared" si="35"/>
        <v>OK</v>
      </c>
      <c r="M311" s="110" t="s">
        <v>634</v>
      </c>
    </row>
    <row r="312" spans="1:13">
      <c r="A312" s="101" t="s">
        <v>124</v>
      </c>
      <c r="B312" s="101" t="s">
        <v>1080</v>
      </c>
      <c r="C312" s="101" t="s">
        <v>1081</v>
      </c>
      <c r="D312" s="102" t="s">
        <v>1073</v>
      </c>
      <c r="E312" s="103" t="s">
        <v>578</v>
      </c>
      <c r="F312" s="101" t="str">
        <f t="shared" si="34"/>
        <v>ぷ０４</v>
      </c>
      <c r="G312" s="101" t="str">
        <f t="shared" si="28"/>
        <v>南人嗣</v>
      </c>
      <c r="H312" s="101" t="s">
        <v>1074</v>
      </c>
      <c r="I312" s="101" t="s">
        <v>568</v>
      </c>
      <c r="J312" s="108">
        <v>1955</v>
      </c>
      <c r="K312" s="106">
        <f t="shared" si="30"/>
        <v>71</v>
      </c>
      <c r="L312" s="101" t="str">
        <f t="shared" si="35"/>
        <v>OK</v>
      </c>
      <c r="M312" s="101" t="s">
        <v>1082</v>
      </c>
    </row>
    <row r="313" spans="1:13">
      <c r="A313" s="101" t="s">
        <v>125</v>
      </c>
      <c r="B313" s="102" t="s">
        <v>1007</v>
      </c>
      <c r="C313" s="102" t="s">
        <v>1083</v>
      </c>
      <c r="D313" s="102" t="s">
        <v>1073</v>
      </c>
      <c r="E313" s="103" t="s">
        <v>578</v>
      </c>
      <c r="F313" s="101" t="str">
        <f t="shared" si="34"/>
        <v>ぷ０５</v>
      </c>
      <c r="G313" s="101" t="str">
        <f t="shared" si="28"/>
        <v>田中勝之</v>
      </c>
      <c r="H313" s="101" t="s">
        <v>1074</v>
      </c>
      <c r="I313" s="101" t="s">
        <v>568</v>
      </c>
      <c r="J313" s="105">
        <v>1944</v>
      </c>
      <c r="K313" s="106">
        <f t="shared" si="30"/>
        <v>82</v>
      </c>
      <c r="L313" s="101" t="str">
        <f t="shared" si="35"/>
        <v>OK</v>
      </c>
      <c r="M313" s="110" t="s">
        <v>634</v>
      </c>
    </row>
    <row r="314" spans="1:13">
      <c r="A314" s="101" t="s">
        <v>126</v>
      </c>
      <c r="B314" s="126" t="s">
        <v>1084</v>
      </c>
      <c r="C314" s="126" t="s">
        <v>1085</v>
      </c>
      <c r="D314" s="102" t="s">
        <v>1073</v>
      </c>
      <c r="E314" s="103" t="s">
        <v>578</v>
      </c>
      <c r="F314" s="101" t="str">
        <f t="shared" si="34"/>
        <v>ぷ０６</v>
      </c>
      <c r="G314" s="101" t="str">
        <f t="shared" ref="G314:G328" si="36">B314&amp;C314</f>
        <v>加藤昇</v>
      </c>
      <c r="H314" s="101" t="s">
        <v>1074</v>
      </c>
      <c r="I314" s="101" t="s">
        <v>568</v>
      </c>
      <c r="J314" s="105">
        <v>1952</v>
      </c>
      <c r="K314" s="106">
        <f t="shared" si="30"/>
        <v>74</v>
      </c>
      <c r="L314" s="101" t="str">
        <f t="shared" si="35"/>
        <v>OK</v>
      </c>
      <c r="M314" s="110" t="s">
        <v>634</v>
      </c>
    </row>
    <row r="315" spans="1:13">
      <c r="A315" s="101" t="s">
        <v>127</v>
      </c>
      <c r="B315" s="102" t="s">
        <v>1086</v>
      </c>
      <c r="C315" s="102" t="s">
        <v>1087</v>
      </c>
      <c r="D315" s="102" t="s">
        <v>1073</v>
      </c>
      <c r="E315" s="103"/>
      <c r="F315" s="101" t="str">
        <f t="shared" si="34"/>
        <v>ぷ０７</v>
      </c>
      <c r="G315" s="101" t="str">
        <f t="shared" si="36"/>
        <v>木瀬茂雄</v>
      </c>
      <c r="H315" s="101" t="s">
        <v>1074</v>
      </c>
      <c r="I315" s="101" t="s">
        <v>568</v>
      </c>
      <c r="J315" s="105">
        <v>1958</v>
      </c>
      <c r="K315" s="106">
        <f t="shared" si="30"/>
        <v>68</v>
      </c>
      <c r="L315" s="101" t="str">
        <f t="shared" si="35"/>
        <v>OK</v>
      </c>
      <c r="M315" s="110" t="s">
        <v>634</v>
      </c>
    </row>
    <row r="316" spans="1:13">
      <c r="A316" s="101" t="s">
        <v>128</v>
      </c>
      <c r="B316" s="101" t="s">
        <v>1088</v>
      </c>
      <c r="C316" s="101" t="s">
        <v>1089</v>
      </c>
      <c r="D316" s="102" t="s">
        <v>1073</v>
      </c>
      <c r="E316" s="103"/>
      <c r="F316" s="101" t="str">
        <f t="shared" si="34"/>
        <v>ぷ０８</v>
      </c>
      <c r="G316" s="101" t="str">
        <f t="shared" si="36"/>
        <v>大木浩</v>
      </c>
      <c r="H316" s="101" t="s">
        <v>1074</v>
      </c>
      <c r="I316" s="101" t="s">
        <v>568</v>
      </c>
      <c r="J316" s="108">
        <v>1963</v>
      </c>
      <c r="K316" s="106">
        <f t="shared" si="30"/>
        <v>63</v>
      </c>
      <c r="L316" s="101" t="str">
        <f t="shared" si="35"/>
        <v>OK</v>
      </c>
      <c r="M316" s="110" t="s">
        <v>634</v>
      </c>
    </row>
    <row r="317" spans="1:13">
      <c r="A317" s="101" t="s">
        <v>129</v>
      </c>
      <c r="B317" s="102" t="s">
        <v>1090</v>
      </c>
      <c r="C317" s="102" t="s">
        <v>1091</v>
      </c>
      <c r="D317" s="102" t="s">
        <v>1073</v>
      </c>
      <c r="E317" s="103" t="s">
        <v>578</v>
      </c>
      <c r="F317" s="101" t="str">
        <f t="shared" si="34"/>
        <v>ぷ０９</v>
      </c>
      <c r="G317" s="101" t="str">
        <f t="shared" si="36"/>
        <v>竹中徳司</v>
      </c>
      <c r="H317" s="101" t="s">
        <v>1074</v>
      </c>
      <c r="I317" s="101" t="s">
        <v>568</v>
      </c>
      <c r="J317" s="105">
        <v>1955</v>
      </c>
      <c r="K317" s="106">
        <f t="shared" si="30"/>
        <v>71</v>
      </c>
      <c r="L317" s="101" t="str">
        <f t="shared" si="35"/>
        <v>OK</v>
      </c>
      <c r="M317" s="110" t="s">
        <v>634</v>
      </c>
    </row>
    <row r="318" spans="1:13">
      <c r="A318" s="101" t="s">
        <v>130</v>
      </c>
      <c r="B318" s="126" t="s">
        <v>1092</v>
      </c>
      <c r="C318" s="126" t="s">
        <v>1093</v>
      </c>
      <c r="D318" s="102" t="s">
        <v>1073</v>
      </c>
      <c r="E318" s="103" t="s">
        <v>578</v>
      </c>
      <c r="F318" s="101" t="str">
        <f t="shared" si="34"/>
        <v>ぷ１０</v>
      </c>
      <c r="G318" s="101" t="str">
        <f t="shared" si="36"/>
        <v>新谷弘之</v>
      </c>
      <c r="H318" s="101" t="s">
        <v>1074</v>
      </c>
      <c r="I318" s="101" t="s">
        <v>568</v>
      </c>
      <c r="J318" s="105">
        <v>1951</v>
      </c>
      <c r="K318" s="106">
        <f t="shared" si="30"/>
        <v>75</v>
      </c>
      <c r="L318" s="101" t="str">
        <f t="shared" si="35"/>
        <v>OK</v>
      </c>
      <c r="M318" s="101" t="s">
        <v>1094</v>
      </c>
    </row>
    <row r="319" spans="1:13">
      <c r="A319" s="101" t="s">
        <v>131</v>
      </c>
      <c r="B319" s="102" t="s">
        <v>1095</v>
      </c>
      <c r="C319" s="102" t="s">
        <v>1096</v>
      </c>
      <c r="D319" s="102" t="s">
        <v>1073</v>
      </c>
      <c r="E319" s="103" t="s">
        <v>578</v>
      </c>
      <c r="F319" s="101" t="str">
        <f t="shared" si="34"/>
        <v>ぷ１１</v>
      </c>
      <c r="G319" s="101" t="str">
        <f t="shared" si="36"/>
        <v>今村宣明</v>
      </c>
      <c r="H319" s="101" t="s">
        <v>1074</v>
      </c>
      <c r="I319" s="101" t="s">
        <v>568</v>
      </c>
      <c r="J319" s="105">
        <v>1951</v>
      </c>
      <c r="K319" s="106">
        <f t="shared" si="30"/>
        <v>75</v>
      </c>
      <c r="L319" s="101" t="str">
        <f t="shared" si="35"/>
        <v>OK</v>
      </c>
      <c r="M319" s="101" t="s">
        <v>1077</v>
      </c>
    </row>
    <row r="320" spans="1:13">
      <c r="A320" s="101" t="s">
        <v>399</v>
      </c>
      <c r="B320" s="102" t="s">
        <v>1097</v>
      </c>
      <c r="C320" s="102" t="s">
        <v>1098</v>
      </c>
      <c r="D320" s="102" t="s">
        <v>1073</v>
      </c>
      <c r="E320" s="172" t="s">
        <v>578</v>
      </c>
      <c r="F320" s="101" t="str">
        <f t="shared" si="34"/>
        <v>ぷ１２</v>
      </c>
      <c r="G320" s="101" t="str">
        <f t="shared" si="36"/>
        <v>平岩治司</v>
      </c>
      <c r="H320" s="101" t="s">
        <v>1074</v>
      </c>
      <c r="I320" s="101" t="s">
        <v>568</v>
      </c>
      <c r="J320" s="105">
        <v>1955</v>
      </c>
      <c r="K320" s="106">
        <f t="shared" si="30"/>
        <v>71</v>
      </c>
      <c r="L320" s="101" t="str">
        <f t="shared" si="35"/>
        <v>OK</v>
      </c>
      <c r="M320" s="110" t="s">
        <v>634</v>
      </c>
    </row>
    <row r="321" spans="1:13">
      <c r="A321" s="101" t="s">
        <v>400</v>
      </c>
      <c r="B321" s="102" t="s">
        <v>1099</v>
      </c>
      <c r="C321" s="102" t="s">
        <v>1100</v>
      </c>
      <c r="D321" s="102" t="s">
        <v>1073</v>
      </c>
      <c r="E321" s="172" t="s">
        <v>578</v>
      </c>
      <c r="F321" s="101" t="str">
        <f t="shared" si="34"/>
        <v>ぷ１３</v>
      </c>
      <c r="G321" s="101" t="str">
        <f t="shared" si="36"/>
        <v>福島直樹</v>
      </c>
      <c r="H321" s="101" t="s">
        <v>1074</v>
      </c>
      <c r="I321" s="101" t="s">
        <v>568</v>
      </c>
      <c r="J321" s="105">
        <v>1951</v>
      </c>
      <c r="K321" s="106">
        <f t="shared" si="30"/>
        <v>75</v>
      </c>
      <c r="L321" s="101" t="str">
        <f t="shared" si="35"/>
        <v>OK</v>
      </c>
      <c r="M321" s="110" t="s">
        <v>634</v>
      </c>
    </row>
    <row r="322" spans="1:13">
      <c r="A322" s="101" t="s">
        <v>401</v>
      </c>
      <c r="B322" s="102" t="s">
        <v>1101</v>
      </c>
      <c r="C322" s="102" t="s">
        <v>1102</v>
      </c>
      <c r="D322" s="102" t="s">
        <v>1073</v>
      </c>
      <c r="E322" s="172" t="s">
        <v>578</v>
      </c>
      <c r="F322" s="101" t="str">
        <f t="shared" si="34"/>
        <v>ぷ１４</v>
      </c>
      <c r="G322" s="101" t="str">
        <f t="shared" si="36"/>
        <v>藤野秀明</v>
      </c>
      <c r="H322" s="101" t="s">
        <v>1074</v>
      </c>
      <c r="I322" s="101" t="s">
        <v>568</v>
      </c>
      <c r="J322" s="105">
        <v>1947</v>
      </c>
      <c r="K322" s="106">
        <f t="shared" si="30"/>
        <v>79</v>
      </c>
      <c r="L322" s="101" t="str">
        <f t="shared" si="35"/>
        <v>OK</v>
      </c>
      <c r="M322" s="112" t="s">
        <v>1094</v>
      </c>
    </row>
    <row r="323" spans="1:13">
      <c r="A323" s="101" t="s">
        <v>402</v>
      </c>
      <c r="B323" s="109" t="s">
        <v>825</v>
      </c>
      <c r="C323" s="109" t="s">
        <v>1103</v>
      </c>
      <c r="D323" s="102" t="s">
        <v>1073</v>
      </c>
      <c r="E323" s="172" t="s">
        <v>578</v>
      </c>
      <c r="F323" s="101" t="str">
        <f t="shared" si="34"/>
        <v>ぷ１５</v>
      </c>
      <c r="G323" s="101" t="str">
        <f t="shared" si="36"/>
        <v>小林明子</v>
      </c>
      <c r="H323" s="101" t="s">
        <v>1074</v>
      </c>
      <c r="I323" s="109" t="s">
        <v>624</v>
      </c>
      <c r="J323" s="105">
        <v>1955</v>
      </c>
      <c r="K323" s="106">
        <f t="shared" si="30"/>
        <v>71</v>
      </c>
      <c r="L323" s="101" t="str">
        <f t="shared" si="35"/>
        <v>OK</v>
      </c>
      <c r="M323" s="110" t="s">
        <v>634</v>
      </c>
    </row>
    <row r="324" spans="1:13">
      <c r="A324" s="101" t="s">
        <v>1104</v>
      </c>
      <c r="B324" s="102" t="s">
        <v>1105</v>
      </c>
      <c r="C324" s="102" t="s">
        <v>1106</v>
      </c>
      <c r="D324" s="102" t="s">
        <v>1073</v>
      </c>
      <c r="F324" s="101" t="str">
        <f t="shared" si="34"/>
        <v>ぷ１６</v>
      </c>
      <c r="G324" s="101" t="str">
        <f t="shared" si="36"/>
        <v>ドーランデーブ</v>
      </c>
      <c r="H324" s="101" t="s">
        <v>1074</v>
      </c>
      <c r="I324" s="101" t="s">
        <v>568</v>
      </c>
      <c r="J324" s="105">
        <v>1963</v>
      </c>
      <c r="K324" s="106">
        <f t="shared" si="30"/>
        <v>63</v>
      </c>
      <c r="L324" s="101" t="str">
        <f t="shared" si="35"/>
        <v>OK</v>
      </c>
      <c r="M324" s="110" t="s">
        <v>634</v>
      </c>
    </row>
    <row r="325" spans="1:13">
      <c r="A325" s="101" t="s">
        <v>1107</v>
      </c>
      <c r="B325" s="109" t="s">
        <v>1108</v>
      </c>
      <c r="C325" s="109" t="s">
        <v>1109</v>
      </c>
      <c r="D325" s="102" t="s">
        <v>1073</v>
      </c>
      <c r="E325" s="172" t="s">
        <v>578</v>
      </c>
      <c r="F325" s="101" t="str">
        <f t="shared" si="34"/>
        <v>ぷ１７</v>
      </c>
      <c r="G325" s="101" t="str">
        <f t="shared" si="36"/>
        <v>井田圭子</v>
      </c>
      <c r="H325" s="101" t="s">
        <v>1074</v>
      </c>
      <c r="I325" s="109" t="s">
        <v>624</v>
      </c>
      <c r="J325" s="105">
        <v>1951</v>
      </c>
      <c r="K325" s="106">
        <f t="shared" ref="K325:K332" si="37">IF(J325="","",(2026-J325))</f>
        <v>75</v>
      </c>
      <c r="L325" s="101" t="str">
        <f t="shared" si="35"/>
        <v>OK</v>
      </c>
      <c r="M325" s="110" t="s">
        <v>634</v>
      </c>
    </row>
    <row r="326" spans="1:13">
      <c r="A326" s="101" t="s">
        <v>1110</v>
      </c>
      <c r="B326" s="109" t="s">
        <v>1111</v>
      </c>
      <c r="C326" s="109" t="s">
        <v>1112</v>
      </c>
      <c r="D326" s="102" t="s">
        <v>1073</v>
      </c>
      <c r="E326" s="172" t="s">
        <v>578</v>
      </c>
      <c r="F326" s="101" t="str">
        <f t="shared" si="34"/>
        <v>ぷ１８</v>
      </c>
      <c r="G326" s="101" t="str">
        <f t="shared" si="36"/>
        <v>前田喜久子</v>
      </c>
      <c r="H326" s="101" t="s">
        <v>1074</v>
      </c>
      <c r="I326" s="109" t="s">
        <v>624</v>
      </c>
      <c r="J326" s="105">
        <v>1945</v>
      </c>
      <c r="K326" s="106">
        <f t="shared" si="37"/>
        <v>81</v>
      </c>
      <c r="L326" s="101" t="str">
        <f t="shared" si="35"/>
        <v>OK</v>
      </c>
      <c r="M326" s="101" t="s">
        <v>694</v>
      </c>
    </row>
    <row r="327" spans="1:13">
      <c r="A327" s="101" t="s">
        <v>1113</v>
      </c>
      <c r="B327" s="102" t="s">
        <v>640</v>
      </c>
      <c r="C327" s="102" t="s">
        <v>1114</v>
      </c>
      <c r="D327" s="102" t="s">
        <v>1073</v>
      </c>
      <c r="E327" s="172" t="s">
        <v>578</v>
      </c>
      <c r="F327" s="101" t="str">
        <f t="shared" si="34"/>
        <v>ぷ１９</v>
      </c>
      <c r="G327" s="101" t="str">
        <f t="shared" si="36"/>
        <v>鈴木英夫</v>
      </c>
      <c r="H327" s="101" t="s">
        <v>1074</v>
      </c>
      <c r="I327" s="101" t="s">
        <v>568</v>
      </c>
      <c r="J327" s="105">
        <v>1955</v>
      </c>
      <c r="K327" s="106">
        <f t="shared" si="37"/>
        <v>71</v>
      </c>
      <c r="L327" s="101" t="str">
        <f t="shared" si="35"/>
        <v>OK</v>
      </c>
      <c r="M327" s="110" t="s">
        <v>634</v>
      </c>
    </row>
    <row r="328" spans="1:13">
      <c r="A328" s="101" t="s">
        <v>1115</v>
      </c>
      <c r="B328" s="109" t="s">
        <v>1116</v>
      </c>
      <c r="C328" s="109" t="s">
        <v>1117</v>
      </c>
      <c r="D328" s="102" t="s">
        <v>1073</v>
      </c>
      <c r="F328" s="101" t="str">
        <f t="shared" si="34"/>
        <v>ぷ２０</v>
      </c>
      <c r="G328" s="101" t="str">
        <f t="shared" si="36"/>
        <v>堀部品子</v>
      </c>
      <c r="H328" s="101" t="s">
        <v>1074</v>
      </c>
      <c r="I328" s="109" t="s">
        <v>624</v>
      </c>
      <c r="J328" s="105">
        <v>1951</v>
      </c>
      <c r="K328" s="106">
        <f t="shared" si="37"/>
        <v>75</v>
      </c>
      <c r="L328" s="101" t="str">
        <f t="shared" si="35"/>
        <v>OK</v>
      </c>
      <c r="M328" s="110" t="s">
        <v>634</v>
      </c>
    </row>
    <row r="329" spans="1:13">
      <c r="A329" s="216"/>
      <c r="B329" s="128">
        <v>11</v>
      </c>
      <c r="C329" s="175"/>
      <c r="D329" s="217"/>
      <c r="E329" s="98"/>
      <c r="F329" s="118"/>
      <c r="G329" s="118"/>
      <c r="H329" s="217"/>
      <c r="I329" s="118"/>
      <c r="J329" s="218"/>
      <c r="K329" s="124" t="str">
        <f t="shared" si="37"/>
        <v/>
      </c>
      <c r="L329" s="118"/>
      <c r="M329" s="219"/>
    </row>
    <row r="330" spans="1:13" customFormat="1">
      <c r="A330" s="208" t="s">
        <v>1118</v>
      </c>
      <c r="B330" s="220" t="s">
        <v>1119</v>
      </c>
      <c r="C330" s="220" t="s">
        <v>1120</v>
      </c>
      <c r="D330" s="221" t="s">
        <v>1121</v>
      </c>
      <c r="E330" s="222"/>
      <c r="F330" s="211" t="str">
        <f>A330</f>
        <v>こ０１</v>
      </c>
      <c r="G330" s="208" t="str">
        <f>B330&amp;C330</f>
        <v>澤村博司</v>
      </c>
      <c r="H330" s="221" t="s">
        <v>1122</v>
      </c>
      <c r="I330" s="221" t="s">
        <v>568</v>
      </c>
      <c r="J330" s="220">
        <v>1971</v>
      </c>
      <c r="K330" s="106">
        <f t="shared" si="37"/>
        <v>55</v>
      </c>
      <c r="L330" s="211" t="s">
        <v>1123</v>
      </c>
      <c r="M330" s="208" t="s">
        <v>1124</v>
      </c>
    </row>
    <row r="331" spans="1:13">
      <c r="A331" s="208" t="s">
        <v>403</v>
      </c>
      <c r="B331" s="220" t="s">
        <v>1125</v>
      </c>
      <c r="C331" s="220" t="s">
        <v>1126</v>
      </c>
      <c r="D331" s="221" t="s">
        <v>1121</v>
      </c>
      <c r="E331" s="222"/>
      <c r="F331" s="211" t="str">
        <f t="shared" ref="F331" si="38">A331</f>
        <v>こ０２</v>
      </c>
      <c r="G331" s="208" t="s">
        <v>1127</v>
      </c>
      <c r="H331" s="221" t="s">
        <v>1122</v>
      </c>
      <c r="I331" s="221" t="s">
        <v>568</v>
      </c>
      <c r="J331" s="220">
        <v>1967</v>
      </c>
      <c r="K331" s="106">
        <f t="shared" si="37"/>
        <v>59</v>
      </c>
      <c r="L331" s="211" t="s">
        <v>1123</v>
      </c>
      <c r="M331" s="208" t="s">
        <v>781</v>
      </c>
    </row>
    <row r="332" spans="1:13">
      <c r="A332" s="208" t="s">
        <v>404</v>
      </c>
      <c r="B332" s="112" t="s">
        <v>1128</v>
      </c>
      <c r="C332" s="112" t="s">
        <v>1129</v>
      </c>
      <c r="D332" s="221" t="s">
        <v>1121</v>
      </c>
      <c r="F332" s="211" t="str">
        <f>A332</f>
        <v>こ０３</v>
      </c>
      <c r="G332" s="208" t="s">
        <v>1127</v>
      </c>
      <c r="H332" s="221" t="s">
        <v>1122</v>
      </c>
      <c r="I332" s="112" t="s">
        <v>568</v>
      </c>
      <c r="J332" s="220">
        <v>1980</v>
      </c>
      <c r="K332" s="106">
        <f t="shared" si="37"/>
        <v>46</v>
      </c>
      <c r="L332" s="211" t="s">
        <v>1123</v>
      </c>
      <c r="M332" s="115" t="s">
        <v>634</v>
      </c>
    </row>
  </sheetData>
  <sheetProtection algorithmName="SHA-512" hashValue="FtCjt3W8b4KZsnmvGJq3GmZEMk1B7HOubjWIvlrVlmp43HdEly/0/0HThDZNwExvlvYkgKwBcANj0mx/m3ZPMg==" saltValue="XNUpm6v8XKa4EXW3TwJeAA==" spinCount="100000" sheet="1" objects="1" scenarios="1"/>
  <autoFilter ref="D1:M1" xr:uid="{00000000-0009-0000-0000-000003000000}"/>
  <mergeCells count="2">
    <mergeCell ref="B1:H2"/>
    <mergeCell ref="I1:M2"/>
  </mergeCells>
  <phoneticPr fontId="1" type="noConversion"/>
  <conditionalFormatting sqref="B105:B106">
    <cfRule type="expression" dxfId="6" priority="7">
      <formula>COUNTIF($I105,"女")</formula>
    </cfRule>
  </conditionalFormatting>
  <conditionalFormatting sqref="B85:C98 G85:G127 I85:I127">
    <cfRule type="expression" dxfId="5" priority="6">
      <formula>COUNTIF($I85,"女")</formula>
    </cfRule>
  </conditionalFormatting>
  <conditionalFormatting sqref="B100:C102 B104:C104 B107:C107 B109:C113 B115:C122 B124:C127">
    <cfRule type="expression" dxfId="4" priority="5">
      <formula>COUNTIF($I100,"女")</formula>
    </cfRule>
  </conditionalFormatting>
  <conditionalFormatting sqref="I284">
    <cfRule type="cellIs" dxfId="3" priority="2" operator="equal">
      <formula>"女"</formula>
    </cfRule>
    <cfRule type="cellIs" dxfId="2" priority="3" operator="equal">
      <formula>"女"</formula>
    </cfRule>
  </conditionalFormatting>
  <conditionalFormatting sqref="M85:M127">
    <cfRule type="expression" dxfId="1" priority="4">
      <formula>COUNTIF($M85,"東近江市")</formula>
    </cfRule>
  </conditionalFormatting>
  <conditionalFormatting sqref="M284">
    <cfRule type="cellIs" dxfId="0" priority="1" operator="equal">
      <formula>"東近江市"</formula>
    </cfRule>
  </conditionalFormatting>
  <dataValidations disablePrompts="1" count="3">
    <dataValidation type="list" allowBlank="1" showInputMessage="1" showErrorMessage="1" sqref="JG241 TC241 ACY241 AMU241 AWQ241 BGM241 BQI241 CAE241 CKA241 CTW241 DDS241 DNO241 DXK241 EHG241 ERC241 FAY241 FKU241 FUQ241 GEM241 GOI241 GYE241 HIA241 HRW241 IBS241 ILO241 IVK241 JFG241 JPC241 JYY241 KIU241 KSQ241 LCM241 LMI241 LWE241 MGA241 MPW241 MZS241 NJO241 NTK241 ODG241 ONC241 OWY241 PGU241 PQQ241 QAM241 QKI241 QUE241 REA241 RNW241 RXS241 SHO241 SRK241 TBG241 TLC241 TUY241 UEU241 UOQ241 UYM241 VII241 VSE241 WCA241 WLW241 WVS241" xr:uid="{00000000-0002-0000-0300-000000000000}">
      <formula1>"東近江市,彦根市,愛荘町,長浜市,多賀町,"</formula1>
    </dataValidation>
    <dataValidation type="list" allowBlank="1" showInputMessage="1" showErrorMessage="1" sqref="IY239:IY244 SU239:SU244 ACQ239:ACQ244 AMM239:AMM244 AWI239:AWI244 BGE239:BGE244 BQA239:BQA244 BZW239:BZW244 CJS239:CJS244 CTO239:CTO244 DDK239:DDK244 DNG239:DNG244 DXC239:DXC244 EGY239:EGY244 EQU239:EQU244 FAQ239:FAQ244 FKM239:FKM244 FUI239:FUI244 GEE239:GEE244 GOA239:GOA244 GXW239:GXW244 HHS239:HHS244 HRO239:HRO244 IBK239:IBK244 ILG239:ILG244 IVC239:IVC244 JEY239:JEY244 JOU239:JOU244 JYQ239:JYQ244 KIM239:KIM244 KSI239:KSI244 LCE239:LCE244 LMA239:LMA244 LVW239:LVW244 MFS239:MFS244 MPO239:MPO244 MZK239:MZK244 NJG239:NJG244 NTC239:NTC244 OCY239:OCY244 OMU239:OMU244 OWQ239:OWQ244 PGM239:PGM244 PQI239:PQI244 QAE239:QAE244 QKA239:QKA244 QTW239:QTW244 RDS239:RDS244 RNO239:RNO244 RXK239:RXK244 SHG239:SHG244 SRC239:SRC244 TAY239:TAY244 TKU239:TKU244 TUQ239:TUQ244 UEM239:UEM244 UOI239:UOI244 UYE239:UYE244 VIA239:VIA244 VRW239:VRW244 WBS239:WBS244 WLO239:WLO244 WVK239:WVK244 E294" xr:uid="{00000000-0002-0000-0300-000001000000}">
      <formula1>"jr, ,"</formula1>
    </dataValidation>
    <dataValidation type="list" allowBlank="1" showInputMessage="1" showErrorMessage="1" sqref="JC241 SY241 ACU241 AMQ241 AWM241 BGI241 BQE241 CAA241 CJW241 CTS241 DDO241 DNK241 DXG241 EHC241 EQY241 FAU241 FKQ241 FUM241 GEI241 GOE241 GYA241 HHW241 HRS241 IBO241 ILK241 IVG241 JFC241 JOY241 JYU241 KIQ241 KSM241 LCI241 LME241 LWA241 MFW241 MPS241 MZO241 NJK241 NTG241 ODC241 OMY241 OWU241 PGQ241 PQM241 QAI241 QKE241 QUA241 RDW241 RNS241 RXO241 SHK241 SRG241 TBC241 TKY241 TUU241 UEQ241 UOM241 UYI241 VIE241 VSA241 WBW241 WLS241 WVO241" xr:uid="{00000000-0002-0000-0300-000002000000}">
      <formula1>"男,女,"</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otalTime>0</TotalTime>
  <Pages>4</Pages>
  <Words>0</Words>
  <Characters>0</Characters>
  <Application>Microsoft Excel</Application>
  <DocSecurity>0</DocSecurity>
  <Lines>0</Lines>
  <Paragraphs>0</Paragraphs>
  <MMClips>0</MMClips>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要項</vt:lpstr>
      <vt:lpstr>申込書</vt:lpstr>
      <vt:lpstr>歴代入賞者</vt:lpstr>
      <vt:lpstr>登録ナンバー</vt:lpstr>
      <vt:lpstr>要項!Print_Area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和之 川並</cp:lastModifiedBy>
  <cp:revision>3</cp:revision>
  <cp:lastPrinted>2025-12-06T07:38:30Z</cp:lastPrinted>
  <dcterms:created xsi:type="dcterms:W3CDTF">2025-12-01T04:27:09Z</dcterms:created>
  <dcterms:modified xsi:type="dcterms:W3CDTF">2025-12-08T22:30:09Z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