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defaultThemeVersion="124226"/>
  <mc:AlternateContent xmlns:mc="http://schemas.openxmlformats.org/markup-compatibility/2006">
    <mc:Choice Requires="x15">
      <x15ac:absPath xmlns:x15ac="http://schemas.microsoft.com/office/spreadsheetml/2010/11/ac" url="C:\Users\User\OneDrive\ドキュメント\"/>
    </mc:Choice>
  </mc:AlternateContent>
  <xr:revisionPtr revIDLastSave="0" documentId="8_{051B0374-B548-4063-9457-971F88B72B5F}" xr6:coauthVersionLast="47" xr6:coauthVersionMax="47" xr10:uidLastSave="{00000000-0000-0000-0000-000000000000}"/>
  <bookViews>
    <workbookView xWindow="-120" yWindow="-120" windowWidth="29040" windowHeight="15720" xr2:uid="{00000000-000D-0000-FFFF-FFFF00000000}"/>
  </bookViews>
  <sheets>
    <sheet name="要項" sheetId="10" r:id="rId1"/>
    <sheet name="申込書" sheetId="12" r:id="rId2"/>
    <sheet name="盗難及びアドバイス防止" sheetId="17" r:id="rId3"/>
    <sheet name="ひばり公園" sheetId="18" r:id="rId4"/>
    <sheet name="すこやかの杜" sheetId="19" r:id="rId5"/>
    <sheet name="登録ナンバー" sheetId="7" r:id="rId6"/>
  </sheets>
  <definedNames>
    <definedName name="_xlnm.Print_Area" localSheetId="1">申込書!$A$1:$G$37</definedName>
    <definedName name="_xlnm.Print_Area" localSheetId="0">要項!$A$1:$K$45</definedName>
  </definedNames>
  <calcPr calcId="191028"/>
</workbook>
</file>

<file path=xl/calcChain.xml><?xml version="1.0" encoding="utf-8"?>
<calcChain xmlns="http://schemas.openxmlformats.org/spreadsheetml/2006/main">
  <c r="C381" i="7" l="1"/>
  <c r="J375" i="7"/>
  <c r="F375" i="7"/>
  <c r="E375" i="7"/>
  <c r="J374" i="7"/>
  <c r="F374" i="7"/>
  <c r="E374" i="7"/>
  <c r="J373" i="7"/>
  <c r="F373" i="7"/>
  <c r="E373" i="7"/>
  <c r="J372" i="7"/>
  <c r="F372" i="7"/>
  <c r="E372" i="7"/>
  <c r="J371" i="7"/>
  <c r="F371" i="7"/>
  <c r="E371" i="7"/>
  <c r="L370" i="7"/>
  <c r="F367" i="7"/>
  <c r="K367" i="7" s="1"/>
  <c r="E367" i="7"/>
  <c r="J366" i="7"/>
  <c r="F366" i="7"/>
  <c r="K366" i="7" s="1"/>
  <c r="E366" i="7"/>
  <c r="J365" i="7"/>
  <c r="F365" i="7"/>
  <c r="K365" i="7" s="1"/>
  <c r="E365" i="7"/>
  <c r="J364" i="7"/>
  <c r="F364" i="7"/>
  <c r="K364" i="7" s="1"/>
  <c r="E364" i="7"/>
  <c r="J363" i="7"/>
  <c r="F363" i="7"/>
  <c r="K363" i="7" s="1"/>
  <c r="E363" i="7"/>
  <c r="J362" i="7"/>
  <c r="F362" i="7"/>
  <c r="K362" i="7" s="1"/>
  <c r="E362" i="7"/>
  <c r="J361" i="7"/>
  <c r="F361" i="7"/>
  <c r="K361" i="7" s="1"/>
  <c r="E361" i="7"/>
  <c r="J360" i="7"/>
  <c r="F360" i="7"/>
  <c r="K360" i="7" s="1"/>
  <c r="E360" i="7"/>
  <c r="J359" i="7"/>
  <c r="F359" i="7"/>
  <c r="K359" i="7" s="1"/>
  <c r="E359" i="7"/>
  <c r="J358" i="7"/>
  <c r="F358" i="7"/>
  <c r="K358" i="7" s="1"/>
  <c r="E358" i="7"/>
  <c r="J357" i="7"/>
  <c r="F357" i="7"/>
  <c r="K357" i="7" s="1"/>
  <c r="E357" i="7"/>
  <c r="J356" i="7"/>
  <c r="F356" i="7"/>
  <c r="K356" i="7" s="1"/>
  <c r="E356" i="7"/>
  <c r="J355" i="7"/>
  <c r="F355" i="7"/>
  <c r="K355" i="7" s="1"/>
  <c r="E355" i="7"/>
  <c r="J354" i="7"/>
  <c r="F354" i="7"/>
  <c r="K354" i="7" s="1"/>
  <c r="E354" i="7"/>
  <c r="J353" i="7"/>
  <c r="F353" i="7"/>
  <c r="K353" i="7" s="1"/>
  <c r="E353" i="7"/>
  <c r="J352" i="7"/>
  <c r="F352" i="7"/>
  <c r="K352" i="7" s="1"/>
  <c r="E352" i="7"/>
  <c r="J351" i="7"/>
  <c r="F351" i="7"/>
  <c r="K351" i="7" s="1"/>
  <c r="E351" i="7"/>
  <c r="J350" i="7"/>
  <c r="F350" i="7"/>
  <c r="K350" i="7" s="1"/>
  <c r="E350" i="7"/>
  <c r="J349" i="7"/>
  <c r="F349" i="7"/>
  <c r="K349" i="7" s="1"/>
  <c r="E349" i="7"/>
  <c r="J348" i="7"/>
  <c r="F348" i="7"/>
  <c r="K348" i="7" s="1"/>
  <c r="E348" i="7"/>
  <c r="J347" i="7"/>
  <c r="F347" i="7"/>
  <c r="K347" i="7" s="1"/>
  <c r="E347" i="7"/>
  <c r="J346" i="7"/>
  <c r="F346" i="7"/>
  <c r="K346" i="7" s="1"/>
  <c r="E346" i="7"/>
  <c r="J345" i="7"/>
  <c r="F345" i="7"/>
  <c r="K345" i="7" s="1"/>
  <c r="E345" i="7"/>
  <c r="J344" i="7"/>
  <c r="F344" i="7"/>
  <c r="K344" i="7" s="1"/>
  <c r="E344" i="7"/>
  <c r="J343" i="7"/>
  <c r="F343" i="7"/>
  <c r="K343" i="7" s="1"/>
  <c r="E343" i="7"/>
  <c r="J342" i="7"/>
  <c r="F342" i="7"/>
  <c r="K342" i="7" s="1"/>
  <c r="E342" i="7"/>
  <c r="J341" i="7"/>
  <c r="F341" i="7"/>
  <c r="K341" i="7" s="1"/>
  <c r="E341" i="7"/>
  <c r="J340" i="7"/>
  <c r="F340" i="7"/>
  <c r="K340" i="7" s="1"/>
  <c r="E340" i="7"/>
  <c r="J339" i="7"/>
  <c r="F339" i="7"/>
  <c r="K339" i="7" s="1"/>
  <c r="E339" i="7"/>
  <c r="J338" i="7"/>
  <c r="F338" i="7"/>
  <c r="K338" i="7" s="1"/>
  <c r="E338" i="7"/>
  <c r="J337" i="7"/>
  <c r="F337" i="7"/>
  <c r="K337" i="7" s="1"/>
  <c r="E337" i="7"/>
  <c r="J336" i="7"/>
  <c r="F336" i="7"/>
  <c r="K336" i="7" s="1"/>
  <c r="E336" i="7"/>
  <c r="J335" i="7"/>
  <c r="F335" i="7"/>
  <c r="K335" i="7" s="1"/>
  <c r="E335" i="7"/>
  <c r="J334" i="7"/>
  <c r="F334" i="7"/>
  <c r="K334" i="7" s="1"/>
  <c r="E334" i="7"/>
  <c r="J333" i="7"/>
  <c r="F333" i="7"/>
  <c r="K333" i="7" s="1"/>
  <c r="E333" i="7"/>
  <c r="J332" i="7"/>
  <c r="F332" i="7"/>
  <c r="K332" i="7" s="1"/>
  <c r="E332" i="7"/>
  <c r="J331" i="7"/>
  <c r="F331" i="7"/>
  <c r="K331" i="7" s="1"/>
  <c r="E331" i="7"/>
  <c r="J330" i="7"/>
  <c r="F330" i="7"/>
  <c r="K330" i="7" s="1"/>
  <c r="E330" i="7"/>
  <c r="J329" i="7"/>
  <c r="F329" i="7"/>
  <c r="K329" i="7" s="1"/>
  <c r="E329" i="7"/>
  <c r="J328" i="7"/>
  <c r="F328" i="7"/>
  <c r="K328" i="7" s="1"/>
  <c r="E328" i="7"/>
  <c r="J327" i="7"/>
  <c r="F327" i="7"/>
  <c r="K327" i="7" s="1"/>
  <c r="E327" i="7"/>
  <c r="J326" i="7"/>
  <c r="F326" i="7"/>
  <c r="K326" i="7" s="1"/>
  <c r="E326" i="7"/>
  <c r="J325" i="7"/>
  <c r="F325" i="7"/>
  <c r="K325" i="7" s="1"/>
  <c r="E325" i="7"/>
  <c r="J324" i="7"/>
  <c r="F324" i="7"/>
  <c r="K324" i="7" s="1"/>
  <c r="E324" i="7"/>
  <c r="J323" i="7"/>
  <c r="F323" i="7"/>
  <c r="K323" i="7" s="1"/>
  <c r="J322" i="7"/>
  <c r="F322" i="7"/>
  <c r="E322" i="7"/>
  <c r="J321" i="7"/>
  <c r="F321" i="7"/>
  <c r="E321" i="7"/>
  <c r="G319" i="7"/>
  <c r="L315" i="7"/>
  <c r="K315" i="7"/>
  <c r="L314" i="7"/>
  <c r="K314" i="7"/>
  <c r="L313" i="7"/>
  <c r="K313" i="7"/>
  <c r="K312" i="7"/>
  <c r="K311" i="7"/>
  <c r="K310" i="7"/>
  <c r="K309" i="7"/>
  <c r="K308" i="7"/>
  <c r="K307" i="7"/>
  <c r="K306" i="7"/>
  <c r="K305" i="7"/>
  <c r="K304" i="7"/>
  <c r="K303" i="7"/>
  <c r="K302" i="7"/>
  <c r="K301" i="7"/>
  <c r="K300" i="7"/>
  <c r="G300" i="7"/>
  <c r="H300" i="7" s="1"/>
  <c r="K299" i="7"/>
  <c r="L298" i="7"/>
  <c r="K298" i="7"/>
  <c r="L297" i="7"/>
  <c r="K297" i="7"/>
  <c r="L296" i="7"/>
  <c r="K296" i="7"/>
  <c r="K295" i="7"/>
  <c r="G295" i="7"/>
  <c r="F295" i="7"/>
  <c r="K294" i="7"/>
  <c r="G294" i="7"/>
  <c r="F294" i="7"/>
  <c r="K293" i="7"/>
  <c r="G293" i="7"/>
  <c r="F293" i="7"/>
  <c r="K292" i="7"/>
  <c r="G292" i="7"/>
  <c r="F292" i="7"/>
  <c r="K291" i="7"/>
  <c r="G291" i="7"/>
  <c r="F291" i="7"/>
  <c r="K290" i="7"/>
  <c r="G290" i="7"/>
  <c r="F290" i="7"/>
  <c r="K289" i="7"/>
  <c r="G289" i="7"/>
  <c r="F289" i="7"/>
  <c r="K288" i="7"/>
  <c r="G288" i="7"/>
  <c r="F288" i="7"/>
  <c r="K287" i="7"/>
  <c r="G287" i="7"/>
  <c r="F287" i="7"/>
  <c r="K286" i="7"/>
  <c r="G286" i="7"/>
  <c r="F286" i="7"/>
  <c r="K285" i="7"/>
  <c r="G285" i="7"/>
  <c r="F285" i="7"/>
  <c r="K284" i="7"/>
  <c r="G284" i="7"/>
  <c r="F284" i="7"/>
  <c r="K283" i="7"/>
  <c r="G283" i="7"/>
  <c r="F283" i="7"/>
  <c r="K282" i="7"/>
  <c r="G282" i="7"/>
  <c r="F282" i="7"/>
  <c r="K281" i="7"/>
  <c r="G281" i="7"/>
  <c r="F281" i="7"/>
  <c r="K280" i="7"/>
  <c r="G280" i="7"/>
  <c r="F280" i="7"/>
  <c r="K279" i="7"/>
  <c r="G279" i="7"/>
  <c r="F279" i="7"/>
  <c r="K278" i="7"/>
  <c r="G278" i="7"/>
  <c r="F278" i="7"/>
  <c r="K277" i="7"/>
  <c r="G277" i="7"/>
  <c r="F277" i="7"/>
  <c r="K276" i="7"/>
  <c r="G276" i="7"/>
  <c r="F276" i="7"/>
  <c r="K275" i="7"/>
  <c r="G275" i="7"/>
  <c r="F275" i="7"/>
  <c r="K274" i="7"/>
  <c r="G274" i="7"/>
  <c r="F274" i="7"/>
  <c r="K273" i="7"/>
  <c r="G273" i="7"/>
  <c r="F273" i="7"/>
  <c r="K272" i="7"/>
  <c r="G272" i="7"/>
  <c r="F272" i="7"/>
  <c r="H270" i="7"/>
  <c r="G270" i="7"/>
  <c r="L267" i="7"/>
  <c r="K265" i="7"/>
  <c r="G265" i="7"/>
  <c r="K264" i="7"/>
  <c r="G264" i="7"/>
  <c r="K263" i="7"/>
  <c r="K262" i="7"/>
  <c r="G231" i="7"/>
  <c r="G230" i="7"/>
  <c r="G229" i="7"/>
  <c r="G228" i="7"/>
  <c r="K227" i="7"/>
  <c r="G227" i="7"/>
  <c r="K226" i="7"/>
  <c r="L225" i="7"/>
  <c r="K225" i="7"/>
  <c r="L224" i="7"/>
  <c r="L223" i="7"/>
  <c r="K218" i="7"/>
  <c r="K217" i="7"/>
  <c r="G217" i="7"/>
  <c r="L217" i="7" s="1"/>
  <c r="K216" i="7"/>
  <c r="G216" i="7"/>
  <c r="L216" i="7" s="1"/>
  <c r="K215" i="7"/>
  <c r="K214" i="7"/>
  <c r="K213" i="7"/>
  <c r="K212" i="7"/>
  <c r="G212" i="7"/>
  <c r="K211" i="7"/>
  <c r="G211" i="7"/>
  <c r="L211" i="7" s="1"/>
  <c r="K210" i="7"/>
  <c r="G210" i="7"/>
  <c r="K209" i="7"/>
  <c r="K208" i="7"/>
  <c r="K207" i="7"/>
  <c r="G207" i="7"/>
  <c r="L207" i="7" s="1"/>
  <c r="K206" i="7"/>
  <c r="G206" i="7"/>
  <c r="K205" i="7"/>
  <c r="G205" i="7"/>
  <c r="K204" i="7"/>
  <c r="G204" i="7"/>
  <c r="L204" i="7" s="1"/>
  <c r="K203" i="7"/>
  <c r="G203" i="7"/>
  <c r="L203" i="7" s="1"/>
  <c r="K202" i="7"/>
  <c r="G202" i="7"/>
  <c r="L202" i="7" s="1"/>
  <c r="K201" i="7"/>
  <c r="G201" i="7"/>
  <c r="L201" i="7" s="1"/>
  <c r="K200" i="7"/>
  <c r="G200" i="7"/>
  <c r="K199" i="7"/>
  <c r="G199" i="7"/>
  <c r="L199" i="7" s="1"/>
  <c r="K198" i="7"/>
  <c r="G198" i="7"/>
  <c r="L197" i="7"/>
  <c r="K197" i="7"/>
  <c r="K196" i="7"/>
  <c r="H196" i="7"/>
  <c r="G196" i="7"/>
  <c r="K195" i="7"/>
  <c r="F195" i="7"/>
  <c r="L194" i="7"/>
  <c r="K194" i="7"/>
  <c r="L193" i="7"/>
  <c r="K193" i="7"/>
  <c r="L192" i="7"/>
  <c r="K192" i="7"/>
  <c r="L191" i="7"/>
  <c r="K191" i="7"/>
  <c r="K186" i="7"/>
  <c r="K185" i="7"/>
  <c r="K184" i="7"/>
  <c r="K183" i="7"/>
  <c r="K182" i="7"/>
  <c r="K181" i="7"/>
  <c r="G181" i="7"/>
  <c r="K180" i="7"/>
  <c r="G180" i="7"/>
  <c r="K179" i="7"/>
  <c r="G179" i="7"/>
  <c r="K178" i="7"/>
  <c r="K177" i="7"/>
  <c r="G177" i="7"/>
  <c r="L176" i="7"/>
  <c r="K176" i="7"/>
  <c r="L175" i="7"/>
  <c r="K175" i="7"/>
  <c r="L174" i="7"/>
  <c r="L173" i="7"/>
  <c r="L172" i="7"/>
  <c r="L171" i="7"/>
  <c r="K170" i="7"/>
  <c r="G170" i="7"/>
  <c r="F170" i="7"/>
  <c r="K169" i="7"/>
  <c r="G169" i="7"/>
  <c r="L169" i="7" s="1"/>
  <c r="F169" i="7"/>
  <c r="K168" i="7"/>
  <c r="G168" i="7"/>
  <c r="F168" i="7"/>
  <c r="K167" i="7"/>
  <c r="G167" i="7"/>
  <c r="L167" i="7" s="1"/>
  <c r="F167" i="7"/>
  <c r="K166" i="7"/>
  <c r="G166" i="7"/>
  <c r="F166" i="7"/>
  <c r="K165" i="7"/>
  <c r="G165" i="7"/>
  <c r="L165" i="7" s="1"/>
  <c r="F165" i="7"/>
  <c r="K164" i="7"/>
  <c r="G164" i="7"/>
  <c r="F164" i="7"/>
  <c r="K163" i="7"/>
  <c r="G163" i="7"/>
  <c r="L163" i="7" s="1"/>
  <c r="F163" i="7"/>
  <c r="K162" i="7"/>
  <c r="G162" i="7"/>
  <c r="F162" i="7"/>
  <c r="K161" i="7"/>
  <c r="G161" i="7"/>
  <c r="L161" i="7" s="1"/>
  <c r="F161" i="7"/>
  <c r="K160" i="7"/>
  <c r="G160" i="7"/>
  <c r="F160" i="7"/>
  <c r="K159" i="7"/>
  <c r="G159" i="7"/>
  <c r="L159" i="7" s="1"/>
  <c r="F159" i="7"/>
  <c r="K158" i="7"/>
  <c r="G158" i="7"/>
  <c r="F158" i="7"/>
  <c r="K157" i="7"/>
  <c r="G157" i="7"/>
  <c r="L157" i="7" s="1"/>
  <c r="F157" i="7"/>
  <c r="K156" i="7"/>
  <c r="G156" i="7"/>
  <c r="F156" i="7"/>
  <c r="K155" i="7"/>
  <c r="G155" i="7"/>
  <c r="L155" i="7" s="1"/>
  <c r="F155" i="7"/>
  <c r="K154" i="7"/>
  <c r="G154" i="7"/>
  <c r="F154" i="7"/>
  <c r="K153" i="7"/>
  <c r="G153" i="7"/>
  <c r="L153" i="7" s="1"/>
  <c r="F153" i="7"/>
  <c r="K152" i="7"/>
  <c r="G152" i="7"/>
  <c r="F152" i="7"/>
  <c r="K151" i="7"/>
  <c r="G151" i="7"/>
  <c r="L151" i="7" s="1"/>
  <c r="F151" i="7"/>
  <c r="K150" i="7"/>
  <c r="G150" i="7"/>
  <c r="F150" i="7"/>
  <c r="K149" i="7"/>
  <c r="G149" i="7"/>
  <c r="L149" i="7" s="1"/>
  <c r="F149" i="7"/>
  <c r="K148" i="7"/>
  <c r="G148" i="7"/>
  <c r="F148" i="7"/>
  <c r="K147" i="7"/>
  <c r="G147" i="7"/>
  <c r="L147" i="7" s="1"/>
  <c r="F147" i="7"/>
  <c r="K146" i="7"/>
  <c r="G146" i="7"/>
  <c r="F146" i="7"/>
  <c r="K145" i="7"/>
  <c r="G145" i="7"/>
  <c r="L145" i="7" s="1"/>
  <c r="F145" i="7"/>
  <c r="K144" i="7"/>
  <c r="G144" i="7"/>
  <c r="F144" i="7"/>
  <c r="K143" i="7"/>
  <c r="G143" i="7"/>
  <c r="L143" i="7" s="1"/>
  <c r="F143" i="7"/>
  <c r="K142" i="7"/>
  <c r="G142" i="7"/>
  <c r="F142" i="7"/>
  <c r="K141" i="7"/>
  <c r="G141" i="7"/>
  <c r="L141" i="7" s="1"/>
  <c r="F141" i="7"/>
  <c r="K140" i="7"/>
  <c r="G140" i="7"/>
  <c r="F140" i="7"/>
  <c r="K139" i="7"/>
  <c r="G139" i="7"/>
  <c r="L139" i="7" s="1"/>
  <c r="F139" i="7"/>
  <c r="K138" i="7"/>
  <c r="F138" i="7"/>
  <c r="K137" i="7"/>
  <c r="G137" i="7"/>
  <c r="L137" i="7" s="1"/>
  <c r="F137" i="7"/>
  <c r="L136" i="7"/>
  <c r="K136" i="7"/>
  <c r="G136" i="7"/>
  <c r="F136" i="7"/>
  <c r="K135" i="7"/>
  <c r="G135" i="7"/>
  <c r="F135" i="7"/>
  <c r="K134" i="7"/>
  <c r="G134" i="7"/>
  <c r="L134" i="7" s="1"/>
  <c r="F134" i="7"/>
  <c r="K133" i="7"/>
  <c r="F133" i="7"/>
  <c r="K132" i="7"/>
  <c r="F132" i="7"/>
  <c r="H131" i="7"/>
  <c r="I131" i="7" s="1"/>
  <c r="H128" i="7"/>
  <c r="K127" i="7"/>
  <c r="H127" i="7"/>
  <c r="G127" i="7"/>
  <c r="F127" i="7"/>
  <c r="D127" i="7"/>
  <c r="K126" i="7"/>
  <c r="H126" i="7"/>
  <c r="G126" i="7"/>
  <c r="F126" i="7"/>
  <c r="D126" i="7"/>
  <c r="K125" i="7"/>
  <c r="H125" i="7"/>
  <c r="G125" i="7"/>
  <c r="F125" i="7"/>
  <c r="D125" i="7"/>
  <c r="K124" i="7"/>
  <c r="H124" i="7"/>
  <c r="G124" i="7"/>
  <c r="F124" i="7"/>
  <c r="D124" i="7"/>
  <c r="K123" i="7"/>
  <c r="H123" i="7"/>
  <c r="G123" i="7"/>
  <c r="F123" i="7"/>
  <c r="D123" i="7"/>
  <c r="K122" i="7"/>
  <c r="H122" i="7"/>
  <c r="G122" i="7"/>
  <c r="F122" i="7"/>
  <c r="D122" i="7"/>
  <c r="K121" i="7"/>
  <c r="H121" i="7"/>
  <c r="G121" i="7"/>
  <c r="F121" i="7"/>
  <c r="D121" i="7"/>
  <c r="K120" i="7"/>
  <c r="H120" i="7"/>
  <c r="G120" i="7"/>
  <c r="F120" i="7"/>
  <c r="D120" i="7"/>
  <c r="K119" i="7"/>
  <c r="H119" i="7"/>
  <c r="G119" i="7"/>
  <c r="F119" i="7"/>
  <c r="D119" i="7"/>
  <c r="K118" i="7"/>
  <c r="H118" i="7"/>
  <c r="G118" i="7"/>
  <c r="F118" i="7"/>
  <c r="D118" i="7"/>
  <c r="K117" i="7"/>
  <c r="H117" i="7"/>
  <c r="G117" i="7"/>
  <c r="F117" i="7"/>
  <c r="D117" i="7"/>
  <c r="K116" i="7"/>
  <c r="H116" i="7"/>
  <c r="G116" i="7"/>
  <c r="F116" i="7"/>
  <c r="D116" i="7"/>
  <c r="K115" i="7"/>
  <c r="H115" i="7"/>
  <c r="G115" i="7"/>
  <c r="F115" i="7"/>
  <c r="D115" i="7"/>
  <c r="K114" i="7"/>
  <c r="H114" i="7"/>
  <c r="G114" i="7"/>
  <c r="F114" i="7"/>
  <c r="D114" i="7"/>
  <c r="K113" i="7"/>
  <c r="H113" i="7"/>
  <c r="G113" i="7"/>
  <c r="F113" i="7"/>
  <c r="D113" i="7"/>
  <c r="K112" i="7"/>
  <c r="H112" i="7"/>
  <c r="G112" i="7"/>
  <c r="F112" i="7"/>
  <c r="D112" i="7"/>
  <c r="K111" i="7"/>
  <c r="H111" i="7"/>
  <c r="G111" i="7"/>
  <c r="F111" i="7"/>
  <c r="D111" i="7"/>
  <c r="K110" i="7"/>
  <c r="H110" i="7"/>
  <c r="G110" i="7"/>
  <c r="F110" i="7"/>
  <c r="D110" i="7"/>
  <c r="K109" i="7"/>
  <c r="H109" i="7"/>
  <c r="G109" i="7"/>
  <c r="F109" i="7"/>
  <c r="D109" i="7"/>
  <c r="K108" i="7"/>
  <c r="H108" i="7"/>
  <c r="G108" i="7"/>
  <c r="F108" i="7"/>
  <c r="D108" i="7"/>
  <c r="K107" i="7"/>
  <c r="H107" i="7"/>
  <c r="G107" i="7"/>
  <c r="F107" i="7"/>
  <c r="D107" i="7"/>
  <c r="K106" i="7"/>
  <c r="H106" i="7"/>
  <c r="G106" i="7"/>
  <c r="F106" i="7"/>
  <c r="D106" i="7"/>
  <c r="K105" i="7"/>
  <c r="H105" i="7"/>
  <c r="G105" i="7"/>
  <c r="F105" i="7"/>
  <c r="D105" i="7"/>
  <c r="K104" i="7"/>
  <c r="H104" i="7"/>
  <c r="G104" i="7"/>
  <c r="F104" i="7"/>
  <c r="D104" i="7"/>
  <c r="K103" i="7"/>
  <c r="H103" i="7"/>
  <c r="G103" i="7"/>
  <c r="F103" i="7"/>
  <c r="D103" i="7"/>
  <c r="K102" i="7"/>
  <c r="H102" i="7"/>
  <c r="G102" i="7"/>
  <c r="F102" i="7"/>
  <c r="D102" i="7"/>
  <c r="K101" i="7"/>
  <c r="H101" i="7"/>
  <c r="G101" i="7"/>
  <c r="F101" i="7"/>
  <c r="D101" i="7"/>
  <c r="K100" i="7"/>
  <c r="H100" i="7"/>
  <c r="G100" i="7"/>
  <c r="F100" i="7"/>
  <c r="D100" i="7"/>
  <c r="K99" i="7"/>
  <c r="H99" i="7"/>
  <c r="G99" i="7"/>
  <c r="F99" i="7"/>
  <c r="D99" i="7"/>
  <c r="K98" i="7"/>
  <c r="H98" i="7"/>
  <c r="G98" i="7"/>
  <c r="F98" i="7"/>
  <c r="D98" i="7"/>
  <c r="K97" i="7"/>
  <c r="H97" i="7"/>
  <c r="G97" i="7"/>
  <c r="F97" i="7"/>
  <c r="D97" i="7"/>
  <c r="K96" i="7"/>
  <c r="K95" i="7"/>
  <c r="I94" i="7"/>
  <c r="H94" i="7"/>
  <c r="L92" i="7"/>
  <c r="K91" i="7"/>
  <c r="G91" i="7"/>
  <c r="F91" i="7"/>
  <c r="K90" i="7"/>
  <c r="G90" i="7"/>
  <c r="F90" i="7"/>
  <c r="K89" i="7"/>
  <c r="G89" i="7"/>
  <c r="F89" i="7"/>
  <c r="K88" i="7"/>
  <c r="G88" i="7"/>
  <c r="F88" i="7"/>
  <c r="K87" i="7"/>
  <c r="G87" i="7"/>
  <c r="F87" i="7"/>
  <c r="K86" i="7"/>
  <c r="G86" i="7"/>
  <c r="F86" i="7"/>
  <c r="K85" i="7"/>
  <c r="G85" i="7"/>
  <c r="F85" i="7"/>
  <c r="K84" i="7"/>
  <c r="G84" i="7"/>
  <c r="F84" i="7"/>
  <c r="K83" i="7"/>
  <c r="G83" i="7"/>
  <c r="F83" i="7"/>
  <c r="K82" i="7"/>
  <c r="G82" i="7"/>
  <c r="F82" i="7"/>
  <c r="K81" i="7"/>
  <c r="G81" i="7"/>
  <c r="F81" i="7"/>
  <c r="K80" i="7"/>
  <c r="G80" i="7"/>
  <c r="F80" i="7"/>
  <c r="K79" i="7"/>
  <c r="G79" i="7"/>
  <c r="F79" i="7"/>
  <c r="K78" i="7"/>
  <c r="G78" i="7"/>
  <c r="F78" i="7"/>
  <c r="K77" i="7"/>
  <c r="G77" i="7"/>
  <c r="F77" i="7"/>
  <c r="K76" i="7"/>
  <c r="G76" i="7"/>
  <c r="F76" i="7"/>
  <c r="K75" i="7"/>
  <c r="G75" i="7"/>
  <c r="F75" i="7"/>
  <c r="K74" i="7"/>
  <c r="G74" i="7"/>
  <c r="F74" i="7"/>
  <c r="K73" i="7"/>
  <c r="G73" i="7"/>
  <c r="F73" i="7"/>
  <c r="K72" i="7"/>
  <c r="G72" i="7"/>
  <c r="F72" i="7"/>
  <c r="K71" i="7"/>
  <c r="G71" i="7"/>
  <c r="F71" i="7"/>
  <c r="K70" i="7"/>
  <c r="G70" i="7"/>
  <c r="F70" i="7"/>
  <c r="K69" i="7"/>
  <c r="G69" i="7"/>
  <c r="F69" i="7"/>
  <c r="K68" i="7"/>
  <c r="G68" i="7"/>
  <c r="F68" i="7"/>
  <c r="K67" i="7"/>
  <c r="G67" i="7"/>
  <c r="F67" i="7"/>
  <c r="K66" i="7"/>
  <c r="G66" i="7"/>
  <c r="F66" i="7"/>
  <c r="K65" i="7"/>
  <c r="G65" i="7"/>
  <c r="F65" i="7"/>
  <c r="K64" i="7"/>
  <c r="G64" i="7"/>
  <c r="F64" i="7"/>
  <c r="K63" i="7"/>
  <c r="G63" i="7"/>
  <c r="F63" i="7"/>
  <c r="K62" i="7"/>
  <c r="G62" i="7"/>
  <c r="F62" i="7"/>
  <c r="K61" i="7"/>
  <c r="G61" i="7"/>
  <c r="F61" i="7"/>
  <c r="K60" i="7"/>
  <c r="G60" i="7"/>
  <c r="F60" i="7"/>
  <c r="H58" i="7"/>
  <c r="G381" i="7" s="1"/>
  <c r="L56" i="7"/>
  <c r="K47" i="7"/>
  <c r="H47" i="7"/>
  <c r="G47" i="7"/>
  <c r="F47" i="7"/>
  <c r="D47" i="7"/>
  <c r="K46" i="7"/>
  <c r="H46" i="7"/>
  <c r="G46" i="7"/>
  <c r="F46" i="7"/>
  <c r="D46" i="7"/>
  <c r="K45" i="7"/>
  <c r="H45" i="7"/>
  <c r="G45" i="7"/>
  <c r="F45" i="7"/>
  <c r="D45" i="7"/>
  <c r="K44" i="7"/>
  <c r="H44" i="7"/>
  <c r="G44" i="7"/>
  <c r="F44" i="7"/>
  <c r="D44" i="7"/>
  <c r="K43" i="7"/>
  <c r="H43" i="7"/>
  <c r="G43" i="7"/>
  <c r="F43" i="7"/>
  <c r="D43" i="7"/>
  <c r="K42" i="7"/>
  <c r="H42" i="7"/>
  <c r="G42" i="7"/>
  <c r="F42" i="7"/>
  <c r="D42" i="7"/>
  <c r="K41" i="7"/>
  <c r="H41" i="7"/>
  <c r="G41" i="7"/>
  <c r="F41" i="7"/>
  <c r="D41" i="7"/>
  <c r="K40" i="7"/>
  <c r="H40" i="7"/>
  <c r="G40" i="7"/>
  <c r="F40" i="7"/>
  <c r="D40" i="7"/>
  <c r="K39" i="7"/>
  <c r="H39" i="7"/>
  <c r="G39" i="7"/>
  <c r="F39" i="7"/>
  <c r="D39" i="7"/>
  <c r="K38" i="7"/>
  <c r="H38" i="7"/>
  <c r="G38" i="7"/>
  <c r="F38" i="7"/>
  <c r="D38" i="7"/>
  <c r="K37" i="7"/>
  <c r="H37" i="7"/>
  <c r="G37" i="7"/>
  <c r="F37" i="7"/>
  <c r="D37" i="7"/>
  <c r="K36" i="7"/>
  <c r="H36" i="7"/>
  <c r="G36" i="7"/>
  <c r="F36" i="7"/>
  <c r="D36" i="7"/>
  <c r="K35" i="7"/>
  <c r="H35" i="7"/>
  <c r="G35" i="7"/>
  <c r="F35" i="7"/>
  <c r="D35" i="7"/>
  <c r="K34" i="7"/>
  <c r="H34" i="7"/>
  <c r="G34" i="7"/>
  <c r="F34" i="7"/>
  <c r="D34" i="7"/>
  <c r="K33" i="7"/>
  <c r="H33" i="7"/>
  <c r="G33" i="7"/>
  <c r="F33" i="7"/>
  <c r="D33" i="7"/>
  <c r="K32" i="7"/>
  <c r="H32" i="7"/>
  <c r="G32" i="7"/>
  <c r="F32" i="7"/>
  <c r="D32" i="7"/>
  <c r="K31" i="7"/>
  <c r="H31" i="7"/>
  <c r="G31" i="7"/>
  <c r="F31" i="7"/>
  <c r="D31" i="7"/>
  <c r="K30" i="7"/>
  <c r="H30" i="7"/>
  <c r="G30" i="7"/>
  <c r="F30" i="7"/>
  <c r="D30" i="7"/>
  <c r="K29" i="7"/>
  <c r="H29" i="7"/>
  <c r="G29" i="7"/>
  <c r="F29" i="7"/>
  <c r="D29" i="7"/>
  <c r="K28" i="7"/>
  <c r="H28" i="7"/>
  <c r="G28" i="7"/>
  <c r="F28" i="7"/>
  <c r="D28" i="7"/>
  <c r="K27" i="7"/>
  <c r="H27" i="7"/>
  <c r="G27" i="7"/>
  <c r="F27" i="7"/>
  <c r="D27" i="7"/>
  <c r="K26" i="7"/>
  <c r="H26" i="7"/>
  <c r="G26" i="7"/>
  <c r="F26" i="7"/>
  <c r="D26" i="7"/>
  <c r="K25" i="7"/>
  <c r="H25" i="7"/>
  <c r="G25" i="7"/>
  <c r="F25" i="7"/>
  <c r="D25" i="7"/>
  <c r="K24" i="7"/>
  <c r="H24" i="7"/>
  <c r="G24" i="7"/>
  <c r="F24" i="7"/>
  <c r="D24" i="7"/>
  <c r="K23" i="7"/>
  <c r="H23" i="7"/>
  <c r="G23" i="7"/>
  <c r="F23" i="7"/>
  <c r="D23" i="7"/>
  <c r="K22" i="7"/>
  <c r="H22" i="7"/>
  <c r="G22" i="7"/>
  <c r="F22" i="7"/>
  <c r="D22" i="7"/>
  <c r="K21" i="7"/>
  <c r="H21" i="7"/>
  <c r="G21" i="7"/>
  <c r="F21" i="7"/>
  <c r="D21" i="7"/>
  <c r="K20" i="7"/>
  <c r="H20" i="7"/>
  <c r="G20" i="7"/>
  <c r="F20" i="7"/>
  <c r="D20" i="7"/>
  <c r="K19" i="7"/>
  <c r="H19" i="7"/>
  <c r="G19" i="7"/>
  <c r="F19" i="7"/>
  <c r="D19" i="7"/>
  <c r="K18" i="7"/>
  <c r="H18" i="7"/>
  <c r="G18" i="7"/>
  <c r="F18" i="7"/>
  <c r="D18" i="7"/>
  <c r="K17" i="7"/>
  <c r="H17" i="7"/>
  <c r="G17" i="7"/>
  <c r="F17" i="7"/>
  <c r="D17" i="7"/>
  <c r="K16" i="7"/>
  <c r="H16" i="7"/>
  <c r="G16" i="7"/>
  <c r="F16" i="7"/>
  <c r="D16" i="7"/>
  <c r="K15" i="7"/>
  <c r="H15" i="7"/>
  <c r="G15" i="7"/>
  <c r="F15" i="7"/>
  <c r="D15" i="7"/>
  <c r="K14" i="7"/>
  <c r="H14" i="7"/>
  <c r="G14" i="7"/>
  <c r="F14" i="7"/>
  <c r="D14" i="7"/>
  <c r="K13" i="7"/>
  <c r="H13" i="7"/>
  <c r="G13" i="7"/>
  <c r="F13" i="7"/>
  <c r="D13" i="7"/>
  <c r="K12" i="7"/>
  <c r="H12" i="7"/>
  <c r="G12" i="7"/>
  <c r="F12" i="7"/>
  <c r="D12" i="7"/>
  <c r="K11" i="7"/>
  <c r="H11" i="7"/>
  <c r="G11" i="7"/>
  <c r="F11" i="7"/>
  <c r="K322" i="7" s="1"/>
  <c r="D11" i="7"/>
  <c r="K10" i="7"/>
  <c r="H10" i="7"/>
  <c r="G10" i="7"/>
  <c r="F10" i="7"/>
  <c r="D10" i="7"/>
  <c r="K9" i="7"/>
  <c r="H9" i="7"/>
  <c r="G9" i="7"/>
  <c r="F9" i="7"/>
  <c r="D9" i="7"/>
  <c r="K8" i="7"/>
  <c r="H8" i="7"/>
  <c r="G8" i="7"/>
  <c r="F8" i="7"/>
  <c r="D8" i="7"/>
  <c r="K7" i="7"/>
  <c r="H7" i="7"/>
  <c r="G7" i="7"/>
  <c r="F7" i="7"/>
  <c r="D7" i="7"/>
  <c r="K6" i="7"/>
  <c r="H6" i="7"/>
  <c r="G6" i="7"/>
  <c r="F6" i="7"/>
  <c r="D6" i="7"/>
  <c r="K5" i="7"/>
  <c r="H5" i="7"/>
  <c r="G5" i="7"/>
  <c r="L162" i="7" s="1"/>
  <c r="F5" i="7"/>
  <c r="D5" i="7"/>
  <c r="K4" i="7"/>
  <c r="G4" i="7"/>
  <c r="I3" i="7"/>
  <c r="H2" i="7"/>
  <c r="L90" i="7" l="1"/>
  <c r="K371" i="7"/>
  <c r="L61" i="7"/>
  <c r="L85" i="7"/>
  <c r="L275" i="7"/>
  <c r="K374" i="7"/>
  <c r="L88" i="7"/>
  <c r="L265" i="7"/>
  <c r="L294" i="7"/>
  <c r="L312" i="7"/>
  <c r="L80" i="7"/>
  <c r="L67" i="7"/>
  <c r="L75" i="7"/>
  <c r="L83" i="7"/>
  <c r="L273" i="7"/>
  <c r="L281" i="7"/>
  <c r="L289" i="7"/>
  <c r="K372" i="7"/>
  <c r="L63" i="7"/>
  <c r="L72" i="7"/>
  <c r="L177" i="7"/>
  <c r="G386" i="7"/>
  <c r="L180" i="7" s="1"/>
  <c r="L254" i="7"/>
  <c r="L111" i="7"/>
  <c r="L103" i="7"/>
  <c r="L42" i="7"/>
  <c r="L34" i="7"/>
  <c r="L26" i="7"/>
  <c r="L14" i="7"/>
  <c r="L107" i="7"/>
  <c r="L99" i="7"/>
  <c r="L46" i="7"/>
  <c r="L38" i="7"/>
  <c r="L30" i="7"/>
  <c r="L18" i="7"/>
  <c r="L11" i="7"/>
  <c r="L37" i="7"/>
  <c r="L6" i="7"/>
  <c r="L15" i="7"/>
  <c r="L7" i="7"/>
  <c r="L98" i="7"/>
  <c r="L29" i="7"/>
  <c r="L17" i="7"/>
  <c r="L22" i="7"/>
  <c r="L122" i="7"/>
  <c r="L106" i="7"/>
  <c r="L45" i="7"/>
  <c r="L21" i="7"/>
  <c r="L9" i="7"/>
  <c r="L126" i="7"/>
  <c r="L114" i="7"/>
  <c r="L102" i="7"/>
  <c r="L33" i="7"/>
  <c r="L13" i="7"/>
  <c r="L10" i="7"/>
  <c r="L118" i="7"/>
  <c r="L110" i="7"/>
  <c r="L41" i="7"/>
  <c r="L25" i="7"/>
  <c r="L5" i="7"/>
  <c r="L62" i="7"/>
  <c r="L70" i="7"/>
  <c r="L78" i="7"/>
  <c r="L86" i="7"/>
  <c r="L230" i="7"/>
  <c r="L276" i="7"/>
  <c r="L284" i="7"/>
  <c r="L292" i="7"/>
  <c r="K375" i="7"/>
  <c r="L71" i="7"/>
  <c r="L73" i="7"/>
  <c r="L89" i="7"/>
  <c r="L231" i="7"/>
  <c r="L279" i="7"/>
  <c r="L287" i="7"/>
  <c r="L295" i="7"/>
  <c r="L65" i="7"/>
  <c r="L81" i="7"/>
  <c r="L60" i="7"/>
  <c r="L68" i="7"/>
  <c r="L76" i="7"/>
  <c r="L84" i="7"/>
  <c r="L274" i="7"/>
  <c r="L282" i="7"/>
  <c r="L290" i="7"/>
  <c r="K373" i="7"/>
  <c r="L198" i="7"/>
  <c r="L206" i="7"/>
  <c r="L210" i="7"/>
  <c r="L238" i="7"/>
  <c r="L246" i="7"/>
  <c r="L218" i="7"/>
  <c r="L239" i="7"/>
  <c r="L247" i="7"/>
  <c r="L255" i="7"/>
  <c r="L262" i="7"/>
  <c r="L301" i="7"/>
  <c r="L305" i="7"/>
  <c r="L309" i="7"/>
  <c r="L8" i="7"/>
  <c r="L16" i="7"/>
  <c r="L24" i="7"/>
  <c r="L36" i="7"/>
  <c r="L40" i="7"/>
  <c r="L101" i="7"/>
  <c r="L109" i="7"/>
  <c r="L117" i="7"/>
  <c r="L125" i="7"/>
  <c r="L184" i="7"/>
  <c r="L232" i="7"/>
  <c r="L240" i="7"/>
  <c r="L248" i="7"/>
  <c r="L256" i="7"/>
  <c r="K321" i="7"/>
  <c r="L183" i="7"/>
  <c r="L12" i="7"/>
  <c r="L20" i="7"/>
  <c r="L28" i="7"/>
  <c r="L32" i="7"/>
  <c r="L44" i="7"/>
  <c r="L97" i="7"/>
  <c r="L105" i="7"/>
  <c r="L113" i="7"/>
  <c r="L121" i="7"/>
  <c r="L178" i="7"/>
  <c r="L233" i="7"/>
  <c r="L241" i="7"/>
  <c r="L249" i="7"/>
  <c r="L257" i="7"/>
  <c r="L263" i="7"/>
  <c r="L302" i="7"/>
  <c r="L306" i="7"/>
  <c r="L310" i="7"/>
  <c r="L19" i="7"/>
  <c r="L23" i="7"/>
  <c r="L27" i="7"/>
  <c r="L31" i="7"/>
  <c r="L35" i="7"/>
  <c r="L39" i="7"/>
  <c r="L43" i="7"/>
  <c r="L47" i="7"/>
  <c r="L100" i="7"/>
  <c r="L104" i="7"/>
  <c r="L108" i="7"/>
  <c r="L112" i="7"/>
  <c r="L116" i="7"/>
  <c r="L120" i="7"/>
  <c r="L124" i="7"/>
  <c r="L185" i="7"/>
  <c r="L234" i="7"/>
  <c r="L242" i="7"/>
  <c r="L250" i="7"/>
  <c r="L258" i="7"/>
  <c r="L205" i="7"/>
  <c r="L235" i="7"/>
  <c r="L243" i="7"/>
  <c r="L251" i="7"/>
  <c r="L259" i="7"/>
  <c r="L303" i="7"/>
  <c r="L307" i="7"/>
  <c r="L311" i="7"/>
  <c r="L115" i="7"/>
  <c r="L123" i="7"/>
  <c r="L140" i="7"/>
  <c r="L144" i="7"/>
  <c r="L148" i="7"/>
  <c r="L152" i="7"/>
  <c r="L156" i="7"/>
  <c r="L160" i="7"/>
  <c r="L164" i="7"/>
  <c r="L166" i="7"/>
  <c r="L168" i="7"/>
  <c r="L170" i="7"/>
  <c r="L179" i="7"/>
  <c r="L182" i="7"/>
  <c r="L186" i="7"/>
  <c r="L200" i="7"/>
  <c r="L212" i="7"/>
  <c r="L236" i="7"/>
  <c r="L244" i="7"/>
  <c r="L252" i="7"/>
  <c r="L260" i="7"/>
  <c r="L264" i="7"/>
  <c r="L119" i="7"/>
  <c r="L127" i="7"/>
  <c r="L142" i="7"/>
  <c r="L146" i="7"/>
  <c r="L150" i="7"/>
  <c r="L154" i="7"/>
  <c r="L158" i="7"/>
  <c r="I58" i="7"/>
  <c r="L237" i="7"/>
  <c r="L245" i="7"/>
  <c r="L253" i="7"/>
  <c r="L261" i="7"/>
  <c r="L300" i="7"/>
  <c r="L304" i="7"/>
  <c r="L229" i="7" l="1"/>
  <c r="L286" i="7"/>
  <c r="L291" i="7"/>
  <c r="L277" i="7"/>
  <c r="L82" i="7"/>
  <c r="L91" i="7"/>
  <c r="L278" i="7"/>
  <c r="L283" i="7"/>
  <c r="L79" i="7"/>
  <c r="L74" i="7"/>
  <c r="L66" i="7"/>
  <c r="L228" i="7"/>
  <c r="L181" i="7"/>
  <c r="L288" i="7"/>
  <c r="L308" i="7"/>
  <c r="L280" i="7"/>
  <c r="L293" i="7"/>
  <c r="L64" i="7"/>
  <c r="L77" i="7"/>
  <c r="L272" i="7"/>
  <c r="L285" i="7"/>
  <c r="L87" i="7"/>
  <c r="L69" i="7"/>
  <c r="L227" i="7"/>
  <c r="E8" i="12" l="1"/>
  <c r="D8" i="12"/>
  <c r="C8" i="12"/>
  <c r="F33" i="12"/>
  <c r="F34" i="12"/>
  <c r="F37" i="12"/>
  <c r="F35" i="12"/>
  <c r="E30" i="12"/>
  <c r="D30" i="12"/>
  <c r="C30" i="12"/>
  <c r="E29" i="12"/>
  <c r="D29" i="12"/>
  <c r="C29" i="12"/>
  <c r="E28" i="12"/>
  <c r="D28" i="12"/>
  <c r="C28" i="12"/>
  <c r="E27" i="12"/>
  <c r="D27" i="12"/>
  <c r="C27" i="12"/>
  <c r="E26" i="12"/>
  <c r="D26" i="12"/>
  <c r="C26" i="12"/>
  <c r="E21" i="12"/>
  <c r="D21" i="12"/>
  <c r="C21" i="12"/>
  <c r="E20" i="12"/>
  <c r="D20" i="12"/>
  <c r="C20" i="12"/>
  <c r="E19" i="12"/>
  <c r="D19" i="12"/>
  <c r="C19" i="12"/>
  <c r="E18" i="12"/>
  <c r="D18" i="12"/>
  <c r="C18" i="12"/>
  <c r="E17" i="12"/>
  <c r="D17" i="12"/>
  <c r="C17" i="12"/>
  <c r="E12" i="12"/>
  <c r="D12" i="12"/>
  <c r="C12" i="12"/>
  <c r="E11" i="12"/>
  <c r="D11" i="12"/>
  <c r="C11" i="12"/>
  <c r="E10" i="12"/>
  <c r="D10" i="12"/>
  <c r="C10" i="12"/>
  <c r="E9" i="12"/>
  <c r="D9" i="12"/>
  <c r="C9" i="12"/>
  <c r="F36" i="12"/>
</calcChain>
</file>

<file path=xl/sharedStrings.xml><?xml version="1.0" encoding="utf-8"?>
<sst xmlns="http://schemas.openxmlformats.org/spreadsheetml/2006/main" count="2319" uniqueCount="1192">
  <si>
    <t>東近江市民</t>
  </si>
  <si>
    <t>東近江市民率</t>
  </si>
  <si>
    <t>東近江市</t>
  </si>
  <si>
    <t>種目</t>
    <rPh sb="0" eb="2">
      <t>シュモク</t>
    </rPh>
    <phoneticPr fontId="3"/>
  </si>
  <si>
    <t>※ドローは下記東近江市テニス協会ホームページでご覧下さい</t>
    <rPh sb="5" eb="7">
      <t>カキ</t>
    </rPh>
    <rPh sb="7" eb="10">
      <t>ヒガシオウミ</t>
    </rPh>
    <rPh sb="10" eb="11">
      <t>ヨウカイチシ</t>
    </rPh>
    <rPh sb="14" eb="16">
      <t>キョウカイ</t>
    </rPh>
    <rPh sb="24" eb="25">
      <t>ラン</t>
    </rPh>
    <rPh sb="25" eb="26">
      <t>クダ</t>
    </rPh>
    <phoneticPr fontId="3"/>
  </si>
  <si>
    <t>男</t>
  </si>
  <si>
    <t>岡本</t>
  </si>
  <si>
    <t>坪田</t>
  </si>
  <si>
    <t>女</t>
  </si>
  <si>
    <t>山口</t>
  </si>
  <si>
    <t>村田</t>
  </si>
  <si>
    <t>京セラTC</t>
  </si>
  <si>
    <t>京セラ</t>
  </si>
  <si>
    <t>廣瀬</t>
  </si>
  <si>
    <t>智也</t>
  </si>
  <si>
    <t>太田</t>
  </si>
  <si>
    <t>圭亮</t>
  </si>
  <si>
    <t>馬場</t>
  </si>
  <si>
    <t>英年</t>
  </si>
  <si>
    <t>坂元</t>
  </si>
  <si>
    <t>智成</t>
  </si>
  <si>
    <t>吉本</t>
  </si>
  <si>
    <t>泰二</t>
  </si>
  <si>
    <t>宮道</t>
  </si>
  <si>
    <t>祐介</t>
  </si>
  <si>
    <t>曽我</t>
  </si>
  <si>
    <t>卓矢</t>
  </si>
  <si>
    <t>理和</t>
  </si>
  <si>
    <t>牛尾</t>
  </si>
  <si>
    <t>紳之介</t>
  </si>
  <si>
    <t>裕美</t>
  </si>
  <si>
    <t>川上</t>
  </si>
  <si>
    <t>Kテニス</t>
  </si>
  <si>
    <t>Ｋテニスカレッジ</t>
  </si>
  <si>
    <t>川並</t>
  </si>
  <si>
    <t>和之</t>
  </si>
  <si>
    <t>真嘉</t>
  </si>
  <si>
    <t>永里</t>
  </si>
  <si>
    <t>裕次</t>
  </si>
  <si>
    <t>直彦</t>
  </si>
  <si>
    <t>浅田</t>
  </si>
  <si>
    <t>福永</t>
  </si>
  <si>
    <t>杉山</t>
  </si>
  <si>
    <t>邦夫</t>
  </si>
  <si>
    <t>英二</t>
  </si>
  <si>
    <t>隆昭</t>
  </si>
  <si>
    <t>竹下</t>
  </si>
  <si>
    <t>うさかめ</t>
  </si>
  <si>
    <t>略称</t>
  </si>
  <si>
    <t>正式名称</t>
  </si>
  <si>
    <t>あ２０</t>
  </si>
  <si>
    <t>き０４</t>
  </si>
  <si>
    <t>き０５</t>
  </si>
  <si>
    <t>井澤　</t>
  </si>
  <si>
    <t>き０６</t>
  </si>
  <si>
    <t>き０７</t>
  </si>
  <si>
    <t>き０８</t>
  </si>
  <si>
    <t>き０９</t>
  </si>
  <si>
    <t>き１０</t>
  </si>
  <si>
    <t>き１１</t>
  </si>
  <si>
    <t>き１２</t>
  </si>
  <si>
    <t>翔太</t>
  </si>
  <si>
    <t>き１３</t>
  </si>
  <si>
    <t>き１４</t>
  </si>
  <si>
    <t>き１５</t>
  </si>
  <si>
    <t>き１６</t>
  </si>
  <si>
    <t>き１７</t>
  </si>
  <si>
    <t>き１８</t>
  </si>
  <si>
    <t>き１９</t>
  </si>
  <si>
    <t>き２１</t>
  </si>
  <si>
    <t>き２３</t>
  </si>
  <si>
    <t>き２４</t>
  </si>
  <si>
    <t>き２５</t>
  </si>
  <si>
    <t>き２６</t>
  </si>
  <si>
    <t>き２７</t>
  </si>
  <si>
    <t>き２８</t>
  </si>
  <si>
    <t>き２９</t>
  </si>
  <si>
    <t>き３０</t>
  </si>
  <si>
    <t>き３１</t>
  </si>
  <si>
    <t>き３２</t>
  </si>
  <si>
    <t>き３３</t>
  </si>
  <si>
    <t>き３４</t>
  </si>
  <si>
    <t>き３５</t>
  </si>
  <si>
    <t>き３６</t>
  </si>
  <si>
    <t>守山市</t>
  </si>
  <si>
    <t>け０１</t>
  </si>
  <si>
    <t>稲岡</t>
  </si>
  <si>
    <t>和紀</t>
  </si>
  <si>
    <t>長浜市</t>
  </si>
  <si>
    <t>け０３</t>
  </si>
  <si>
    <t>け０４</t>
  </si>
  <si>
    <t>政治</t>
  </si>
  <si>
    <t>け０５</t>
  </si>
  <si>
    <t>上村</t>
  </si>
  <si>
    <t>彦根市</t>
  </si>
  <si>
    <t>　武</t>
  </si>
  <si>
    <t>け０７</t>
  </si>
  <si>
    <t>悠作</t>
  </si>
  <si>
    <t>け０８</t>
  </si>
  <si>
    <t>け０９</t>
  </si>
  <si>
    <t>け１０</t>
  </si>
  <si>
    <t>犬上郡</t>
  </si>
  <si>
    <t>け１１</t>
  </si>
  <si>
    <t>け１２</t>
  </si>
  <si>
    <t>け１３</t>
  </si>
  <si>
    <t>け１４</t>
  </si>
  <si>
    <t>三重県</t>
  </si>
  <si>
    <t>け１５</t>
  </si>
  <si>
    <t>け１６</t>
  </si>
  <si>
    <t>近江八幡市</t>
  </si>
  <si>
    <t>け１７</t>
  </si>
  <si>
    <t>け１８</t>
  </si>
  <si>
    <t>け１９</t>
  </si>
  <si>
    <t>け２０</t>
  </si>
  <si>
    <t>け２１</t>
  </si>
  <si>
    <t>け２３</t>
  </si>
  <si>
    <t>け２４</t>
  </si>
  <si>
    <t>け２５</t>
  </si>
  <si>
    <t>森永</t>
  </si>
  <si>
    <t>洋介</t>
  </si>
  <si>
    <t>辰巳</t>
  </si>
  <si>
    <t>悟朗</t>
  </si>
  <si>
    <t>姫井</t>
  </si>
  <si>
    <t>寺元</t>
  </si>
  <si>
    <t>野村</t>
  </si>
  <si>
    <t>良平</t>
  </si>
  <si>
    <t>う０３</t>
  </si>
  <si>
    <t>う０４</t>
  </si>
  <si>
    <t>う０５</t>
  </si>
  <si>
    <t>う０６</t>
  </si>
  <si>
    <t>う０７</t>
  </si>
  <si>
    <t>う０８</t>
  </si>
  <si>
    <t>う０９</t>
  </si>
  <si>
    <t>う１０</t>
  </si>
  <si>
    <t>う１１</t>
  </si>
  <si>
    <t>う１２</t>
  </si>
  <si>
    <t>う１３</t>
  </si>
  <si>
    <t>う１４</t>
  </si>
  <si>
    <t>う１５</t>
  </si>
  <si>
    <t>う１６</t>
  </si>
  <si>
    <t>う１７</t>
  </si>
  <si>
    <t>う１８</t>
  </si>
  <si>
    <t>う１９</t>
  </si>
  <si>
    <t>う２０</t>
  </si>
  <si>
    <t>う２１</t>
  </si>
  <si>
    <t>う２２</t>
  </si>
  <si>
    <t>う２３</t>
  </si>
  <si>
    <t>う２４</t>
  </si>
  <si>
    <t>う２５</t>
  </si>
  <si>
    <t>う２６</t>
  </si>
  <si>
    <t>う２７</t>
  </si>
  <si>
    <t>う２８</t>
  </si>
  <si>
    <t>う２９</t>
  </si>
  <si>
    <t>う３０</t>
  </si>
  <si>
    <t>う３１</t>
  </si>
  <si>
    <t>う３２</t>
  </si>
  <si>
    <t>う３３</t>
  </si>
  <si>
    <t>う３４</t>
  </si>
  <si>
    <t>う３５</t>
  </si>
  <si>
    <t>う３６</t>
  </si>
  <si>
    <t>う３７</t>
  </si>
  <si>
    <t>う３８</t>
  </si>
  <si>
    <t>う３９</t>
  </si>
  <si>
    <t>う４０</t>
  </si>
  <si>
    <t>う４１</t>
  </si>
  <si>
    <t>う４２</t>
  </si>
  <si>
    <t>う４３</t>
  </si>
  <si>
    <t>こ０４</t>
  </si>
  <si>
    <t>東近江市　市民率</t>
  </si>
  <si>
    <t>石田文彦</t>
  </si>
  <si>
    <t>淳</t>
  </si>
  <si>
    <t>あん０３</t>
  </si>
  <si>
    <t>あん０４</t>
  </si>
  <si>
    <t>あん０５</t>
  </si>
  <si>
    <t>あん０６</t>
  </si>
  <si>
    <t>あん０７</t>
  </si>
  <si>
    <t>あん０８</t>
  </si>
  <si>
    <t>あん０９</t>
  </si>
  <si>
    <t>あん１０</t>
  </si>
  <si>
    <t>あん１１</t>
  </si>
  <si>
    <t>あん１２</t>
  </si>
  <si>
    <t>あん１３</t>
  </si>
  <si>
    <t>あん１４</t>
  </si>
  <si>
    <t>あん１５</t>
  </si>
  <si>
    <t>あん１６</t>
  </si>
  <si>
    <t>あん１７</t>
  </si>
  <si>
    <t>あん１８</t>
  </si>
  <si>
    <t>あん１９</t>
  </si>
  <si>
    <t>あん２０</t>
  </si>
  <si>
    <t>あん２１</t>
  </si>
  <si>
    <t>あん２２</t>
  </si>
  <si>
    <t>あん２３</t>
  </si>
  <si>
    <t>あん２４</t>
  </si>
  <si>
    <t>あん２５</t>
  </si>
  <si>
    <t>■大会日時</t>
    <rPh sb="1" eb="3">
      <t>タイカイ</t>
    </rPh>
    <rPh sb="3" eb="5">
      <t>ニチジ</t>
    </rPh>
    <phoneticPr fontId="3"/>
  </si>
  <si>
    <t>■主　　　催</t>
    <rPh sb="1" eb="2">
      <t>オモ</t>
    </rPh>
    <rPh sb="5" eb="6">
      <t>サイ</t>
    </rPh>
    <phoneticPr fontId="3"/>
  </si>
  <si>
    <t>■会　　　場</t>
    <rPh sb="1" eb="2">
      <t>カイ</t>
    </rPh>
    <rPh sb="5" eb="6">
      <t>ジョウ</t>
    </rPh>
    <phoneticPr fontId="3"/>
  </si>
  <si>
    <t>■参加資格</t>
    <rPh sb="1" eb="3">
      <t>サンカ</t>
    </rPh>
    <rPh sb="3" eb="5">
      <t>シカク</t>
    </rPh>
    <phoneticPr fontId="3"/>
  </si>
  <si>
    <t>■大会種目</t>
    <rPh sb="1" eb="3">
      <t>タイカイ</t>
    </rPh>
    <rPh sb="3" eb="5">
      <t>シュモク</t>
    </rPh>
    <phoneticPr fontId="3"/>
  </si>
  <si>
    <t>■試合方法</t>
    <rPh sb="1" eb="3">
      <t>シアイ</t>
    </rPh>
    <rPh sb="3" eb="5">
      <t>ホウホウ</t>
    </rPh>
    <phoneticPr fontId="3"/>
  </si>
  <si>
    <t>1セットマッチ　6-6タイブレーク　ノーアドバンテージ</t>
    <phoneticPr fontId="3"/>
  </si>
  <si>
    <t>※申込状況により、試合方式は変更の可能性があります。</t>
    <rPh sb="1" eb="2">
      <t>モウ</t>
    </rPh>
    <rPh sb="2" eb="3">
      <t>コ</t>
    </rPh>
    <rPh sb="3" eb="5">
      <t>ジョウキョウ</t>
    </rPh>
    <rPh sb="9" eb="11">
      <t>シアイ</t>
    </rPh>
    <rPh sb="11" eb="13">
      <t>ホウシキ</t>
    </rPh>
    <rPh sb="14" eb="16">
      <t>ヘンコウ</t>
    </rPh>
    <rPh sb="17" eb="20">
      <t>カノウセイ</t>
    </rPh>
    <phoneticPr fontId="3"/>
  </si>
  <si>
    <t>■申込方法</t>
    <rPh sb="1" eb="3">
      <t>モウシコミ</t>
    </rPh>
    <rPh sb="3" eb="5">
      <t>ホウホウ</t>
    </rPh>
    <phoneticPr fontId="3"/>
  </si>
  <si>
    <t>代表者が申込書、参加料を持参の上、ドロー会議へお越し下さい。</t>
    <rPh sb="0" eb="3">
      <t>ダイヒョウシャ</t>
    </rPh>
    <rPh sb="4" eb="7">
      <t>モウシコミショ</t>
    </rPh>
    <rPh sb="8" eb="11">
      <t>サンカリョウ</t>
    </rPh>
    <rPh sb="12" eb="14">
      <t>ジサン</t>
    </rPh>
    <rPh sb="15" eb="16">
      <t>ウエ</t>
    </rPh>
    <rPh sb="20" eb="22">
      <t>カイギ</t>
    </rPh>
    <rPh sb="24" eb="25">
      <t>コ</t>
    </rPh>
    <rPh sb="26" eb="27">
      <t>クダ</t>
    </rPh>
    <phoneticPr fontId="3"/>
  </si>
  <si>
    <t>■参加費用</t>
    <rPh sb="1" eb="3">
      <t>サンカ</t>
    </rPh>
    <rPh sb="3" eb="5">
      <t>ヒヨウ</t>
    </rPh>
    <phoneticPr fontId="3"/>
  </si>
  <si>
    <t>１．ドロー会議でお申込み</t>
    <rPh sb="5" eb="7">
      <t>カイギ</t>
    </rPh>
    <rPh sb="9" eb="11">
      <t>モウシコミ</t>
    </rPh>
    <phoneticPr fontId="3"/>
  </si>
  <si>
    <t>メールで下記宛先に申込書を送付ください。</t>
    <rPh sb="4" eb="6">
      <t>カキ</t>
    </rPh>
    <rPh sb="6" eb="8">
      <t>アテサキ</t>
    </rPh>
    <rPh sb="9" eb="12">
      <t>モウシコミショ</t>
    </rPh>
    <rPh sb="13" eb="15">
      <t>ソウフ</t>
    </rPh>
    <phoneticPr fontId="3"/>
  </si>
  <si>
    <t>■ドロー会議</t>
    <rPh sb="4" eb="6">
      <t>カイギ</t>
    </rPh>
    <phoneticPr fontId="3"/>
  </si>
  <si>
    <t>http://hta2012.minibird.jp</t>
    <phoneticPr fontId="3"/>
  </si>
  <si>
    <t>代表者氏名</t>
    <rPh sb="0" eb="3">
      <t>ダイヒョウシャ</t>
    </rPh>
    <rPh sb="3" eb="5">
      <t>シメイ</t>
    </rPh>
    <phoneticPr fontId="3"/>
  </si>
  <si>
    <t>所属クラブ名</t>
    <rPh sb="0" eb="2">
      <t>ショゾク</t>
    </rPh>
    <rPh sb="5" eb="6">
      <t>メイ</t>
    </rPh>
    <phoneticPr fontId="3"/>
  </si>
  <si>
    <t>登録No</t>
    <rPh sb="0" eb="2">
      <t>トウロク</t>
    </rPh>
    <phoneticPr fontId="3"/>
  </si>
  <si>
    <t>氏　名</t>
    <rPh sb="0" eb="1">
      <t>シ</t>
    </rPh>
    <rPh sb="2" eb="3">
      <t>ナ</t>
    </rPh>
    <phoneticPr fontId="3"/>
  </si>
  <si>
    <t>代表連絡先</t>
    <rPh sb="0" eb="2">
      <t>ダイヒョウ</t>
    </rPh>
    <rPh sb="2" eb="5">
      <t>レンラクサキ</t>
    </rPh>
    <phoneticPr fontId="3"/>
  </si>
  <si>
    <t>参加費</t>
    <rPh sb="0" eb="3">
      <t>サンカヒ</t>
    </rPh>
    <phoneticPr fontId="3"/>
  </si>
  <si>
    <t>小計</t>
    <rPh sb="0" eb="2">
      <t>ショウケイ</t>
    </rPh>
    <phoneticPr fontId="3"/>
  </si>
  <si>
    <t>合計</t>
    <rPh sb="0" eb="2">
      <t>ゴウケイ</t>
    </rPh>
    <phoneticPr fontId="3"/>
  </si>
  <si>
    <t>年齢</t>
    <rPh sb="0" eb="2">
      <t>ネンレイ</t>
    </rPh>
    <phoneticPr fontId="3"/>
  </si>
  <si>
    <t>登録No(全角)を入れると氏名と年齢が入力されます</t>
    <rPh sb="0" eb="2">
      <t>トウロク</t>
    </rPh>
    <rPh sb="5" eb="7">
      <t>ゼンカク</t>
    </rPh>
    <rPh sb="9" eb="10">
      <t>イ</t>
    </rPh>
    <rPh sb="13" eb="15">
      <t>シメイ</t>
    </rPh>
    <rPh sb="16" eb="18">
      <t>ネンレイ</t>
    </rPh>
    <rPh sb="19" eb="21">
      <t>ニュウリョク</t>
    </rPh>
    <phoneticPr fontId="3"/>
  </si>
  <si>
    <t xml:space="preserve">傳樹 </t>
  </si>
  <si>
    <t>あ２３</t>
  </si>
  <si>
    <t>き０３</t>
  </si>
  <si>
    <t>き２０</t>
  </si>
  <si>
    <t>き２２</t>
  </si>
  <si>
    <t>佐治</t>
  </si>
  <si>
    <t>武</t>
  </si>
  <si>
    <t>ふ０３</t>
  </si>
  <si>
    <t>ふ０４</t>
  </si>
  <si>
    <t>ふ０５</t>
  </si>
  <si>
    <t>ふ０６</t>
  </si>
  <si>
    <t>ふ０７</t>
  </si>
  <si>
    <t>ふ０８</t>
  </si>
  <si>
    <t>ふ０９</t>
  </si>
  <si>
    <t>ふ１０</t>
  </si>
  <si>
    <t>ふ１１</t>
  </si>
  <si>
    <t>ふ１２</t>
  </si>
  <si>
    <t>ふ１３</t>
  </si>
  <si>
    <t>ふ１４</t>
  </si>
  <si>
    <t>ふ１５</t>
  </si>
  <si>
    <t>ふ１６</t>
  </si>
  <si>
    <t>ふ１７</t>
  </si>
  <si>
    <t>ふ１８</t>
  </si>
  <si>
    <t>ふ１９</t>
  </si>
  <si>
    <t>ふ２０</t>
  </si>
  <si>
    <t>峰　</t>
  </si>
  <si>
    <t>利光</t>
  </si>
  <si>
    <t>龍司</t>
  </si>
  <si>
    <t>あ２４</t>
  </si>
  <si>
    <t>あ２５</t>
  </si>
  <si>
    <t>あ２６</t>
  </si>
  <si>
    <t>あ２７</t>
  </si>
  <si>
    <t>甲賀市</t>
  </si>
  <si>
    <t>ジュニア</t>
    <phoneticPr fontId="3"/>
  </si>
  <si>
    <t>き０２</t>
  </si>
  <si>
    <t>村尾</t>
  </si>
  <si>
    <t>彰了</t>
  </si>
  <si>
    <t>け２２</t>
  </si>
  <si>
    <t>ぷ０３</t>
  </si>
  <si>
    <t>ぷ０４</t>
  </si>
  <si>
    <t>ぷ０５</t>
  </si>
  <si>
    <t>ぷ０６</t>
  </si>
  <si>
    <t>ぷ０７</t>
  </si>
  <si>
    <t>ぷ０８</t>
  </si>
  <si>
    <t>ぷ０９</t>
  </si>
  <si>
    <t>ぷ１０</t>
  </si>
  <si>
    <t>ぷ１１</t>
  </si>
  <si>
    <t>こ０５</t>
  </si>
  <si>
    <t>所属クラブ</t>
    <rPh sb="0" eb="2">
      <t>ショゾク</t>
    </rPh>
    <phoneticPr fontId="3"/>
  </si>
  <si>
    <t>備考</t>
    <rPh sb="0" eb="2">
      <t>ビコウ</t>
    </rPh>
    <phoneticPr fontId="3"/>
  </si>
  <si>
    <t>ランク</t>
    <phoneticPr fontId="3"/>
  </si>
  <si>
    <t>協会員</t>
    <rPh sb="0" eb="3">
      <t>キョウカイイン</t>
    </rPh>
    <phoneticPr fontId="3"/>
  </si>
  <si>
    <t>非協会員</t>
    <rPh sb="0" eb="4">
      <t>ヒキョウカイイン</t>
    </rPh>
    <phoneticPr fontId="3"/>
  </si>
  <si>
    <t>■注意事項</t>
    <rPh sb="1" eb="5">
      <t>チュウイジコウ</t>
    </rPh>
    <phoneticPr fontId="3"/>
  </si>
  <si>
    <t>人数</t>
    <rPh sb="0" eb="2">
      <t>ニンズウスウ</t>
    </rPh>
    <phoneticPr fontId="3"/>
  </si>
  <si>
    <t>一般の方は　それぞれのセルに直接入力してください</t>
    <rPh sb="0" eb="2">
      <t>イッパン</t>
    </rPh>
    <rPh sb="3" eb="4">
      <t>カタ</t>
    </rPh>
    <rPh sb="14" eb="16">
      <t>チョクセツ</t>
    </rPh>
    <rPh sb="16" eb="18">
      <t>ニュウリョク</t>
    </rPh>
    <phoneticPr fontId="3"/>
  </si>
  <si>
    <t>あ２８</t>
  </si>
  <si>
    <t>あ２９</t>
  </si>
  <si>
    <t>あ３０</t>
  </si>
  <si>
    <t>あ３１</t>
  </si>
  <si>
    <t>あ３２</t>
  </si>
  <si>
    <t>眞規子</t>
  </si>
  <si>
    <t>理恵子</t>
  </si>
  <si>
    <t>治</t>
  </si>
  <si>
    <t>誠</t>
  </si>
  <si>
    <t>容子</t>
  </si>
  <si>
    <t>龍優</t>
  </si>
  <si>
    <t>古市</t>
  </si>
  <si>
    <t>雄哉</t>
  </si>
  <si>
    <t>光稀</t>
  </si>
  <si>
    <t>あぷ30</t>
  </si>
  <si>
    <t>あん２６</t>
  </si>
  <si>
    <t>あん２７</t>
  </si>
  <si>
    <t>あん２８</t>
  </si>
  <si>
    <t>清水</t>
  </si>
  <si>
    <t>大津市</t>
  </si>
  <si>
    <t>ふ０１</t>
  </si>
  <si>
    <t>水本</t>
  </si>
  <si>
    <t>淳史</t>
  </si>
  <si>
    <t>フレンズ</t>
  </si>
  <si>
    <t>ふ０２</t>
  </si>
  <si>
    <t>善弘</t>
  </si>
  <si>
    <t>大樹</t>
  </si>
  <si>
    <t>成宮</t>
  </si>
  <si>
    <t>康弘</t>
  </si>
  <si>
    <t>平塚</t>
  </si>
  <si>
    <t>池端</t>
  </si>
  <si>
    <t>誠治</t>
  </si>
  <si>
    <t>三代</t>
  </si>
  <si>
    <t>康成</t>
  </si>
  <si>
    <t>卓志</t>
  </si>
  <si>
    <t>筒井</t>
  </si>
  <si>
    <t>珠世</t>
  </si>
  <si>
    <t>米原市</t>
  </si>
  <si>
    <t>松井</t>
  </si>
  <si>
    <t>美和子</t>
  </si>
  <si>
    <t>梨絵</t>
  </si>
  <si>
    <t>土肥</t>
  </si>
  <si>
    <t>祐子</t>
  </si>
  <si>
    <t>松村</t>
  </si>
  <si>
    <t>吉岡</t>
  </si>
  <si>
    <t>京子</t>
  </si>
  <si>
    <t>愛荘町</t>
  </si>
  <si>
    <t>出縄</t>
  </si>
  <si>
    <t>久子</t>
  </si>
  <si>
    <t>大野</t>
  </si>
  <si>
    <t>美南</t>
  </si>
  <si>
    <t>大野美南</t>
  </si>
  <si>
    <t>湖南市</t>
  </si>
  <si>
    <t>こ０２</t>
  </si>
  <si>
    <t>松原</t>
  </si>
  <si>
    <t>礼</t>
  </si>
  <si>
    <t>一般：オープン</t>
    <rPh sb="0" eb="2">
      <t>イッパン</t>
    </rPh>
    <phoneticPr fontId="40"/>
  </si>
  <si>
    <t>２．メール・振り込みでお申込み（ドロー会議に参加できない場合）</t>
    <rPh sb="6" eb="7">
      <t>フ</t>
    </rPh>
    <rPh sb="8" eb="9">
      <t>コ</t>
    </rPh>
    <rPh sb="12" eb="14">
      <t>モウシコミ</t>
    </rPh>
    <rPh sb="19" eb="21">
      <t>カイギ</t>
    </rPh>
    <rPh sb="22" eb="24">
      <t>サンカ</t>
    </rPh>
    <rPh sb="28" eb="30">
      <t>バアイ</t>
    </rPh>
    <phoneticPr fontId="3"/>
  </si>
  <si>
    <t>東近江市民・協会員・非協会員・ジュニア</t>
    <rPh sb="0" eb="5">
      <t>ヒガシオウミシミン</t>
    </rPh>
    <rPh sb="6" eb="9">
      <t>キョウカイイン</t>
    </rPh>
    <rPh sb="10" eb="14">
      <t>ヒキョウカイイン</t>
    </rPh>
    <phoneticPr fontId="3"/>
  </si>
  <si>
    <t>当日払い</t>
    <rPh sb="0" eb="3">
      <t>トウジツバラ</t>
    </rPh>
    <phoneticPr fontId="3"/>
  </si>
  <si>
    <t>盗難防止及び　アドバイス防止のための　措置</t>
  </si>
  <si>
    <t>ドームで試合の場合は</t>
  </si>
  <si>
    <t>試合に入る選手の方はABコートの間の長椅子に荷物を置き（貴重品を入れ）チェンジコート時は　この長椅子で</t>
  </si>
  <si>
    <t>休憩をとること、木のベンチに近づかないまた。試合が終わったら　荷物を持って　移動する。　</t>
  </si>
  <si>
    <t>試合中以外の方（応援、見学等）は、木のベンチに　座って　見るようにする。立って見ない。</t>
  </si>
  <si>
    <t>本部</t>
  </si>
  <si>
    <t>木のベンチ</t>
  </si>
  <si>
    <t>ドームA</t>
  </si>
  <si>
    <t>長椅子</t>
  </si>
  <si>
    <t>自動ドア</t>
  </si>
  <si>
    <t>スコアボード</t>
  </si>
  <si>
    <t>ドームB</t>
  </si>
  <si>
    <t>右（Right)が赤（Red)</t>
  </si>
  <si>
    <t>ドロー上の選手が左</t>
  </si>
  <si>
    <t>ひばり公園テニスコート（砂入り人工芝コート　屋内外6面）</t>
    <rPh sb="3" eb="5">
      <t>コウエン</t>
    </rPh>
    <rPh sb="12" eb="13">
      <t>スナ</t>
    </rPh>
    <rPh sb="13" eb="14">
      <t>イ</t>
    </rPh>
    <rPh sb="15" eb="17">
      <t>ジンコウ</t>
    </rPh>
    <rPh sb="17" eb="18">
      <t>シバ</t>
    </rPh>
    <rPh sb="22" eb="24">
      <t>オクナイ</t>
    </rPh>
    <rPh sb="24" eb="25">
      <t>ガイ</t>
    </rPh>
    <rPh sb="26" eb="27">
      <t>メン</t>
    </rPh>
    <phoneticPr fontId="3"/>
  </si>
  <si>
    <t>男子：一般の部、ov55の部</t>
    <rPh sb="0" eb="2">
      <t>ダンシ</t>
    </rPh>
    <rPh sb="3" eb="5">
      <t>イッパン</t>
    </rPh>
    <rPh sb="6" eb="7">
      <t>ブ</t>
    </rPh>
    <rPh sb="13" eb="14">
      <t>ブ</t>
    </rPh>
    <phoneticPr fontId="40"/>
  </si>
  <si>
    <t>女子：一般の部、ov50の部</t>
    <rPh sb="3" eb="5">
      <t>イッパン</t>
    </rPh>
    <rPh sb="6" eb="7">
      <t>ブ</t>
    </rPh>
    <rPh sb="13" eb="14">
      <t>ブ</t>
    </rPh>
    <phoneticPr fontId="40"/>
  </si>
  <si>
    <t>※エントリー数が2名以下の場合はそのクラスは開催しません。</t>
    <phoneticPr fontId="3"/>
  </si>
  <si>
    <t>※各種目の会場および開始時間はドロー会議にて決定します</t>
    <rPh sb="1" eb="4">
      <t>カクシュモク</t>
    </rPh>
    <phoneticPr fontId="3"/>
  </si>
  <si>
    <t>協会員：1,500円、非協会員：2,500円、高校生以下：1,000円</t>
    <rPh sb="9" eb="10">
      <t>エン</t>
    </rPh>
    <rPh sb="11" eb="15">
      <t>ヒキョウカイイン</t>
    </rPh>
    <rPh sb="21" eb="22">
      <t>エン</t>
    </rPh>
    <rPh sb="34" eb="35">
      <t>エン</t>
    </rPh>
    <phoneticPr fontId="3"/>
  </si>
  <si>
    <t>※当日払い５００円アップ</t>
    <phoneticPr fontId="3"/>
  </si>
  <si>
    <t>メール送付先：smile.yu5052@gmail.com</t>
    <rPh sb="3" eb="6">
      <t>ソウフサキ</t>
    </rPh>
    <phoneticPr fontId="3"/>
  </si>
  <si>
    <t>参加費振込先：ゆうちょ銀行　店番４６８　普通　1445995</t>
    <rPh sb="0" eb="2">
      <t>サンカ</t>
    </rPh>
    <rPh sb="2" eb="3">
      <t>ヒ</t>
    </rPh>
    <rPh sb="3" eb="4">
      <t>フ</t>
    </rPh>
    <rPh sb="4" eb="5">
      <t>コ</t>
    </rPh>
    <rPh sb="5" eb="6">
      <t>サキ</t>
    </rPh>
    <rPh sb="14" eb="16">
      <t>テンバン</t>
    </rPh>
    <rPh sb="20" eb="22">
      <t>フツウ</t>
    </rPh>
    <phoneticPr fontId="3"/>
  </si>
  <si>
    <t>ウワツヨシカズ</t>
    <phoneticPr fontId="3"/>
  </si>
  <si>
    <t>東近江市テニス協会（担当クラブ：アンヴァース）</t>
    <rPh sb="0" eb="3">
      <t>ヒガシオウミ</t>
    </rPh>
    <rPh sb="3" eb="4">
      <t>シ</t>
    </rPh>
    <rPh sb="7" eb="9">
      <t>キョウカイ</t>
    </rPh>
    <rPh sb="10" eb="12">
      <t>タントウ</t>
    </rPh>
    <phoneticPr fontId="3"/>
  </si>
  <si>
    <t>１. 試合審判は、セルフジャッジとなります。</t>
    <phoneticPr fontId="3"/>
  </si>
  <si>
    <t>２. 試合球は、ダンロップフォート イエローを使用します。</t>
    <rPh sb="23" eb="25">
      <t>シヨウ</t>
    </rPh>
    <phoneticPr fontId="13"/>
  </si>
  <si>
    <t>３. 試合中の事故に関して東近江市テニス協会は一切責任を負いません。</t>
    <phoneticPr fontId="3"/>
  </si>
  <si>
    <t>４. 試合会場に各自で持ち込んだごみは持ち帰るようお願いします。</t>
    <phoneticPr fontId="3"/>
  </si>
  <si>
    <t>５. その他、試合前の説明事項を遵守ください。</t>
    <rPh sb="5" eb="6">
      <t>タ</t>
    </rPh>
    <rPh sb="7" eb="9">
      <t>シアイ</t>
    </rPh>
    <rPh sb="9" eb="10">
      <t>マエ</t>
    </rPh>
    <rPh sb="11" eb="13">
      <t>セツメイ</t>
    </rPh>
    <rPh sb="13" eb="15">
      <t>ジコウ</t>
    </rPh>
    <rPh sb="16" eb="18">
      <t>ジュンシュ</t>
    </rPh>
    <phoneticPr fontId="13"/>
  </si>
  <si>
    <t>アビック</t>
    <phoneticPr fontId="3"/>
  </si>
  <si>
    <t>アビックＢＢ</t>
    <phoneticPr fontId="3"/>
  </si>
  <si>
    <t>あ０１</t>
    <phoneticPr fontId="3"/>
  </si>
  <si>
    <t>西川</t>
    <rPh sb="0" eb="2">
      <t>ニシカワ</t>
    </rPh>
    <phoneticPr fontId="3"/>
  </si>
  <si>
    <t>昌一</t>
    <rPh sb="0" eb="2">
      <t>マサカズ</t>
    </rPh>
    <phoneticPr fontId="3"/>
  </si>
  <si>
    <t>彦根市</t>
    <rPh sb="0" eb="3">
      <t>ヒコネシ</t>
    </rPh>
    <phoneticPr fontId="3"/>
  </si>
  <si>
    <t>あ０２</t>
    <phoneticPr fontId="3"/>
  </si>
  <si>
    <t>青木</t>
    <rPh sb="0" eb="2">
      <t>アオキ</t>
    </rPh>
    <phoneticPr fontId="3"/>
  </si>
  <si>
    <t>重之</t>
    <rPh sb="0" eb="2">
      <t>シゲユキ</t>
    </rPh>
    <phoneticPr fontId="3"/>
  </si>
  <si>
    <t>草津市</t>
    <rPh sb="0" eb="3">
      <t>クサツシ</t>
    </rPh>
    <phoneticPr fontId="3"/>
  </si>
  <si>
    <t>あ０３</t>
    <phoneticPr fontId="3"/>
  </si>
  <si>
    <t>安達</t>
    <rPh sb="0" eb="2">
      <t>アダチ</t>
    </rPh>
    <phoneticPr fontId="3"/>
  </si>
  <si>
    <t>隆一</t>
    <rPh sb="0" eb="2">
      <t>リュウイチ</t>
    </rPh>
    <phoneticPr fontId="3"/>
  </si>
  <si>
    <t>甲賀市</t>
    <rPh sb="0" eb="2">
      <t>コウカ</t>
    </rPh>
    <rPh sb="2" eb="3">
      <t>シ</t>
    </rPh>
    <phoneticPr fontId="3"/>
  </si>
  <si>
    <t>あ０４</t>
    <phoneticPr fontId="3"/>
  </si>
  <si>
    <t>上原</t>
    <rPh sb="0" eb="2">
      <t>ウエハラ</t>
    </rPh>
    <phoneticPr fontId="3"/>
  </si>
  <si>
    <t>義弘</t>
    <rPh sb="0" eb="2">
      <t>ヨシヒロ</t>
    </rPh>
    <phoneticPr fontId="3"/>
  </si>
  <si>
    <t>あ０５</t>
    <phoneticPr fontId="3"/>
  </si>
  <si>
    <t>寺村</t>
    <rPh sb="0" eb="2">
      <t>テラムラ</t>
    </rPh>
    <phoneticPr fontId="3"/>
  </si>
  <si>
    <t>浩一</t>
    <rPh sb="0" eb="2">
      <t>コウイチ</t>
    </rPh>
    <phoneticPr fontId="3"/>
  </si>
  <si>
    <t>愛荘町</t>
    <rPh sb="0" eb="3">
      <t>アイショウチョウ</t>
    </rPh>
    <phoneticPr fontId="3"/>
  </si>
  <si>
    <t>あ０６</t>
    <phoneticPr fontId="3"/>
  </si>
  <si>
    <t>谷崎</t>
    <rPh sb="0" eb="2">
      <t>タニザキ</t>
    </rPh>
    <phoneticPr fontId="3"/>
  </si>
  <si>
    <t>真也</t>
    <rPh sb="0" eb="2">
      <t>シンヤ</t>
    </rPh>
    <phoneticPr fontId="3"/>
  </si>
  <si>
    <t>あ０７</t>
    <phoneticPr fontId="3"/>
  </si>
  <si>
    <t>廣瀬</t>
    <rPh sb="0" eb="2">
      <t>ヒロセ</t>
    </rPh>
    <phoneticPr fontId="3"/>
  </si>
  <si>
    <t>淳</t>
    <rPh sb="0" eb="1">
      <t>ジュン</t>
    </rPh>
    <phoneticPr fontId="3"/>
  </si>
  <si>
    <t>あ０８</t>
    <phoneticPr fontId="3"/>
  </si>
  <si>
    <t>齋田</t>
    <rPh sb="0" eb="2">
      <t>サイダ</t>
    </rPh>
    <phoneticPr fontId="3"/>
  </si>
  <si>
    <t>優子</t>
    <rPh sb="0" eb="2">
      <t>ユウコ</t>
    </rPh>
    <phoneticPr fontId="3"/>
  </si>
  <si>
    <t>女</t>
    <rPh sb="0" eb="1">
      <t>オンナ</t>
    </rPh>
    <phoneticPr fontId="3"/>
  </si>
  <si>
    <t>あ０９</t>
    <phoneticPr fontId="3"/>
  </si>
  <si>
    <t>平居</t>
    <rPh sb="0" eb="2">
      <t>ヒライ</t>
    </rPh>
    <phoneticPr fontId="3"/>
  </si>
  <si>
    <t>崇</t>
    <rPh sb="0" eb="1">
      <t>タカシ</t>
    </rPh>
    <phoneticPr fontId="3"/>
  </si>
  <si>
    <t>多賀町</t>
    <rPh sb="0" eb="3">
      <t>タガチョウ</t>
    </rPh>
    <phoneticPr fontId="3"/>
  </si>
  <si>
    <t>あ１０</t>
    <phoneticPr fontId="3"/>
  </si>
  <si>
    <t>大林</t>
    <rPh sb="0" eb="2">
      <t>オオバヤシ</t>
    </rPh>
    <phoneticPr fontId="3"/>
  </si>
  <si>
    <t>弘典</t>
    <rPh sb="0" eb="2">
      <t>ヒロノリ</t>
    </rPh>
    <phoneticPr fontId="3"/>
  </si>
  <si>
    <t>長浜市</t>
    <rPh sb="0" eb="3">
      <t>ナガハマシ</t>
    </rPh>
    <phoneticPr fontId="3"/>
  </si>
  <si>
    <t>あ１１</t>
    <phoneticPr fontId="3"/>
  </si>
  <si>
    <t>大津市</t>
    <rPh sb="0" eb="3">
      <t>オオツシ</t>
    </rPh>
    <phoneticPr fontId="3"/>
  </si>
  <si>
    <t>あ１２</t>
    <phoneticPr fontId="3"/>
  </si>
  <si>
    <t>西山</t>
    <rPh sb="0" eb="2">
      <t>ニシヤマ</t>
    </rPh>
    <phoneticPr fontId="3"/>
  </si>
  <si>
    <t>抄千代</t>
    <rPh sb="0" eb="1">
      <t>ショウ</t>
    </rPh>
    <rPh sb="1" eb="3">
      <t>チヨ</t>
    </rPh>
    <phoneticPr fontId="3"/>
  </si>
  <si>
    <t>米原市</t>
    <rPh sb="0" eb="3">
      <t>マイバラシ</t>
    </rPh>
    <phoneticPr fontId="3"/>
  </si>
  <si>
    <t>あ１３</t>
    <phoneticPr fontId="3"/>
  </si>
  <si>
    <t>三原</t>
    <rPh sb="0" eb="2">
      <t>ミハラ</t>
    </rPh>
    <phoneticPr fontId="3"/>
  </si>
  <si>
    <t>啓子</t>
    <rPh sb="0" eb="2">
      <t>ケイコ</t>
    </rPh>
    <phoneticPr fontId="3"/>
  </si>
  <si>
    <t>あ１４</t>
    <phoneticPr fontId="3"/>
  </si>
  <si>
    <t>落合</t>
    <rPh sb="0" eb="2">
      <t>オチアイ</t>
    </rPh>
    <phoneticPr fontId="3"/>
  </si>
  <si>
    <t>良弘</t>
    <rPh sb="0" eb="2">
      <t>ヨシヒロ</t>
    </rPh>
    <phoneticPr fontId="3"/>
  </si>
  <si>
    <t>あ１５</t>
    <phoneticPr fontId="3"/>
  </si>
  <si>
    <t>中山</t>
    <rPh sb="0" eb="2">
      <t>ナカヤマ</t>
    </rPh>
    <phoneticPr fontId="3"/>
  </si>
  <si>
    <t>泰嘉</t>
    <rPh sb="0" eb="2">
      <t>ヤスヨシ</t>
    </rPh>
    <phoneticPr fontId="3"/>
  </si>
  <si>
    <t>あ１６</t>
    <phoneticPr fontId="3"/>
  </si>
  <si>
    <t>松前</t>
    <rPh sb="0" eb="2">
      <t>マツマエ</t>
    </rPh>
    <phoneticPr fontId="3"/>
  </si>
  <si>
    <t>満</t>
    <rPh sb="0" eb="1">
      <t>ミツル</t>
    </rPh>
    <phoneticPr fontId="3"/>
  </si>
  <si>
    <t>あ１７</t>
    <phoneticPr fontId="3"/>
  </si>
  <si>
    <t>松井</t>
    <rPh sb="0" eb="2">
      <t>マツイ</t>
    </rPh>
    <phoneticPr fontId="3"/>
  </si>
  <si>
    <t>男</t>
    <phoneticPr fontId="3"/>
  </si>
  <si>
    <t>あ１８</t>
    <phoneticPr fontId="3"/>
  </si>
  <si>
    <t>治田</t>
    <rPh sb="0" eb="1">
      <t>ジ</t>
    </rPh>
    <rPh sb="1" eb="2">
      <t>タ</t>
    </rPh>
    <phoneticPr fontId="3"/>
  </si>
  <si>
    <t>紗映子</t>
    <rPh sb="0" eb="1">
      <t>サ</t>
    </rPh>
    <rPh sb="1" eb="3">
      <t>エイコ</t>
    </rPh>
    <phoneticPr fontId="3"/>
  </si>
  <si>
    <t>守山市</t>
    <rPh sb="0" eb="3">
      <t>モリヤマシ</t>
    </rPh>
    <phoneticPr fontId="3"/>
  </si>
  <si>
    <t>あ１９</t>
    <phoneticPr fontId="3"/>
  </si>
  <si>
    <t>長谷川</t>
    <rPh sb="0" eb="3">
      <t>ハセガワ</t>
    </rPh>
    <phoneticPr fontId="3"/>
  </si>
  <si>
    <t>優</t>
    <rPh sb="0" eb="1">
      <t>マサ</t>
    </rPh>
    <phoneticPr fontId="3"/>
  </si>
  <si>
    <t>成宮</t>
    <rPh sb="0" eb="2">
      <t>ナルミヤ</t>
    </rPh>
    <phoneticPr fontId="3"/>
  </si>
  <si>
    <t>まき</t>
    <phoneticPr fontId="3"/>
  </si>
  <si>
    <t>あ２１</t>
    <phoneticPr fontId="3"/>
  </si>
  <si>
    <t>松本</t>
    <rPh sb="0" eb="2">
      <t>マツモト</t>
    </rPh>
    <phoneticPr fontId="3"/>
  </si>
  <si>
    <t>光美</t>
    <rPh sb="0" eb="2">
      <t>テルミ</t>
    </rPh>
    <phoneticPr fontId="3"/>
  </si>
  <si>
    <t>あ２２</t>
    <phoneticPr fontId="3"/>
  </si>
  <si>
    <t>草野</t>
    <rPh sb="0" eb="2">
      <t>クサノ</t>
    </rPh>
    <phoneticPr fontId="3"/>
  </si>
  <si>
    <t>活地</t>
    <rPh sb="0" eb="1">
      <t>カツ</t>
    </rPh>
    <rPh sb="1" eb="2">
      <t>チ</t>
    </rPh>
    <phoneticPr fontId="3"/>
  </si>
  <si>
    <t>吉川</t>
    <rPh sb="0" eb="2">
      <t>ヨシカワ</t>
    </rPh>
    <phoneticPr fontId="3"/>
  </si>
  <si>
    <t>孝次</t>
    <rPh sb="0" eb="2">
      <t>コウジ</t>
    </rPh>
    <phoneticPr fontId="3"/>
  </si>
  <si>
    <t>姫田</t>
    <rPh sb="0" eb="2">
      <t>ヒメダ</t>
    </rPh>
    <phoneticPr fontId="3"/>
  </si>
  <si>
    <t>和憲</t>
    <rPh sb="0" eb="2">
      <t>カズノリ</t>
    </rPh>
    <phoneticPr fontId="3"/>
  </si>
  <si>
    <t>京都市</t>
    <rPh sb="0" eb="3">
      <t>キョウトシ</t>
    </rPh>
    <phoneticPr fontId="3"/>
  </si>
  <si>
    <t>森本</t>
    <rPh sb="0" eb="2">
      <t>モリモト</t>
    </rPh>
    <phoneticPr fontId="3"/>
  </si>
  <si>
    <t>進太郎</t>
    <rPh sb="0" eb="3">
      <t>シンタロウ</t>
    </rPh>
    <phoneticPr fontId="3"/>
  </si>
  <si>
    <t>宇治市</t>
    <rPh sb="0" eb="3">
      <t>ウジシ</t>
    </rPh>
    <phoneticPr fontId="3"/>
  </si>
  <si>
    <t>佐藤</t>
    <rPh sb="0" eb="2">
      <t>サトウ</t>
    </rPh>
    <phoneticPr fontId="3"/>
  </si>
  <si>
    <t>政之</t>
    <rPh sb="0" eb="2">
      <t>マサユキ</t>
    </rPh>
    <phoneticPr fontId="3"/>
  </si>
  <si>
    <t>大阪市</t>
    <rPh sb="0" eb="3">
      <t>オオサカシ</t>
    </rPh>
    <phoneticPr fontId="3"/>
  </si>
  <si>
    <t>中村</t>
    <rPh sb="0" eb="2">
      <t>ナカムラ</t>
    </rPh>
    <phoneticPr fontId="3"/>
  </si>
  <si>
    <t>亨</t>
    <rPh sb="0" eb="1">
      <t>トオル</t>
    </rPh>
    <phoneticPr fontId="3"/>
  </si>
  <si>
    <t>堅田</t>
    <rPh sb="0" eb="2">
      <t>カタタ</t>
    </rPh>
    <phoneticPr fontId="3"/>
  </si>
  <si>
    <t>瑞木</t>
    <rPh sb="0" eb="2">
      <t>ミズキ</t>
    </rPh>
    <phoneticPr fontId="3"/>
  </si>
  <si>
    <t>大脇</t>
    <rPh sb="0" eb="2">
      <t>オオワキ</t>
    </rPh>
    <phoneticPr fontId="3"/>
  </si>
  <si>
    <t>和世</t>
    <rPh sb="0" eb="2">
      <t>カズヨ</t>
    </rPh>
    <phoneticPr fontId="3"/>
  </si>
  <si>
    <t>中野</t>
    <rPh sb="0" eb="2">
      <t>ナカノ</t>
    </rPh>
    <phoneticPr fontId="3"/>
  </si>
  <si>
    <t>美和</t>
    <rPh sb="0" eb="2">
      <t>ミワ</t>
    </rPh>
    <phoneticPr fontId="3"/>
  </si>
  <si>
    <t>栗東市</t>
    <rPh sb="0" eb="3">
      <t>リットウシ</t>
    </rPh>
    <phoneticPr fontId="3"/>
  </si>
  <si>
    <t>堀田</t>
    <rPh sb="0" eb="2">
      <t>ホッタ</t>
    </rPh>
    <phoneticPr fontId="3"/>
  </si>
  <si>
    <t>明子</t>
    <rPh sb="0" eb="2">
      <t>アキコ</t>
    </rPh>
    <phoneticPr fontId="3"/>
  </si>
  <si>
    <t>東近江市</t>
    <rPh sb="0" eb="3">
      <t>ヒガシオウミ</t>
    </rPh>
    <rPh sb="3" eb="4">
      <t>シ</t>
    </rPh>
    <phoneticPr fontId="3"/>
  </si>
  <si>
    <t>法戸</t>
    <rPh sb="0" eb="2">
      <t>ホウド</t>
    </rPh>
    <phoneticPr fontId="3"/>
  </si>
  <si>
    <t>義也</t>
    <rPh sb="0" eb="2">
      <t>ヨシナリ</t>
    </rPh>
    <phoneticPr fontId="3"/>
  </si>
  <si>
    <t>アプストＴＣ</t>
    <phoneticPr fontId="55"/>
  </si>
  <si>
    <t>彦根市</t>
    <phoneticPr fontId="3"/>
  </si>
  <si>
    <t>川上</t>
    <phoneticPr fontId="55"/>
  </si>
  <si>
    <t>美弥子</t>
    <rPh sb="0" eb="3">
      <t>ミヤコ</t>
    </rPh>
    <phoneticPr fontId="55"/>
  </si>
  <si>
    <t>米原市</t>
    <rPh sb="0" eb="3">
      <t>マイバラシ</t>
    </rPh>
    <phoneticPr fontId="55"/>
  </si>
  <si>
    <t>山内</t>
    <rPh sb="0" eb="2">
      <t>ヤマウチ</t>
    </rPh>
    <phoneticPr fontId="55"/>
  </si>
  <si>
    <t>雄平</t>
    <rPh sb="0" eb="2">
      <t>ユウヘイ</t>
    </rPh>
    <phoneticPr fontId="55"/>
  </si>
  <si>
    <t>東近江市</t>
    <rPh sb="0" eb="1">
      <t>ヒガシ</t>
    </rPh>
    <rPh sb="1" eb="3">
      <t>オウミ</t>
    </rPh>
    <rPh sb="3" eb="4">
      <t>シ</t>
    </rPh>
    <phoneticPr fontId="55"/>
  </si>
  <si>
    <t>木村</t>
    <rPh sb="0" eb="2">
      <t>キムラ</t>
    </rPh>
    <phoneticPr fontId="55"/>
  </si>
  <si>
    <t>美香</t>
    <rPh sb="0" eb="2">
      <t>ミカ</t>
    </rPh>
    <phoneticPr fontId="55"/>
  </si>
  <si>
    <t>梶木</t>
    <rPh sb="0" eb="2">
      <t>カジキ</t>
    </rPh>
    <phoneticPr fontId="55"/>
  </si>
  <si>
    <t>和子</t>
    <rPh sb="0" eb="2">
      <t>カズコ</t>
    </rPh>
    <phoneticPr fontId="55"/>
  </si>
  <si>
    <t>日高</t>
    <rPh sb="0" eb="2">
      <t>ヒダカ</t>
    </rPh>
    <phoneticPr fontId="55"/>
  </si>
  <si>
    <t>長浜市</t>
    <rPh sb="0" eb="3">
      <t>ナガハマシ</t>
    </rPh>
    <phoneticPr fontId="55"/>
  </si>
  <si>
    <t>長谷出</t>
    <rPh sb="0" eb="2">
      <t>ハセ</t>
    </rPh>
    <rPh sb="2" eb="3">
      <t>デ</t>
    </rPh>
    <phoneticPr fontId="55"/>
  </si>
  <si>
    <t>浩</t>
    <rPh sb="0" eb="1">
      <t>ヒロシ</t>
    </rPh>
    <phoneticPr fontId="55"/>
  </si>
  <si>
    <t>男</t>
    <phoneticPr fontId="55"/>
  </si>
  <si>
    <t>本池</t>
    <rPh sb="0" eb="2">
      <t>モトイケ</t>
    </rPh>
    <phoneticPr fontId="55"/>
  </si>
  <si>
    <t>清子</t>
    <phoneticPr fontId="55"/>
  </si>
  <si>
    <t>奥田</t>
    <rPh sb="0" eb="2">
      <t>オクダ</t>
    </rPh>
    <phoneticPr fontId="55"/>
  </si>
  <si>
    <t>純也</t>
    <phoneticPr fontId="55"/>
  </si>
  <si>
    <t>村田</t>
    <rPh sb="0" eb="2">
      <t>ムラタ</t>
    </rPh>
    <phoneticPr fontId="55"/>
  </si>
  <si>
    <t>朋子</t>
    <rPh sb="0" eb="2">
      <t>トモコ</t>
    </rPh>
    <phoneticPr fontId="55"/>
  </si>
  <si>
    <t>女</t>
    <phoneticPr fontId="55"/>
  </si>
  <si>
    <t>竹村</t>
    <phoneticPr fontId="55"/>
  </si>
  <si>
    <t>蒲生郡</t>
    <rPh sb="0" eb="3">
      <t>ガモウグン</t>
    </rPh>
    <phoneticPr fontId="55"/>
  </si>
  <si>
    <t>木村</t>
    <phoneticPr fontId="55"/>
  </si>
  <si>
    <t>京都市</t>
    <rPh sb="0" eb="3">
      <t>キョウトシ</t>
    </rPh>
    <phoneticPr fontId="55"/>
  </si>
  <si>
    <t>鈴鹿市</t>
    <rPh sb="0" eb="3">
      <t>スズカシ</t>
    </rPh>
    <phoneticPr fontId="55"/>
  </si>
  <si>
    <t>服部</t>
    <phoneticPr fontId="55"/>
  </si>
  <si>
    <t>亀山市</t>
    <rPh sb="0" eb="2">
      <t>カメヤマ</t>
    </rPh>
    <rPh sb="2" eb="3">
      <t>シ</t>
    </rPh>
    <phoneticPr fontId="55"/>
  </si>
  <si>
    <t>古市</t>
    <phoneticPr fontId="55"/>
  </si>
  <si>
    <t>大塚</t>
    <phoneticPr fontId="55"/>
  </si>
  <si>
    <t>東</t>
    <rPh sb="0" eb="1">
      <t>ヒガシ</t>
    </rPh>
    <phoneticPr fontId="55"/>
  </si>
  <si>
    <t>正隆</t>
    <rPh sb="0" eb="2">
      <t>マサタカ</t>
    </rPh>
    <phoneticPr fontId="55"/>
  </si>
  <si>
    <t>二ツ井</t>
    <rPh sb="0" eb="1">
      <t>フタ</t>
    </rPh>
    <rPh sb="2" eb="3">
      <t>イ</t>
    </rPh>
    <phoneticPr fontId="55"/>
  </si>
  <si>
    <t>裕也</t>
    <rPh sb="0" eb="2">
      <t>ユウヤ</t>
    </rPh>
    <phoneticPr fontId="55"/>
  </si>
  <si>
    <t>山崎</t>
    <rPh sb="0" eb="2">
      <t>ヤマサキ</t>
    </rPh>
    <phoneticPr fontId="55"/>
  </si>
  <si>
    <t>豊</t>
    <rPh sb="0" eb="1">
      <t>ユタカ</t>
    </rPh>
    <phoneticPr fontId="55"/>
  </si>
  <si>
    <t>あん０１</t>
    <phoneticPr fontId="55"/>
  </si>
  <si>
    <t>野洲市</t>
    <rPh sb="0" eb="3">
      <t>ヤスシ</t>
    </rPh>
    <phoneticPr fontId="3"/>
  </si>
  <si>
    <t>男</t>
    <rPh sb="0" eb="1">
      <t>オトコ</t>
    </rPh>
    <phoneticPr fontId="3"/>
  </si>
  <si>
    <t>山田</t>
    <rPh sb="0" eb="2">
      <t>ヤマダ</t>
    </rPh>
    <phoneticPr fontId="3"/>
  </si>
  <si>
    <t>澤田</t>
    <rPh sb="0" eb="2">
      <t>サワダ</t>
    </rPh>
    <phoneticPr fontId="3"/>
  </si>
  <si>
    <t>あん２９</t>
  </si>
  <si>
    <t>京セラTC</t>
    <rPh sb="0" eb="1">
      <t>キョウ</t>
    </rPh>
    <phoneticPr fontId="3"/>
  </si>
  <si>
    <t>京セラテニスクラブ</t>
    <rPh sb="0" eb="1">
      <t>キョウ</t>
    </rPh>
    <phoneticPr fontId="3"/>
  </si>
  <si>
    <t>の場合</t>
    <rPh sb="1" eb="3">
      <t>バアイ</t>
    </rPh>
    <phoneticPr fontId="3"/>
  </si>
  <si>
    <t>き０１</t>
    <phoneticPr fontId="3"/>
  </si>
  <si>
    <t>赤木</t>
    <rPh sb="0" eb="2">
      <t>アカギ</t>
    </rPh>
    <phoneticPr fontId="3"/>
  </si>
  <si>
    <t>拓</t>
    <rPh sb="0" eb="1">
      <t>タク</t>
    </rPh>
    <phoneticPr fontId="3"/>
  </si>
  <si>
    <t>近江八幡市</t>
    <rPh sb="0" eb="5">
      <t>オウミハチマンシ</t>
    </rPh>
    <phoneticPr fontId="3"/>
  </si>
  <si>
    <t>野洲市</t>
    <rPh sb="0" eb="2">
      <t>ヤス</t>
    </rPh>
    <rPh sb="2" eb="3">
      <t>シ</t>
    </rPh>
    <phoneticPr fontId="3"/>
  </si>
  <si>
    <t>石井</t>
    <rPh sb="0" eb="2">
      <t>イシイ</t>
    </rPh>
    <phoneticPr fontId="3"/>
  </si>
  <si>
    <t>耶真斗</t>
    <rPh sb="0" eb="3">
      <t>ヤマト</t>
    </rPh>
    <phoneticPr fontId="3"/>
  </si>
  <si>
    <t>東近江市</t>
    <rPh sb="0" eb="1">
      <t>ヒガシ</t>
    </rPh>
    <rPh sb="1" eb="3">
      <t>オウミ</t>
    </rPh>
    <rPh sb="3" eb="4">
      <t>シ</t>
    </rPh>
    <phoneticPr fontId="3"/>
  </si>
  <si>
    <t>石川</t>
    <rPh sb="0" eb="2">
      <t>イシカワ</t>
    </rPh>
    <phoneticPr fontId="3"/>
  </si>
  <si>
    <t>和洋</t>
    <rPh sb="0" eb="2">
      <t>カズヒロ</t>
    </rPh>
    <phoneticPr fontId="3"/>
  </si>
  <si>
    <t>竜王町</t>
    <rPh sb="0" eb="3">
      <t>リュウオウチョウ</t>
    </rPh>
    <phoneticPr fontId="3"/>
  </si>
  <si>
    <t>石田</t>
    <rPh sb="0" eb="2">
      <t>イシダ</t>
    </rPh>
    <phoneticPr fontId="3"/>
  </si>
  <si>
    <t>文彦</t>
    <rPh sb="0" eb="2">
      <t>フミヒコ</t>
    </rPh>
    <phoneticPr fontId="3"/>
  </si>
  <si>
    <t>京セラ</t>
    <phoneticPr fontId="3"/>
  </si>
  <si>
    <t>女</t>
    <phoneticPr fontId="3"/>
  </si>
  <si>
    <t>東近江市</t>
    <rPh sb="0" eb="4">
      <t>ヒガシオウミシ</t>
    </rPh>
    <phoneticPr fontId="3"/>
  </si>
  <si>
    <t>彰</t>
    <phoneticPr fontId="3"/>
  </si>
  <si>
    <t>奥田</t>
    <rPh sb="0" eb="2">
      <t>オクダ</t>
    </rPh>
    <phoneticPr fontId="3"/>
  </si>
  <si>
    <t>司</t>
    <rPh sb="0" eb="1">
      <t>ツカサ</t>
    </rPh>
    <phoneticPr fontId="3"/>
  </si>
  <si>
    <t>片渕</t>
    <rPh sb="0" eb="2">
      <t>カタブチ</t>
    </rPh>
    <phoneticPr fontId="3"/>
  </si>
  <si>
    <t>友結</t>
    <rPh sb="0" eb="1">
      <t>トモ</t>
    </rPh>
    <rPh sb="1" eb="2">
      <t>ムス</t>
    </rPh>
    <phoneticPr fontId="3"/>
  </si>
  <si>
    <t>木村</t>
    <rPh sb="0" eb="2">
      <t>キムラ</t>
    </rPh>
    <phoneticPr fontId="3"/>
  </si>
  <si>
    <t>圭</t>
    <rPh sb="0" eb="1">
      <t>ケイ</t>
    </rPh>
    <phoneticPr fontId="3"/>
  </si>
  <si>
    <t>栗山</t>
    <rPh sb="0" eb="2">
      <t>クリヤマ</t>
    </rPh>
    <phoneticPr fontId="3"/>
  </si>
  <si>
    <t>飛鳥</t>
    <rPh sb="0" eb="2">
      <t>アスカ</t>
    </rPh>
    <phoneticPr fontId="3"/>
  </si>
  <si>
    <t>甲賀市</t>
    <phoneticPr fontId="3"/>
  </si>
  <si>
    <t>啓一</t>
    <rPh sb="0" eb="2">
      <t>ケイイチ</t>
    </rPh>
    <phoneticPr fontId="3"/>
  </si>
  <si>
    <t>滝本</t>
    <rPh sb="0" eb="2">
      <t>タキモト</t>
    </rPh>
    <phoneticPr fontId="3"/>
  </si>
  <si>
    <t>照夫</t>
    <rPh sb="0" eb="2">
      <t>テルオ</t>
    </rPh>
    <phoneticPr fontId="3"/>
  </si>
  <si>
    <t>中尾</t>
    <rPh sb="0" eb="2">
      <t>ナカオ</t>
    </rPh>
    <phoneticPr fontId="3"/>
  </si>
  <si>
    <t>慶太</t>
    <rPh sb="0" eb="2">
      <t>ケイタ</t>
    </rPh>
    <phoneticPr fontId="3"/>
  </si>
  <si>
    <t>仲田</t>
    <rPh sb="0" eb="2">
      <t>ナカタ</t>
    </rPh>
    <phoneticPr fontId="3"/>
  </si>
  <si>
    <t>慶介</t>
    <rPh sb="0" eb="2">
      <t>ケイスケ</t>
    </rPh>
    <phoneticPr fontId="3"/>
  </si>
  <si>
    <t>濵口</t>
    <rPh sb="0" eb="2">
      <t>ハマグチ</t>
    </rPh>
    <phoneticPr fontId="3"/>
  </si>
  <si>
    <t>里穂</t>
    <rPh sb="0" eb="2">
      <t>リホ</t>
    </rPh>
    <phoneticPr fontId="3"/>
  </si>
  <si>
    <t>湖南市</t>
    <rPh sb="0" eb="3">
      <t>コナンシ</t>
    </rPh>
    <phoneticPr fontId="3"/>
  </si>
  <si>
    <t>福島</t>
    <rPh sb="0" eb="2">
      <t>フクシマ</t>
    </rPh>
    <phoneticPr fontId="3"/>
  </si>
  <si>
    <t>勇輔</t>
    <rPh sb="0" eb="2">
      <t>ユウスケ</t>
    </rPh>
    <phoneticPr fontId="3"/>
  </si>
  <si>
    <t>松島</t>
    <rPh sb="0" eb="2">
      <t>マツシマ</t>
    </rPh>
    <phoneticPr fontId="3"/>
  </si>
  <si>
    <t>守山市</t>
    <phoneticPr fontId="3"/>
  </si>
  <si>
    <t>大津市</t>
    <phoneticPr fontId="3"/>
  </si>
  <si>
    <t>吉岡　京子</t>
    <rPh sb="0" eb="2">
      <t>ヨシオカ</t>
    </rPh>
    <rPh sb="3" eb="5">
      <t>キョウコ</t>
    </rPh>
    <phoneticPr fontId="57"/>
  </si>
  <si>
    <t>kihokyoko75@gmail.com</t>
    <phoneticPr fontId="57"/>
  </si>
  <si>
    <t xml:space="preserve">  聡</t>
    <phoneticPr fontId="57"/>
  </si>
  <si>
    <t>洋一</t>
    <rPh sb="0" eb="2">
      <t>ヨウイチ</t>
    </rPh>
    <phoneticPr fontId="57"/>
  </si>
  <si>
    <t>フレンズ</t>
    <phoneticPr fontId="57"/>
  </si>
  <si>
    <t>岡本洋一</t>
    <rPh sb="2" eb="4">
      <t>ヨウイチ</t>
    </rPh>
    <phoneticPr fontId="57"/>
  </si>
  <si>
    <t>男</t>
    <rPh sb="0" eb="1">
      <t>オトコ</t>
    </rPh>
    <phoneticPr fontId="57"/>
  </si>
  <si>
    <t>彦根市</t>
    <phoneticPr fontId="57"/>
  </si>
  <si>
    <t>長門</t>
    <rPh sb="0" eb="2">
      <t>ナガト</t>
    </rPh>
    <phoneticPr fontId="57"/>
  </si>
  <si>
    <t>　優</t>
    <rPh sb="1" eb="2">
      <t>マサル</t>
    </rPh>
    <phoneticPr fontId="57"/>
  </si>
  <si>
    <t>長門　優</t>
    <rPh sb="0" eb="2">
      <t>ナガト</t>
    </rPh>
    <rPh sb="3" eb="4">
      <t>マサル</t>
    </rPh>
    <phoneticPr fontId="57"/>
  </si>
  <si>
    <t>代表　鍵谷　浩太</t>
    <rPh sb="3" eb="5">
      <t>カギタニ</t>
    </rPh>
    <rPh sb="6" eb="8">
      <t>コウタ</t>
    </rPh>
    <phoneticPr fontId="3"/>
  </si>
  <si>
    <t>kyun-chosu0808@outlook.jp</t>
    <phoneticPr fontId="3"/>
  </si>
  <si>
    <t>グリフィンズ</t>
    <phoneticPr fontId="3"/>
  </si>
  <si>
    <t>東近江グリフィンズ</t>
    <rPh sb="0" eb="3">
      <t>ヒガシオウミ</t>
    </rPh>
    <phoneticPr fontId="3"/>
  </si>
  <si>
    <t>ぐ０１</t>
    <phoneticPr fontId="3"/>
  </si>
  <si>
    <t>鍵谷</t>
    <rPh sb="0" eb="2">
      <t>カギタニ</t>
    </rPh>
    <phoneticPr fontId="3"/>
  </si>
  <si>
    <t>浩太</t>
    <rPh sb="0" eb="2">
      <t>コウタ</t>
    </rPh>
    <phoneticPr fontId="3"/>
  </si>
  <si>
    <t>ぐ０２</t>
    <phoneticPr fontId="3"/>
  </si>
  <si>
    <t>浅田</t>
    <rPh sb="0" eb="2">
      <t>アサダ</t>
    </rPh>
    <phoneticPr fontId="3"/>
  </si>
  <si>
    <t>恵亮</t>
    <rPh sb="0" eb="2">
      <t>ケイスケ</t>
    </rPh>
    <phoneticPr fontId="3"/>
  </si>
  <si>
    <t>ぐ０３</t>
    <phoneticPr fontId="3"/>
  </si>
  <si>
    <t>中西</t>
    <rPh sb="0" eb="2">
      <t>ナカニシ</t>
    </rPh>
    <phoneticPr fontId="3"/>
  </si>
  <si>
    <t>泰輝</t>
    <rPh sb="0" eb="2">
      <t>タイキ</t>
    </rPh>
    <phoneticPr fontId="3"/>
  </si>
  <si>
    <t>ぐ０４</t>
    <phoneticPr fontId="3"/>
  </si>
  <si>
    <t>ぐ０５</t>
    <phoneticPr fontId="3"/>
  </si>
  <si>
    <t>久保</t>
    <rPh sb="0" eb="2">
      <t>クボ</t>
    </rPh>
    <phoneticPr fontId="3"/>
  </si>
  <si>
    <t>侑暉</t>
    <rPh sb="0" eb="1">
      <t>ユウ</t>
    </rPh>
    <rPh sb="1" eb="2">
      <t>カガヤ</t>
    </rPh>
    <phoneticPr fontId="3"/>
  </si>
  <si>
    <t>ぐ０６</t>
    <phoneticPr fontId="3"/>
  </si>
  <si>
    <t>井ノ口</t>
    <rPh sb="0" eb="1">
      <t>イ</t>
    </rPh>
    <rPh sb="2" eb="3">
      <t>グチ</t>
    </rPh>
    <phoneticPr fontId="3"/>
  </si>
  <si>
    <t>幹也</t>
    <rPh sb="0" eb="2">
      <t>ミキヤ</t>
    </rPh>
    <phoneticPr fontId="3"/>
  </si>
  <si>
    <t>ぐ０７</t>
    <phoneticPr fontId="3"/>
  </si>
  <si>
    <t>漆原</t>
    <rPh sb="0" eb="2">
      <t>ウルシハラ</t>
    </rPh>
    <phoneticPr fontId="3"/>
  </si>
  <si>
    <t>大介</t>
    <rPh sb="0" eb="2">
      <t>ダイスケ</t>
    </rPh>
    <phoneticPr fontId="3"/>
  </si>
  <si>
    <t>漆原大介</t>
    <rPh sb="0" eb="2">
      <t>ウルシハラ</t>
    </rPh>
    <rPh sb="2" eb="4">
      <t>ダイスケ</t>
    </rPh>
    <phoneticPr fontId="3"/>
  </si>
  <si>
    <t>ぐ０８</t>
    <phoneticPr fontId="3"/>
  </si>
  <si>
    <t>土田</t>
    <rPh sb="0" eb="2">
      <t>ツチダ</t>
    </rPh>
    <phoneticPr fontId="3"/>
  </si>
  <si>
    <t>哲也</t>
    <rPh sb="0" eb="2">
      <t>テツヤ</t>
    </rPh>
    <phoneticPr fontId="3"/>
  </si>
  <si>
    <t>土田哲也</t>
    <rPh sb="0" eb="2">
      <t>ツチダ</t>
    </rPh>
    <rPh sb="2" eb="4">
      <t>テツヤ</t>
    </rPh>
    <phoneticPr fontId="3"/>
  </si>
  <si>
    <t>ぐ０９</t>
    <phoneticPr fontId="3"/>
  </si>
  <si>
    <t>金谷</t>
    <rPh sb="0" eb="2">
      <t>カナタニ</t>
    </rPh>
    <phoneticPr fontId="3"/>
  </si>
  <si>
    <t>太郎</t>
    <rPh sb="0" eb="2">
      <t>タロウ</t>
    </rPh>
    <phoneticPr fontId="3"/>
  </si>
  <si>
    <t>金谷太郎</t>
    <rPh sb="0" eb="2">
      <t>カネタニ</t>
    </rPh>
    <rPh sb="2" eb="4">
      <t>タロウ</t>
    </rPh>
    <phoneticPr fontId="3"/>
  </si>
  <si>
    <t>ぐ１０</t>
    <phoneticPr fontId="3"/>
  </si>
  <si>
    <t>ぐ１１</t>
    <phoneticPr fontId="3"/>
  </si>
  <si>
    <t>吉野</t>
    <rPh sb="0" eb="2">
      <t>ヨシノ</t>
    </rPh>
    <phoneticPr fontId="3"/>
  </si>
  <si>
    <t>淳也</t>
    <rPh sb="0" eb="2">
      <t>ジュンヤ</t>
    </rPh>
    <phoneticPr fontId="3"/>
  </si>
  <si>
    <t>吉野淳也</t>
    <rPh sb="0" eb="2">
      <t>ヨシノ</t>
    </rPh>
    <rPh sb="2" eb="4">
      <t>ジュンヤ</t>
    </rPh>
    <phoneticPr fontId="3"/>
  </si>
  <si>
    <t>ぐ１２</t>
    <phoneticPr fontId="3"/>
  </si>
  <si>
    <t>幸典</t>
    <rPh sb="0" eb="2">
      <t>ユキノリ</t>
    </rPh>
    <phoneticPr fontId="3"/>
  </si>
  <si>
    <t>中山幸典</t>
    <rPh sb="0" eb="2">
      <t>ナカヤマ</t>
    </rPh>
    <rPh sb="2" eb="4">
      <t>ユキノリ</t>
    </rPh>
    <phoneticPr fontId="3"/>
  </si>
  <si>
    <t>ぐ１３</t>
    <phoneticPr fontId="3"/>
  </si>
  <si>
    <t>ぐ１４</t>
    <phoneticPr fontId="3"/>
  </si>
  <si>
    <t>南</t>
    <rPh sb="0" eb="1">
      <t>ミナミ</t>
    </rPh>
    <phoneticPr fontId="3"/>
  </si>
  <si>
    <t>久遠</t>
    <rPh sb="0" eb="2">
      <t>クオン</t>
    </rPh>
    <phoneticPr fontId="3"/>
  </si>
  <si>
    <t>南久遠</t>
    <rPh sb="0" eb="1">
      <t>ミナミ</t>
    </rPh>
    <rPh sb="1" eb="3">
      <t>クオン</t>
    </rPh>
    <phoneticPr fontId="3"/>
  </si>
  <si>
    <t>ぐ１５</t>
    <phoneticPr fontId="3"/>
  </si>
  <si>
    <t>椿原</t>
    <rPh sb="0" eb="2">
      <t>ツバキハラ</t>
    </rPh>
    <phoneticPr fontId="3"/>
  </si>
  <si>
    <t>航輝</t>
    <rPh sb="0" eb="2">
      <t>コウキ</t>
    </rPh>
    <phoneticPr fontId="3"/>
  </si>
  <si>
    <t>椿原航輝</t>
    <rPh sb="0" eb="2">
      <t>ツバキハラ</t>
    </rPh>
    <rPh sb="2" eb="4">
      <t>コウキ</t>
    </rPh>
    <phoneticPr fontId="3"/>
  </si>
  <si>
    <t>ぐ１６</t>
    <phoneticPr fontId="3"/>
  </si>
  <si>
    <t>飛鷹</t>
    <rPh sb="0" eb="2">
      <t>ヒダカ</t>
    </rPh>
    <phoneticPr fontId="3"/>
  </si>
  <si>
    <t>強志</t>
    <rPh sb="0" eb="2">
      <t>ツヨシ</t>
    </rPh>
    <phoneticPr fontId="3"/>
  </si>
  <si>
    <t>飛鷹強志</t>
    <rPh sb="0" eb="2">
      <t>ヒダカ</t>
    </rPh>
    <rPh sb="2" eb="4">
      <t>ツヨシ</t>
    </rPh>
    <phoneticPr fontId="3"/>
  </si>
  <si>
    <t>ぐ１７</t>
    <phoneticPr fontId="3"/>
  </si>
  <si>
    <t>寺本</t>
    <rPh sb="0" eb="2">
      <t>テラモト</t>
    </rPh>
    <phoneticPr fontId="3"/>
  </si>
  <si>
    <t>将吾</t>
    <rPh sb="0" eb="2">
      <t>ショウゴ</t>
    </rPh>
    <phoneticPr fontId="3"/>
  </si>
  <si>
    <t>寺本将吾</t>
    <rPh sb="0" eb="2">
      <t>テラモト</t>
    </rPh>
    <rPh sb="2" eb="4">
      <t>ショウゴ</t>
    </rPh>
    <phoneticPr fontId="3"/>
  </si>
  <si>
    <t>ぐ１８</t>
    <phoneticPr fontId="3"/>
  </si>
  <si>
    <t>ぐ１９</t>
    <phoneticPr fontId="3"/>
  </si>
  <si>
    <t>山本</t>
    <rPh sb="0" eb="2">
      <t>ヤマモト</t>
    </rPh>
    <phoneticPr fontId="3"/>
  </si>
  <si>
    <t>将義</t>
    <rPh sb="0" eb="2">
      <t>マサヨシ</t>
    </rPh>
    <phoneticPr fontId="3"/>
  </si>
  <si>
    <t>山本将義</t>
    <rPh sb="0" eb="2">
      <t>ヤマモト</t>
    </rPh>
    <rPh sb="2" eb="4">
      <t>マサヨシ</t>
    </rPh>
    <phoneticPr fontId="3"/>
  </si>
  <si>
    <t>ぐ２０</t>
    <phoneticPr fontId="3"/>
  </si>
  <si>
    <t>藤井</t>
    <rPh sb="0" eb="2">
      <t>フジイ</t>
    </rPh>
    <phoneticPr fontId="3"/>
  </si>
  <si>
    <t>正和</t>
    <rPh sb="0" eb="2">
      <t>マサカズ</t>
    </rPh>
    <phoneticPr fontId="3"/>
  </si>
  <si>
    <t>藤井正和</t>
    <rPh sb="0" eb="2">
      <t>フジイ</t>
    </rPh>
    <rPh sb="2" eb="4">
      <t>マサカズ</t>
    </rPh>
    <phoneticPr fontId="3"/>
  </si>
  <si>
    <t>ぐ２１</t>
    <phoneticPr fontId="3"/>
  </si>
  <si>
    <t>京都府</t>
    <rPh sb="0" eb="3">
      <t>キョウトフ</t>
    </rPh>
    <phoneticPr fontId="3"/>
  </si>
  <si>
    <t>ぐ２２</t>
    <phoneticPr fontId="3"/>
  </si>
  <si>
    <t>ぐ２３</t>
    <phoneticPr fontId="3"/>
  </si>
  <si>
    <t>藤田</t>
    <rPh sb="0" eb="2">
      <t>フジタ</t>
    </rPh>
    <phoneticPr fontId="3"/>
  </si>
  <si>
    <t>卓也</t>
    <rPh sb="0" eb="2">
      <t>タクヤ</t>
    </rPh>
    <phoneticPr fontId="3"/>
  </si>
  <si>
    <t>藤田卓也</t>
    <rPh sb="0" eb="2">
      <t>フジタ</t>
    </rPh>
    <rPh sb="2" eb="4">
      <t>タクヤ</t>
    </rPh>
    <phoneticPr fontId="3"/>
  </si>
  <si>
    <t>ぐ２４</t>
    <phoneticPr fontId="3"/>
  </si>
  <si>
    <t>鹿野</t>
    <rPh sb="0" eb="2">
      <t>シカノ</t>
    </rPh>
    <phoneticPr fontId="3"/>
  </si>
  <si>
    <t>雄大</t>
    <rPh sb="0" eb="2">
      <t>ユウダイ</t>
    </rPh>
    <phoneticPr fontId="3"/>
  </si>
  <si>
    <t>鹿野雄大</t>
    <rPh sb="0" eb="2">
      <t>シカノ</t>
    </rPh>
    <rPh sb="2" eb="4">
      <t>ユウダイ</t>
    </rPh>
    <phoneticPr fontId="3"/>
  </si>
  <si>
    <t>ぐ２５</t>
    <phoneticPr fontId="3"/>
  </si>
  <si>
    <t>澁谷</t>
    <rPh sb="0" eb="1">
      <t>シブ</t>
    </rPh>
    <rPh sb="1" eb="2">
      <t>タニ</t>
    </rPh>
    <phoneticPr fontId="3"/>
  </si>
  <si>
    <t>晃大</t>
    <rPh sb="0" eb="2">
      <t>コウダイ</t>
    </rPh>
    <phoneticPr fontId="3"/>
  </si>
  <si>
    <t>澁谷晃大</t>
    <rPh sb="0" eb="2">
      <t>シブヤ</t>
    </rPh>
    <rPh sb="2" eb="4">
      <t>コウダイ</t>
    </rPh>
    <phoneticPr fontId="3"/>
  </si>
  <si>
    <t>ぐ２６</t>
    <phoneticPr fontId="3"/>
  </si>
  <si>
    <t>ぐ２７</t>
    <phoneticPr fontId="3"/>
  </si>
  <si>
    <t>浜田</t>
    <rPh sb="0" eb="2">
      <t>ハマダ</t>
    </rPh>
    <phoneticPr fontId="3"/>
  </si>
  <si>
    <t>豊</t>
    <rPh sb="0" eb="1">
      <t>ユタカ</t>
    </rPh>
    <phoneticPr fontId="3"/>
  </si>
  <si>
    <t>浜田豊</t>
    <rPh sb="0" eb="2">
      <t>ハマダ</t>
    </rPh>
    <rPh sb="2" eb="3">
      <t>ユタカ</t>
    </rPh>
    <phoneticPr fontId="3"/>
  </si>
  <si>
    <t>ぐ２８</t>
    <phoneticPr fontId="3"/>
  </si>
  <si>
    <t>平野</t>
    <rPh sb="0" eb="2">
      <t>ヒラノ</t>
    </rPh>
    <phoneticPr fontId="3"/>
  </si>
  <si>
    <t>優也</t>
    <rPh sb="0" eb="2">
      <t>ユウヤ</t>
    </rPh>
    <phoneticPr fontId="3"/>
  </si>
  <si>
    <t>平野優也</t>
    <rPh sb="0" eb="2">
      <t>ヒラノ</t>
    </rPh>
    <rPh sb="2" eb="4">
      <t>ユウヤ</t>
    </rPh>
    <phoneticPr fontId="3"/>
  </si>
  <si>
    <t>三重県</t>
    <rPh sb="0" eb="3">
      <t>ミエケン</t>
    </rPh>
    <phoneticPr fontId="3"/>
  </si>
  <si>
    <t>ぐ２９</t>
    <phoneticPr fontId="3"/>
  </si>
  <si>
    <t>楠瀬</t>
    <rPh sb="0" eb="2">
      <t>クスノセ</t>
    </rPh>
    <phoneticPr fontId="3"/>
  </si>
  <si>
    <t>正雄</t>
    <rPh sb="0" eb="2">
      <t>マサオ</t>
    </rPh>
    <phoneticPr fontId="3"/>
  </si>
  <si>
    <t>楠瀬正雄</t>
    <rPh sb="0" eb="2">
      <t>クスノセ</t>
    </rPh>
    <rPh sb="2" eb="4">
      <t>マサオ</t>
    </rPh>
    <phoneticPr fontId="3"/>
  </si>
  <si>
    <t>ぐ３０</t>
    <phoneticPr fontId="3"/>
  </si>
  <si>
    <t>大橋</t>
    <rPh sb="0" eb="2">
      <t>オオハシ</t>
    </rPh>
    <phoneticPr fontId="3"/>
  </si>
  <si>
    <t>直季</t>
    <rPh sb="0" eb="2">
      <t>ナオキ</t>
    </rPh>
    <phoneticPr fontId="3"/>
  </si>
  <si>
    <t>大橋直季</t>
    <rPh sb="0" eb="2">
      <t>オオハシ</t>
    </rPh>
    <rPh sb="2" eb="3">
      <t>スナオ</t>
    </rPh>
    <rPh sb="3" eb="4">
      <t>キ</t>
    </rPh>
    <phoneticPr fontId="3"/>
  </si>
  <si>
    <t>ぐ３１</t>
    <phoneticPr fontId="3"/>
  </si>
  <si>
    <t>ぐ３２</t>
    <phoneticPr fontId="3"/>
  </si>
  <si>
    <t>帆足</t>
    <rPh sb="0" eb="2">
      <t>ホアシ</t>
    </rPh>
    <phoneticPr fontId="3"/>
  </si>
  <si>
    <t>介</t>
    <rPh sb="0" eb="1">
      <t>カイ</t>
    </rPh>
    <phoneticPr fontId="3"/>
  </si>
  <si>
    <t>帆足介</t>
    <rPh sb="0" eb="2">
      <t>ホアシ</t>
    </rPh>
    <rPh sb="2" eb="3">
      <t>カイ</t>
    </rPh>
    <phoneticPr fontId="3"/>
  </si>
  <si>
    <t>ぐ３３</t>
    <phoneticPr fontId="3"/>
  </si>
  <si>
    <t>葛川</t>
    <rPh sb="0" eb="2">
      <t>カツカワ</t>
    </rPh>
    <phoneticPr fontId="3"/>
  </si>
  <si>
    <t>来弥</t>
    <rPh sb="0" eb="1">
      <t>ク</t>
    </rPh>
    <rPh sb="1" eb="2">
      <t>ヤ</t>
    </rPh>
    <phoneticPr fontId="3"/>
  </si>
  <si>
    <t>葛川来弥</t>
    <rPh sb="0" eb="2">
      <t>カツカワ</t>
    </rPh>
    <rPh sb="2" eb="3">
      <t>ク</t>
    </rPh>
    <rPh sb="3" eb="4">
      <t>ヤ</t>
    </rPh>
    <phoneticPr fontId="3"/>
  </si>
  <si>
    <t>内藤</t>
    <rPh sb="0" eb="2">
      <t>ナイトウ</t>
    </rPh>
    <phoneticPr fontId="3"/>
  </si>
  <si>
    <t>歩</t>
    <rPh sb="0" eb="1">
      <t>アユ</t>
    </rPh>
    <phoneticPr fontId="3"/>
  </si>
  <si>
    <t>内藤歩</t>
    <rPh sb="0" eb="2">
      <t>ナイトウ</t>
    </rPh>
    <rPh sb="2" eb="3">
      <t>アユム</t>
    </rPh>
    <phoneticPr fontId="3"/>
  </si>
  <si>
    <t>久保村</t>
    <rPh sb="0" eb="3">
      <t>クボムラ</t>
    </rPh>
    <phoneticPr fontId="3"/>
  </si>
  <si>
    <t>悠史</t>
    <rPh sb="0" eb="2">
      <t>ユウシ</t>
    </rPh>
    <phoneticPr fontId="3"/>
  </si>
  <si>
    <t>久保村悠史</t>
    <rPh sb="0" eb="3">
      <t>クボムラ</t>
    </rPh>
    <rPh sb="3" eb="5">
      <t>ユウシ</t>
    </rPh>
    <phoneticPr fontId="3"/>
  </si>
  <si>
    <t>さつ紀</t>
    <rPh sb="2" eb="3">
      <t>キ</t>
    </rPh>
    <phoneticPr fontId="3"/>
  </si>
  <si>
    <t>ぐ36</t>
    <phoneticPr fontId="3"/>
  </si>
  <si>
    <t>鹿野さつ紀</t>
    <rPh sb="0" eb="2">
      <t>シカノ</t>
    </rPh>
    <rPh sb="4" eb="5">
      <t>キ</t>
    </rPh>
    <phoneticPr fontId="3"/>
  </si>
  <si>
    <t>友里</t>
    <rPh sb="0" eb="2">
      <t>ユリ</t>
    </rPh>
    <phoneticPr fontId="3"/>
  </si>
  <si>
    <t>ぐ37</t>
    <phoneticPr fontId="3"/>
  </si>
  <si>
    <t>漆原友里</t>
    <rPh sb="0" eb="2">
      <t>ウルシハラ</t>
    </rPh>
    <rPh sb="2" eb="4">
      <t>ユリ</t>
    </rPh>
    <phoneticPr fontId="3"/>
  </si>
  <si>
    <t>菜摘</t>
    <rPh sb="0" eb="2">
      <t>ナツミ</t>
    </rPh>
    <phoneticPr fontId="3"/>
  </si>
  <si>
    <t>草野菜摘</t>
    <rPh sb="0" eb="2">
      <t>クサノ</t>
    </rPh>
    <rPh sb="2" eb="4">
      <t>ナツミ</t>
    </rPh>
    <phoneticPr fontId="3"/>
  </si>
  <si>
    <t>武田</t>
    <rPh sb="0" eb="2">
      <t>タケダ</t>
    </rPh>
    <phoneticPr fontId="3"/>
  </si>
  <si>
    <t>亜加梨</t>
    <rPh sb="0" eb="3">
      <t>アカリ</t>
    </rPh>
    <phoneticPr fontId="3"/>
  </si>
  <si>
    <t>武田亜加梨</t>
    <rPh sb="0" eb="2">
      <t>タケダ</t>
    </rPh>
    <rPh sb="2" eb="5">
      <t>アカリ</t>
    </rPh>
    <phoneticPr fontId="3"/>
  </si>
  <si>
    <t>一瀬</t>
    <rPh sb="0" eb="2">
      <t>イチノセ</t>
    </rPh>
    <phoneticPr fontId="3"/>
  </si>
  <si>
    <t>智之</t>
    <rPh sb="0" eb="2">
      <t>トモユキ</t>
    </rPh>
    <phoneticPr fontId="3"/>
  </si>
  <si>
    <t>一瀬智之</t>
    <rPh sb="0" eb="2">
      <t>イチノセ</t>
    </rPh>
    <rPh sb="2" eb="4">
      <t>トモユキ</t>
    </rPh>
    <phoneticPr fontId="3"/>
  </si>
  <si>
    <t>代表　川並和之</t>
    <rPh sb="0" eb="2">
      <t>ダイヒョウ</t>
    </rPh>
    <rPh sb="3" eb="7">
      <t>カワナミカズユキ</t>
    </rPh>
    <phoneticPr fontId="55"/>
  </si>
  <si>
    <t>kawanami0930@yahoo.co.jp</t>
    <phoneticPr fontId="55"/>
  </si>
  <si>
    <t>け０２</t>
    <phoneticPr fontId="3"/>
  </si>
  <si>
    <t>福永</t>
    <phoneticPr fontId="3"/>
  </si>
  <si>
    <t>一典</t>
    <rPh sb="0" eb="2">
      <t>カズノリ</t>
    </rPh>
    <phoneticPr fontId="3"/>
  </si>
  <si>
    <t>小澤</t>
    <rPh sb="0" eb="2">
      <t>コザワ</t>
    </rPh>
    <phoneticPr fontId="3"/>
  </si>
  <si>
    <t>藤信</t>
    <rPh sb="0" eb="2">
      <t>フジノブ</t>
    </rPh>
    <phoneticPr fontId="3"/>
  </si>
  <si>
    <t>疋田</t>
    <rPh sb="0" eb="2">
      <t>ヒキダ</t>
    </rPh>
    <phoneticPr fontId="3"/>
  </si>
  <si>
    <t>之宏</t>
    <rPh sb="0" eb="1">
      <t>コレ</t>
    </rPh>
    <rPh sb="1" eb="2">
      <t>ヒロシ</t>
    </rPh>
    <phoneticPr fontId="3"/>
  </si>
  <si>
    <t>東近江市</t>
    <phoneticPr fontId="3"/>
  </si>
  <si>
    <t>朝日</t>
    <rPh sb="0" eb="2">
      <t>アサヒ</t>
    </rPh>
    <phoneticPr fontId="3"/>
  </si>
  <si>
    <t>尚紀</t>
    <rPh sb="0" eb="1">
      <t>ナオ</t>
    </rPh>
    <rPh sb="1" eb="2">
      <t>キ</t>
    </rPh>
    <phoneticPr fontId="3"/>
  </si>
  <si>
    <t>三重県</t>
    <phoneticPr fontId="3"/>
  </si>
  <si>
    <t>智美</t>
    <rPh sb="0" eb="2">
      <t>トモミ</t>
    </rPh>
    <phoneticPr fontId="3"/>
  </si>
  <si>
    <t>健治</t>
    <rPh sb="0" eb="2">
      <t>ケンジ</t>
    </rPh>
    <phoneticPr fontId="3"/>
  </si>
  <si>
    <t>本多</t>
    <rPh sb="0" eb="2">
      <t>ホンダ</t>
    </rPh>
    <phoneticPr fontId="3"/>
  </si>
  <si>
    <t>勇輝</t>
    <rPh sb="0" eb="2">
      <t>ユウキ</t>
    </rPh>
    <phoneticPr fontId="3"/>
  </si>
  <si>
    <t>堤</t>
    <rPh sb="0" eb="1">
      <t>ツツミ</t>
    </rPh>
    <phoneticPr fontId="3"/>
  </si>
  <si>
    <t>泰彦</t>
    <rPh sb="0" eb="2">
      <t>ヤスヒコ</t>
    </rPh>
    <phoneticPr fontId="3"/>
  </si>
  <si>
    <t>新谷</t>
    <rPh sb="0" eb="2">
      <t>シンヤ</t>
    </rPh>
    <phoneticPr fontId="3"/>
  </si>
  <si>
    <t>良</t>
    <rPh sb="0" eb="1">
      <t>リョウ</t>
    </rPh>
    <phoneticPr fontId="3"/>
  </si>
  <si>
    <t>谷</t>
    <rPh sb="0" eb="1">
      <t>タニ</t>
    </rPh>
    <phoneticPr fontId="3"/>
  </si>
  <si>
    <t>寿子</t>
    <rPh sb="0" eb="2">
      <t>ヒサコ</t>
    </rPh>
    <phoneticPr fontId="3"/>
  </si>
  <si>
    <t>駿亮</t>
    <rPh sb="0" eb="1">
      <t>シュン</t>
    </rPh>
    <rPh sb="1" eb="2">
      <t>リョウ</t>
    </rPh>
    <phoneticPr fontId="55"/>
  </si>
  <si>
    <t>森</t>
    <rPh sb="0" eb="1">
      <t>モリ</t>
    </rPh>
    <phoneticPr fontId="55"/>
  </si>
  <si>
    <t>　彩</t>
    <rPh sb="1" eb="2">
      <t>アヤ</t>
    </rPh>
    <phoneticPr fontId="55"/>
  </si>
  <si>
    <t>近江八幡市</t>
    <phoneticPr fontId="55"/>
  </si>
  <si>
    <t>苗村</t>
    <rPh sb="0" eb="2">
      <t>ナエムラ</t>
    </rPh>
    <phoneticPr fontId="55"/>
  </si>
  <si>
    <t>裕子</t>
    <rPh sb="0" eb="2">
      <t>ユウコ</t>
    </rPh>
    <phoneticPr fontId="55"/>
  </si>
  <si>
    <t>栗東市</t>
    <rPh sb="0" eb="3">
      <t>リットウシ</t>
    </rPh>
    <phoneticPr fontId="55"/>
  </si>
  <si>
    <t>真彦</t>
    <rPh sb="0" eb="2">
      <t>マサヒコ</t>
    </rPh>
    <phoneticPr fontId="55"/>
  </si>
  <si>
    <t>代表　西村國太郎</t>
    <rPh sb="0" eb="2">
      <t>ダイヒョウ</t>
    </rPh>
    <rPh sb="3" eb="5">
      <t>ニシムラ</t>
    </rPh>
    <rPh sb="5" eb="8">
      <t>クニタロウ</t>
    </rPh>
    <phoneticPr fontId="55"/>
  </si>
  <si>
    <t>gametarou@nifty.com</t>
    <phoneticPr fontId="55"/>
  </si>
  <si>
    <t>ぷ０１</t>
    <phoneticPr fontId="55"/>
  </si>
  <si>
    <t>プラチナ</t>
  </si>
  <si>
    <t>吉田</t>
  </si>
  <si>
    <t>知司</t>
  </si>
  <si>
    <t>吉田知司</t>
  </si>
  <si>
    <t>鈴木</t>
  </si>
  <si>
    <t>英夫</t>
  </si>
  <si>
    <t>鈴木英夫</t>
  </si>
  <si>
    <t>プラチナ</t>
    <phoneticPr fontId="55"/>
  </si>
  <si>
    <t>東近江市</t>
    <rPh sb="0" eb="4">
      <t>ヒガシオウミシ</t>
    </rPh>
    <phoneticPr fontId="55"/>
  </si>
  <si>
    <t>女</t>
    <rPh sb="0" eb="1">
      <t>オンナ</t>
    </rPh>
    <phoneticPr fontId="55"/>
  </si>
  <si>
    <t>彦根市</t>
    <rPh sb="0" eb="3">
      <t>ヒコネシ</t>
    </rPh>
    <phoneticPr fontId="55"/>
  </si>
  <si>
    <t>ぷ１２</t>
  </si>
  <si>
    <t>ぷ１３</t>
  </si>
  <si>
    <t>西村</t>
    <rPh sb="0" eb="2">
      <t>ニシムラ</t>
    </rPh>
    <phoneticPr fontId="55"/>
  </si>
  <si>
    <t>今井</t>
    <rPh sb="0" eb="2">
      <t>イマイ</t>
    </rPh>
    <phoneticPr fontId="55"/>
  </si>
  <si>
    <t>順子</t>
    <rPh sb="0" eb="2">
      <t>ジュンコ</t>
    </rPh>
    <phoneticPr fontId="55"/>
  </si>
  <si>
    <t>代表　片岡一寿</t>
    <rPh sb="0" eb="2">
      <t>ダイヒョウ</t>
    </rPh>
    <rPh sb="3" eb="5">
      <t>カタオカ</t>
    </rPh>
    <rPh sb="5" eb="7">
      <t>カズトシ</t>
    </rPh>
    <phoneticPr fontId="3"/>
  </si>
  <si>
    <t>ptkq67180＠yahoo.co.jp</t>
    <phoneticPr fontId="3"/>
  </si>
  <si>
    <t>うさぎとかめの集い</t>
    <rPh sb="7" eb="8">
      <t>ツド</t>
    </rPh>
    <phoneticPr fontId="55"/>
  </si>
  <si>
    <t>うさかめ</t>
    <phoneticPr fontId="55"/>
  </si>
  <si>
    <t>う０１</t>
    <phoneticPr fontId="55"/>
  </si>
  <si>
    <t>岩花</t>
    <rPh sb="0" eb="1">
      <t>イワ</t>
    </rPh>
    <rPh sb="1" eb="2">
      <t>ハナ</t>
    </rPh>
    <phoneticPr fontId="3"/>
  </si>
  <si>
    <t>功</t>
    <rPh sb="0" eb="1">
      <t>イサオ</t>
    </rPh>
    <phoneticPr fontId="3"/>
  </si>
  <si>
    <t>うさぎとかめの集い</t>
    <rPh sb="7" eb="8">
      <t>ツド</t>
    </rPh>
    <phoneticPr fontId="3"/>
  </si>
  <si>
    <t>う０２</t>
    <phoneticPr fontId="55"/>
  </si>
  <si>
    <t>牛道</t>
    <rPh sb="0" eb="1">
      <t>ウシ</t>
    </rPh>
    <rPh sb="1" eb="2">
      <t>ミチ</t>
    </rPh>
    <phoneticPr fontId="3"/>
  </si>
  <si>
    <t>雄介</t>
    <rPh sb="0" eb="2">
      <t>ユウスケ</t>
    </rPh>
    <phoneticPr fontId="3"/>
  </si>
  <si>
    <t>小倉</t>
    <rPh sb="0" eb="2">
      <t>オグラ</t>
    </rPh>
    <phoneticPr fontId="3"/>
  </si>
  <si>
    <t>俊郎</t>
    <rPh sb="0" eb="1">
      <t>トシ</t>
    </rPh>
    <rPh sb="1" eb="2">
      <t>ロウ</t>
    </rPh>
    <phoneticPr fontId="3"/>
  </si>
  <si>
    <t>垣内</t>
    <rPh sb="0" eb="2">
      <t>カキウチ</t>
    </rPh>
    <phoneticPr fontId="55"/>
  </si>
  <si>
    <t>義則</t>
    <rPh sb="0" eb="2">
      <t>ヨシノリ</t>
    </rPh>
    <phoneticPr fontId="55"/>
  </si>
  <si>
    <t>片岡</t>
    <rPh sb="0" eb="2">
      <t>カタオカ</t>
    </rPh>
    <phoneticPr fontId="3"/>
  </si>
  <si>
    <t>一寿</t>
    <rPh sb="0" eb="2">
      <t>カズトシ</t>
    </rPh>
    <phoneticPr fontId="3"/>
  </si>
  <si>
    <t>健一</t>
    <rPh sb="0" eb="2">
      <t>ケンイチ</t>
    </rPh>
    <phoneticPr fontId="55"/>
  </si>
  <si>
    <t>亀井</t>
    <rPh sb="0" eb="2">
      <t>カメイ</t>
    </rPh>
    <phoneticPr fontId="3"/>
  </si>
  <si>
    <t>皓太</t>
    <rPh sb="0" eb="2">
      <t>コウタ</t>
    </rPh>
    <phoneticPr fontId="3"/>
  </si>
  <si>
    <t>亀井</t>
    <rPh sb="0" eb="2">
      <t>カメイ</t>
    </rPh>
    <phoneticPr fontId="55"/>
  </si>
  <si>
    <t>雅嗣</t>
    <rPh sb="0" eb="1">
      <t>マサ</t>
    </rPh>
    <rPh sb="1" eb="2">
      <t>ツグ</t>
    </rPh>
    <phoneticPr fontId="55"/>
  </si>
  <si>
    <t>竹田</t>
    <rPh sb="0" eb="2">
      <t>タケダ</t>
    </rPh>
    <phoneticPr fontId="3"/>
  </si>
  <si>
    <t>圭佑</t>
    <rPh sb="0" eb="2">
      <t>ケイスケ</t>
    </rPh>
    <phoneticPr fontId="3"/>
  </si>
  <si>
    <t>土肥</t>
    <rPh sb="0" eb="2">
      <t>ドイ</t>
    </rPh>
    <phoneticPr fontId="3"/>
  </si>
  <si>
    <t>将博</t>
    <rPh sb="0" eb="2">
      <t>マサヒロ</t>
    </rPh>
    <phoneticPr fontId="3"/>
  </si>
  <si>
    <t>林</t>
    <rPh sb="0" eb="1">
      <t>ハヤシ</t>
    </rPh>
    <phoneticPr fontId="3"/>
  </si>
  <si>
    <t>哲学</t>
    <rPh sb="0" eb="2">
      <t>テツガク</t>
    </rPh>
    <phoneticPr fontId="3"/>
  </si>
  <si>
    <t>深田</t>
    <rPh sb="0" eb="2">
      <t>フカダ</t>
    </rPh>
    <phoneticPr fontId="3"/>
  </si>
  <si>
    <t>健太郎</t>
    <rPh sb="0" eb="3">
      <t>ケンタロウ</t>
    </rPh>
    <phoneticPr fontId="3"/>
  </si>
  <si>
    <t>啓吾</t>
    <rPh sb="0" eb="2">
      <t>ケイゴ</t>
    </rPh>
    <phoneticPr fontId="3"/>
  </si>
  <si>
    <t>昌紀</t>
    <rPh sb="0" eb="2">
      <t>マサノリ</t>
    </rPh>
    <phoneticPr fontId="3"/>
  </si>
  <si>
    <t>野洲市</t>
    <rPh sb="0" eb="3">
      <t>ヤスシ</t>
    </rPh>
    <phoneticPr fontId="55"/>
  </si>
  <si>
    <t>浩之</t>
    <rPh sb="0" eb="2">
      <t>ヒロユキ</t>
    </rPh>
    <phoneticPr fontId="3"/>
  </si>
  <si>
    <t>吉村</t>
    <rPh sb="0" eb="2">
      <t>ヨシムラ</t>
    </rPh>
    <phoneticPr fontId="3"/>
  </si>
  <si>
    <t>脇野</t>
    <rPh sb="0" eb="2">
      <t>ワキノ</t>
    </rPh>
    <phoneticPr fontId="3"/>
  </si>
  <si>
    <t>佳邦</t>
    <rPh sb="0" eb="1">
      <t>ヨシ</t>
    </rPh>
    <rPh sb="1" eb="2">
      <t>クニ</t>
    </rPh>
    <phoneticPr fontId="3"/>
  </si>
  <si>
    <t>祥靖</t>
    <phoneticPr fontId="55"/>
  </si>
  <si>
    <t>甲賀市</t>
    <rPh sb="0" eb="3">
      <t>コウカシ</t>
    </rPh>
    <phoneticPr fontId="55"/>
  </si>
  <si>
    <t>多賀町</t>
    <rPh sb="0" eb="3">
      <t>タガチョウ</t>
    </rPh>
    <phoneticPr fontId="55"/>
  </si>
  <si>
    <t>坂田</t>
    <rPh sb="0" eb="2">
      <t>サカタ</t>
    </rPh>
    <phoneticPr fontId="55"/>
  </si>
  <si>
    <t>義記</t>
    <rPh sb="0" eb="1">
      <t>ヨシ</t>
    </rPh>
    <rPh sb="1" eb="2">
      <t>キ</t>
    </rPh>
    <phoneticPr fontId="55"/>
  </si>
  <si>
    <t>守山市</t>
    <rPh sb="0" eb="3">
      <t>モリヤマシ</t>
    </rPh>
    <phoneticPr fontId="55"/>
  </si>
  <si>
    <t>伊吹</t>
    <rPh sb="0" eb="2">
      <t>イブキ</t>
    </rPh>
    <phoneticPr fontId="3"/>
  </si>
  <si>
    <t>植垣</t>
    <rPh sb="0" eb="2">
      <t>ウエガキ</t>
    </rPh>
    <phoneticPr fontId="3"/>
  </si>
  <si>
    <t>貴美子</t>
    <rPh sb="0" eb="3">
      <t>キミコ</t>
    </rPh>
    <phoneticPr fontId="3"/>
  </si>
  <si>
    <t>牛道</t>
    <rPh sb="0" eb="2">
      <t>ウシミチ</t>
    </rPh>
    <phoneticPr fontId="55"/>
  </si>
  <si>
    <t>心</t>
    <rPh sb="0" eb="1">
      <t>ココロ</t>
    </rPh>
    <phoneticPr fontId="55"/>
  </si>
  <si>
    <t>梅田</t>
    <rPh sb="0" eb="2">
      <t>ウメダ</t>
    </rPh>
    <phoneticPr fontId="3"/>
  </si>
  <si>
    <t>陽子</t>
    <rPh sb="0" eb="2">
      <t>ヨウコ</t>
    </rPh>
    <phoneticPr fontId="55"/>
  </si>
  <si>
    <t>湖南市</t>
    <rPh sb="0" eb="3">
      <t>コナンシ</t>
    </rPh>
    <phoneticPr fontId="55"/>
  </si>
  <si>
    <t>辻</t>
    <rPh sb="0" eb="1">
      <t>ツジ</t>
    </rPh>
    <phoneticPr fontId="3"/>
  </si>
  <si>
    <t>佳子</t>
    <rPh sb="0" eb="2">
      <t>ヨシコ</t>
    </rPh>
    <phoneticPr fontId="55"/>
  </si>
  <si>
    <t>苗村</t>
    <rPh sb="0" eb="2">
      <t>ナエムラ</t>
    </rPh>
    <phoneticPr fontId="3"/>
  </si>
  <si>
    <t>直子</t>
    <rPh sb="0" eb="2">
      <t>ナオコ</t>
    </rPh>
    <phoneticPr fontId="55"/>
  </si>
  <si>
    <t>竜王町</t>
    <rPh sb="0" eb="3">
      <t>リュウオウチョウ</t>
    </rPh>
    <phoneticPr fontId="55"/>
  </si>
  <si>
    <t>永松</t>
    <rPh sb="0" eb="2">
      <t>ナガマツ</t>
    </rPh>
    <phoneticPr fontId="55"/>
  </si>
  <si>
    <t>貴子</t>
    <rPh sb="0" eb="2">
      <t>タカコ</t>
    </rPh>
    <phoneticPr fontId="55"/>
  </si>
  <si>
    <t>西崎</t>
    <rPh sb="0" eb="2">
      <t>ニシザキ</t>
    </rPh>
    <phoneticPr fontId="3"/>
  </si>
  <si>
    <t>友香</t>
    <rPh sb="0" eb="2">
      <t>ユカ</t>
    </rPh>
    <phoneticPr fontId="3"/>
  </si>
  <si>
    <t>藤田</t>
    <rPh sb="0" eb="2">
      <t>フジタ</t>
    </rPh>
    <phoneticPr fontId="55"/>
  </si>
  <si>
    <t>博美</t>
    <rPh sb="0" eb="2">
      <t>ヒロミ</t>
    </rPh>
    <phoneticPr fontId="55"/>
  </si>
  <si>
    <t>藤原</t>
    <rPh sb="0" eb="2">
      <t>フジワラ</t>
    </rPh>
    <phoneticPr fontId="55"/>
  </si>
  <si>
    <t>泰子</t>
    <rPh sb="0" eb="2">
      <t>ヤスコ</t>
    </rPh>
    <phoneticPr fontId="55"/>
  </si>
  <si>
    <t>三崎</t>
    <rPh sb="0" eb="2">
      <t>ミサキ</t>
    </rPh>
    <phoneticPr fontId="55"/>
  </si>
  <si>
    <t>奈々</t>
    <rPh sb="0" eb="2">
      <t>ナナ</t>
    </rPh>
    <phoneticPr fontId="55"/>
  </si>
  <si>
    <t>光代</t>
    <rPh sb="0" eb="2">
      <t>ミツヨ</t>
    </rPh>
    <phoneticPr fontId="55"/>
  </si>
  <si>
    <t>田中</t>
    <phoneticPr fontId="3"/>
  </si>
  <si>
    <t>有紀</t>
    <rPh sb="0" eb="2">
      <t>ユキ</t>
    </rPh>
    <phoneticPr fontId="55"/>
  </si>
  <si>
    <t>都</t>
    <rPh sb="0" eb="1">
      <t>ミヤコ</t>
    </rPh>
    <phoneticPr fontId="55"/>
  </si>
  <si>
    <t>亜利沙</t>
    <rPh sb="0" eb="3">
      <t>アリサ</t>
    </rPh>
    <phoneticPr fontId="55"/>
  </si>
  <si>
    <t>彩子</t>
    <phoneticPr fontId="55"/>
  </si>
  <si>
    <t>村川</t>
    <rPh sb="0" eb="2">
      <t>ムラカワ</t>
    </rPh>
    <phoneticPr fontId="55"/>
  </si>
  <si>
    <t>庸子</t>
    <rPh sb="0" eb="2">
      <t>ヨウコ</t>
    </rPh>
    <phoneticPr fontId="55"/>
  </si>
  <si>
    <t>愛知郡</t>
    <rPh sb="0" eb="3">
      <t>エチグン</t>
    </rPh>
    <phoneticPr fontId="55"/>
  </si>
  <si>
    <t>う４４</t>
  </si>
  <si>
    <t>中田</t>
    <rPh sb="0" eb="2">
      <t>ナカタ</t>
    </rPh>
    <phoneticPr fontId="55"/>
  </si>
  <si>
    <t>富憲</t>
    <rPh sb="0" eb="2">
      <t>トミノリ</t>
    </rPh>
    <phoneticPr fontId="55"/>
  </si>
  <si>
    <t>こ０１</t>
    <phoneticPr fontId="3"/>
  </si>
  <si>
    <t>個人登録</t>
    <rPh sb="0" eb="2">
      <t>コジン</t>
    </rPh>
    <rPh sb="2" eb="4">
      <t>トウロク</t>
    </rPh>
    <phoneticPr fontId="3"/>
  </si>
  <si>
    <t>　第20回東近江市ウィンターシングルス大会　大会申込書</t>
  </si>
  <si>
    <t>　第20回東近江市ウィンターシングルス大会　　募集要項</t>
  </si>
  <si>
    <t>2024年12月8日（日）　　8:45　受付開始　　※小雨決行</t>
  </si>
  <si>
    <t>11月28日（木）２２時までに参加費用のお振込みおよび</t>
  </si>
  <si>
    <t>ov50：今年50才以上になる方（昭和48年１２月３１日以前生まれ）</t>
  </si>
  <si>
    <t>ov55：今年55才以上になる方（昭和43年１２月３１日以前生まれ）</t>
  </si>
  <si>
    <t>2024年11月30日（土）18:00～　布引グリーンスタジアム内来賓室</t>
  </si>
  <si>
    <t>※予選リーグ後、リーグの順位毎のトーナメント</t>
  </si>
  <si>
    <t>代表　青木　重之</t>
    <rPh sb="3" eb="5">
      <t>アオキ</t>
    </rPh>
    <rPh sb="6" eb="8">
      <t>シゲユキ</t>
    </rPh>
    <phoneticPr fontId="3"/>
  </si>
  <si>
    <t xml:space="preserve">pocky23pocky@yahoo.co.jp  </t>
    <phoneticPr fontId="3"/>
  </si>
  <si>
    <t>福嶋</t>
    <rPh sb="0" eb="2">
      <t>フクシマ</t>
    </rPh>
    <phoneticPr fontId="3"/>
  </si>
  <si>
    <t>亮</t>
    <rPh sb="0" eb="1">
      <t>アキラ</t>
    </rPh>
    <phoneticPr fontId="3"/>
  </si>
  <si>
    <t>養老町</t>
  </si>
  <si>
    <t>あ３３</t>
  </si>
  <si>
    <t>佐野</t>
  </si>
  <si>
    <t>直美</t>
  </si>
  <si>
    <t>京都市</t>
  </si>
  <si>
    <t>あ３４</t>
  </si>
  <si>
    <t>千代</t>
  </si>
  <si>
    <t>美由紀</t>
  </si>
  <si>
    <t>あ３５</t>
  </si>
  <si>
    <t>小西</t>
    <rPh sb="0" eb="2">
      <t>コニシ</t>
    </rPh>
    <phoneticPr fontId="3"/>
  </si>
  <si>
    <t>由美子</t>
    <rPh sb="0" eb="3">
      <t>ユミコ</t>
    </rPh>
    <phoneticPr fontId="3"/>
  </si>
  <si>
    <t>あ３６</t>
  </si>
  <si>
    <t>徳田</t>
    <rPh sb="0" eb="2">
      <t>トクダ</t>
    </rPh>
    <phoneticPr fontId="3"/>
  </si>
  <si>
    <t>裕子</t>
    <rPh sb="0" eb="2">
      <t>ユウコ</t>
    </rPh>
    <phoneticPr fontId="3"/>
  </si>
  <si>
    <t>あ３７</t>
  </si>
  <si>
    <t>叶丸</t>
    <rPh sb="0" eb="1">
      <t>カナ</t>
    </rPh>
    <rPh sb="1" eb="2">
      <t>マル</t>
    </rPh>
    <phoneticPr fontId="3"/>
  </si>
  <si>
    <t>利恵子</t>
    <rPh sb="0" eb="3">
      <t>リエコ</t>
    </rPh>
    <phoneticPr fontId="3"/>
  </si>
  <si>
    <t>あ３８</t>
  </si>
  <si>
    <t>脇田</t>
    <rPh sb="0" eb="2">
      <t>ワキタ</t>
    </rPh>
    <phoneticPr fontId="3"/>
  </si>
  <si>
    <t>里加</t>
    <rPh sb="0" eb="1">
      <t>リ</t>
    </rPh>
    <rPh sb="1" eb="2">
      <t>カ</t>
    </rPh>
    <phoneticPr fontId="3"/>
  </si>
  <si>
    <t>あ３９</t>
  </si>
  <si>
    <t>冨岡</t>
  </si>
  <si>
    <t>浩史</t>
  </si>
  <si>
    <t>あ４０</t>
  </si>
  <si>
    <t>西堀</t>
  </si>
  <si>
    <t>公人</t>
    <rPh sb="0" eb="2">
      <t>キミト</t>
    </rPh>
    <phoneticPr fontId="3"/>
  </si>
  <si>
    <t>近江八幡市</t>
    <rPh sb="0" eb="4">
      <t>オウミハチマン</t>
    </rPh>
    <rPh sb="4" eb="5">
      <t>シ</t>
    </rPh>
    <phoneticPr fontId="3"/>
  </si>
  <si>
    <t>あ４１</t>
  </si>
  <si>
    <t>清野</t>
    <rPh sb="0" eb="1">
      <t>キヨ</t>
    </rPh>
    <rPh sb="1" eb="2">
      <t>ノ</t>
    </rPh>
    <phoneticPr fontId="3"/>
  </si>
  <si>
    <t>宏樹</t>
    <rPh sb="0" eb="2">
      <t>ヒロキ</t>
    </rPh>
    <phoneticPr fontId="3"/>
  </si>
  <si>
    <t>あ４２</t>
  </si>
  <si>
    <t>宇野</t>
  </si>
  <si>
    <t>泰三</t>
  </si>
  <si>
    <t>野洲市</t>
  </si>
  <si>
    <t>あ４３</t>
  </si>
  <si>
    <t>中澤</t>
  </si>
  <si>
    <t>由香</t>
  </si>
  <si>
    <t>草津市</t>
  </si>
  <si>
    <t>代表者　辰巳　悟朗</t>
    <rPh sb="4" eb="6">
      <t>タツミ</t>
    </rPh>
    <rPh sb="7" eb="9">
      <t>ゴロウ</t>
    </rPh>
    <phoneticPr fontId="3"/>
  </si>
  <si>
    <t>puntytan0412@zeus.eonet.ne.jp</t>
    <phoneticPr fontId="55"/>
  </si>
  <si>
    <t>〇</t>
    <phoneticPr fontId="55"/>
  </si>
  <si>
    <t>×</t>
    <phoneticPr fontId="55"/>
  </si>
  <si>
    <t>入金確認</t>
    <rPh sb="0" eb="2">
      <t>ニュウキン</t>
    </rPh>
    <rPh sb="2" eb="4">
      <t>カクニン</t>
    </rPh>
    <phoneticPr fontId="55"/>
  </si>
  <si>
    <t>あぷ０１</t>
    <phoneticPr fontId="55"/>
  </si>
  <si>
    <t>〇</t>
  </si>
  <si>
    <t>あぷ０２</t>
  </si>
  <si>
    <t>あぷ０３</t>
  </si>
  <si>
    <t>あぷ０４</t>
  </si>
  <si>
    <t>あぷ０５</t>
  </si>
  <si>
    <t>あぷ０６</t>
  </si>
  <si>
    <t>あぷ０７</t>
  </si>
  <si>
    <t>あぷ０８</t>
  </si>
  <si>
    <t>あぷ０９</t>
  </si>
  <si>
    <t>あぷ１０</t>
  </si>
  <si>
    <t>あぷ１１</t>
  </si>
  <si>
    <t>あぷ１２</t>
  </si>
  <si>
    <t>あぷ１３</t>
  </si>
  <si>
    <t>あぷ１４</t>
  </si>
  <si>
    <t>あぷ１５</t>
  </si>
  <si>
    <t>あぷ１６</t>
  </si>
  <si>
    <t>あぷ１７</t>
  </si>
  <si>
    <t>あぷ１８</t>
  </si>
  <si>
    <t>あぷ１９</t>
  </si>
  <si>
    <t>あぷ２０</t>
  </si>
  <si>
    <t>あぷ２１</t>
  </si>
  <si>
    <t>あぷ２２</t>
  </si>
  <si>
    <t>あぷ２３</t>
  </si>
  <si>
    <t>あぷ２４</t>
  </si>
  <si>
    <t>田中　</t>
    <rPh sb="0" eb="2">
      <t>タナカ</t>
    </rPh>
    <phoneticPr fontId="55"/>
  </si>
  <si>
    <t>あぷ２５</t>
  </si>
  <si>
    <t>岡川</t>
    <rPh sb="0" eb="2">
      <t>オカガワ</t>
    </rPh>
    <phoneticPr fontId="55"/>
  </si>
  <si>
    <t>謙二</t>
    <rPh sb="0" eb="2">
      <t>ケンジ</t>
    </rPh>
    <phoneticPr fontId="55"/>
  </si>
  <si>
    <t>あぷ２６</t>
  </si>
  <si>
    <t>鈴木</t>
    <rPh sb="0" eb="2">
      <t>スズキ</t>
    </rPh>
    <phoneticPr fontId="55"/>
  </si>
  <si>
    <t>龍</t>
    <phoneticPr fontId="55"/>
  </si>
  <si>
    <t>あぷ２７</t>
  </si>
  <si>
    <t>濱口</t>
    <rPh sb="0" eb="2">
      <t>ハマグチ</t>
    </rPh>
    <phoneticPr fontId="55"/>
  </si>
  <si>
    <t>大輔</t>
    <rPh sb="0" eb="2">
      <t>ダイスケ</t>
    </rPh>
    <phoneticPr fontId="55"/>
  </si>
  <si>
    <t>あぷ２８</t>
  </si>
  <si>
    <t>谷</t>
    <rPh sb="0" eb="1">
      <t>タニ</t>
    </rPh>
    <phoneticPr fontId="55"/>
  </si>
  <si>
    <t>秀幸</t>
    <rPh sb="0" eb="2">
      <t>ヒデユキ</t>
    </rPh>
    <phoneticPr fontId="55"/>
  </si>
  <si>
    <t>あぷ２９</t>
  </si>
  <si>
    <t>稲泉</t>
    <rPh sb="0" eb="2">
      <t>イナイズミ</t>
    </rPh>
    <phoneticPr fontId="55"/>
  </si>
  <si>
    <t>聡</t>
    <rPh sb="0" eb="1">
      <t>サトシ</t>
    </rPh>
    <phoneticPr fontId="55"/>
  </si>
  <si>
    <t>あぷ３０</t>
  </si>
  <si>
    <t>妹川</t>
    <rPh sb="0" eb="2">
      <t>イモカワ</t>
    </rPh>
    <phoneticPr fontId="55"/>
  </si>
  <si>
    <t>寿明</t>
    <rPh sb="0" eb="2">
      <t>トシアキ</t>
    </rPh>
    <phoneticPr fontId="55"/>
  </si>
  <si>
    <t>あぷ３１</t>
  </si>
  <si>
    <t>麻佑</t>
    <rPh sb="0" eb="1">
      <t>アサ</t>
    </rPh>
    <rPh sb="1" eb="2">
      <t>ユウ</t>
    </rPh>
    <phoneticPr fontId="55"/>
  </si>
  <si>
    <t>代表　上津慶和</t>
  </si>
  <si>
    <t>smile.yu5052@gmail.com</t>
  </si>
  <si>
    <t>アンヴァース</t>
  </si>
  <si>
    <t>池田</t>
  </si>
  <si>
    <t>枝里</t>
  </si>
  <si>
    <t>あん０２</t>
  </si>
  <si>
    <t>植田</t>
  </si>
  <si>
    <t>早耶</t>
  </si>
  <si>
    <t>片木</t>
  </si>
  <si>
    <t>佐映</t>
  </si>
  <si>
    <t>片桐</t>
  </si>
  <si>
    <t>美里</t>
  </si>
  <si>
    <t>西野</t>
  </si>
  <si>
    <t>美恵</t>
  </si>
  <si>
    <t>千恵</t>
  </si>
  <si>
    <t>脇坂</t>
  </si>
  <si>
    <t>愛里</t>
  </si>
  <si>
    <t>福元</t>
    <rPh sb="0" eb="2">
      <t>フクモト</t>
    </rPh>
    <phoneticPr fontId="3"/>
  </si>
  <si>
    <t>ちさ</t>
    <phoneticPr fontId="3"/>
  </si>
  <si>
    <t>上津</t>
  </si>
  <si>
    <t>慶和</t>
  </si>
  <si>
    <t>東京都</t>
    <rPh sb="0" eb="3">
      <t>トウキョウト</t>
    </rPh>
    <phoneticPr fontId="3"/>
  </si>
  <si>
    <t>友喜</t>
  </si>
  <si>
    <t>高森</t>
  </si>
  <si>
    <t>康志</t>
  </si>
  <si>
    <t>薮内</t>
  </si>
  <si>
    <t>豪</t>
  </si>
  <si>
    <t>智彦</t>
  </si>
  <si>
    <t>大垣市</t>
  </si>
  <si>
    <t>原山</t>
  </si>
  <si>
    <t>侑己</t>
  </si>
  <si>
    <t>森</t>
  </si>
  <si>
    <t>寿人</t>
  </si>
  <si>
    <t>栗東市</t>
  </si>
  <si>
    <t>山田</t>
  </si>
  <si>
    <t>佳明</t>
  </si>
  <si>
    <t>岡田</t>
  </si>
  <si>
    <t>真樹</t>
  </si>
  <si>
    <t>和樹</t>
  </si>
  <si>
    <t>小田</t>
  </si>
  <si>
    <t>紀彦</t>
  </si>
  <si>
    <t>越智</t>
  </si>
  <si>
    <t>友基</t>
  </si>
  <si>
    <t>辻本</t>
  </si>
  <si>
    <t>将士</t>
  </si>
  <si>
    <t>津曲</t>
  </si>
  <si>
    <t>崇志</t>
  </si>
  <si>
    <t>原</t>
  </si>
  <si>
    <t>智則</t>
  </si>
  <si>
    <t>鍋内</t>
  </si>
  <si>
    <t>雄樹</t>
  </si>
  <si>
    <t>蒲生郡</t>
  </si>
  <si>
    <t>猪飼</t>
  </si>
  <si>
    <t>尚輝</t>
  </si>
  <si>
    <t>岡</t>
  </si>
  <si>
    <t>栄介</t>
  </si>
  <si>
    <t>三箇</t>
  </si>
  <si>
    <t>澤田</t>
  </si>
  <si>
    <t>純兵</t>
  </si>
  <si>
    <t>あん３０</t>
  </si>
  <si>
    <t>公道</t>
    <rPh sb="0" eb="1">
      <t>コウ</t>
    </rPh>
    <rPh sb="1" eb="2">
      <t>ミチ</t>
    </rPh>
    <phoneticPr fontId="3"/>
  </si>
  <si>
    <t>あん３１</t>
  </si>
  <si>
    <t>愛原</t>
    <rPh sb="0" eb="2">
      <t>アイハラ</t>
    </rPh>
    <phoneticPr fontId="3"/>
  </si>
  <si>
    <t>里樹</t>
    <rPh sb="0" eb="1">
      <t>サト</t>
    </rPh>
    <phoneticPr fontId="3"/>
  </si>
  <si>
    <t>代表　牛尾 紳之介</t>
    <rPh sb="3" eb="5">
      <t>ウシオ</t>
    </rPh>
    <rPh sb="6" eb="9">
      <t>シンノスケ</t>
    </rPh>
    <phoneticPr fontId="3"/>
  </si>
  <si>
    <t>ushi.nosuke3.2.1@gmail.com</t>
    <phoneticPr fontId="3"/>
  </si>
  <si>
    <t>匡志</t>
    <phoneticPr fontId="3"/>
  </si>
  <si>
    <t>OK</t>
  </si>
  <si>
    <t>愛捺花</t>
    <phoneticPr fontId="3"/>
  </si>
  <si>
    <t>一色</t>
    <phoneticPr fontId="3"/>
  </si>
  <si>
    <t>翼</t>
    <phoneticPr fontId="3"/>
  </si>
  <si>
    <t>清水</t>
    <phoneticPr fontId="3"/>
  </si>
  <si>
    <t>陽介</t>
    <phoneticPr fontId="3"/>
  </si>
  <si>
    <t>土井</t>
    <rPh sb="0" eb="2">
      <t>ドイ</t>
    </rPh>
    <phoneticPr fontId="3"/>
  </si>
  <si>
    <t>一輝</t>
    <rPh sb="0" eb="2">
      <t>カズキ</t>
    </rPh>
    <phoneticPr fontId="3"/>
  </si>
  <si>
    <t>平瀬</t>
    <rPh sb="0" eb="2">
      <t>ヒラセ</t>
    </rPh>
    <phoneticPr fontId="3"/>
  </si>
  <si>
    <t>俊介</t>
    <rPh sb="0" eb="2">
      <t>シュンスケ</t>
    </rPh>
    <phoneticPr fontId="3"/>
  </si>
  <si>
    <t>前濱</t>
    <rPh sb="0" eb="2">
      <t>マエハマ</t>
    </rPh>
    <phoneticPr fontId="3"/>
  </si>
  <si>
    <t>央果</t>
    <rPh sb="0" eb="1">
      <t>オウ</t>
    </rPh>
    <rPh sb="1" eb="2">
      <t>カ</t>
    </rPh>
    <phoneticPr fontId="3"/>
  </si>
  <si>
    <t>拓大</t>
    <rPh sb="0" eb="2">
      <t>タクダイ</t>
    </rPh>
    <phoneticPr fontId="3"/>
  </si>
  <si>
    <t>村西</t>
    <phoneticPr fontId="3"/>
  </si>
  <si>
    <t>徹</t>
    <phoneticPr fontId="3"/>
  </si>
  <si>
    <t>森</t>
    <phoneticPr fontId="3"/>
  </si>
  <si>
    <t>涼花</t>
    <phoneticPr fontId="3"/>
  </si>
  <si>
    <t>山本</t>
    <phoneticPr fontId="3"/>
  </si>
  <si>
    <t>和樹</t>
    <phoneticPr fontId="3"/>
  </si>
  <si>
    <t>き３７</t>
  </si>
  <si>
    <t>kagii.777@gmai.com</t>
    <phoneticPr fontId="3"/>
  </si>
  <si>
    <t>0人</t>
    <rPh sb="1" eb="2">
      <t>ニン</t>
    </rPh>
    <phoneticPr fontId="3"/>
  </si>
  <si>
    <t>滋賀県立硬式テニス部</t>
    <rPh sb="0" eb="4">
      <t>シガケンリツ</t>
    </rPh>
    <rPh sb="4" eb="6">
      <t>コウシキ</t>
    </rPh>
    <rPh sb="9" eb="10">
      <t>ブ</t>
    </rPh>
    <phoneticPr fontId="3"/>
  </si>
  <si>
    <t>県大テニス部</t>
    <rPh sb="0" eb="1">
      <t>ケン</t>
    </rPh>
    <rPh sb="1" eb="2">
      <t>ダイ</t>
    </rPh>
    <rPh sb="5" eb="6">
      <t>ブ</t>
    </rPh>
    <phoneticPr fontId="3"/>
  </si>
  <si>
    <t>し01</t>
    <phoneticPr fontId="3"/>
  </si>
  <si>
    <t>杉山</t>
    <rPh sb="0" eb="2">
      <t>スギヤマ</t>
    </rPh>
    <phoneticPr fontId="3"/>
  </si>
  <si>
    <t>春澄</t>
    <rPh sb="0" eb="1">
      <t>ハル</t>
    </rPh>
    <rPh sb="1" eb="2">
      <t>スミ</t>
    </rPh>
    <phoneticPr fontId="3"/>
  </si>
  <si>
    <t>滋賀県立硬式テニス部</t>
    <rPh sb="0" eb="2">
      <t>シガ</t>
    </rPh>
    <rPh sb="2" eb="4">
      <t>ケンリツ</t>
    </rPh>
    <rPh sb="4" eb="6">
      <t>コウシキ</t>
    </rPh>
    <rPh sb="9" eb="10">
      <t>ブ</t>
    </rPh>
    <phoneticPr fontId="3"/>
  </si>
  <si>
    <t>し02</t>
    <phoneticPr fontId="3"/>
  </si>
  <si>
    <t>吉田</t>
    <rPh sb="0" eb="2">
      <t>ヨシダ</t>
    </rPh>
    <phoneticPr fontId="3"/>
  </si>
  <si>
    <t>薫平</t>
    <rPh sb="0" eb="2">
      <t>クンペイ</t>
    </rPh>
    <phoneticPr fontId="3"/>
  </si>
  <si>
    <t>吉田薫平</t>
    <rPh sb="0" eb="2">
      <t>ヨシダ</t>
    </rPh>
    <rPh sb="2" eb="4">
      <t>クンペイ</t>
    </rPh>
    <phoneticPr fontId="3"/>
  </si>
  <si>
    <t>し03</t>
    <phoneticPr fontId="3"/>
  </si>
  <si>
    <t>山内</t>
    <rPh sb="0" eb="2">
      <t>ヤマウチ</t>
    </rPh>
    <phoneticPr fontId="3"/>
  </si>
  <si>
    <t>瑞生</t>
    <rPh sb="0" eb="2">
      <t>ミズキ</t>
    </rPh>
    <phoneticPr fontId="3"/>
  </si>
  <si>
    <t>し04</t>
    <phoneticPr fontId="3"/>
  </si>
  <si>
    <t>菊池</t>
    <rPh sb="0" eb="2">
      <t>キクチ</t>
    </rPh>
    <phoneticPr fontId="3"/>
  </si>
  <si>
    <t>翔太</t>
    <rPh sb="0" eb="2">
      <t>ショウタ</t>
    </rPh>
    <phoneticPr fontId="3"/>
  </si>
  <si>
    <t>し05</t>
    <phoneticPr fontId="3"/>
  </si>
  <si>
    <t>太田</t>
    <rPh sb="0" eb="2">
      <t>オオタ</t>
    </rPh>
    <phoneticPr fontId="3"/>
  </si>
  <si>
    <t>裕斗</t>
    <rPh sb="0" eb="2">
      <t>ユウト</t>
    </rPh>
    <phoneticPr fontId="3"/>
  </si>
  <si>
    <t>し06</t>
    <phoneticPr fontId="3"/>
  </si>
  <si>
    <t>梶田</t>
    <rPh sb="0" eb="2">
      <t>カジタ</t>
    </rPh>
    <phoneticPr fontId="3"/>
  </si>
  <si>
    <t>純平</t>
    <rPh sb="0" eb="2">
      <t>ジュンペイ</t>
    </rPh>
    <phoneticPr fontId="3"/>
  </si>
  <si>
    <t>梶田純平</t>
    <rPh sb="0" eb="2">
      <t>カジタ</t>
    </rPh>
    <rPh sb="2" eb="4">
      <t>ジュンペイ</t>
    </rPh>
    <phoneticPr fontId="3"/>
  </si>
  <si>
    <t>し07</t>
    <phoneticPr fontId="3"/>
  </si>
  <si>
    <t>福美</t>
    <rPh sb="0" eb="2">
      <t>フクミ</t>
    </rPh>
    <phoneticPr fontId="3"/>
  </si>
  <si>
    <t>裕基</t>
    <rPh sb="0" eb="2">
      <t>ユウキ</t>
    </rPh>
    <phoneticPr fontId="3"/>
  </si>
  <si>
    <t>福美裕基</t>
    <rPh sb="0" eb="2">
      <t>フクミ</t>
    </rPh>
    <rPh sb="2" eb="4">
      <t>ユウキ</t>
    </rPh>
    <phoneticPr fontId="3"/>
  </si>
  <si>
    <t>滋賀県立硬式テニス部</t>
    <rPh sb="0" eb="6">
      <t>シガケンリツコウシキ</t>
    </rPh>
    <rPh sb="9" eb="10">
      <t>ブ</t>
    </rPh>
    <phoneticPr fontId="3"/>
  </si>
  <si>
    <t>大阪府</t>
    <rPh sb="0" eb="3">
      <t>オオサカフ</t>
    </rPh>
    <phoneticPr fontId="3"/>
  </si>
  <si>
    <t>し08</t>
    <phoneticPr fontId="3"/>
  </si>
  <si>
    <t>島田</t>
    <rPh sb="0" eb="2">
      <t>シマダ</t>
    </rPh>
    <phoneticPr fontId="3"/>
  </si>
  <si>
    <t>蒼空</t>
    <rPh sb="0" eb="2">
      <t>ソラ</t>
    </rPh>
    <phoneticPr fontId="3"/>
  </si>
  <si>
    <t>島田蒼空</t>
    <rPh sb="0" eb="2">
      <t>シマダ</t>
    </rPh>
    <rPh sb="2" eb="4">
      <t>ソラ</t>
    </rPh>
    <phoneticPr fontId="3"/>
  </si>
  <si>
    <t>し09</t>
    <phoneticPr fontId="3"/>
  </si>
  <si>
    <t>服部</t>
    <rPh sb="0" eb="2">
      <t>ハットリ</t>
    </rPh>
    <phoneticPr fontId="3"/>
  </si>
  <si>
    <t>紘樹</t>
    <rPh sb="0" eb="2">
      <t>ヒロキ</t>
    </rPh>
    <phoneticPr fontId="3"/>
  </si>
  <si>
    <t>服部紘樹</t>
    <rPh sb="0" eb="2">
      <t>ハットリ</t>
    </rPh>
    <rPh sb="2" eb="4">
      <t>ヒロキ</t>
    </rPh>
    <phoneticPr fontId="3"/>
  </si>
  <si>
    <t>甲賀市</t>
    <rPh sb="0" eb="2">
      <t>コウガ</t>
    </rPh>
    <rPh sb="2" eb="3">
      <t>シ</t>
    </rPh>
    <phoneticPr fontId="3"/>
  </si>
  <si>
    <t>し10</t>
    <phoneticPr fontId="3"/>
  </si>
  <si>
    <t>河越</t>
    <rPh sb="0" eb="2">
      <t>カワゴエ</t>
    </rPh>
    <phoneticPr fontId="3"/>
  </si>
  <si>
    <t>琢真</t>
    <rPh sb="0" eb="2">
      <t>タクマ</t>
    </rPh>
    <phoneticPr fontId="3"/>
  </si>
  <si>
    <t>河越琢真</t>
    <rPh sb="0" eb="2">
      <t>カワゴエ</t>
    </rPh>
    <rPh sb="2" eb="4">
      <t>タクマ</t>
    </rPh>
    <phoneticPr fontId="3"/>
  </si>
  <si>
    <t>増田</t>
    <rPh sb="0" eb="2">
      <t>マスダ</t>
    </rPh>
    <phoneticPr fontId="57"/>
  </si>
  <si>
    <t>剛士</t>
    <rPh sb="0" eb="2">
      <t>ツヨシ</t>
    </rPh>
    <phoneticPr fontId="57"/>
  </si>
  <si>
    <t>浦嶋</t>
    <rPh sb="0" eb="2">
      <t>ウラシマ</t>
    </rPh>
    <phoneticPr fontId="57"/>
  </si>
  <si>
    <t>博邦</t>
    <rPh sb="0" eb="2">
      <t>ヒロクニ</t>
    </rPh>
    <phoneticPr fontId="57"/>
  </si>
  <si>
    <t>東近江市</t>
    <rPh sb="0" eb="4">
      <t>ヒガシオウミシ</t>
    </rPh>
    <phoneticPr fontId="57"/>
  </si>
  <si>
    <t>筒井珠世</t>
  </si>
  <si>
    <t>公子</t>
    <rPh sb="0" eb="2">
      <t>キミコ</t>
    </rPh>
    <phoneticPr fontId="57"/>
  </si>
  <si>
    <t>浦嶋公子</t>
    <rPh sb="0" eb="2">
      <t>ウラシマ</t>
    </rPh>
    <rPh sb="2" eb="4">
      <t>キミコ</t>
    </rPh>
    <phoneticPr fontId="57"/>
  </si>
  <si>
    <t>女</t>
    <rPh sb="0" eb="1">
      <t>オンナ</t>
    </rPh>
    <phoneticPr fontId="57"/>
  </si>
  <si>
    <t>ふ２１</t>
    <phoneticPr fontId="57"/>
  </si>
  <si>
    <t>柏木</t>
    <rPh sb="0" eb="2">
      <t>カシワギ</t>
    </rPh>
    <phoneticPr fontId="57"/>
  </si>
  <si>
    <t>貴子</t>
    <rPh sb="0" eb="2">
      <t>タカコ</t>
    </rPh>
    <phoneticPr fontId="57"/>
  </si>
  <si>
    <t>柏木貴子</t>
    <rPh sb="0" eb="2">
      <t>カシワギ</t>
    </rPh>
    <rPh sb="2" eb="4">
      <t>タカコ</t>
    </rPh>
    <phoneticPr fontId="57"/>
  </si>
  <si>
    <t>栗東市</t>
    <rPh sb="0" eb="3">
      <t>リットウシ</t>
    </rPh>
    <phoneticPr fontId="57"/>
  </si>
  <si>
    <t>ぐ01</t>
    <phoneticPr fontId="3"/>
  </si>
  <si>
    <t>ぐ02</t>
    <phoneticPr fontId="3"/>
  </si>
  <si>
    <t>ぐ03</t>
    <phoneticPr fontId="3"/>
  </si>
  <si>
    <t>ぐ04</t>
    <phoneticPr fontId="3"/>
  </si>
  <si>
    <t>ぐ05</t>
    <phoneticPr fontId="3"/>
  </si>
  <si>
    <t>ぐ06</t>
    <phoneticPr fontId="3"/>
  </si>
  <si>
    <t>ぐ07</t>
    <phoneticPr fontId="3"/>
  </si>
  <si>
    <t>ぐ08</t>
    <phoneticPr fontId="3"/>
  </si>
  <si>
    <t>ぐ09</t>
    <phoneticPr fontId="3"/>
  </si>
  <si>
    <t>ぐ10</t>
    <phoneticPr fontId="3"/>
  </si>
  <si>
    <t>ぐ11</t>
    <phoneticPr fontId="3"/>
  </si>
  <si>
    <t>ぐ12</t>
    <phoneticPr fontId="3"/>
  </si>
  <si>
    <t>ぐ13</t>
    <phoneticPr fontId="3"/>
  </si>
  <si>
    <t>ぐ14</t>
    <phoneticPr fontId="3"/>
  </si>
  <si>
    <t>兵庫県</t>
    <rPh sb="0" eb="3">
      <t>ヒョウゴケン</t>
    </rPh>
    <phoneticPr fontId="3"/>
  </si>
  <si>
    <t>ぐ15</t>
    <phoneticPr fontId="3"/>
  </si>
  <si>
    <t>ぐ16</t>
    <phoneticPr fontId="3"/>
  </si>
  <si>
    <t>ぐ17</t>
    <phoneticPr fontId="3"/>
  </si>
  <si>
    <t>ぐ18</t>
    <phoneticPr fontId="3"/>
  </si>
  <si>
    <t>ぐ19</t>
    <phoneticPr fontId="3"/>
  </si>
  <si>
    <t>ぐ20</t>
    <phoneticPr fontId="3"/>
  </si>
  <si>
    <t>ぐ21</t>
    <phoneticPr fontId="3"/>
  </si>
  <si>
    <t>ぐ22</t>
    <phoneticPr fontId="3"/>
  </si>
  <si>
    <t>ぐ23</t>
    <phoneticPr fontId="3"/>
  </si>
  <si>
    <t>ぐ24</t>
    <phoneticPr fontId="3"/>
  </si>
  <si>
    <t>ぐ25</t>
    <phoneticPr fontId="3"/>
  </si>
  <si>
    <t>ぐ26</t>
    <phoneticPr fontId="3"/>
  </si>
  <si>
    <t>ぐ27</t>
    <phoneticPr fontId="3"/>
  </si>
  <si>
    <t>中川</t>
    <rPh sb="0" eb="2">
      <t>ナカガワ</t>
    </rPh>
    <phoneticPr fontId="3"/>
  </si>
  <si>
    <t>ぐ28</t>
    <phoneticPr fontId="3"/>
  </si>
  <si>
    <t>中川雄介</t>
    <rPh sb="0" eb="2">
      <t>ナカガワ</t>
    </rPh>
    <rPh sb="2" eb="4">
      <t>ユウスケ</t>
    </rPh>
    <phoneticPr fontId="3"/>
  </si>
  <si>
    <t>安田　</t>
    <rPh sb="0" eb="2">
      <t>ヤスダ</t>
    </rPh>
    <phoneticPr fontId="3"/>
  </si>
  <si>
    <t>登摩</t>
    <rPh sb="0" eb="1">
      <t>ノボル</t>
    </rPh>
    <rPh sb="1" eb="2">
      <t>マ</t>
    </rPh>
    <phoneticPr fontId="3"/>
  </si>
  <si>
    <t>ぐ29</t>
    <phoneticPr fontId="3"/>
  </si>
  <si>
    <t>安田登摩</t>
    <rPh sb="0" eb="2">
      <t>ヤスダ</t>
    </rPh>
    <rPh sb="2" eb="3">
      <t>ノボル</t>
    </rPh>
    <rPh sb="3" eb="4">
      <t>マ</t>
    </rPh>
    <phoneticPr fontId="3"/>
  </si>
  <si>
    <t>高尾</t>
    <rPh sb="0" eb="2">
      <t>タカオ</t>
    </rPh>
    <phoneticPr fontId="3"/>
  </si>
  <si>
    <t>浩司</t>
    <rPh sb="0" eb="2">
      <t>コウジ</t>
    </rPh>
    <phoneticPr fontId="3"/>
  </si>
  <si>
    <t>ぐ30</t>
    <phoneticPr fontId="3"/>
  </si>
  <si>
    <t>高尾浩司</t>
    <rPh sb="0" eb="2">
      <t>タカオ</t>
    </rPh>
    <rPh sb="2" eb="4">
      <t>コウジ</t>
    </rPh>
    <phoneticPr fontId="3"/>
  </si>
  <si>
    <t>ぐ31</t>
    <phoneticPr fontId="3"/>
  </si>
  <si>
    <t>ぐ32</t>
    <phoneticPr fontId="3"/>
  </si>
  <si>
    <t>ぐ33</t>
    <phoneticPr fontId="3"/>
  </si>
  <si>
    <t>ぐ３4</t>
    <phoneticPr fontId="3"/>
  </si>
  <si>
    <t>ぐ34</t>
    <phoneticPr fontId="3"/>
  </si>
  <si>
    <t>ぐ３5</t>
    <phoneticPr fontId="3"/>
  </si>
  <si>
    <t>ぐ35</t>
    <phoneticPr fontId="3"/>
  </si>
  <si>
    <t>ぐ３6</t>
    <phoneticPr fontId="3"/>
  </si>
  <si>
    <t>長門</t>
    <rPh sb="0" eb="1">
      <t>ナガ</t>
    </rPh>
    <rPh sb="1" eb="2">
      <t>カド</t>
    </rPh>
    <phoneticPr fontId="3"/>
  </si>
  <si>
    <t>牧子</t>
    <rPh sb="0" eb="2">
      <t>マキコ</t>
    </rPh>
    <phoneticPr fontId="3"/>
  </si>
  <si>
    <t>長門牧子</t>
    <rPh sb="0" eb="2">
      <t>ナガカド</t>
    </rPh>
    <rPh sb="2" eb="4">
      <t>マキコ</t>
    </rPh>
    <phoneticPr fontId="3"/>
  </si>
  <si>
    <t>ぐ３7</t>
    <phoneticPr fontId="3"/>
  </si>
  <si>
    <t>あずみ</t>
    <phoneticPr fontId="3"/>
  </si>
  <si>
    <t>寺村あずみ</t>
    <rPh sb="0" eb="2">
      <t>テラムラ</t>
    </rPh>
    <phoneticPr fontId="3"/>
  </si>
  <si>
    <t>ぐ３８</t>
  </si>
  <si>
    <t>保乃実</t>
    <rPh sb="0" eb="1">
      <t>タモ</t>
    </rPh>
    <rPh sb="1" eb="2">
      <t>ノ</t>
    </rPh>
    <rPh sb="2" eb="3">
      <t>ジツ</t>
    </rPh>
    <phoneticPr fontId="55"/>
  </si>
  <si>
    <t>ぐ38</t>
  </si>
  <si>
    <t>ぐ３９</t>
  </si>
  <si>
    <t>優果</t>
    <rPh sb="0" eb="2">
      <t>ユウカ</t>
    </rPh>
    <phoneticPr fontId="55"/>
  </si>
  <si>
    <t>ぐ39</t>
  </si>
  <si>
    <t>三重県</t>
    <rPh sb="0" eb="3">
      <t>ミエケン</t>
    </rPh>
    <phoneticPr fontId="55"/>
  </si>
  <si>
    <t>西田</t>
    <rPh sb="0" eb="2">
      <t>ニシダ</t>
    </rPh>
    <phoneticPr fontId="55"/>
  </si>
  <si>
    <t>和教</t>
    <rPh sb="0" eb="2">
      <t>カズノリ</t>
    </rPh>
    <phoneticPr fontId="55"/>
  </si>
  <si>
    <t>継続</t>
    <rPh sb="0" eb="2">
      <t>ケイゾク</t>
    </rPh>
    <phoneticPr fontId="55"/>
  </si>
  <si>
    <t>ぷ０２</t>
  </si>
  <si>
    <t>竹中</t>
  </si>
  <si>
    <t>徳司</t>
  </si>
  <si>
    <t>竹中徳司</t>
  </si>
  <si>
    <t>平岩</t>
  </si>
  <si>
    <t>浩司</t>
  </si>
  <si>
    <t>平岩治司</t>
  </si>
  <si>
    <t>福島</t>
  </si>
  <si>
    <t>直樹</t>
  </si>
  <si>
    <t>福島直樹</t>
  </si>
  <si>
    <t>今村</t>
  </si>
  <si>
    <t>宜明</t>
  </si>
  <si>
    <t>今村宣明</t>
  </si>
  <si>
    <t>新谷</t>
  </si>
  <si>
    <t>弘之</t>
  </si>
  <si>
    <t>新谷弘之</t>
  </si>
  <si>
    <t>犬上郡多賀町</t>
  </si>
  <si>
    <t>前田</t>
  </si>
  <si>
    <t>喜久子</t>
  </si>
  <si>
    <t>前田喜久子</t>
  </si>
  <si>
    <t>井田</t>
  </si>
  <si>
    <t>圭子</t>
  </si>
  <si>
    <t>井田圭子</t>
  </si>
  <si>
    <t>小林</t>
  </si>
  <si>
    <t>明子</t>
  </si>
  <si>
    <t>小林朋子</t>
  </si>
  <si>
    <t>西村</t>
  </si>
  <si>
    <t>國太郎</t>
  </si>
  <si>
    <t>西村国太郎</t>
  </si>
  <si>
    <t>一丸</t>
    <rPh sb="0" eb="2">
      <t>イチマル</t>
    </rPh>
    <phoneticPr fontId="55"/>
  </si>
  <si>
    <t>征功</t>
    <rPh sb="0" eb="2">
      <t>セイコウ</t>
    </rPh>
    <phoneticPr fontId="55"/>
  </si>
  <si>
    <t>一丸征功</t>
    <rPh sb="0" eb="2">
      <t>イチマル</t>
    </rPh>
    <rPh sb="2" eb="4">
      <t>セイコウ</t>
    </rPh>
    <phoneticPr fontId="55"/>
  </si>
  <si>
    <t>久保田</t>
    <rPh sb="0" eb="3">
      <t>クボタ</t>
    </rPh>
    <phoneticPr fontId="55"/>
  </si>
  <si>
    <t>勉</t>
    <rPh sb="0" eb="1">
      <t>ツトム</t>
    </rPh>
    <phoneticPr fontId="55"/>
  </si>
  <si>
    <t>𡈽山</t>
    <rPh sb="2" eb="3">
      <t>ヤマ</t>
    </rPh>
    <phoneticPr fontId="3"/>
  </si>
  <si>
    <t>悠</t>
    <rPh sb="0" eb="1">
      <t>ユウ</t>
    </rPh>
    <phoneticPr fontId="3"/>
  </si>
  <si>
    <t>大津市</t>
    <rPh sb="0" eb="3">
      <t>オオツシ</t>
    </rPh>
    <phoneticPr fontId="55"/>
  </si>
  <si>
    <t>皓輝</t>
    <rPh sb="0" eb="1">
      <t>コウ</t>
    </rPh>
    <rPh sb="1" eb="2">
      <t>テル</t>
    </rPh>
    <phoneticPr fontId="55"/>
  </si>
  <si>
    <t>中嶋</t>
    <rPh sb="0" eb="2">
      <t>ナカジマ</t>
    </rPh>
    <phoneticPr fontId="55"/>
  </si>
  <si>
    <t>徹</t>
    <rPh sb="0" eb="1">
      <t>トオル</t>
    </rPh>
    <phoneticPr fontId="55"/>
  </si>
  <si>
    <t>日野町</t>
    <rPh sb="0" eb="3">
      <t>ヒノチョウ</t>
    </rPh>
    <phoneticPr fontId="55"/>
  </si>
  <si>
    <t>湖南市</t>
    <phoneticPr fontId="55"/>
  </si>
  <si>
    <t>邦子</t>
    <rPh sb="0" eb="2">
      <t>ジュンコ</t>
    </rPh>
    <phoneticPr fontId="55"/>
  </si>
  <si>
    <t>川瀬</t>
    <rPh sb="0" eb="1">
      <t>カワ</t>
    </rPh>
    <rPh sb="1" eb="2">
      <t>セ</t>
    </rPh>
    <phoneticPr fontId="55"/>
  </si>
  <si>
    <t>清子</t>
    <rPh sb="0" eb="2">
      <t>キヨコ</t>
    </rPh>
    <phoneticPr fontId="55"/>
  </si>
  <si>
    <t>う４５</t>
  </si>
  <si>
    <t>う４６</t>
  </si>
  <si>
    <t>仙波</t>
    <rPh sb="0" eb="2">
      <t>センバ</t>
    </rPh>
    <phoneticPr fontId="55"/>
  </si>
  <si>
    <t>敬子</t>
    <rPh sb="0" eb="2">
      <t>ケイコ</t>
    </rPh>
    <phoneticPr fontId="55"/>
  </si>
  <si>
    <t>う４７</t>
  </si>
  <si>
    <t>古株</t>
    <rPh sb="0" eb="2">
      <t>コカブ</t>
    </rPh>
    <phoneticPr fontId="55"/>
  </si>
  <si>
    <t>個人登録</t>
  </si>
  <si>
    <t>直八</t>
    <rPh sb="0" eb="2">
      <t>ナオハチ</t>
    </rPh>
    <phoneticPr fontId="3"/>
  </si>
  <si>
    <t>こ０３</t>
  </si>
  <si>
    <t>永原</t>
    <rPh sb="0" eb="2">
      <t>ナガハラ</t>
    </rPh>
    <phoneticPr fontId="55"/>
  </si>
  <si>
    <t>佳代子</t>
    <rPh sb="0" eb="3">
      <t>カヨコ</t>
    </rPh>
    <phoneticPr fontId="55"/>
  </si>
  <si>
    <t>実佳</t>
    <rPh sb="0" eb="1">
      <t>ジツ</t>
    </rPh>
    <rPh sb="1" eb="2">
      <t>カ</t>
    </rPh>
    <phoneticPr fontId="55"/>
  </si>
  <si>
    <t>博司</t>
    <rPh sb="0" eb="2">
      <t>ヒロシ</t>
    </rPh>
    <phoneticPr fontId="55"/>
  </si>
  <si>
    <t>総登録者数</t>
    <rPh sb="0" eb="1">
      <t>ソウ</t>
    </rPh>
    <rPh sb="1" eb="4">
      <t>トウロクシャ</t>
    </rPh>
    <rPh sb="4" eb="5">
      <t>スウ</t>
    </rPh>
    <phoneticPr fontId="55"/>
  </si>
  <si>
    <t>５５人</t>
    <rPh sb="2" eb="3">
      <t>ニン</t>
    </rPh>
    <phoneticPr fontId="5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</si>
</sst>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5" formatCode="&quot;¥&quot;#,##0;&quot;¥&quot;\-#,##0"/>
    <numFmt numFmtId="6" formatCode="&quot;¥&quot;#,##0;[Red]&quot;¥&quot;\-#,##0"/>
    <numFmt numFmtId="176" formatCode="0&quot;人&quot;"/>
  </numFmts>
  <fonts count="66">
    <font>
      <sz val="11"/>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sz val="11"/>
      <color indexed="8"/>
      <name val="ＭＳ Ｐゴシック"/>
      <family val="3"/>
      <charset val="128"/>
    </font>
    <font>
      <b/>
      <sz val="11"/>
      <name val="ＭＳ Ｐゴシック"/>
      <family val="3"/>
      <charset val="128"/>
    </font>
    <font>
      <b/>
      <sz val="12"/>
      <name val="ＭＳ Ｐゴシック"/>
      <family val="3"/>
      <charset val="128"/>
    </font>
    <font>
      <b/>
      <sz val="11"/>
      <color indexed="10"/>
      <name val="ＭＳ Ｐゴシック"/>
      <family val="3"/>
      <charset val="128"/>
    </font>
    <font>
      <b/>
      <sz val="11"/>
      <color indexed="8"/>
      <name val="ＭＳ Ｐゴシック"/>
      <family val="3"/>
      <charset val="128"/>
    </font>
    <font>
      <b/>
      <sz val="11"/>
      <color indexed="10"/>
      <name val="ＭＳ ゴシック"/>
      <family val="3"/>
      <charset val="128"/>
    </font>
    <font>
      <b/>
      <sz val="9"/>
      <color indexed="8"/>
      <name val="ＭＳ Ｐゴシック"/>
      <family val="3"/>
      <charset val="128"/>
    </font>
    <font>
      <b/>
      <sz val="12"/>
      <color indexed="8"/>
      <name val="ＭＳ Ｐゴシック"/>
      <family val="3"/>
      <charset val="128"/>
    </font>
    <font>
      <b/>
      <sz val="11"/>
      <color rgb="FFFF0000"/>
      <name val="ＭＳ Ｐゴシック"/>
      <family val="3"/>
      <charset val="128"/>
    </font>
    <font>
      <b/>
      <sz val="11"/>
      <color theme="1"/>
      <name val="ＭＳ Ｐゴシック"/>
      <family val="3"/>
      <charset val="128"/>
    </font>
    <font>
      <b/>
      <sz val="11"/>
      <name val="ＭＳ Ｐゴシック"/>
      <family val="3"/>
      <charset val="128"/>
      <scheme val="minor"/>
    </font>
    <font>
      <b/>
      <sz val="11"/>
      <color rgb="FFFF0000"/>
      <name val="ＭＳ Ｐゴシック"/>
      <family val="3"/>
      <charset val="128"/>
      <scheme val="minor"/>
    </font>
    <font>
      <b/>
      <sz val="11"/>
      <color rgb="FF000000"/>
      <name val="MS PGothic"/>
      <family val="3"/>
      <charset val="128"/>
    </font>
    <font>
      <b/>
      <sz val="11"/>
      <color rgb="FFFF0000"/>
      <name val="MS PGothic"/>
      <family val="3"/>
      <charset val="128"/>
    </font>
    <font>
      <b/>
      <sz val="11"/>
      <color theme="1"/>
      <name val="ＭＳ Ｐゴシック"/>
      <family val="3"/>
      <charset val="128"/>
      <scheme val="minor"/>
    </font>
    <font>
      <sz val="11"/>
      <name val="Meiryo UI"/>
      <family val="3"/>
      <charset val="128"/>
    </font>
    <font>
      <sz val="14"/>
      <name val="Meiryo UI"/>
      <family val="3"/>
      <charset val="128"/>
    </font>
    <font>
      <b/>
      <sz val="12"/>
      <color rgb="FFFF3F3F"/>
      <name val="Meiryo UI"/>
      <family val="3"/>
      <charset val="128"/>
    </font>
    <font>
      <sz val="12"/>
      <name val="Meiryo UI"/>
      <family val="3"/>
      <charset val="128"/>
    </font>
    <font>
      <b/>
      <sz val="12"/>
      <name val="Meiryo UI"/>
      <family val="3"/>
      <charset val="128"/>
    </font>
    <font>
      <b/>
      <sz val="12"/>
      <color rgb="FFFF0000"/>
      <name val="Meiryo UI"/>
      <family val="3"/>
      <charset val="128"/>
    </font>
    <font>
      <b/>
      <u/>
      <sz val="12"/>
      <name val="Meiryo UI"/>
      <family val="3"/>
      <charset val="128"/>
    </font>
    <font>
      <sz val="12"/>
      <color rgb="FFFF0000"/>
      <name val="Meiryo UI"/>
      <family val="3"/>
      <charset val="128"/>
    </font>
    <font>
      <sz val="16"/>
      <name val="Meiryo UI"/>
      <family val="3"/>
      <charset val="128"/>
    </font>
    <font>
      <b/>
      <sz val="11"/>
      <color indexed="8"/>
      <name val="ＭＳ Ｐゴシック"/>
      <family val="3"/>
      <charset val="128"/>
      <scheme val="minor"/>
    </font>
    <font>
      <sz val="11"/>
      <color theme="0" tint="-0.14999847407452621"/>
      <name val="ＭＳ Ｐゴシック"/>
      <family val="3"/>
      <charset val="128"/>
    </font>
    <font>
      <b/>
      <sz val="11"/>
      <name val="BIZ UDP明朝 Medium"/>
      <family val="1"/>
      <charset val="128"/>
    </font>
    <font>
      <b/>
      <sz val="11"/>
      <color indexed="10"/>
      <name val="ＭＳ Ｐゴシック"/>
      <family val="3"/>
      <charset val="128"/>
      <scheme val="minor"/>
    </font>
    <font>
      <b/>
      <sz val="9"/>
      <color indexed="8"/>
      <name val="ＭＳ Ｐゴシック"/>
      <family val="3"/>
      <charset val="128"/>
      <scheme val="minor"/>
    </font>
    <font>
      <b/>
      <i/>
      <sz val="11"/>
      <color theme="1"/>
      <name val="ＭＳ Ｐゴシック"/>
      <family val="3"/>
      <charset val="128"/>
      <scheme val="minor"/>
    </font>
    <font>
      <b/>
      <i/>
      <sz val="11"/>
      <color indexed="8"/>
      <name val="ＭＳ Ｐゴシック"/>
      <family val="3"/>
      <charset val="128"/>
      <scheme val="minor"/>
    </font>
    <font>
      <b/>
      <i/>
      <sz val="11"/>
      <name val="ＭＳ Ｐゴシック"/>
      <family val="3"/>
      <charset val="128"/>
      <scheme val="minor"/>
    </font>
    <font>
      <b/>
      <sz val="12"/>
      <color rgb="FFFF0000"/>
      <name val="ＭＳ Ｐゴシック"/>
      <family val="3"/>
      <charset val="128"/>
      <scheme val="minor"/>
    </font>
    <font>
      <b/>
      <sz val="12"/>
      <color theme="1"/>
      <name val="ＭＳ Ｐゴシック"/>
      <family val="3"/>
      <charset val="128"/>
      <scheme val="minor"/>
    </font>
    <font>
      <b/>
      <sz val="10"/>
      <color indexed="8"/>
      <name val="ＭＳ Ｐゴシック"/>
      <family val="3"/>
      <charset val="128"/>
      <scheme val="minor"/>
    </font>
    <font>
      <b/>
      <sz val="12"/>
      <name val="MS PGothic"/>
      <family val="3"/>
      <charset val="128"/>
    </font>
    <font>
      <b/>
      <sz val="12"/>
      <color theme="1"/>
      <name val="ＭＳ Ｐゴシック"/>
      <family val="2"/>
      <charset val="128"/>
      <scheme val="minor"/>
    </font>
    <font>
      <b/>
      <sz val="12"/>
      <color rgb="FF000000"/>
      <name val="MS PGothic"/>
      <family val="3"/>
      <charset val="128"/>
    </font>
    <font>
      <b/>
      <sz val="11"/>
      <color rgb="FF000000"/>
      <name val="ＭＳ Ｐゴシック"/>
      <family val="3"/>
      <charset val="128"/>
      <scheme val="minor"/>
    </font>
    <font>
      <sz val="10"/>
      <name val="Meiryo UI"/>
      <family val="3"/>
      <charset val="128"/>
    </font>
    <font>
      <u/>
      <sz val="16"/>
      <name val="Meiryo UI"/>
      <family val="3"/>
      <charset val="128"/>
    </font>
    <font>
      <sz val="10"/>
      <color indexed="8"/>
      <name val="Lr oSVbN"/>
      <family val="3"/>
      <charset val="128"/>
    </font>
    <font>
      <u/>
      <sz val="12"/>
      <name val="Meiryo UI"/>
      <family val="3"/>
      <charset val="128"/>
    </font>
    <font>
      <sz val="9"/>
      <name val="Meiryo UI"/>
      <family val="3"/>
      <charset val="128"/>
    </font>
    <font>
      <sz val="11"/>
      <color rgb="FFFF0000"/>
      <name val="Meiryo UI"/>
      <family val="3"/>
      <charset val="128"/>
    </font>
    <font>
      <sz val="11"/>
      <color indexed="10"/>
      <name val="ＭＳ Ｐゴシック"/>
      <family val="3"/>
      <charset val="128"/>
    </font>
    <font>
      <b/>
      <sz val="20"/>
      <name val="Meiryo UI"/>
      <family val="3"/>
      <charset val="128"/>
    </font>
    <font>
      <b/>
      <sz val="12"/>
      <color rgb="FF0070C0"/>
      <name val="Meiryo UI"/>
      <family val="3"/>
      <charset val="128"/>
    </font>
    <font>
      <b/>
      <sz val="11"/>
      <color theme="1"/>
      <name val="Meiryo UI"/>
      <family val="3"/>
      <charset val="128"/>
    </font>
    <font>
      <sz val="11"/>
      <color theme="1"/>
      <name val="Meiryo UI"/>
      <family val="3"/>
      <charset val="128"/>
    </font>
    <font>
      <sz val="11"/>
      <color rgb="FFFF0000"/>
      <name val="ＭＳ Ｐゴシック"/>
      <family val="3"/>
      <charset val="128"/>
    </font>
    <font>
      <sz val="6"/>
      <name val="ＭＳ Ｐゴシック"/>
      <family val="2"/>
      <charset val="128"/>
      <scheme val="minor"/>
    </font>
    <font>
      <b/>
      <sz val="11"/>
      <name val="MS PGothic"/>
      <family val="3"/>
      <charset val="128"/>
    </font>
    <font>
      <sz val="6"/>
      <name val="ＭＳ Ｐゴシック"/>
      <family val="3"/>
      <charset val="128"/>
      <scheme val="minor"/>
    </font>
    <font>
      <b/>
      <sz val="9"/>
      <color rgb="FF000000"/>
      <name val="MS PGothic"/>
      <family val="3"/>
      <charset val="128"/>
    </font>
    <font>
      <sz val="12"/>
      <name val="UD デジタル 教科書体 NP-R"/>
      <family val="1"/>
      <charset val="128"/>
    </font>
    <font>
      <sz val="12"/>
      <color rgb="FFFF0000"/>
      <name val="UD デジタル 教科書体 NP-R"/>
      <family val="1"/>
      <charset val="128"/>
    </font>
    <font>
      <sz val="11"/>
      <name val="BIZ UDP明朝 Medium"/>
      <family val="1"/>
      <charset val="128"/>
    </font>
    <font>
      <sz val="12"/>
      <color theme="1"/>
      <name val="UD デジタル 教科書体 NP-R"/>
      <family val="1"/>
      <charset val="128"/>
    </font>
    <font>
      <sz val="11"/>
      <color theme="1"/>
      <name val="ＭＳ Ｐゴシック"/>
      <family val="3"/>
      <charset val="128"/>
    </font>
    <font>
      <sz val="11"/>
      <name val="ＭＳ Ｐゴシック"/>
      <family val="2"/>
      <charset val="128"/>
      <scheme val="minor"/>
    </font>
    <font>
      <u/>
      <sz val="11"/>
      <color theme="1"/>
      <name val="ＭＳ Ｐゴシック"/>
      <family val="2"/>
      <charset val="128"/>
      <scheme val="minor"/>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indexed="53"/>
        <bgColor indexed="64"/>
      </patternFill>
    </fill>
    <fill>
      <patternFill patternType="solid">
        <fgColor indexed="40"/>
        <bgColor indexed="64"/>
      </patternFill>
    </fill>
    <fill>
      <patternFill patternType="solid">
        <fgColor indexed="17"/>
        <bgColor indexed="64"/>
      </patternFill>
    </fill>
    <fill>
      <patternFill patternType="solid">
        <fgColor indexed="10"/>
        <bgColor indexed="64"/>
      </patternFill>
    </fill>
    <fill>
      <patternFill patternType="solid">
        <fgColor indexed="9"/>
        <bgColor indexed="64"/>
      </patternFill>
    </fill>
  </fills>
  <borders count="54">
    <border>
      <left/>
      <right/>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dotted">
        <color indexed="64"/>
      </right>
      <top/>
      <bottom/>
      <diagonal/>
    </border>
    <border>
      <left style="dotted">
        <color indexed="64"/>
      </left>
      <right/>
      <top/>
      <bottom/>
      <diagonal/>
    </border>
    <border>
      <left/>
      <right/>
      <top/>
      <bottom style="thin">
        <color indexed="64"/>
      </bottom>
      <diagonal/>
    </border>
    <border>
      <left/>
      <right/>
      <top style="slantDashDot">
        <color indexed="64"/>
      </top>
      <bottom style="slantDashDot">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double">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double">
        <color indexed="64"/>
      </bottom>
      <diagonal/>
    </border>
    <border>
      <left style="medium">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style="hair">
        <color rgb="FF000000"/>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diagonal/>
    </border>
    <border>
      <left/>
      <right style="thin">
        <color indexed="64"/>
      </right>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dotted">
        <color indexed="64"/>
      </right>
      <top style="thin">
        <color indexed="64"/>
      </top>
      <bottom style="thin">
        <color indexed="64"/>
      </bottom>
      <diagonal/>
    </border>
  </borders>
  <cellStyleXfs count="38">
    <xf numFmtId="0" fontId="0" fillId="0" borderId="0"/>
    <xf numFmtId="0" fontId="4" fillId="0" borderId="0" applyProtection="0">
      <alignment vertical="center"/>
    </xf>
    <xf numFmtId="0" fontId="4" fillId="0" borderId="0" applyProtection="0">
      <alignment vertical="center"/>
    </xf>
    <xf numFmtId="0" fontId="4" fillId="0" borderId="0" applyProtection="0">
      <alignment vertical="center"/>
    </xf>
    <xf numFmtId="0" fontId="2" fillId="0" borderId="0" applyNumberFormat="0" applyFill="0" applyBorder="0" applyAlignment="0" applyProtection="0">
      <alignment vertical="center"/>
    </xf>
    <xf numFmtId="6" fontId="1" fillId="0" borderId="0" applyFont="0" applyFill="0" applyBorder="0" applyAlignment="0" applyProtection="0">
      <alignment vertical="center"/>
    </xf>
    <xf numFmtId="0" fontId="4" fillId="0" borderId="0">
      <alignment vertical="center"/>
    </xf>
    <xf numFmtId="0" fontId="4" fillId="0" borderId="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4" fillId="0" borderId="0">
      <alignment vertical="center"/>
    </xf>
    <xf numFmtId="0" fontId="4" fillId="0" borderId="0">
      <alignment vertical="center"/>
    </xf>
    <xf numFmtId="0" fontId="4" fillId="0" borderId="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pplyProtection="0">
      <alignment vertical="center"/>
    </xf>
    <xf numFmtId="0" fontId="1" fillId="0" borderId="0" applyProtection="0"/>
    <xf numFmtId="0" fontId="4" fillId="0" borderId="0">
      <alignment vertical="center"/>
    </xf>
    <xf numFmtId="0" fontId="4" fillId="0" borderId="0" applyProtection="0">
      <alignment vertical="center"/>
    </xf>
    <xf numFmtId="0" fontId="1"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6" fontId="1" fillId="0" borderId="0" applyFont="0" applyFill="0" applyBorder="0" applyAlignment="0" applyProtection="0">
      <alignment vertical="center"/>
    </xf>
    <xf numFmtId="0" fontId="1" fillId="0" borderId="0">
      <alignment vertical="center"/>
    </xf>
    <xf numFmtId="0" fontId="4" fillId="0" borderId="0">
      <alignment vertical="center"/>
    </xf>
    <xf numFmtId="0" fontId="1"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cellStyleXfs>
  <cellXfs count="371">
    <xf numFmtId="0" fontId="0" fillId="0" borderId="0" xfId="0"/>
    <xf numFmtId="0" fontId="5" fillId="0" borderId="0" xfId="0" applyFont="1"/>
    <xf numFmtId="0" fontId="14" fillId="0" borderId="0" xfId="0" applyFont="1" applyAlignment="1">
      <alignment vertical="center"/>
    </xf>
    <xf numFmtId="0" fontId="15" fillId="0" borderId="0" xfId="0" applyFont="1" applyAlignment="1">
      <alignment vertical="center"/>
    </xf>
    <xf numFmtId="0" fontId="8" fillId="0" borderId="0" xfId="26" applyFont="1" applyAlignment="1">
      <alignment horizontal="left"/>
    </xf>
    <xf numFmtId="0" fontId="5" fillId="0" borderId="0" xfId="19" applyFont="1">
      <alignment vertical="center"/>
    </xf>
    <xf numFmtId="0" fontId="8" fillId="0" borderId="0" xfId="0" applyFont="1"/>
    <xf numFmtId="176" fontId="5" fillId="0" borderId="0" xfId="19" applyNumberFormat="1" applyFont="1">
      <alignment vertical="center"/>
    </xf>
    <xf numFmtId="0" fontId="8" fillId="0" borderId="0" xfId="19" applyFont="1">
      <alignment vertical="center"/>
    </xf>
    <xf numFmtId="0" fontId="5" fillId="0" borderId="0" xfId="19" applyFont="1" applyAlignment="1">
      <alignment horizontal="right" vertical="center"/>
    </xf>
    <xf numFmtId="0" fontId="8" fillId="0" borderId="0" xfId="0" applyFont="1" applyAlignment="1">
      <alignment horizontal="right"/>
    </xf>
    <xf numFmtId="0" fontId="8" fillId="0" borderId="0" xfId="19" applyFont="1" applyAlignment="1">
      <alignment horizontal="right" vertical="center"/>
    </xf>
    <xf numFmtId="0" fontId="7" fillId="0" borderId="0" xfId="19" applyFont="1">
      <alignment vertical="center"/>
    </xf>
    <xf numFmtId="0" fontId="12" fillId="0" borderId="0" xfId="19" applyFont="1">
      <alignment vertical="center"/>
    </xf>
    <xf numFmtId="0" fontId="8" fillId="0" borderId="0" xfId="7" applyFont="1" applyAlignment="1"/>
    <xf numFmtId="0" fontId="8" fillId="0" borderId="0" xfId="7" applyFont="1" applyAlignment="1">
      <alignment horizontal="right"/>
    </xf>
    <xf numFmtId="0" fontId="8" fillId="0" borderId="0" xfId="19" applyFont="1" applyAlignment="1">
      <alignment horizontal="left" vertical="center" shrinkToFit="1"/>
    </xf>
    <xf numFmtId="0" fontId="8" fillId="0" borderId="0" xfId="22" applyFont="1" applyAlignment="1"/>
    <xf numFmtId="0" fontId="5" fillId="0" borderId="0" xfId="22" applyFont="1" applyAlignment="1"/>
    <xf numFmtId="0" fontId="8" fillId="0" borderId="0" xfId="7" applyFont="1">
      <alignment vertical="center"/>
    </xf>
    <xf numFmtId="0" fontId="12" fillId="0" borderId="0" xfId="19" applyFont="1" applyAlignment="1">
      <alignment horizontal="left" vertical="center" shrinkToFit="1"/>
    </xf>
    <xf numFmtId="0" fontId="8" fillId="0" borderId="0" xfId="22" applyFont="1">
      <alignment vertical="center"/>
    </xf>
    <xf numFmtId="10" fontId="5" fillId="0" borderId="0" xfId="19" applyNumberFormat="1" applyFont="1">
      <alignment vertical="center"/>
    </xf>
    <xf numFmtId="0" fontId="5" fillId="0" borderId="0" xfId="28" applyFont="1">
      <alignment vertical="center"/>
    </xf>
    <xf numFmtId="0" fontId="12" fillId="0" borderId="0" xfId="28" applyFont="1">
      <alignment vertical="center"/>
    </xf>
    <xf numFmtId="0" fontId="13" fillId="0" borderId="0" xfId="19" applyFont="1">
      <alignment vertical="center"/>
    </xf>
    <xf numFmtId="0" fontId="13" fillId="0" borderId="0" xfId="19" applyFont="1" applyAlignment="1">
      <alignment horizontal="right" vertical="center"/>
    </xf>
    <xf numFmtId="0" fontId="8" fillId="0" borderId="0" xfId="23" applyFont="1"/>
    <xf numFmtId="0" fontId="5" fillId="2" borderId="0" xfId="19" applyFont="1" applyFill="1">
      <alignment vertical="center"/>
    </xf>
    <xf numFmtId="0" fontId="18" fillId="0" borderId="0" xfId="0" applyFont="1" applyAlignment="1">
      <alignment vertical="center"/>
    </xf>
    <xf numFmtId="0" fontId="8" fillId="0" borderId="0" xfId="24" applyFont="1" applyAlignment="1">
      <alignment horizontal="left"/>
    </xf>
    <xf numFmtId="0" fontId="19" fillId="0" borderId="0" xfId="0" applyFont="1" applyAlignment="1">
      <alignment vertical="center"/>
    </xf>
    <xf numFmtId="0" fontId="20" fillId="0" borderId="0" xfId="0" applyFont="1" applyAlignment="1">
      <alignment vertical="center"/>
    </xf>
    <xf numFmtId="31" fontId="21" fillId="0" borderId="0" xfId="0" applyNumberFormat="1" applyFont="1" applyAlignment="1">
      <alignment vertical="center"/>
    </xf>
    <xf numFmtId="0" fontId="22" fillId="0" borderId="0" xfId="0" applyFont="1" applyAlignment="1">
      <alignment vertical="center"/>
    </xf>
    <xf numFmtId="31"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left" vertical="center"/>
    </xf>
    <xf numFmtId="0" fontId="23" fillId="0" borderId="0" xfId="0" applyFont="1" applyAlignment="1">
      <alignment horizontal="center" vertical="center"/>
    </xf>
    <xf numFmtId="0" fontId="25" fillId="0" borderId="0" xfId="0" applyFont="1" applyAlignment="1">
      <alignment vertical="center"/>
    </xf>
    <xf numFmtId="0" fontId="26" fillId="0" borderId="0" xfId="0" applyFont="1" applyAlignment="1">
      <alignment vertical="center"/>
    </xf>
    <xf numFmtId="0" fontId="2" fillId="0" borderId="0" xfId="4" applyAlignment="1">
      <alignment vertical="center"/>
    </xf>
    <xf numFmtId="0" fontId="27" fillId="0" borderId="0" xfId="0" applyFont="1" applyAlignment="1">
      <alignment vertical="center"/>
    </xf>
    <xf numFmtId="6" fontId="19" fillId="0" borderId="4" xfId="30" applyFont="1" applyBorder="1" applyAlignment="1">
      <alignment horizontal="right" vertical="center" indent="9"/>
    </xf>
    <xf numFmtId="6" fontId="19" fillId="0" borderId="16" xfId="30" applyFont="1" applyBorder="1" applyAlignment="1">
      <alignment horizontal="right" vertical="center" indent="9"/>
    </xf>
    <xf numFmtId="0" fontId="19" fillId="0" borderId="0" xfId="0" applyFont="1" applyAlignment="1">
      <alignment horizontal="center" vertical="center"/>
    </xf>
    <xf numFmtId="6" fontId="19" fillId="0" borderId="0" xfId="30" applyFont="1" applyBorder="1" applyAlignment="1">
      <alignment horizontal="right" vertical="center" indent="9"/>
    </xf>
    <xf numFmtId="0" fontId="27" fillId="0" borderId="0" xfId="0" applyFont="1" applyAlignment="1">
      <alignment horizontal="center" vertical="center"/>
    </xf>
    <xf numFmtId="31" fontId="22" fillId="0" borderId="0" xfId="0" applyNumberFormat="1" applyFont="1" applyAlignment="1">
      <alignment horizontal="center" vertical="center"/>
    </xf>
    <xf numFmtId="0" fontId="22" fillId="0" borderId="0" xfId="0" applyFont="1" applyAlignment="1">
      <alignment horizontal="center" vertical="center"/>
    </xf>
    <xf numFmtId="0" fontId="5" fillId="0" borderId="0" xfId="0" applyFont="1" applyAlignment="1">
      <alignment vertical="center"/>
    </xf>
    <xf numFmtId="0" fontId="5" fillId="0" borderId="0" xfId="19" applyFont="1" applyAlignment="1">
      <alignment horizontal="left" vertical="center"/>
    </xf>
    <xf numFmtId="0" fontId="0" fillId="0" borderId="0" xfId="0" applyAlignment="1">
      <alignment vertical="center"/>
    </xf>
    <xf numFmtId="0" fontId="8" fillId="0" borderId="0" xfId="0" applyFont="1" applyAlignment="1">
      <alignment vertical="center"/>
    </xf>
    <xf numFmtId="0" fontId="13" fillId="2" borderId="0" xfId="19" applyFont="1" applyFill="1">
      <alignment vertical="center"/>
    </xf>
    <xf numFmtId="0" fontId="14" fillId="0" borderId="0" xfId="19" applyFont="1">
      <alignment vertical="center"/>
    </xf>
    <xf numFmtId="0" fontId="14" fillId="0" borderId="0" xfId="19" applyFont="1" applyAlignment="1">
      <alignment horizontal="left" vertical="center"/>
    </xf>
    <xf numFmtId="0" fontId="14" fillId="0" borderId="0" xfId="19" applyFont="1" applyAlignment="1">
      <alignment horizontal="right" vertical="center"/>
    </xf>
    <xf numFmtId="0" fontId="15" fillId="0" borderId="0" xfId="19" applyFont="1">
      <alignment vertical="center"/>
    </xf>
    <xf numFmtId="0" fontId="1" fillId="0" borderId="0" xfId="0" applyFont="1" applyAlignment="1">
      <alignment vertical="center"/>
    </xf>
    <xf numFmtId="0" fontId="29" fillId="0" borderId="0" xfId="0" applyFont="1" applyAlignment="1">
      <alignment vertical="center"/>
    </xf>
    <xf numFmtId="0" fontId="31" fillId="0" borderId="0" xfId="19" applyFont="1">
      <alignment vertical="center"/>
    </xf>
    <xf numFmtId="0" fontId="28" fillId="0" borderId="0" xfId="19" applyFont="1">
      <alignment vertical="center"/>
    </xf>
    <xf numFmtId="0" fontId="28" fillId="0" borderId="0" xfId="0" applyFont="1" applyAlignment="1">
      <alignment horizontal="right"/>
    </xf>
    <xf numFmtId="0" fontId="28" fillId="0" borderId="0" xfId="0" applyFont="1"/>
    <xf numFmtId="0" fontId="28" fillId="0" borderId="0" xfId="0" applyFont="1" applyAlignment="1">
      <alignment vertical="center"/>
    </xf>
    <xf numFmtId="0" fontId="8" fillId="2" borderId="0" xfId="13" applyFont="1" applyFill="1" applyAlignment="1">
      <alignment horizontal="left" vertical="center"/>
    </xf>
    <xf numFmtId="0" fontId="5" fillId="2" borderId="0" xfId="13" applyFont="1" applyFill="1" applyAlignment="1">
      <alignment horizontal="left" vertical="center"/>
    </xf>
    <xf numFmtId="0" fontId="8" fillId="2" borderId="0" xfId="25" applyFont="1" applyFill="1">
      <alignment vertical="center"/>
    </xf>
    <xf numFmtId="0" fontId="7" fillId="2" borderId="0" xfId="19" applyFont="1" applyFill="1">
      <alignment vertical="center"/>
    </xf>
    <xf numFmtId="0" fontId="7" fillId="2" borderId="0" xfId="13" applyFont="1" applyFill="1" applyAlignment="1">
      <alignment horizontal="left" vertical="center"/>
    </xf>
    <xf numFmtId="0" fontId="7" fillId="2" borderId="0" xfId="22" applyFont="1" applyFill="1">
      <alignment vertical="center"/>
    </xf>
    <xf numFmtId="0" fontId="9" fillId="2" borderId="0" xfId="26" applyFont="1" applyFill="1" applyAlignment="1">
      <alignment horizontal="left"/>
    </xf>
    <xf numFmtId="0" fontId="7" fillId="2" borderId="0" xfId="26" applyFont="1" applyFill="1" applyAlignment="1">
      <alignment horizontal="left"/>
    </xf>
    <xf numFmtId="10" fontId="5" fillId="0" borderId="0" xfId="19" applyNumberFormat="1" applyFont="1" applyAlignment="1">
      <alignment horizontal="center" vertical="center"/>
    </xf>
    <xf numFmtId="0" fontId="8" fillId="0" borderId="0" xfId="19" applyFont="1" applyAlignment="1">
      <alignment horizontal="center" vertical="center"/>
    </xf>
    <xf numFmtId="0" fontId="8" fillId="0" borderId="0" xfId="19" applyFont="1" applyAlignment="1">
      <alignment horizontal="left" vertical="center"/>
    </xf>
    <xf numFmtId="0" fontId="19" fillId="0" borderId="7" xfId="0" applyFont="1" applyBorder="1" applyAlignment="1">
      <alignment vertical="center"/>
    </xf>
    <xf numFmtId="176" fontId="14" fillId="0" borderId="0" xfId="19" applyNumberFormat="1" applyFont="1">
      <alignment vertical="center"/>
    </xf>
    <xf numFmtId="0" fontId="14" fillId="2" borderId="0" xfId="19" applyFont="1" applyFill="1">
      <alignment vertical="center"/>
    </xf>
    <xf numFmtId="0" fontId="28" fillId="0" borderId="0" xfId="19" applyFont="1" applyAlignment="1">
      <alignment horizontal="left" vertical="center"/>
    </xf>
    <xf numFmtId="0" fontId="28" fillId="0" borderId="0" xfId="19" applyFont="1" applyAlignment="1">
      <alignment horizontal="right" vertical="center"/>
    </xf>
    <xf numFmtId="0" fontId="31" fillId="0" borderId="0" xfId="19" applyFont="1" applyAlignment="1">
      <alignment horizontal="left" vertical="center"/>
    </xf>
    <xf numFmtId="0" fontId="14" fillId="0" borderId="0" xfId="0" applyFont="1" applyAlignment="1">
      <alignment horizontal="left" vertical="center"/>
    </xf>
    <xf numFmtId="0" fontId="18" fillId="0" borderId="0" xfId="0" applyFont="1" applyAlignment="1">
      <alignment horizontal="left" vertical="center"/>
    </xf>
    <xf numFmtId="0" fontId="18" fillId="2" borderId="0" xfId="19" applyFont="1" applyFill="1">
      <alignment vertical="center"/>
    </xf>
    <xf numFmtId="0" fontId="18" fillId="0" borderId="0" xfId="19" applyFont="1">
      <alignment vertical="center"/>
    </xf>
    <xf numFmtId="0" fontId="28" fillId="0" borderId="0" xfId="22" applyFont="1">
      <alignment vertical="center"/>
    </xf>
    <xf numFmtId="0" fontId="28" fillId="2" borderId="0" xfId="22" applyFont="1" applyFill="1">
      <alignment vertical="center"/>
    </xf>
    <xf numFmtId="0" fontId="18" fillId="2" borderId="0" xfId="22" applyFont="1" applyFill="1">
      <alignment vertical="center"/>
    </xf>
    <xf numFmtId="0" fontId="33" fillId="2" borderId="0" xfId="19" applyFont="1" applyFill="1">
      <alignment vertical="center"/>
    </xf>
    <xf numFmtId="0" fontId="34" fillId="0" borderId="0" xfId="22" applyFont="1">
      <alignment vertical="center"/>
    </xf>
    <xf numFmtId="0" fontId="35" fillId="0" borderId="0" xfId="19" applyFont="1">
      <alignment vertical="center"/>
    </xf>
    <xf numFmtId="0" fontId="34" fillId="0" borderId="0" xfId="0" applyFont="1"/>
    <xf numFmtId="0" fontId="34" fillId="0" borderId="0" xfId="19" applyFont="1" applyAlignment="1">
      <alignment horizontal="left" vertical="center"/>
    </xf>
    <xf numFmtId="0" fontId="34" fillId="0" borderId="0" xfId="19" applyFont="1" applyAlignment="1">
      <alignment horizontal="right" vertical="center"/>
    </xf>
    <xf numFmtId="0" fontId="34" fillId="0" borderId="0" xfId="0" applyFont="1" applyAlignment="1">
      <alignment horizontal="right"/>
    </xf>
    <xf numFmtId="0" fontId="33" fillId="0" borderId="0" xfId="19" applyFont="1">
      <alignment vertical="center"/>
    </xf>
    <xf numFmtId="0" fontId="28" fillId="0" borderId="0" xfId="22" applyFont="1" applyAlignment="1"/>
    <xf numFmtId="0" fontId="15" fillId="0" borderId="0" xfId="19" applyFont="1" applyAlignment="1">
      <alignment horizontal="left" vertical="center"/>
    </xf>
    <xf numFmtId="0" fontId="36" fillId="0" borderId="0" xfId="0" applyFont="1" applyAlignment="1">
      <alignment vertical="center"/>
    </xf>
    <xf numFmtId="0" fontId="36" fillId="2" borderId="0" xfId="0" applyFont="1" applyFill="1" applyAlignment="1">
      <alignment vertical="center"/>
    </xf>
    <xf numFmtId="10" fontId="14" fillId="0" borderId="0" xfId="19" applyNumberFormat="1" applyFont="1">
      <alignment vertical="center"/>
    </xf>
    <xf numFmtId="0" fontId="32" fillId="0" borderId="0" xfId="19" applyFont="1" applyAlignment="1">
      <alignment horizontal="left" vertical="center"/>
    </xf>
    <xf numFmtId="10" fontId="14" fillId="0" borderId="0" xfId="19" applyNumberFormat="1" applyFont="1" applyAlignment="1">
      <alignment horizontal="center" vertical="center"/>
    </xf>
    <xf numFmtId="0" fontId="28" fillId="0" borderId="0" xfId="23" applyFont="1"/>
    <xf numFmtId="0" fontId="14" fillId="0" borderId="0" xfId="19" applyFont="1" applyAlignment="1">
      <alignment horizontal="center" vertical="center"/>
    </xf>
    <xf numFmtId="0" fontId="28" fillId="0" borderId="0" xfId="22" applyFont="1" applyAlignment="1">
      <alignment horizontal="right" vertical="center"/>
    </xf>
    <xf numFmtId="0" fontId="28" fillId="2" borderId="0" xfId="19" applyFont="1" applyFill="1">
      <alignment vertical="center"/>
    </xf>
    <xf numFmtId="0" fontId="15" fillId="2" borderId="0" xfId="19" applyFont="1" applyFill="1">
      <alignment vertical="center"/>
    </xf>
    <xf numFmtId="0" fontId="28" fillId="0" borderId="0" xfId="0" applyFont="1" applyAlignment="1">
      <alignment horizontal="left"/>
    </xf>
    <xf numFmtId="0" fontId="38" fillId="0" borderId="0" xfId="0" applyFont="1" applyAlignment="1">
      <alignment vertical="center"/>
    </xf>
    <xf numFmtId="0" fontId="18" fillId="0" borderId="0" xfId="0" applyFont="1" applyAlignment="1">
      <alignment horizontal="right" vertical="center"/>
    </xf>
    <xf numFmtId="0" fontId="11" fillId="0" borderId="0" xfId="24" applyFont="1" applyAlignment="1">
      <alignment horizontal="right" vertical="center"/>
    </xf>
    <xf numFmtId="0" fontId="40" fillId="0" borderId="0" xfId="0" applyFont="1" applyAlignment="1">
      <alignment horizontal="right" vertical="center"/>
    </xf>
    <xf numFmtId="0" fontId="6" fillId="0" borderId="0" xfId="19" applyFont="1" applyAlignment="1">
      <alignment horizontal="right" vertical="center"/>
    </xf>
    <xf numFmtId="0" fontId="11" fillId="0" borderId="0" xfId="19" applyFont="1" applyAlignment="1">
      <alignment horizontal="right" vertical="center"/>
    </xf>
    <xf numFmtId="0" fontId="11" fillId="0" borderId="0" xfId="26" applyFont="1" applyAlignment="1">
      <alignment horizontal="right" vertical="center"/>
    </xf>
    <xf numFmtId="0" fontId="28" fillId="0" borderId="12" xfId="19" applyFont="1" applyBorder="1">
      <alignment vertical="center"/>
    </xf>
    <xf numFmtId="0" fontId="28" fillId="0" borderId="0" xfId="25" applyFont="1" applyAlignment="1"/>
    <xf numFmtId="0" fontId="28" fillId="0" borderId="0" xfId="24" applyFont="1" applyAlignment="1">
      <alignment horizontal="right"/>
    </xf>
    <xf numFmtId="0" fontId="28" fillId="0" borderId="13" xfId="19" applyFont="1" applyBorder="1">
      <alignment vertical="center"/>
    </xf>
    <xf numFmtId="0" fontId="42" fillId="0" borderId="31" xfId="0" applyFont="1" applyBorder="1" applyAlignment="1">
      <alignment vertical="center"/>
    </xf>
    <xf numFmtId="0" fontId="42" fillId="0" borderId="0" xfId="0" applyFont="1" applyAlignment="1">
      <alignment vertical="center"/>
    </xf>
    <xf numFmtId="0" fontId="42" fillId="0" borderId="0" xfId="0" applyFont="1" applyAlignment="1">
      <alignment horizontal="left" vertical="center"/>
    </xf>
    <xf numFmtId="0" fontId="42" fillId="0" borderId="0" xfId="0" applyFont="1" applyAlignment="1">
      <alignment horizontal="right" vertical="center"/>
    </xf>
    <xf numFmtId="0" fontId="42" fillId="0" borderId="0" xfId="0" applyFont="1" applyAlignment="1">
      <alignment horizontal="right"/>
    </xf>
    <xf numFmtId="49" fontId="14" fillId="0" borderId="0" xfId="19" applyNumberFormat="1" applyFont="1">
      <alignment vertical="center"/>
    </xf>
    <xf numFmtId="0" fontId="19" fillId="0" borderId="0" xfId="0" applyFont="1" applyAlignment="1">
      <alignment horizontal="left" vertical="center"/>
    </xf>
    <xf numFmtId="0" fontId="19" fillId="0" borderId="28" xfId="0" applyFont="1" applyBorder="1" applyAlignment="1">
      <alignment horizontal="center" vertical="center"/>
    </xf>
    <xf numFmtId="0" fontId="19" fillId="0" borderId="32" xfId="0" applyFont="1" applyBorder="1" applyAlignment="1">
      <alignment vertical="center"/>
    </xf>
    <xf numFmtId="0" fontId="44" fillId="0" borderId="0" xfId="0" applyFont="1" applyAlignment="1">
      <alignment horizontal="center" vertical="center"/>
    </xf>
    <xf numFmtId="0" fontId="19" fillId="3" borderId="5" xfId="0" applyFont="1" applyFill="1" applyBorder="1" applyAlignment="1">
      <alignment vertical="center"/>
    </xf>
    <xf numFmtId="0" fontId="19" fillId="3" borderId="8" xfId="0" applyFont="1" applyFill="1" applyBorder="1" applyAlignment="1">
      <alignment vertical="center"/>
    </xf>
    <xf numFmtId="0" fontId="19" fillId="0" borderId="8" xfId="0" applyFont="1" applyBorder="1" applyAlignment="1">
      <alignment horizontal="left" vertical="center"/>
    </xf>
    <xf numFmtId="0" fontId="19" fillId="3" borderId="33" xfId="0" applyFont="1" applyFill="1" applyBorder="1" applyAlignment="1">
      <alignment horizontal="center" vertical="center"/>
    </xf>
    <xf numFmtId="0" fontId="19" fillId="0" borderId="17" xfId="0" applyFont="1" applyBorder="1" applyAlignment="1">
      <alignment vertical="center"/>
    </xf>
    <xf numFmtId="0" fontId="19" fillId="0" borderId="18" xfId="0" applyFont="1" applyBorder="1" applyAlignment="1">
      <alignment vertical="center"/>
    </xf>
    <xf numFmtId="0" fontId="19" fillId="0" borderId="22" xfId="0" applyFont="1" applyBorder="1" applyAlignment="1">
      <alignment vertical="center"/>
    </xf>
    <xf numFmtId="0" fontId="19" fillId="0" borderId="27" xfId="0" applyFont="1" applyBorder="1" applyAlignment="1">
      <alignment vertical="center"/>
    </xf>
    <xf numFmtId="0" fontId="19" fillId="3" borderId="32" xfId="0" applyFont="1" applyFill="1" applyBorder="1" applyAlignment="1">
      <alignment horizontal="center" vertical="center"/>
    </xf>
    <xf numFmtId="0" fontId="19" fillId="0" borderId="9" xfId="0" applyFont="1" applyBorder="1" applyAlignment="1">
      <alignment horizontal="right" vertical="center"/>
    </xf>
    <xf numFmtId="6" fontId="19" fillId="0" borderId="10" xfId="30" applyFont="1" applyBorder="1" applyAlignment="1">
      <alignment horizontal="right" vertical="center" indent="9"/>
    </xf>
    <xf numFmtId="0" fontId="19" fillId="3" borderId="2" xfId="0" applyFont="1" applyFill="1" applyBorder="1" applyAlignment="1">
      <alignment vertical="center"/>
    </xf>
    <xf numFmtId="0" fontId="19" fillId="3" borderId="3" xfId="0" applyFont="1" applyFill="1" applyBorder="1" applyAlignment="1">
      <alignment horizontal="left" vertical="center"/>
    </xf>
    <xf numFmtId="0" fontId="46" fillId="0" borderId="0" xfId="0" applyFont="1" applyAlignment="1">
      <alignment vertical="center"/>
    </xf>
    <xf numFmtId="0" fontId="19" fillId="0" borderId="0" xfId="0" applyFont="1" applyAlignment="1">
      <alignment horizontal="right" vertical="center"/>
    </xf>
    <xf numFmtId="0" fontId="45" fillId="0" borderId="0" xfId="32" applyFont="1" applyAlignment="1">
      <alignment horizontal="center" vertical="center"/>
    </xf>
    <xf numFmtId="0" fontId="19" fillId="0" borderId="1" xfId="0" applyFont="1" applyBorder="1" applyAlignment="1">
      <alignment horizontal="right" vertical="center"/>
    </xf>
    <xf numFmtId="0" fontId="45" fillId="0" borderId="1" xfId="32" applyFont="1" applyBorder="1" applyAlignment="1">
      <alignment horizontal="center" vertical="center"/>
    </xf>
    <xf numFmtId="0" fontId="19" fillId="3" borderId="21" xfId="0" applyFont="1" applyFill="1" applyBorder="1" applyAlignment="1">
      <alignment vertical="center"/>
    </xf>
    <xf numFmtId="0" fontId="19" fillId="0" borderId="34" xfId="0" applyFont="1" applyBorder="1" applyAlignment="1">
      <alignment vertical="center"/>
    </xf>
    <xf numFmtId="0" fontId="19" fillId="0" borderId="35" xfId="0" applyFont="1" applyBorder="1" applyAlignment="1">
      <alignment vertical="center"/>
    </xf>
    <xf numFmtId="0" fontId="19" fillId="0" borderId="36" xfId="0" applyFont="1" applyBorder="1" applyAlignment="1">
      <alignment vertical="center"/>
    </xf>
    <xf numFmtId="0" fontId="19" fillId="0" borderId="37" xfId="0" applyFont="1" applyBorder="1" applyAlignment="1">
      <alignment vertical="center"/>
    </xf>
    <xf numFmtId="0" fontId="22" fillId="0" borderId="5" xfId="0" applyFont="1" applyBorder="1" applyAlignment="1">
      <alignment vertical="center"/>
    </xf>
    <xf numFmtId="0" fontId="22" fillId="0" borderId="5" xfId="0" applyFont="1" applyBorder="1" applyAlignment="1">
      <alignment horizontal="center" vertical="center"/>
    </xf>
    <xf numFmtId="0" fontId="22" fillId="4" borderId="38" xfId="0" applyFont="1" applyFill="1" applyBorder="1" applyAlignment="1">
      <alignment horizontal="center" vertical="center"/>
    </xf>
    <xf numFmtId="0" fontId="22" fillId="0" borderId="2" xfId="0" applyFont="1" applyBorder="1" applyAlignment="1">
      <alignment vertical="center"/>
    </xf>
    <xf numFmtId="0" fontId="22" fillId="0" borderId="2" xfId="0" applyFont="1" applyBorder="1" applyAlignment="1">
      <alignment horizontal="center" vertical="center"/>
    </xf>
    <xf numFmtId="0" fontId="22" fillId="4" borderId="39" xfId="0" applyFont="1" applyFill="1" applyBorder="1" applyAlignment="1">
      <alignment horizontal="center" vertical="center"/>
    </xf>
    <xf numFmtId="0" fontId="22" fillId="4" borderId="40" xfId="0" applyFont="1" applyFill="1" applyBorder="1" applyAlignment="1">
      <alignment horizontal="center" vertical="center"/>
    </xf>
    <xf numFmtId="0" fontId="22" fillId="0" borderId="21" xfId="0" applyFont="1" applyBorder="1" applyAlignment="1">
      <alignment vertical="center"/>
    </xf>
    <xf numFmtId="0" fontId="22" fillId="0" borderId="21" xfId="0" applyFont="1" applyBorder="1" applyAlignment="1">
      <alignment horizontal="center" vertical="center"/>
    </xf>
    <xf numFmtId="0" fontId="43" fillId="0" borderId="42" xfId="0" applyFont="1" applyBorder="1" applyAlignment="1">
      <alignment vertical="center"/>
    </xf>
    <xf numFmtId="0" fontId="43" fillId="0" borderId="25" xfId="0" applyFont="1" applyBorder="1" applyAlignment="1">
      <alignment vertical="center"/>
    </xf>
    <xf numFmtId="0" fontId="43" fillId="0" borderId="19" xfId="0" applyFont="1" applyBorder="1" applyAlignment="1">
      <alignment vertical="center"/>
    </xf>
    <xf numFmtId="0" fontId="43" fillId="0" borderId="43" xfId="0" applyFont="1" applyBorder="1" applyAlignment="1">
      <alignment vertical="center"/>
    </xf>
    <xf numFmtId="0" fontId="43" fillId="0" borderId="41" xfId="0" applyFont="1" applyBorder="1" applyAlignment="1">
      <alignment vertical="center"/>
    </xf>
    <xf numFmtId="0" fontId="43" fillId="0" borderId="44" xfId="0" applyFont="1" applyBorder="1" applyAlignment="1">
      <alignment vertical="center"/>
    </xf>
    <xf numFmtId="0" fontId="19" fillId="0" borderId="26" xfId="0" applyFont="1" applyBorder="1" applyAlignment="1">
      <alignment horizontal="center" vertical="center"/>
    </xf>
    <xf numFmtId="0" fontId="22" fillId="0" borderId="0" xfId="0" applyFont="1" applyAlignment="1">
      <alignment horizontal="left" vertical="center"/>
    </xf>
    <xf numFmtId="0" fontId="48" fillId="0" borderId="0" xfId="0" applyFont="1" applyAlignment="1">
      <alignment vertical="center"/>
    </xf>
    <xf numFmtId="0" fontId="19" fillId="0" borderId="45" xfId="0" applyFont="1" applyBorder="1" applyAlignment="1">
      <alignment horizontal="center" vertical="center"/>
    </xf>
    <xf numFmtId="0" fontId="19" fillId="3" borderId="46" xfId="0" applyFont="1" applyFill="1" applyBorder="1" applyAlignment="1">
      <alignment vertical="center"/>
    </xf>
    <xf numFmtId="5" fontId="19" fillId="0" borderId="29" xfId="0" applyNumberFormat="1" applyFont="1" applyBorder="1" applyAlignment="1">
      <alignment vertical="center"/>
    </xf>
    <xf numFmtId="5" fontId="19" fillId="0" borderId="7" xfId="0" applyNumberFormat="1" applyFont="1" applyBorder="1" applyAlignment="1">
      <alignment vertical="center"/>
    </xf>
    <xf numFmtId="5" fontId="19" fillId="0" borderId="47" xfId="0" applyNumberFormat="1" applyFont="1" applyBorder="1" applyAlignment="1">
      <alignment vertical="center"/>
    </xf>
    <xf numFmtId="0" fontId="4" fillId="0" borderId="0" xfId="35">
      <alignment vertical="center"/>
    </xf>
    <xf numFmtId="0" fontId="4" fillId="5" borderId="48" xfId="35" applyFill="1" applyBorder="1">
      <alignment vertical="center"/>
    </xf>
    <xf numFmtId="0" fontId="4" fillId="5" borderId="36" xfId="35" applyFill="1" applyBorder="1">
      <alignment vertical="center"/>
    </xf>
    <xf numFmtId="0" fontId="4" fillId="5" borderId="37" xfId="35" applyFill="1" applyBorder="1">
      <alignment vertical="center"/>
    </xf>
    <xf numFmtId="0" fontId="4" fillId="0" borderId="36" xfId="35" applyBorder="1">
      <alignment vertical="center"/>
    </xf>
    <xf numFmtId="0" fontId="4" fillId="5" borderId="26" xfId="35" applyFill="1" applyBorder="1">
      <alignment vertical="center"/>
    </xf>
    <xf numFmtId="0" fontId="4" fillId="5" borderId="1" xfId="35" applyFill="1" applyBorder="1">
      <alignment vertical="center"/>
    </xf>
    <xf numFmtId="0" fontId="4" fillId="5" borderId="23" xfId="35" applyFill="1" applyBorder="1">
      <alignment vertical="center"/>
    </xf>
    <xf numFmtId="0" fontId="4" fillId="0" borderId="0" xfId="35" applyAlignment="1">
      <alignment horizontal="center" vertical="center"/>
    </xf>
    <xf numFmtId="0" fontId="4" fillId="0" borderId="11" xfId="35" applyBorder="1">
      <alignment vertical="center"/>
    </xf>
    <xf numFmtId="0" fontId="4" fillId="0" borderId="48" xfId="35" applyBorder="1">
      <alignment vertical="center"/>
    </xf>
    <xf numFmtId="0" fontId="4" fillId="0" borderId="37" xfId="35" applyBorder="1">
      <alignment vertical="center"/>
    </xf>
    <xf numFmtId="0" fontId="4" fillId="0" borderId="26" xfId="35" applyBorder="1">
      <alignment vertical="center"/>
    </xf>
    <xf numFmtId="0" fontId="4" fillId="0" borderId="1" xfId="35" applyBorder="1">
      <alignment vertical="center"/>
    </xf>
    <xf numFmtId="0" fontId="4" fillId="0" borderId="23" xfId="35" applyBorder="1">
      <alignment vertical="center"/>
    </xf>
    <xf numFmtId="0" fontId="4" fillId="0" borderId="49" xfId="35" applyBorder="1">
      <alignment vertical="center"/>
    </xf>
    <xf numFmtId="0" fontId="4" fillId="6" borderId="48" xfId="35" applyFill="1" applyBorder="1">
      <alignment vertical="center"/>
    </xf>
    <xf numFmtId="0" fontId="4" fillId="6" borderId="37" xfId="35" applyFill="1" applyBorder="1">
      <alignment vertical="center"/>
    </xf>
    <xf numFmtId="0" fontId="4" fillId="6" borderId="11" xfId="35" applyFill="1" applyBorder="1">
      <alignment vertical="center"/>
    </xf>
    <xf numFmtId="0" fontId="4" fillId="6" borderId="49" xfId="35" applyFill="1" applyBorder="1">
      <alignment vertical="center"/>
    </xf>
    <xf numFmtId="0" fontId="4" fillId="0" borderId="33" xfId="35" applyBorder="1">
      <alignment vertical="center"/>
    </xf>
    <xf numFmtId="0" fontId="4" fillId="8" borderId="11" xfId="35" applyFill="1" applyBorder="1">
      <alignment vertical="center"/>
    </xf>
    <xf numFmtId="0" fontId="4" fillId="8" borderId="49" xfId="35" applyFill="1" applyBorder="1">
      <alignment vertical="center"/>
    </xf>
    <xf numFmtId="0" fontId="4" fillId="0" borderId="50" xfId="35" applyBorder="1">
      <alignment vertical="center"/>
    </xf>
    <xf numFmtId="0" fontId="4" fillId="8" borderId="26" xfId="35" applyFill="1" applyBorder="1">
      <alignment vertical="center"/>
    </xf>
    <xf numFmtId="0" fontId="4" fillId="8" borderId="23" xfId="35" applyFill="1" applyBorder="1">
      <alignment vertical="center"/>
    </xf>
    <xf numFmtId="0" fontId="4" fillId="9" borderId="0" xfId="35" applyFill="1">
      <alignment vertical="center"/>
    </xf>
    <xf numFmtId="0" fontId="4" fillId="0" borderId="51" xfId="35" applyBorder="1">
      <alignment vertical="center"/>
    </xf>
    <xf numFmtId="0" fontId="4" fillId="9" borderId="0" xfId="35" applyFill="1" applyAlignment="1">
      <alignment horizontal="center" vertical="center"/>
    </xf>
    <xf numFmtId="0" fontId="4" fillId="9" borderId="49" xfId="35" applyFill="1" applyBorder="1">
      <alignment vertical="center"/>
    </xf>
    <xf numFmtId="0" fontId="4" fillId="0" borderId="0" xfId="36">
      <alignment vertical="center"/>
    </xf>
    <xf numFmtId="0" fontId="24" fillId="0" borderId="0" xfId="0" applyFont="1" applyAlignment="1">
      <alignment vertical="center"/>
    </xf>
    <xf numFmtId="0" fontId="51" fillId="0" borderId="0" xfId="0" applyFont="1" applyAlignment="1">
      <alignment vertical="center"/>
    </xf>
    <xf numFmtId="31" fontId="52" fillId="0" borderId="0" xfId="0" applyNumberFormat="1" applyFont="1" applyAlignment="1">
      <alignment horizontal="left" vertical="center"/>
    </xf>
    <xf numFmtId="0" fontId="52" fillId="0" borderId="0" xfId="0" applyFont="1" applyAlignment="1">
      <alignment vertical="center"/>
    </xf>
    <xf numFmtId="31" fontId="53" fillId="0" borderId="0" xfId="0" applyNumberFormat="1" applyFont="1" applyAlignment="1">
      <alignment vertical="center"/>
    </xf>
    <xf numFmtId="0" fontId="7" fillId="0" borderId="0" xfId="19" applyFont="1" applyAlignment="1">
      <alignment horizontal="left" vertical="center"/>
    </xf>
    <xf numFmtId="0" fontId="5" fillId="0" borderId="0" xfId="0" applyFont="1" applyAlignment="1">
      <alignment horizontal="right" vertical="center"/>
    </xf>
    <xf numFmtId="0" fontId="54" fillId="0" borderId="0" xfId="0" applyFont="1" applyAlignment="1">
      <alignment vertical="center"/>
    </xf>
    <xf numFmtId="0" fontId="13" fillId="0" borderId="0" xfId="0" applyFont="1" applyAlignment="1">
      <alignment horizontal="left" vertical="center"/>
    </xf>
    <xf numFmtId="0" fontId="5" fillId="0" borderId="0" xfId="0" applyFont="1" applyAlignment="1">
      <alignment horizontal="left" vertical="center"/>
    </xf>
    <xf numFmtId="0" fontId="7" fillId="0" borderId="0" xfId="0" applyFont="1" applyAlignment="1">
      <alignment horizontal="center" vertical="center"/>
    </xf>
    <xf numFmtId="0" fontId="7" fillId="0" borderId="0" xfId="0" applyFont="1" applyAlignment="1">
      <alignment horizontal="left" vertical="center"/>
    </xf>
    <xf numFmtId="0" fontId="12" fillId="0" borderId="0" xfId="0" applyFont="1" applyAlignment="1">
      <alignment horizontal="left" vertical="center"/>
    </xf>
    <xf numFmtId="0" fontId="0" fillId="0" borderId="0" xfId="0" applyAlignment="1">
      <alignment horizontal="center" vertical="center"/>
    </xf>
    <xf numFmtId="0" fontId="5" fillId="0" borderId="0" xfId="2" applyFont="1">
      <alignment vertical="center"/>
    </xf>
    <xf numFmtId="0" fontId="7" fillId="0" borderId="0" xfId="0" applyFont="1" applyAlignment="1">
      <alignment vertical="center"/>
    </xf>
    <xf numFmtId="0" fontId="12" fillId="0" borderId="0" xfId="22" applyFont="1">
      <alignment vertical="center"/>
    </xf>
    <xf numFmtId="0" fontId="5" fillId="0" borderId="0" xfId="20" applyFont="1"/>
    <xf numFmtId="0" fontId="8" fillId="0" borderId="0" xfId="22" applyFont="1" applyAlignment="1">
      <alignment horizontal="right" vertical="center"/>
    </xf>
    <xf numFmtId="0" fontId="12" fillId="0" borderId="0" xfId="20" applyFont="1"/>
    <xf numFmtId="0" fontId="5" fillId="0" borderId="14" xfId="19" applyFont="1" applyBorder="1">
      <alignment vertical="center"/>
    </xf>
    <xf numFmtId="0" fontId="5" fillId="0" borderId="29" xfId="19" applyFont="1" applyBorder="1" applyAlignment="1">
      <alignment horizontal="right" vertical="center"/>
    </xf>
    <xf numFmtId="0" fontId="8" fillId="0" borderId="30" xfId="0" applyFont="1" applyBorder="1" applyAlignment="1">
      <alignment horizontal="right"/>
    </xf>
    <xf numFmtId="176" fontId="5" fillId="0" borderId="0" xfId="19" applyNumberFormat="1" applyFont="1" applyAlignment="1">
      <alignment horizontal="center" vertical="center"/>
    </xf>
    <xf numFmtId="0" fontId="5" fillId="0" borderId="0" xfId="0" applyFont="1" applyAlignment="1">
      <alignment horizontal="right"/>
    </xf>
    <xf numFmtId="0" fontId="13" fillId="0" borderId="0" xfId="22" applyFont="1">
      <alignment vertical="center"/>
    </xf>
    <xf numFmtId="0" fontId="13" fillId="0" borderId="0" xfId="0" applyFont="1"/>
    <xf numFmtId="0" fontId="13" fillId="0" borderId="0" xfId="19" applyFont="1" applyAlignment="1">
      <alignment horizontal="left" vertical="center"/>
    </xf>
    <xf numFmtId="0" fontId="0" fillId="0" borderId="0" xfId="22" applyFont="1" applyAlignment="1"/>
    <xf numFmtId="0" fontId="8" fillId="0" borderId="0" xfId="9" applyFont="1">
      <alignment vertical="center"/>
    </xf>
    <xf numFmtId="0" fontId="8" fillId="0" borderId="0" xfId="9" applyFont="1" applyAlignment="1"/>
    <xf numFmtId="0" fontId="8" fillId="0" borderId="0" xfId="9" applyFont="1" applyAlignment="1">
      <alignment horizontal="right"/>
    </xf>
    <xf numFmtId="0" fontId="28" fillId="0" borderId="0" xfId="9" applyFont="1" applyAlignment="1"/>
    <xf numFmtId="0" fontId="28" fillId="0" borderId="0" xfId="9" applyFont="1" applyAlignment="1">
      <alignment horizontal="right"/>
    </xf>
    <xf numFmtId="0" fontId="56" fillId="0" borderId="0" xfId="0" applyFont="1" applyAlignment="1">
      <alignment vertical="center"/>
    </xf>
    <xf numFmtId="0" fontId="16" fillId="0" borderId="0" xfId="0" applyFont="1" applyAlignment="1">
      <alignment horizontal="center" vertical="center"/>
    </xf>
    <xf numFmtId="0" fontId="56" fillId="0" borderId="0" xfId="0" applyFont="1" applyAlignment="1">
      <alignment horizontal="right" vertical="center"/>
    </xf>
    <xf numFmtId="0" fontId="16" fillId="0" borderId="0" xfId="0" applyFont="1" applyAlignment="1">
      <alignment horizontal="right"/>
    </xf>
    <xf numFmtId="0" fontId="16" fillId="0" borderId="0" xfId="0" applyFont="1"/>
    <xf numFmtId="0" fontId="16" fillId="0" borderId="0" xfId="0" applyFont="1" applyAlignment="1">
      <alignment vertical="center"/>
    </xf>
    <xf numFmtId="0" fontId="58" fillId="0" borderId="0" xfId="0" applyFont="1" applyAlignment="1">
      <alignment horizontal="left" vertical="center"/>
    </xf>
    <xf numFmtId="176" fontId="56" fillId="0" borderId="0" xfId="0" applyNumberFormat="1" applyFont="1" applyAlignment="1">
      <alignment vertical="center"/>
    </xf>
    <xf numFmtId="10" fontId="56" fillId="0" borderId="0" xfId="0" applyNumberFormat="1" applyFont="1" applyAlignment="1">
      <alignment horizontal="center" vertical="center"/>
    </xf>
    <xf numFmtId="10" fontId="56" fillId="0" borderId="0" xfId="0" applyNumberFormat="1" applyFont="1" applyAlignment="1">
      <alignment vertical="center"/>
    </xf>
    <xf numFmtId="0" fontId="56" fillId="0" borderId="0" xfId="0" applyFont="1"/>
    <xf numFmtId="0" fontId="56" fillId="0" borderId="0" xfId="0" applyFont="1" applyAlignment="1">
      <alignment horizontal="left" vertical="center"/>
    </xf>
    <xf numFmtId="0" fontId="17" fillId="0" borderId="0" xfId="0" applyFont="1" applyAlignment="1">
      <alignment vertical="center"/>
    </xf>
    <xf numFmtId="0" fontId="17" fillId="0" borderId="0" xfId="0" applyFont="1"/>
    <xf numFmtId="0" fontId="17" fillId="0" borderId="0" xfId="0" applyFont="1" applyAlignment="1">
      <alignment horizontal="left" vertical="center"/>
    </xf>
    <xf numFmtId="0" fontId="59" fillId="0" borderId="0" xfId="19" applyFont="1">
      <alignment vertical="center"/>
    </xf>
    <xf numFmtId="0" fontId="59" fillId="0" borderId="0" xfId="0" applyFont="1"/>
    <xf numFmtId="0" fontId="59" fillId="0" borderId="0" xfId="19" applyFont="1" applyAlignment="1">
      <alignment horizontal="left" vertical="center"/>
    </xf>
    <xf numFmtId="0" fontId="59" fillId="0" borderId="0" xfId="19" applyFont="1" applyAlignment="1">
      <alignment horizontal="right" vertical="center"/>
    </xf>
    <xf numFmtId="0" fontId="59" fillId="0" borderId="0" xfId="0" applyFont="1" applyAlignment="1">
      <alignment horizontal="right"/>
    </xf>
    <xf numFmtId="0" fontId="30" fillId="0" borderId="0" xfId="19" applyFont="1">
      <alignment vertical="center"/>
    </xf>
    <xf numFmtId="0" fontId="59" fillId="0" borderId="0" xfId="0" applyFont="1" applyAlignment="1">
      <alignment vertical="center"/>
    </xf>
    <xf numFmtId="0" fontId="60" fillId="0" borderId="0" xfId="19" applyFont="1">
      <alignment vertical="center"/>
    </xf>
    <xf numFmtId="0" fontId="61" fillId="0" borderId="0" xfId="0" applyFont="1" applyAlignment="1">
      <alignment vertical="center"/>
    </xf>
    <xf numFmtId="0" fontId="29" fillId="0" borderId="52" xfId="0" applyFont="1" applyBorder="1" applyAlignment="1">
      <alignment vertical="center"/>
    </xf>
    <xf numFmtId="0" fontId="60" fillId="0" borderId="0" xfId="0" applyFont="1" applyAlignment="1">
      <alignment vertical="center"/>
    </xf>
    <xf numFmtId="0" fontId="62" fillId="0" borderId="0" xfId="0" applyFont="1" applyAlignment="1">
      <alignment vertical="center"/>
    </xf>
    <xf numFmtId="0" fontId="62" fillId="0" borderId="0" xfId="0" applyFont="1"/>
    <xf numFmtId="0" fontId="63" fillId="0" borderId="0" xfId="0" applyFont="1" applyAlignment="1">
      <alignment vertical="center"/>
    </xf>
    <xf numFmtId="0" fontId="31" fillId="2" borderId="0" xfId="19" applyFont="1" applyFill="1">
      <alignment vertical="center"/>
    </xf>
    <xf numFmtId="0" fontId="5" fillId="0" borderId="0" xfId="19" applyFont="1" applyProtection="1">
      <alignment vertical="center"/>
    </xf>
    <xf numFmtId="0" fontId="56" fillId="2" borderId="0" xfId="37" applyFont="1" applyFill="1">
      <alignment vertical="center"/>
    </xf>
    <xf numFmtId="0" fontId="37" fillId="0" borderId="0" xfId="37" applyFont="1" applyAlignment="1">
      <alignment horizontal="right" vertical="center"/>
    </xf>
    <xf numFmtId="0" fontId="16" fillId="0" borderId="0" xfId="37" applyFont="1">
      <alignment vertical="center"/>
    </xf>
    <xf numFmtId="0" fontId="14" fillId="2" borderId="0" xfId="37" applyFont="1" applyFill="1">
      <alignment vertical="center"/>
    </xf>
    <xf numFmtId="0" fontId="6" fillId="0" borderId="0" xfId="37" applyFont="1" applyAlignment="1">
      <alignment horizontal="right" vertical="center"/>
    </xf>
    <xf numFmtId="0" fontId="5" fillId="0" borderId="0" xfId="37" applyFont="1">
      <alignment vertical="center"/>
    </xf>
    <xf numFmtId="0" fontId="18" fillId="2" borderId="0" xfId="37" applyFont="1" applyFill="1">
      <alignment vertical="center"/>
    </xf>
    <xf numFmtId="0" fontId="18" fillId="0" borderId="0" xfId="37" applyFont="1">
      <alignment vertical="center"/>
    </xf>
    <xf numFmtId="0" fontId="39" fillId="0" borderId="0" xfId="37" applyFont="1" applyAlignment="1">
      <alignment horizontal="right" vertical="center"/>
    </xf>
    <xf numFmtId="0" fontId="16" fillId="2" borderId="0" xfId="37" applyFont="1" applyFill="1">
      <alignment vertical="center"/>
    </xf>
    <xf numFmtId="0" fontId="17" fillId="2" borderId="0" xfId="37" applyFont="1" applyFill="1">
      <alignment vertical="center"/>
    </xf>
    <xf numFmtId="0" fontId="41" fillId="0" borderId="0" xfId="37" applyFont="1" applyAlignment="1">
      <alignment horizontal="right" vertical="center"/>
    </xf>
    <xf numFmtId="0" fontId="13" fillId="0" borderId="0" xfId="0" applyFont="1" applyAlignment="1">
      <alignment vertical="center"/>
    </xf>
    <xf numFmtId="0" fontId="15" fillId="2" borderId="0" xfId="37" applyFont="1" applyFill="1">
      <alignment vertical="center"/>
    </xf>
    <xf numFmtId="0" fontId="17" fillId="0" borderId="0" xfId="37" applyFont="1">
      <alignment vertical="center"/>
    </xf>
    <xf numFmtId="0" fontId="8" fillId="0" borderId="53" xfId="19" applyFont="1" applyBorder="1">
      <alignment vertical="center"/>
    </xf>
    <xf numFmtId="0" fontId="8" fillId="0" borderId="7" xfId="19" applyFont="1" applyBorder="1">
      <alignment vertical="center"/>
    </xf>
    <xf numFmtId="0" fontId="13" fillId="2" borderId="0" xfId="0" applyFont="1" applyFill="1" applyAlignment="1">
      <alignment horizontal="left" vertical="center"/>
    </xf>
    <xf numFmtId="0" fontId="5" fillId="2" borderId="0" xfId="0" applyFont="1" applyFill="1" applyAlignment="1">
      <alignment horizontal="left" vertical="center"/>
    </xf>
    <xf numFmtId="0" fontId="5" fillId="2" borderId="0" xfId="0" applyFont="1" applyFill="1" applyAlignment="1">
      <alignment horizontal="right" vertical="center"/>
    </xf>
    <xf numFmtId="0" fontId="8" fillId="2" borderId="0" xfId="19" applyFont="1" applyFill="1">
      <alignment vertical="center"/>
    </xf>
    <xf numFmtId="0" fontId="0" fillId="2" borderId="0" xfId="0" applyFill="1" applyAlignment="1">
      <alignment vertical="center"/>
    </xf>
    <xf numFmtId="0" fontId="5" fillId="2" borderId="0" xfId="28" applyFont="1" applyFill="1">
      <alignment vertical="center"/>
    </xf>
    <xf numFmtId="0" fontId="5" fillId="0" borderId="0" xfId="22" applyFont="1">
      <alignment vertical="center"/>
    </xf>
    <xf numFmtId="0" fontId="64" fillId="0" borderId="0" xfId="0" applyFont="1" applyAlignment="1">
      <alignment vertical="center"/>
    </xf>
    <xf numFmtId="0" fontId="13" fillId="2" borderId="0" xfId="22" applyFont="1" applyFill="1">
      <alignment vertical="center"/>
    </xf>
    <xf numFmtId="0" fontId="13" fillId="2" borderId="0" xfId="0" applyFont="1" applyFill="1"/>
    <xf numFmtId="0" fontId="13" fillId="2" borderId="0" xfId="19" applyFont="1" applyFill="1" applyAlignment="1">
      <alignment horizontal="left" vertical="center"/>
    </xf>
    <xf numFmtId="0" fontId="13" fillId="2" borderId="0" xfId="19" applyFont="1" applyFill="1" applyAlignment="1">
      <alignment horizontal="right" vertical="center"/>
    </xf>
    <xf numFmtId="0" fontId="5" fillId="2" borderId="0" xfId="0" applyFont="1" applyFill="1" applyAlignment="1">
      <alignment horizontal="right"/>
    </xf>
    <xf numFmtId="0" fontId="59" fillId="2" borderId="0" xfId="19" applyFont="1" applyFill="1">
      <alignment vertical="center"/>
    </xf>
    <xf numFmtId="0" fontId="59" fillId="2" borderId="0" xfId="0" applyFont="1" applyFill="1" applyAlignment="1">
      <alignment vertical="center"/>
    </xf>
    <xf numFmtId="0" fontId="56" fillId="2" borderId="0" xfId="0" applyFont="1" applyFill="1" applyAlignment="1">
      <alignment vertical="center"/>
    </xf>
    <xf numFmtId="0" fontId="60" fillId="2" borderId="0" xfId="0" applyFont="1" applyFill="1" applyAlignment="1">
      <alignment vertical="center"/>
    </xf>
    <xf numFmtId="0" fontId="37" fillId="0" borderId="0" xfId="0" applyFont="1" applyAlignment="1">
      <alignment vertical="center"/>
    </xf>
    <xf numFmtId="0" fontId="18" fillId="2" borderId="0" xfId="0" applyFont="1" applyFill="1" applyAlignment="1">
      <alignment vertical="center"/>
    </xf>
    <xf numFmtId="176" fontId="18" fillId="2" borderId="0" xfId="19" applyNumberFormat="1" applyFont="1" applyFill="1" applyAlignment="1">
      <alignment horizontal="center" vertical="center"/>
    </xf>
    <xf numFmtId="0" fontId="23" fillId="0" borderId="0" xfId="0" applyFont="1" applyAlignment="1">
      <alignment horizontal="left" vertical="center"/>
    </xf>
    <xf numFmtId="0" fontId="50" fillId="0" borderId="15" xfId="0" applyFont="1" applyBorder="1" applyAlignment="1">
      <alignment horizontal="center" vertical="center"/>
    </xf>
    <xf numFmtId="0" fontId="19" fillId="3" borderId="24" xfId="0" applyFont="1" applyFill="1" applyBorder="1" applyAlignment="1">
      <alignment horizontal="left" vertical="center"/>
    </xf>
    <xf numFmtId="0" fontId="19" fillId="3" borderId="6" xfId="0" applyFont="1" applyFill="1" applyBorder="1" applyAlignment="1">
      <alignment horizontal="left" vertical="center"/>
    </xf>
    <xf numFmtId="0" fontId="47" fillId="0" borderId="0" xfId="0" applyFont="1" applyAlignment="1">
      <alignment horizontal="center" vertical="center"/>
    </xf>
    <xf numFmtId="0" fontId="44" fillId="0" borderId="0" xfId="0" applyFont="1" applyAlignment="1">
      <alignment horizontal="center" vertical="center"/>
    </xf>
    <xf numFmtId="0" fontId="19" fillId="0" borderId="19" xfId="0" applyFont="1" applyBorder="1" applyAlignment="1">
      <alignment horizontal="left" vertical="center"/>
    </xf>
    <xf numFmtId="0" fontId="19" fillId="0" borderId="7" xfId="0" applyFont="1" applyBorder="1" applyAlignment="1">
      <alignment horizontal="left" vertical="center"/>
    </xf>
    <xf numFmtId="0" fontId="19" fillId="0" borderId="20" xfId="0" applyFont="1" applyBorder="1" applyAlignment="1">
      <alignment horizontal="left" vertical="center"/>
    </xf>
    <xf numFmtId="0" fontId="8" fillId="0" borderId="11" xfId="35" applyFont="1" applyBorder="1" applyAlignment="1">
      <alignment horizontal="center" vertical="center"/>
    </xf>
    <xf numFmtId="0" fontId="8" fillId="0" borderId="0" xfId="35" applyFont="1" applyAlignment="1">
      <alignment horizontal="center" vertical="center"/>
    </xf>
    <xf numFmtId="0" fontId="4" fillId="0" borderId="0" xfId="35" applyAlignment="1">
      <alignment horizontal="center" vertical="center"/>
    </xf>
    <xf numFmtId="0" fontId="4" fillId="7" borderId="48" xfId="35" applyFill="1" applyBorder="1" applyAlignment="1">
      <alignment horizontal="center" vertical="center"/>
    </xf>
    <xf numFmtId="0" fontId="4" fillId="7" borderId="36" xfId="35" applyFill="1" applyBorder="1" applyAlignment="1">
      <alignment horizontal="center" vertical="center"/>
    </xf>
    <xf numFmtId="0" fontId="4" fillId="7" borderId="37" xfId="35" applyFill="1" applyBorder="1" applyAlignment="1">
      <alignment horizontal="center" vertical="center"/>
    </xf>
    <xf numFmtId="0" fontId="4" fillId="7" borderId="11" xfId="35" applyFill="1" applyBorder="1" applyAlignment="1">
      <alignment horizontal="center" vertical="center"/>
    </xf>
    <xf numFmtId="0" fontId="4" fillId="7" borderId="0" xfId="35" applyFill="1" applyAlignment="1">
      <alignment horizontal="center" vertical="center"/>
    </xf>
    <xf numFmtId="0" fontId="4" fillId="7" borderId="49" xfId="35" applyFill="1" applyBorder="1" applyAlignment="1">
      <alignment horizontal="center" vertical="center"/>
    </xf>
    <xf numFmtId="0" fontId="4" fillId="7" borderId="26" xfId="35" applyFill="1" applyBorder="1" applyAlignment="1">
      <alignment horizontal="center" vertical="center"/>
    </xf>
    <xf numFmtId="0" fontId="4" fillId="7" borderId="1" xfId="35" applyFill="1" applyBorder="1" applyAlignment="1">
      <alignment horizontal="center" vertical="center"/>
    </xf>
    <xf numFmtId="0" fontId="4" fillId="7" borderId="23" xfId="35" applyFill="1" applyBorder="1" applyAlignment="1">
      <alignment horizontal="center" vertical="center"/>
    </xf>
    <xf numFmtId="0" fontId="7" fillId="0" borderId="0" xfId="35" applyFont="1" applyAlignment="1">
      <alignment horizontal="center" vertical="center"/>
    </xf>
    <xf numFmtId="0" fontId="8" fillId="0" borderId="0" xfId="35" applyFont="1" applyAlignment="1">
      <alignment horizontal="left" vertical="center"/>
    </xf>
    <xf numFmtId="0" fontId="4" fillId="0" borderId="48" xfId="35" applyBorder="1" applyAlignment="1">
      <alignment horizontal="center" vertical="center"/>
    </xf>
    <xf numFmtId="0" fontId="4" fillId="0" borderId="36" xfId="35" applyBorder="1" applyAlignment="1">
      <alignment horizontal="center" vertical="center"/>
    </xf>
    <xf numFmtId="0" fontId="4" fillId="0" borderId="37" xfId="35" applyBorder="1" applyAlignment="1">
      <alignment horizontal="center" vertical="center"/>
    </xf>
    <xf numFmtId="0" fontId="4" fillId="0" borderId="11" xfId="35" applyBorder="1" applyAlignment="1">
      <alignment horizontal="center" vertical="center"/>
    </xf>
    <xf numFmtId="0" fontId="4" fillId="0" borderId="49" xfId="35" applyBorder="1" applyAlignment="1">
      <alignment horizontal="center" vertical="center"/>
    </xf>
    <xf numFmtId="0" fontId="4" fillId="0" borderId="26" xfId="35" applyBorder="1" applyAlignment="1">
      <alignment horizontal="center" vertical="center"/>
    </xf>
    <xf numFmtId="0" fontId="4" fillId="0" borderId="1" xfId="35" applyBorder="1" applyAlignment="1">
      <alignment horizontal="center" vertical="center"/>
    </xf>
    <xf numFmtId="0" fontId="4" fillId="0" borderId="23" xfId="35" applyBorder="1" applyAlignment="1">
      <alignment horizontal="center" vertical="center"/>
    </xf>
    <xf numFmtId="0" fontId="49" fillId="0" borderId="0" xfId="35" applyFont="1" applyAlignment="1">
      <alignment horizontal="center" vertical="center"/>
    </xf>
    <xf numFmtId="0" fontId="4" fillId="6" borderId="0" xfId="35" applyFill="1" applyAlignment="1">
      <alignment horizontal="center" vertical="center"/>
    </xf>
    <xf numFmtId="0" fontId="42" fillId="0" borderId="0" xfId="0" applyFont="1" applyAlignment="1">
      <alignment horizontal="center" vertical="center"/>
    </xf>
    <xf numFmtId="176" fontId="14" fillId="0" borderId="0" xfId="19" applyNumberFormat="1" applyFont="1" applyAlignment="1">
      <alignment horizontal="center" vertical="center"/>
    </xf>
    <xf numFmtId="176" fontId="31" fillId="0" borderId="0" xfId="22" applyNumberFormat="1" applyFont="1" applyAlignment="1">
      <alignment horizontal="center"/>
    </xf>
    <xf numFmtId="49" fontId="14" fillId="0" borderId="0" xfId="19" applyNumberFormat="1" applyFont="1" applyAlignment="1">
      <alignment horizontal="center" vertical="center"/>
    </xf>
    <xf numFmtId="0" fontId="31" fillId="0" borderId="0" xfId="22" applyFont="1" applyAlignment="1">
      <alignment horizontal="center"/>
    </xf>
    <xf numFmtId="10" fontId="31" fillId="0" borderId="0" xfId="22" applyNumberFormat="1" applyFont="1" applyAlignment="1">
      <alignment horizontal="center"/>
    </xf>
    <xf numFmtId="0" fontId="14" fillId="0" borderId="0" xfId="19" applyFont="1" applyAlignment="1">
      <alignment horizontal="center" vertical="center"/>
    </xf>
    <xf numFmtId="10" fontId="14" fillId="0" borderId="0" xfId="19" applyNumberFormat="1" applyFont="1" applyAlignment="1">
      <alignment horizontal="center" vertical="center"/>
    </xf>
    <xf numFmtId="0" fontId="37" fillId="0" borderId="0" xfId="0" applyFont="1" applyAlignment="1">
      <alignment horizontal="center" vertical="center"/>
    </xf>
    <xf numFmtId="0" fontId="2" fillId="0" borderId="0" xfId="4" applyAlignment="1">
      <alignment horizontal="center" vertical="center"/>
    </xf>
    <xf numFmtId="0" fontId="36" fillId="0" borderId="0" xfId="0" applyFont="1" applyAlignment="1">
      <alignment horizontal="center" vertical="center"/>
    </xf>
    <xf numFmtId="10" fontId="5" fillId="0" borderId="0" xfId="19" applyNumberFormat="1" applyFont="1" applyAlignment="1">
      <alignment horizontal="center" vertical="center"/>
    </xf>
    <xf numFmtId="0" fontId="10" fillId="0" borderId="0" xfId="19" applyFont="1" applyAlignment="1">
      <alignment horizontal="left" vertical="center"/>
    </xf>
    <xf numFmtId="0" fontId="65" fillId="0" borderId="0" xfId="4" applyFont="1" applyAlignment="1">
      <alignment horizontal="center" vertical="center"/>
    </xf>
    <xf numFmtId="0" fontId="16" fillId="0" borderId="0" xfId="0" applyFont="1" applyAlignment="1">
      <alignment horizontal="center" vertical="center"/>
    </xf>
    <xf numFmtId="0" fontId="0" fillId="0" borderId="0" xfId="0" applyAlignment="1">
      <alignment vertical="center"/>
    </xf>
    <xf numFmtId="0" fontId="2" fillId="0" borderId="0" xfId="4" applyAlignment="1">
      <alignment vertical="center"/>
    </xf>
    <xf numFmtId="0" fontId="56" fillId="0" borderId="0" xfId="0" applyFont="1" applyAlignment="1">
      <alignment horizontal="center" vertical="center"/>
    </xf>
    <xf numFmtId="0" fontId="58" fillId="0" borderId="0" xfId="0" applyFont="1" applyAlignment="1">
      <alignment horizontal="left" vertical="center"/>
    </xf>
    <xf numFmtId="10" fontId="56" fillId="0" borderId="0" xfId="0" applyNumberFormat="1" applyFont="1" applyAlignment="1">
      <alignment horizontal="center" vertical="center"/>
    </xf>
    <xf numFmtId="0" fontId="10" fillId="0" borderId="14" xfId="19" applyFont="1" applyBorder="1" applyAlignment="1">
      <alignment horizontal="left" vertical="center"/>
    </xf>
    <xf numFmtId="0" fontId="8" fillId="0" borderId="0" xfId="19" applyFont="1" applyAlignment="1">
      <alignment horizontal="center" vertical="center"/>
    </xf>
    <xf numFmtId="0" fontId="2" fillId="0" borderId="0" xfId="4" applyBorder="1">
      <alignment vertical="center"/>
    </xf>
    <xf numFmtId="0" fontId="5" fillId="0" borderId="0" xfId="0" applyFont="1" applyAlignment="1">
      <alignment vertical="center"/>
    </xf>
    <xf numFmtId="0" fontId="5" fillId="0" borderId="0" xfId="19" applyFont="1" applyAlignment="1">
      <alignment horizontal="center" vertical="center"/>
    </xf>
    <xf numFmtId="0" fontId="2" fillId="0" borderId="0" xfId="4">
      <alignment vertical="center"/>
    </xf>
    <xf numFmtId="0" fontId="18" fillId="0" borderId="0" xfId="0" applyFont="1" applyAlignment="1">
      <alignment horizontal="center" vertical="center"/>
    </xf>
  </cellXfs>
  <cellStyles count="38">
    <cellStyle name="Excel Built-in Normal" xfId="1" xr:uid="{00000000-0005-0000-0000-000000000000}"/>
    <cellStyle name="Excel Built-in Normal 2" xfId="2" xr:uid="{00000000-0005-0000-0000-000001000000}"/>
    <cellStyle name="Excel Built-in Normal 3" xfId="29" xr:uid="{00000000-0005-0000-0000-000002000000}"/>
    <cellStyle name="Excel Built-in Normal_2012ouzadraw" xfId="3" xr:uid="{00000000-0005-0000-0000-000003000000}"/>
    <cellStyle name="ハイパーリンク" xfId="4" builtinId="8"/>
    <cellStyle name="通貨" xfId="30" builtinId="7"/>
    <cellStyle name="通貨 2" xfId="5" xr:uid="{00000000-0005-0000-0000-000006000000}"/>
    <cellStyle name="標準" xfId="0" builtinId="0"/>
    <cellStyle name="標準 10" xfId="6" xr:uid="{00000000-0005-0000-0000-000008000000}"/>
    <cellStyle name="標準 10 2" xfId="26" xr:uid="{00000000-0005-0000-0000-000009000000}"/>
    <cellStyle name="標準 11" xfId="21" xr:uid="{00000000-0005-0000-0000-00000A000000}"/>
    <cellStyle name="標準 13" xfId="31" xr:uid="{AB91DE73-5962-4144-BCE2-625CB79E7E47}"/>
    <cellStyle name="標準 2" xfId="7" xr:uid="{00000000-0005-0000-0000-00000B000000}"/>
    <cellStyle name="標準 2 2" xfId="8" xr:uid="{00000000-0005-0000-0000-00000C000000}"/>
    <cellStyle name="標準 2 2 2" xfId="9" xr:uid="{00000000-0005-0000-0000-00000D000000}"/>
    <cellStyle name="標準 2 2_登録ナンバー　2012.9.3" xfId="10" xr:uid="{00000000-0005-0000-0000-00000E000000}"/>
    <cellStyle name="標準 2_2012ouzadraw" xfId="11" xr:uid="{00000000-0005-0000-0000-00000F000000}"/>
    <cellStyle name="標準 3" xfId="12" xr:uid="{00000000-0005-0000-0000-000010000000}"/>
    <cellStyle name="標準 3 2" xfId="13" xr:uid="{00000000-0005-0000-0000-000011000000}"/>
    <cellStyle name="標準 3 3" xfId="33" xr:uid="{609B69C6-8A01-4AD3-B1FC-9C44B2E2D12F}"/>
    <cellStyle name="標準 3_201505singlesyoukouk" xfId="34" xr:uid="{0D71C677-6730-407D-97A6-A9A11EAB1623}"/>
    <cellStyle name="標準 3_登録ナンバー 2" xfId="22" xr:uid="{00000000-0005-0000-0000-000013000000}"/>
    <cellStyle name="標準 4" xfId="14" xr:uid="{00000000-0005-0000-0000-000015000000}"/>
    <cellStyle name="標準 4 2" xfId="24" xr:uid="{00000000-0005-0000-0000-000016000000}"/>
    <cellStyle name="標準 5" xfId="15" xr:uid="{00000000-0005-0000-0000-000017000000}"/>
    <cellStyle name="標準 5 2" xfId="37" xr:uid="{193F5F81-CB99-43E0-8027-50447BB28EEE}"/>
    <cellStyle name="標準 6" xfId="16" xr:uid="{00000000-0005-0000-0000-000018000000}"/>
    <cellStyle name="標準 6 2" xfId="25" xr:uid="{00000000-0005-0000-0000-000019000000}"/>
    <cellStyle name="標準 7" xfId="17" xr:uid="{00000000-0005-0000-0000-00001A000000}"/>
    <cellStyle name="標準 8" xfId="23" xr:uid="{00000000-0005-0000-0000-00001B000000}"/>
    <cellStyle name="標準 9" xfId="18" xr:uid="{00000000-0005-0000-0000-00001C000000}"/>
    <cellStyle name="標準 9 2" xfId="27" xr:uid="{00000000-0005-0000-0000-00001D000000}"/>
    <cellStyle name="標準_Book2" xfId="28" xr:uid="{00000000-0005-0000-0000-00001E000000}"/>
    <cellStyle name="標準_Book2_登録ナンバー" xfId="19" xr:uid="{00000000-0005-0000-0000-000020000000}"/>
    <cellStyle name="標準_Sheet1_登録ナンバー" xfId="20" xr:uid="{00000000-0005-0000-0000-000022000000}"/>
    <cellStyle name="標準_ドロー作成　シングルス用　登録メンバーあり" xfId="36" xr:uid="{8AC6AF5B-89A8-4C66-932D-5236AA6D3B19}"/>
    <cellStyle name="標準_盗難防止及び　アドバイス防止措置" xfId="35" xr:uid="{20CB31E5-8AD5-4606-8CB7-2382C1D85C2A}"/>
    <cellStyle name="標準_要項　第８回NEWミックス" xfId="32" xr:uid="{6F68D949-2CE0-4BD7-A517-5789BD826A9F}"/>
  </cellStyles>
  <dxfs count="10">
    <dxf>
      <font>
        <color rgb="FFFF0000"/>
      </font>
    </dxf>
    <dxf>
      <font>
        <color rgb="FFFF0000"/>
      </font>
    </dxf>
    <dxf>
      <font>
        <color rgb="FFFF0000"/>
      </font>
    </dxf>
    <dxf>
      <font>
        <color rgb="FF9C0006"/>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3F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565150</xdr:colOff>
      <xdr:row>40</xdr:row>
      <xdr:rowOff>76200</xdr:rowOff>
    </xdr:to>
    <xdr:pic>
      <xdr:nvPicPr>
        <xdr:cNvPr id="2" name="Picture 1">
          <a:extLst>
            <a:ext uri="{FF2B5EF4-FFF2-40B4-BE49-F238E27FC236}">
              <a16:creationId xmlns:a16="http://schemas.microsoft.com/office/drawing/2014/main" id="{7F117F34-763E-4AD6-A365-4DEDB39E6E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7999" t="56796" r="6750" b="5815"/>
        <a:stretch>
          <a:fillRect/>
        </a:stretch>
      </xdr:blipFill>
      <xdr:spPr bwMode="auto">
        <a:xfrm>
          <a:off x="0" y="0"/>
          <a:ext cx="11042650" cy="693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165100</xdr:colOff>
      <xdr:row>41</xdr:row>
      <xdr:rowOff>19050</xdr:rowOff>
    </xdr:to>
    <xdr:pic>
      <xdr:nvPicPr>
        <xdr:cNvPr id="2" name="Picture 1">
          <a:extLst>
            <a:ext uri="{FF2B5EF4-FFF2-40B4-BE49-F238E27FC236}">
              <a16:creationId xmlns:a16="http://schemas.microsoft.com/office/drawing/2014/main" id="{849A8BC7-780A-4F45-807C-769EB52DF6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42600" cy="704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542925</xdr:colOff>
      <xdr:row>444</xdr:row>
      <xdr:rowOff>114300</xdr:rowOff>
    </xdr:from>
    <xdr:to>
      <xdr:col>2</xdr:col>
      <xdr:colOff>85725</xdr:colOff>
      <xdr:row>444</xdr:row>
      <xdr:rowOff>114300</xdr:rowOff>
    </xdr:to>
    <xdr:sp macro="" textlink="">
      <xdr:nvSpPr>
        <xdr:cNvPr id="2" name="Line 8">
          <a:extLst>
            <a:ext uri="{FF2B5EF4-FFF2-40B4-BE49-F238E27FC236}">
              <a16:creationId xmlns:a16="http://schemas.microsoft.com/office/drawing/2014/main" id="{412BEBEF-02D3-4516-B2FE-7934DEC75549}"/>
            </a:ext>
          </a:extLst>
        </xdr:cNvPr>
        <xdr:cNvSpPr>
          <a:spLocks noChangeShapeType="1"/>
        </xdr:cNvSpPr>
      </xdr:nvSpPr>
      <xdr:spPr bwMode="auto">
        <a:xfrm flipH="1">
          <a:off x="1333500" y="76228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95250</xdr:rowOff>
    </xdr:from>
    <xdr:to>
      <xdr:col>2</xdr:col>
      <xdr:colOff>38100</xdr:colOff>
      <xdr:row>471</xdr:row>
      <xdr:rowOff>104775</xdr:rowOff>
    </xdr:to>
    <xdr:sp macro="" textlink="">
      <xdr:nvSpPr>
        <xdr:cNvPr id="3" name="Line 7">
          <a:extLst>
            <a:ext uri="{FF2B5EF4-FFF2-40B4-BE49-F238E27FC236}">
              <a16:creationId xmlns:a16="http://schemas.microsoft.com/office/drawing/2014/main" id="{AD563B1A-1246-4802-A574-2568C5C7B093}"/>
            </a:ext>
          </a:extLst>
        </xdr:cNvPr>
        <xdr:cNvSpPr>
          <a:spLocks noChangeShapeType="1"/>
        </xdr:cNvSpPr>
      </xdr:nvSpPr>
      <xdr:spPr bwMode="auto">
        <a:xfrm flipH="1" flipV="1">
          <a:off x="971550" y="8083867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114300</xdr:rowOff>
    </xdr:from>
    <xdr:to>
      <xdr:col>2</xdr:col>
      <xdr:colOff>0</xdr:colOff>
      <xdr:row>472</xdr:row>
      <xdr:rowOff>114300</xdr:rowOff>
    </xdr:to>
    <xdr:sp macro="" textlink="">
      <xdr:nvSpPr>
        <xdr:cNvPr id="4" name="Line 8">
          <a:extLst>
            <a:ext uri="{FF2B5EF4-FFF2-40B4-BE49-F238E27FC236}">
              <a16:creationId xmlns:a16="http://schemas.microsoft.com/office/drawing/2014/main" id="{23543044-3CEB-4209-89FE-92312DCE395D}"/>
            </a:ext>
          </a:extLst>
        </xdr:cNvPr>
        <xdr:cNvSpPr>
          <a:spLocks noChangeShapeType="1"/>
        </xdr:cNvSpPr>
      </xdr:nvSpPr>
      <xdr:spPr bwMode="auto">
        <a:xfrm flipH="1">
          <a:off x="971550" y="81029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204</xdr:row>
      <xdr:rowOff>95250</xdr:rowOff>
    </xdr:from>
    <xdr:to>
      <xdr:col>3</xdr:col>
      <xdr:colOff>38100</xdr:colOff>
      <xdr:row>204</xdr:row>
      <xdr:rowOff>104775</xdr:rowOff>
    </xdr:to>
    <xdr:sp macro="" textlink="">
      <xdr:nvSpPr>
        <xdr:cNvPr id="5" name="Line 7">
          <a:extLst>
            <a:ext uri="{FF2B5EF4-FFF2-40B4-BE49-F238E27FC236}">
              <a16:creationId xmlns:a16="http://schemas.microsoft.com/office/drawing/2014/main" id="{06A90A8A-9788-4356-81B6-6C73475F3BEB}"/>
            </a:ext>
          </a:extLst>
        </xdr:cNvPr>
        <xdr:cNvSpPr>
          <a:spLocks noChangeShapeType="1"/>
        </xdr:cNvSpPr>
      </xdr:nvSpPr>
      <xdr:spPr bwMode="auto">
        <a:xfrm flipH="1" flipV="1">
          <a:off x="1333500" y="3506152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205</xdr:row>
      <xdr:rowOff>114300</xdr:rowOff>
    </xdr:from>
    <xdr:to>
      <xdr:col>3</xdr:col>
      <xdr:colOff>0</xdr:colOff>
      <xdr:row>205</xdr:row>
      <xdr:rowOff>114300</xdr:rowOff>
    </xdr:to>
    <xdr:sp macro="" textlink="">
      <xdr:nvSpPr>
        <xdr:cNvPr id="6" name="Line 8">
          <a:extLst>
            <a:ext uri="{FF2B5EF4-FFF2-40B4-BE49-F238E27FC236}">
              <a16:creationId xmlns:a16="http://schemas.microsoft.com/office/drawing/2014/main" id="{817B5B86-97C0-46DE-A2B2-20BC2F050704}"/>
            </a:ext>
          </a:extLst>
        </xdr:cNvPr>
        <xdr:cNvSpPr>
          <a:spLocks noChangeShapeType="1"/>
        </xdr:cNvSpPr>
      </xdr:nvSpPr>
      <xdr:spPr bwMode="auto">
        <a:xfrm flipH="1">
          <a:off x="1333500" y="35252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530</xdr:row>
      <xdr:rowOff>114300</xdr:rowOff>
    </xdr:from>
    <xdr:to>
      <xdr:col>2</xdr:col>
      <xdr:colOff>76200</xdr:colOff>
      <xdr:row>530</xdr:row>
      <xdr:rowOff>114300</xdr:rowOff>
    </xdr:to>
    <xdr:sp macro="" textlink="">
      <xdr:nvSpPr>
        <xdr:cNvPr id="7" name="Line 8">
          <a:extLst>
            <a:ext uri="{FF2B5EF4-FFF2-40B4-BE49-F238E27FC236}">
              <a16:creationId xmlns:a16="http://schemas.microsoft.com/office/drawing/2014/main" id="{E51BA737-F18E-406B-A9DC-312DCF983620}"/>
            </a:ext>
          </a:extLst>
        </xdr:cNvPr>
        <xdr:cNvSpPr>
          <a:spLocks noChangeShapeType="1"/>
        </xdr:cNvSpPr>
      </xdr:nvSpPr>
      <xdr:spPr bwMode="auto">
        <a:xfrm flipH="1">
          <a:off x="1047750" y="90973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425</xdr:row>
      <xdr:rowOff>114300</xdr:rowOff>
    </xdr:from>
    <xdr:to>
      <xdr:col>2</xdr:col>
      <xdr:colOff>76200</xdr:colOff>
      <xdr:row>425</xdr:row>
      <xdr:rowOff>114300</xdr:rowOff>
    </xdr:to>
    <xdr:sp macro="" textlink="">
      <xdr:nvSpPr>
        <xdr:cNvPr id="8" name="Line 8">
          <a:extLst>
            <a:ext uri="{FF2B5EF4-FFF2-40B4-BE49-F238E27FC236}">
              <a16:creationId xmlns:a16="http://schemas.microsoft.com/office/drawing/2014/main" id="{3AEBFEE8-E817-4FD7-8D92-D9B34790A33D}"/>
            </a:ext>
          </a:extLst>
        </xdr:cNvPr>
        <xdr:cNvSpPr>
          <a:spLocks noChangeShapeType="1"/>
        </xdr:cNvSpPr>
      </xdr:nvSpPr>
      <xdr:spPr bwMode="auto">
        <a:xfrm flipH="1">
          <a:off x="1047750" y="72971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530</xdr:row>
      <xdr:rowOff>114300</xdr:rowOff>
    </xdr:from>
    <xdr:to>
      <xdr:col>2</xdr:col>
      <xdr:colOff>76200</xdr:colOff>
      <xdr:row>530</xdr:row>
      <xdr:rowOff>114300</xdr:rowOff>
    </xdr:to>
    <xdr:sp macro="" textlink="">
      <xdr:nvSpPr>
        <xdr:cNvPr id="9" name="Line 8">
          <a:extLst>
            <a:ext uri="{FF2B5EF4-FFF2-40B4-BE49-F238E27FC236}">
              <a16:creationId xmlns:a16="http://schemas.microsoft.com/office/drawing/2014/main" id="{93FA51F5-310F-4929-A906-07E29B7C0F54}"/>
            </a:ext>
          </a:extLst>
        </xdr:cNvPr>
        <xdr:cNvSpPr>
          <a:spLocks noChangeShapeType="1"/>
        </xdr:cNvSpPr>
      </xdr:nvSpPr>
      <xdr:spPr bwMode="auto">
        <a:xfrm flipH="1">
          <a:off x="1047750" y="90973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425</xdr:row>
      <xdr:rowOff>114300</xdr:rowOff>
    </xdr:from>
    <xdr:to>
      <xdr:col>2</xdr:col>
      <xdr:colOff>76200</xdr:colOff>
      <xdr:row>425</xdr:row>
      <xdr:rowOff>114300</xdr:rowOff>
    </xdr:to>
    <xdr:sp macro="" textlink="">
      <xdr:nvSpPr>
        <xdr:cNvPr id="10" name="Line 8">
          <a:extLst>
            <a:ext uri="{FF2B5EF4-FFF2-40B4-BE49-F238E27FC236}">
              <a16:creationId xmlns:a16="http://schemas.microsoft.com/office/drawing/2014/main" id="{614CF17A-8CBB-4F0D-9CDD-0662F283B29F}"/>
            </a:ext>
          </a:extLst>
        </xdr:cNvPr>
        <xdr:cNvSpPr>
          <a:spLocks noChangeShapeType="1"/>
        </xdr:cNvSpPr>
      </xdr:nvSpPr>
      <xdr:spPr bwMode="auto">
        <a:xfrm flipH="1">
          <a:off x="1047750" y="72971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417</xdr:row>
      <xdr:rowOff>114300</xdr:rowOff>
    </xdr:from>
    <xdr:to>
      <xdr:col>2</xdr:col>
      <xdr:colOff>76200</xdr:colOff>
      <xdr:row>417</xdr:row>
      <xdr:rowOff>114300</xdr:rowOff>
    </xdr:to>
    <xdr:sp macro="" textlink="">
      <xdr:nvSpPr>
        <xdr:cNvPr id="11" name="Line 8">
          <a:extLst>
            <a:ext uri="{FF2B5EF4-FFF2-40B4-BE49-F238E27FC236}">
              <a16:creationId xmlns:a16="http://schemas.microsoft.com/office/drawing/2014/main" id="{A253734D-116C-41F1-AA9C-BC3F271A061F}"/>
            </a:ext>
          </a:extLst>
        </xdr:cNvPr>
        <xdr:cNvSpPr>
          <a:spLocks noChangeShapeType="1"/>
        </xdr:cNvSpPr>
      </xdr:nvSpPr>
      <xdr:spPr bwMode="auto">
        <a:xfrm flipH="1">
          <a:off x="1047750" y="715994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445</xdr:row>
      <xdr:rowOff>95250</xdr:rowOff>
    </xdr:from>
    <xdr:to>
      <xdr:col>2</xdr:col>
      <xdr:colOff>38100</xdr:colOff>
      <xdr:row>445</xdr:row>
      <xdr:rowOff>104775</xdr:rowOff>
    </xdr:to>
    <xdr:sp macro="" textlink="">
      <xdr:nvSpPr>
        <xdr:cNvPr id="12" name="Line 7">
          <a:extLst>
            <a:ext uri="{FF2B5EF4-FFF2-40B4-BE49-F238E27FC236}">
              <a16:creationId xmlns:a16="http://schemas.microsoft.com/office/drawing/2014/main" id="{541C7535-4D09-4108-800A-7E8045774DA2}"/>
            </a:ext>
          </a:extLst>
        </xdr:cNvPr>
        <xdr:cNvSpPr>
          <a:spLocks noChangeShapeType="1"/>
        </xdr:cNvSpPr>
      </xdr:nvSpPr>
      <xdr:spPr bwMode="auto">
        <a:xfrm flipH="1" flipV="1">
          <a:off x="971550" y="7638097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446</xdr:row>
      <xdr:rowOff>114300</xdr:rowOff>
    </xdr:from>
    <xdr:to>
      <xdr:col>2</xdr:col>
      <xdr:colOff>0</xdr:colOff>
      <xdr:row>446</xdr:row>
      <xdr:rowOff>114300</xdr:rowOff>
    </xdr:to>
    <xdr:sp macro="" textlink="">
      <xdr:nvSpPr>
        <xdr:cNvPr id="13" name="Line 8">
          <a:extLst>
            <a:ext uri="{FF2B5EF4-FFF2-40B4-BE49-F238E27FC236}">
              <a16:creationId xmlns:a16="http://schemas.microsoft.com/office/drawing/2014/main" id="{85CE8430-30DA-40E4-A35D-27095A838DBA}"/>
            </a:ext>
          </a:extLst>
        </xdr:cNvPr>
        <xdr:cNvSpPr>
          <a:spLocks noChangeShapeType="1"/>
        </xdr:cNvSpPr>
      </xdr:nvSpPr>
      <xdr:spPr bwMode="auto">
        <a:xfrm flipH="1">
          <a:off x="971550" y="76571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195</xdr:row>
      <xdr:rowOff>95250</xdr:rowOff>
    </xdr:from>
    <xdr:to>
      <xdr:col>3</xdr:col>
      <xdr:colOff>38100</xdr:colOff>
      <xdr:row>195</xdr:row>
      <xdr:rowOff>104775</xdr:rowOff>
    </xdr:to>
    <xdr:sp macro="" textlink="">
      <xdr:nvSpPr>
        <xdr:cNvPr id="14" name="Line 7">
          <a:extLst>
            <a:ext uri="{FF2B5EF4-FFF2-40B4-BE49-F238E27FC236}">
              <a16:creationId xmlns:a16="http://schemas.microsoft.com/office/drawing/2014/main" id="{ABE6B1B2-8830-4CAB-BD8F-1AD6219C557C}"/>
            </a:ext>
          </a:extLst>
        </xdr:cNvPr>
        <xdr:cNvSpPr>
          <a:spLocks noChangeShapeType="1"/>
        </xdr:cNvSpPr>
      </xdr:nvSpPr>
      <xdr:spPr bwMode="auto">
        <a:xfrm flipH="1" flipV="1">
          <a:off x="1047750" y="33518475"/>
          <a:ext cx="32385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196</xdr:row>
      <xdr:rowOff>114300</xdr:rowOff>
    </xdr:from>
    <xdr:to>
      <xdr:col>3</xdr:col>
      <xdr:colOff>0</xdr:colOff>
      <xdr:row>196</xdr:row>
      <xdr:rowOff>114300</xdr:rowOff>
    </xdr:to>
    <xdr:sp macro="" textlink="">
      <xdr:nvSpPr>
        <xdr:cNvPr id="15" name="Line 8">
          <a:extLst>
            <a:ext uri="{FF2B5EF4-FFF2-40B4-BE49-F238E27FC236}">
              <a16:creationId xmlns:a16="http://schemas.microsoft.com/office/drawing/2014/main" id="{ABF78D7F-C88A-4571-B44F-611E9FA12C40}"/>
            </a:ext>
          </a:extLst>
        </xdr:cNvPr>
        <xdr:cNvSpPr>
          <a:spLocks noChangeShapeType="1"/>
        </xdr:cNvSpPr>
      </xdr:nvSpPr>
      <xdr:spPr bwMode="auto">
        <a:xfrm flipH="1">
          <a:off x="1047750" y="33708975"/>
          <a:ext cx="285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444</xdr:row>
      <xdr:rowOff>114300</xdr:rowOff>
    </xdr:from>
    <xdr:to>
      <xdr:col>2</xdr:col>
      <xdr:colOff>85725</xdr:colOff>
      <xdr:row>444</xdr:row>
      <xdr:rowOff>114300</xdr:rowOff>
    </xdr:to>
    <xdr:sp macro="" textlink="">
      <xdr:nvSpPr>
        <xdr:cNvPr id="16" name="Line 8">
          <a:extLst>
            <a:ext uri="{FF2B5EF4-FFF2-40B4-BE49-F238E27FC236}">
              <a16:creationId xmlns:a16="http://schemas.microsoft.com/office/drawing/2014/main" id="{2250A231-FEDF-484B-B11D-1A638194AE57}"/>
            </a:ext>
          </a:extLst>
        </xdr:cNvPr>
        <xdr:cNvSpPr>
          <a:spLocks noChangeShapeType="1"/>
        </xdr:cNvSpPr>
      </xdr:nvSpPr>
      <xdr:spPr bwMode="auto">
        <a:xfrm flipH="1">
          <a:off x="1333500" y="76228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95250</xdr:rowOff>
    </xdr:from>
    <xdr:to>
      <xdr:col>2</xdr:col>
      <xdr:colOff>38100</xdr:colOff>
      <xdr:row>471</xdr:row>
      <xdr:rowOff>104775</xdr:rowOff>
    </xdr:to>
    <xdr:sp macro="" textlink="">
      <xdr:nvSpPr>
        <xdr:cNvPr id="17" name="Line 7">
          <a:extLst>
            <a:ext uri="{FF2B5EF4-FFF2-40B4-BE49-F238E27FC236}">
              <a16:creationId xmlns:a16="http://schemas.microsoft.com/office/drawing/2014/main" id="{8E909714-BA6B-416D-8EDC-0726F68E09F2}"/>
            </a:ext>
          </a:extLst>
        </xdr:cNvPr>
        <xdr:cNvSpPr>
          <a:spLocks noChangeShapeType="1"/>
        </xdr:cNvSpPr>
      </xdr:nvSpPr>
      <xdr:spPr bwMode="auto">
        <a:xfrm flipH="1" flipV="1">
          <a:off x="971550" y="8083867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114300</xdr:rowOff>
    </xdr:from>
    <xdr:to>
      <xdr:col>2</xdr:col>
      <xdr:colOff>0</xdr:colOff>
      <xdr:row>472</xdr:row>
      <xdr:rowOff>114300</xdr:rowOff>
    </xdr:to>
    <xdr:sp macro="" textlink="">
      <xdr:nvSpPr>
        <xdr:cNvPr id="18" name="Line 8">
          <a:extLst>
            <a:ext uri="{FF2B5EF4-FFF2-40B4-BE49-F238E27FC236}">
              <a16:creationId xmlns:a16="http://schemas.microsoft.com/office/drawing/2014/main" id="{3565130B-8804-4BC6-AE64-7A71B0E731BE}"/>
            </a:ext>
          </a:extLst>
        </xdr:cNvPr>
        <xdr:cNvSpPr>
          <a:spLocks noChangeShapeType="1"/>
        </xdr:cNvSpPr>
      </xdr:nvSpPr>
      <xdr:spPr bwMode="auto">
        <a:xfrm flipH="1">
          <a:off x="971550" y="81029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204</xdr:row>
      <xdr:rowOff>95250</xdr:rowOff>
    </xdr:from>
    <xdr:to>
      <xdr:col>3</xdr:col>
      <xdr:colOff>38100</xdr:colOff>
      <xdr:row>204</xdr:row>
      <xdr:rowOff>104775</xdr:rowOff>
    </xdr:to>
    <xdr:sp macro="" textlink="">
      <xdr:nvSpPr>
        <xdr:cNvPr id="19" name="Line 7">
          <a:extLst>
            <a:ext uri="{FF2B5EF4-FFF2-40B4-BE49-F238E27FC236}">
              <a16:creationId xmlns:a16="http://schemas.microsoft.com/office/drawing/2014/main" id="{7A07E8DA-6C7E-4B03-80B2-E30D313FBF25}"/>
            </a:ext>
          </a:extLst>
        </xdr:cNvPr>
        <xdr:cNvSpPr>
          <a:spLocks noChangeShapeType="1"/>
        </xdr:cNvSpPr>
      </xdr:nvSpPr>
      <xdr:spPr bwMode="auto">
        <a:xfrm flipH="1" flipV="1">
          <a:off x="1333500" y="3506152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205</xdr:row>
      <xdr:rowOff>114300</xdr:rowOff>
    </xdr:from>
    <xdr:to>
      <xdr:col>3</xdr:col>
      <xdr:colOff>0</xdr:colOff>
      <xdr:row>205</xdr:row>
      <xdr:rowOff>114300</xdr:rowOff>
    </xdr:to>
    <xdr:sp macro="" textlink="">
      <xdr:nvSpPr>
        <xdr:cNvPr id="20" name="Line 8">
          <a:extLst>
            <a:ext uri="{FF2B5EF4-FFF2-40B4-BE49-F238E27FC236}">
              <a16:creationId xmlns:a16="http://schemas.microsoft.com/office/drawing/2014/main" id="{69C531AB-3745-4D20-AC63-EFD85D49B59E}"/>
            </a:ext>
          </a:extLst>
        </xdr:cNvPr>
        <xdr:cNvSpPr>
          <a:spLocks noChangeShapeType="1"/>
        </xdr:cNvSpPr>
      </xdr:nvSpPr>
      <xdr:spPr bwMode="auto">
        <a:xfrm flipH="1">
          <a:off x="1333500" y="35252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360</xdr:row>
      <xdr:rowOff>114300</xdr:rowOff>
    </xdr:from>
    <xdr:to>
      <xdr:col>2</xdr:col>
      <xdr:colOff>85725</xdr:colOff>
      <xdr:row>360</xdr:row>
      <xdr:rowOff>114300</xdr:rowOff>
    </xdr:to>
    <xdr:sp macro="" textlink="">
      <xdr:nvSpPr>
        <xdr:cNvPr id="21" name="Line 8">
          <a:extLst>
            <a:ext uri="{FF2B5EF4-FFF2-40B4-BE49-F238E27FC236}">
              <a16:creationId xmlns:a16="http://schemas.microsoft.com/office/drawing/2014/main" id="{9CF26F5F-80C3-425F-9DB4-D9BA2FF5366E}"/>
            </a:ext>
          </a:extLst>
        </xdr:cNvPr>
        <xdr:cNvSpPr>
          <a:spLocks noChangeShapeType="1"/>
        </xdr:cNvSpPr>
      </xdr:nvSpPr>
      <xdr:spPr bwMode="auto">
        <a:xfrm flipH="1">
          <a:off x="1609725" y="62036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375</xdr:row>
      <xdr:rowOff>95250</xdr:rowOff>
    </xdr:from>
    <xdr:to>
      <xdr:col>2</xdr:col>
      <xdr:colOff>47625</xdr:colOff>
      <xdr:row>375</xdr:row>
      <xdr:rowOff>104775</xdr:rowOff>
    </xdr:to>
    <xdr:sp macro="" textlink="">
      <xdr:nvSpPr>
        <xdr:cNvPr id="22" name="Line 7">
          <a:extLst>
            <a:ext uri="{FF2B5EF4-FFF2-40B4-BE49-F238E27FC236}">
              <a16:creationId xmlns:a16="http://schemas.microsoft.com/office/drawing/2014/main" id="{D5BB8F85-DAD9-4885-BEE2-46E59E7A2B73}"/>
            </a:ext>
          </a:extLst>
        </xdr:cNvPr>
        <xdr:cNvSpPr>
          <a:spLocks noChangeShapeType="1"/>
        </xdr:cNvSpPr>
      </xdr:nvSpPr>
      <xdr:spPr bwMode="auto">
        <a:xfrm flipH="1" flipV="1">
          <a:off x="1066800" y="645699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114300</xdr:rowOff>
    </xdr:from>
    <xdr:to>
      <xdr:col>2</xdr:col>
      <xdr:colOff>0</xdr:colOff>
      <xdr:row>376</xdr:row>
      <xdr:rowOff>114300</xdr:rowOff>
    </xdr:to>
    <xdr:sp macro="" textlink="">
      <xdr:nvSpPr>
        <xdr:cNvPr id="23" name="Line 8">
          <a:extLst>
            <a:ext uri="{FF2B5EF4-FFF2-40B4-BE49-F238E27FC236}">
              <a16:creationId xmlns:a16="http://schemas.microsoft.com/office/drawing/2014/main" id="{EA1D02D0-9FF8-43A3-98A1-D285EA074ED8}"/>
            </a:ext>
          </a:extLst>
        </xdr:cNvPr>
        <xdr:cNvSpPr>
          <a:spLocks noChangeShapeType="1"/>
        </xdr:cNvSpPr>
      </xdr:nvSpPr>
      <xdr:spPr bwMode="auto">
        <a:xfrm flipH="1">
          <a:off x="1066800" y="64750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147</xdr:row>
      <xdr:rowOff>95250</xdr:rowOff>
    </xdr:from>
    <xdr:to>
      <xdr:col>3</xdr:col>
      <xdr:colOff>28575</xdr:colOff>
      <xdr:row>147</xdr:row>
      <xdr:rowOff>104775</xdr:rowOff>
    </xdr:to>
    <xdr:sp macro="" textlink="">
      <xdr:nvSpPr>
        <xdr:cNvPr id="24" name="Line 7">
          <a:extLst>
            <a:ext uri="{FF2B5EF4-FFF2-40B4-BE49-F238E27FC236}">
              <a16:creationId xmlns:a16="http://schemas.microsoft.com/office/drawing/2014/main" id="{4A9C3128-2323-49E4-954B-7541DFAD72EA}"/>
            </a:ext>
          </a:extLst>
        </xdr:cNvPr>
        <xdr:cNvSpPr>
          <a:spLocks noChangeShapeType="1"/>
        </xdr:cNvSpPr>
      </xdr:nvSpPr>
      <xdr:spPr bwMode="auto">
        <a:xfrm flipH="1" flipV="1">
          <a:off x="1533525" y="25298400"/>
          <a:ext cx="2286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148</xdr:row>
      <xdr:rowOff>114300</xdr:rowOff>
    </xdr:from>
    <xdr:to>
      <xdr:col>3</xdr:col>
      <xdr:colOff>0</xdr:colOff>
      <xdr:row>148</xdr:row>
      <xdr:rowOff>114300</xdr:rowOff>
    </xdr:to>
    <xdr:sp macro="" textlink="">
      <xdr:nvSpPr>
        <xdr:cNvPr id="25" name="Line 8">
          <a:extLst>
            <a:ext uri="{FF2B5EF4-FFF2-40B4-BE49-F238E27FC236}">
              <a16:creationId xmlns:a16="http://schemas.microsoft.com/office/drawing/2014/main" id="{6E862083-8CC6-4896-98A4-76632E688470}"/>
            </a:ext>
          </a:extLst>
        </xdr:cNvPr>
        <xdr:cNvSpPr>
          <a:spLocks noChangeShapeType="1"/>
        </xdr:cNvSpPr>
      </xdr:nvSpPr>
      <xdr:spPr bwMode="auto">
        <a:xfrm flipH="1">
          <a:off x="1609725" y="25488900"/>
          <a:ext cx="1238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405</xdr:row>
      <xdr:rowOff>114300</xdr:rowOff>
    </xdr:from>
    <xdr:to>
      <xdr:col>2</xdr:col>
      <xdr:colOff>76200</xdr:colOff>
      <xdr:row>405</xdr:row>
      <xdr:rowOff>114300</xdr:rowOff>
    </xdr:to>
    <xdr:sp macro="" textlink="">
      <xdr:nvSpPr>
        <xdr:cNvPr id="26" name="Line 8">
          <a:extLst>
            <a:ext uri="{FF2B5EF4-FFF2-40B4-BE49-F238E27FC236}">
              <a16:creationId xmlns:a16="http://schemas.microsoft.com/office/drawing/2014/main" id="{FE44C6C0-FEEC-444A-9104-BC85E364EEAE}"/>
            </a:ext>
          </a:extLst>
        </xdr:cNvPr>
        <xdr:cNvSpPr>
          <a:spLocks noChangeShapeType="1"/>
        </xdr:cNvSpPr>
      </xdr:nvSpPr>
      <xdr:spPr bwMode="auto">
        <a:xfrm flipH="1">
          <a:off x="1143000" y="69484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341</xdr:row>
      <xdr:rowOff>114300</xdr:rowOff>
    </xdr:from>
    <xdr:to>
      <xdr:col>2</xdr:col>
      <xdr:colOff>76200</xdr:colOff>
      <xdr:row>341</xdr:row>
      <xdr:rowOff>114300</xdr:rowOff>
    </xdr:to>
    <xdr:sp macro="" textlink="">
      <xdr:nvSpPr>
        <xdr:cNvPr id="27" name="Line 8">
          <a:extLst>
            <a:ext uri="{FF2B5EF4-FFF2-40B4-BE49-F238E27FC236}">
              <a16:creationId xmlns:a16="http://schemas.microsoft.com/office/drawing/2014/main" id="{DE0A9BBD-52BF-48F4-913C-EE79EF1A6700}"/>
            </a:ext>
          </a:extLst>
        </xdr:cNvPr>
        <xdr:cNvSpPr>
          <a:spLocks noChangeShapeType="1"/>
        </xdr:cNvSpPr>
      </xdr:nvSpPr>
      <xdr:spPr bwMode="auto">
        <a:xfrm flipH="1">
          <a:off x="1143000" y="58683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405</xdr:row>
      <xdr:rowOff>114300</xdr:rowOff>
    </xdr:from>
    <xdr:to>
      <xdr:col>2</xdr:col>
      <xdr:colOff>76200</xdr:colOff>
      <xdr:row>405</xdr:row>
      <xdr:rowOff>114300</xdr:rowOff>
    </xdr:to>
    <xdr:sp macro="" textlink="">
      <xdr:nvSpPr>
        <xdr:cNvPr id="28" name="Line 8">
          <a:extLst>
            <a:ext uri="{FF2B5EF4-FFF2-40B4-BE49-F238E27FC236}">
              <a16:creationId xmlns:a16="http://schemas.microsoft.com/office/drawing/2014/main" id="{A7EF7BCD-86EB-41AE-B4F0-C8292402815D}"/>
            </a:ext>
          </a:extLst>
        </xdr:cNvPr>
        <xdr:cNvSpPr>
          <a:spLocks noChangeShapeType="1"/>
        </xdr:cNvSpPr>
      </xdr:nvSpPr>
      <xdr:spPr bwMode="auto">
        <a:xfrm flipH="1">
          <a:off x="1143000" y="69484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341</xdr:row>
      <xdr:rowOff>114300</xdr:rowOff>
    </xdr:from>
    <xdr:to>
      <xdr:col>2</xdr:col>
      <xdr:colOff>76200</xdr:colOff>
      <xdr:row>341</xdr:row>
      <xdr:rowOff>114300</xdr:rowOff>
    </xdr:to>
    <xdr:sp macro="" textlink="">
      <xdr:nvSpPr>
        <xdr:cNvPr id="29" name="Line 8">
          <a:extLst>
            <a:ext uri="{FF2B5EF4-FFF2-40B4-BE49-F238E27FC236}">
              <a16:creationId xmlns:a16="http://schemas.microsoft.com/office/drawing/2014/main" id="{4028C89B-BB8F-49B2-8913-3772C7661EFC}"/>
            </a:ext>
          </a:extLst>
        </xdr:cNvPr>
        <xdr:cNvSpPr>
          <a:spLocks noChangeShapeType="1"/>
        </xdr:cNvSpPr>
      </xdr:nvSpPr>
      <xdr:spPr bwMode="auto">
        <a:xfrm flipH="1">
          <a:off x="1143000" y="58683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333</xdr:row>
      <xdr:rowOff>114300</xdr:rowOff>
    </xdr:from>
    <xdr:to>
      <xdr:col>2</xdr:col>
      <xdr:colOff>76200</xdr:colOff>
      <xdr:row>333</xdr:row>
      <xdr:rowOff>114300</xdr:rowOff>
    </xdr:to>
    <xdr:sp macro="" textlink="">
      <xdr:nvSpPr>
        <xdr:cNvPr id="30" name="Line 8">
          <a:extLst>
            <a:ext uri="{FF2B5EF4-FFF2-40B4-BE49-F238E27FC236}">
              <a16:creationId xmlns:a16="http://schemas.microsoft.com/office/drawing/2014/main" id="{2222102E-3E02-48CC-AB1D-1FE19D0573F1}"/>
            </a:ext>
          </a:extLst>
        </xdr:cNvPr>
        <xdr:cNvSpPr>
          <a:spLocks noChangeShapeType="1"/>
        </xdr:cNvSpPr>
      </xdr:nvSpPr>
      <xdr:spPr bwMode="auto">
        <a:xfrm flipH="1">
          <a:off x="1143000" y="57292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95250</xdr:rowOff>
    </xdr:from>
    <xdr:to>
      <xdr:col>2</xdr:col>
      <xdr:colOff>47625</xdr:colOff>
      <xdr:row>361</xdr:row>
      <xdr:rowOff>104775</xdr:rowOff>
    </xdr:to>
    <xdr:sp macro="" textlink="">
      <xdr:nvSpPr>
        <xdr:cNvPr id="31" name="Line 7">
          <a:extLst>
            <a:ext uri="{FF2B5EF4-FFF2-40B4-BE49-F238E27FC236}">
              <a16:creationId xmlns:a16="http://schemas.microsoft.com/office/drawing/2014/main" id="{80CD8F2D-54CB-431A-9888-6515890A8E4E}"/>
            </a:ext>
          </a:extLst>
        </xdr:cNvPr>
        <xdr:cNvSpPr>
          <a:spLocks noChangeShapeType="1"/>
        </xdr:cNvSpPr>
      </xdr:nvSpPr>
      <xdr:spPr bwMode="auto">
        <a:xfrm flipH="1" flipV="1">
          <a:off x="1066800" y="6218872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114300</xdr:rowOff>
    </xdr:from>
    <xdr:to>
      <xdr:col>2</xdr:col>
      <xdr:colOff>0</xdr:colOff>
      <xdr:row>362</xdr:row>
      <xdr:rowOff>114300</xdr:rowOff>
    </xdr:to>
    <xdr:sp macro="" textlink="">
      <xdr:nvSpPr>
        <xdr:cNvPr id="32" name="Line 8">
          <a:extLst>
            <a:ext uri="{FF2B5EF4-FFF2-40B4-BE49-F238E27FC236}">
              <a16:creationId xmlns:a16="http://schemas.microsoft.com/office/drawing/2014/main" id="{E479452C-0177-4D0C-BB6E-66BD1E6AC18B}"/>
            </a:ext>
          </a:extLst>
        </xdr:cNvPr>
        <xdr:cNvSpPr>
          <a:spLocks noChangeShapeType="1"/>
        </xdr:cNvSpPr>
      </xdr:nvSpPr>
      <xdr:spPr bwMode="auto">
        <a:xfrm flipH="1">
          <a:off x="1066800" y="62379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360</xdr:row>
      <xdr:rowOff>114300</xdr:rowOff>
    </xdr:from>
    <xdr:to>
      <xdr:col>2</xdr:col>
      <xdr:colOff>85725</xdr:colOff>
      <xdr:row>360</xdr:row>
      <xdr:rowOff>114300</xdr:rowOff>
    </xdr:to>
    <xdr:sp macro="" textlink="">
      <xdr:nvSpPr>
        <xdr:cNvPr id="33" name="Line 8">
          <a:extLst>
            <a:ext uri="{FF2B5EF4-FFF2-40B4-BE49-F238E27FC236}">
              <a16:creationId xmlns:a16="http://schemas.microsoft.com/office/drawing/2014/main" id="{A7CC70A4-0C97-4B06-828F-0657BCA8B0E8}"/>
            </a:ext>
          </a:extLst>
        </xdr:cNvPr>
        <xdr:cNvSpPr>
          <a:spLocks noChangeShapeType="1"/>
        </xdr:cNvSpPr>
      </xdr:nvSpPr>
      <xdr:spPr bwMode="auto">
        <a:xfrm flipH="1">
          <a:off x="1609725" y="62036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375</xdr:row>
      <xdr:rowOff>95250</xdr:rowOff>
    </xdr:from>
    <xdr:to>
      <xdr:col>2</xdr:col>
      <xdr:colOff>47625</xdr:colOff>
      <xdr:row>375</xdr:row>
      <xdr:rowOff>104775</xdr:rowOff>
    </xdr:to>
    <xdr:sp macro="" textlink="">
      <xdr:nvSpPr>
        <xdr:cNvPr id="34" name="Line 7">
          <a:extLst>
            <a:ext uri="{FF2B5EF4-FFF2-40B4-BE49-F238E27FC236}">
              <a16:creationId xmlns:a16="http://schemas.microsoft.com/office/drawing/2014/main" id="{5C3D7F43-2E07-4E64-BBBC-ADBFF470B480}"/>
            </a:ext>
          </a:extLst>
        </xdr:cNvPr>
        <xdr:cNvSpPr>
          <a:spLocks noChangeShapeType="1"/>
        </xdr:cNvSpPr>
      </xdr:nvSpPr>
      <xdr:spPr bwMode="auto">
        <a:xfrm flipH="1" flipV="1">
          <a:off x="1066800" y="645699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114300</xdr:rowOff>
    </xdr:from>
    <xdr:to>
      <xdr:col>2</xdr:col>
      <xdr:colOff>0</xdr:colOff>
      <xdr:row>376</xdr:row>
      <xdr:rowOff>114300</xdr:rowOff>
    </xdr:to>
    <xdr:sp macro="" textlink="">
      <xdr:nvSpPr>
        <xdr:cNvPr id="35" name="Line 8">
          <a:extLst>
            <a:ext uri="{FF2B5EF4-FFF2-40B4-BE49-F238E27FC236}">
              <a16:creationId xmlns:a16="http://schemas.microsoft.com/office/drawing/2014/main" id="{4F7FE839-9AFB-4643-B0A6-AC687FE2B7B9}"/>
            </a:ext>
          </a:extLst>
        </xdr:cNvPr>
        <xdr:cNvSpPr>
          <a:spLocks noChangeShapeType="1"/>
        </xdr:cNvSpPr>
      </xdr:nvSpPr>
      <xdr:spPr bwMode="auto">
        <a:xfrm flipH="1">
          <a:off x="1066800" y="64750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148</xdr:row>
      <xdr:rowOff>114300</xdr:rowOff>
    </xdr:from>
    <xdr:to>
      <xdr:col>3</xdr:col>
      <xdr:colOff>0</xdr:colOff>
      <xdr:row>148</xdr:row>
      <xdr:rowOff>114300</xdr:rowOff>
    </xdr:to>
    <xdr:sp macro="" textlink="">
      <xdr:nvSpPr>
        <xdr:cNvPr id="36" name="Line 8">
          <a:extLst>
            <a:ext uri="{FF2B5EF4-FFF2-40B4-BE49-F238E27FC236}">
              <a16:creationId xmlns:a16="http://schemas.microsoft.com/office/drawing/2014/main" id="{3F959FEC-748F-4ED1-98B0-5460B6BAA3FA}"/>
            </a:ext>
          </a:extLst>
        </xdr:cNvPr>
        <xdr:cNvSpPr>
          <a:spLocks noChangeShapeType="1"/>
        </xdr:cNvSpPr>
      </xdr:nvSpPr>
      <xdr:spPr bwMode="auto">
        <a:xfrm flipH="1">
          <a:off x="1609725" y="25488900"/>
          <a:ext cx="1238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310</xdr:row>
      <xdr:rowOff>114300</xdr:rowOff>
    </xdr:from>
    <xdr:to>
      <xdr:col>2</xdr:col>
      <xdr:colOff>85725</xdr:colOff>
      <xdr:row>310</xdr:row>
      <xdr:rowOff>114300</xdr:rowOff>
    </xdr:to>
    <xdr:sp macro="" textlink="">
      <xdr:nvSpPr>
        <xdr:cNvPr id="37" name="Line 8">
          <a:extLst>
            <a:ext uri="{FF2B5EF4-FFF2-40B4-BE49-F238E27FC236}">
              <a16:creationId xmlns:a16="http://schemas.microsoft.com/office/drawing/2014/main" id="{7E296DED-2EC2-4B79-9629-EDA8A05591F7}"/>
            </a:ext>
          </a:extLst>
        </xdr:cNvPr>
        <xdr:cNvSpPr>
          <a:spLocks noChangeShapeType="1"/>
        </xdr:cNvSpPr>
      </xdr:nvSpPr>
      <xdr:spPr bwMode="auto">
        <a:xfrm flipH="1">
          <a:off x="1609725" y="53387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151</xdr:row>
      <xdr:rowOff>95250</xdr:rowOff>
    </xdr:from>
    <xdr:to>
      <xdr:col>3</xdr:col>
      <xdr:colOff>28575</xdr:colOff>
      <xdr:row>151</xdr:row>
      <xdr:rowOff>104775</xdr:rowOff>
    </xdr:to>
    <xdr:sp macro="" textlink="">
      <xdr:nvSpPr>
        <xdr:cNvPr id="38" name="Line 7">
          <a:extLst>
            <a:ext uri="{FF2B5EF4-FFF2-40B4-BE49-F238E27FC236}">
              <a16:creationId xmlns:a16="http://schemas.microsoft.com/office/drawing/2014/main" id="{8531297C-2F9D-41AD-B3D3-1A6193A4E710}"/>
            </a:ext>
          </a:extLst>
        </xdr:cNvPr>
        <xdr:cNvSpPr>
          <a:spLocks noChangeShapeType="1"/>
        </xdr:cNvSpPr>
      </xdr:nvSpPr>
      <xdr:spPr bwMode="auto">
        <a:xfrm flipH="1" flipV="1">
          <a:off x="1533525" y="25984200"/>
          <a:ext cx="2286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152</xdr:row>
      <xdr:rowOff>114300</xdr:rowOff>
    </xdr:from>
    <xdr:to>
      <xdr:col>3</xdr:col>
      <xdr:colOff>0</xdr:colOff>
      <xdr:row>152</xdr:row>
      <xdr:rowOff>114300</xdr:rowOff>
    </xdr:to>
    <xdr:sp macro="" textlink="">
      <xdr:nvSpPr>
        <xdr:cNvPr id="39" name="Line 8">
          <a:extLst>
            <a:ext uri="{FF2B5EF4-FFF2-40B4-BE49-F238E27FC236}">
              <a16:creationId xmlns:a16="http://schemas.microsoft.com/office/drawing/2014/main" id="{F5F60961-1CCE-4920-8970-FADB603557B7}"/>
            </a:ext>
          </a:extLst>
        </xdr:cNvPr>
        <xdr:cNvSpPr>
          <a:spLocks noChangeShapeType="1"/>
        </xdr:cNvSpPr>
      </xdr:nvSpPr>
      <xdr:spPr bwMode="auto">
        <a:xfrm flipH="1">
          <a:off x="1609725" y="26174700"/>
          <a:ext cx="1238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40" name="Line 8">
          <a:extLst>
            <a:ext uri="{FF2B5EF4-FFF2-40B4-BE49-F238E27FC236}">
              <a16:creationId xmlns:a16="http://schemas.microsoft.com/office/drawing/2014/main" id="{B12CBF16-FDDE-4FA4-B802-CF18791E35A2}"/>
            </a:ext>
          </a:extLst>
        </xdr:cNvPr>
        <xdr:cNvSpPr>
          <a:spLocks noChangeShapeType="1"/>
        </xdr:cNvSpPr>
      </xdr:nvSpPr>
      <xdr:spPr bwMode="auto">
        <a:xfrm flipH="1">
          <a:off x="1143000" y="55959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41" name="Line 8">
          <a:extLst>
            <a:ext uri="{FF2B5EF4-FFF2-40B4-BE49-F238E27FC236}">
              <a16:creationId xmlns:a16="http://schemas.microsoft.com/office/drawing/2014/main" id="{954008E0-3537-4F61-BD95-B604607A1426}"/>
            </a:ext>
          </a:extLst>
        </xdr:cNvPr>
        <xdr:cNvSpPr>
          <a:spLocks noChangeShapeType="1"/>
        </xdr:cNvSpPr>
      </xdr:nvSpPr>
      <xdr:spPr bwMode="auto">
        <a:xfrm flipH="1">
          <a:off x="1143000" y="55959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311</xdr:row>
      <xdr:rowOff>95250</xdr:rowOff>
    </xdr:from>
    <xdr:to>
      <xdr:col>2</xdr:col>
      <xdr:colOff>47625</xdr:colOff>
      <xdr:row>311</xdr:row>
      <xdr:rowOff>104775</xdr:rowOff>
    </xdr:to>
    <xdr:sp macro="" textlink="">
      <xdr:nvSpPr>
        <xdr:cNvPr id="42" name="Line 7">
          <a:extLst>
            <a:ext uri="{FF2B5EF4-FFF2-40B4-BE49-F238E27FC236}">
              <a16:creationId xmlns:a16="http://schemas.microsoft.com/office/drawing/2014/main" id="{75D24629-F87C-47C9-B485-E0AFE3B26067}"/>
            </a:ext>
          </a:extLst>
        </xdr:cNvPr>
        <xdr:cNvSpPr>
          <a:spLocks noChangeShapeType="1"/>
        </xdr:cNvSpPr>
      </xdr:nvSpPr>
      <xdr:spPr bwMode="auto">
        <a:xfrm flipH="1" flipV="1">
          <a:off x="1066800" y="5354002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312</xdr:row>
      <xdr:rowOff>114300</xdr:rowOff>
    </xdr:from>
    <xdr:to>
      <xdr:col>2</xdr:col>
      <xdr:colOff>0</xdr:colOff>
      <xdr:row>312</xdr:row>
      <xdr:rowOff>114300</xdr:rowOff>
    </xdr:to>
    <xdr:sp macro="" textlink="">
      <xdr:nvSpPr>
        <xdr:cNvPr id="43" name="Line 8">
          <a:extLst>
            <a:ext uri="{FF2B5EF4-FFF2-40B4-BE49-F238E27FC236}">
              <a16:creationId xmlns:a16="http://schemas.microsoft.com/office/drawing/2014/main" id="{1048C80A-D9FE-4046-9EDB-AC0C9F3A338C}"/>
            </a:ext>
          </a:extLst>
        </xdr:cNvPr>
        <xdr:cNvSpPr>
          <a:spLocks noChangeShapeType="1"/>
        </xdr:cNvSpPr>
      </xdr:nvSpPr>
      <xdr:spPr bwMode="auto">
        <a:xfrm flipH="1">
          <a:off x="1066800" y="53730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310</xdr:row>
      <xdr:rowOff>114300</xdr:rowOff>
    </xdr:from>
    <xdr:to>
      <xdr:col>2</xdr:col>
      <xdr:colOff>85725</xdr:colOff>
      <xdr:row>310</xdr:row>
      <xdr:rowOff>114300</xdr:rowOff>
    </xdr:to>
    <xdr:sp macro="" textlink="">
      <xdr:nvSpPr>
        <xdr:cNvPr id="44" name="Line 8">
          <a:extLst>
            <a:ext uri="{FF2B5EF4-FFF2-40B4-BE49-F238E27FC236}">
              <a16:creationId xmlns:a16="http://schemas.microsoft.com/office/drawing/2014/main" id="{CD7CB4EC-7DD1-4DAF-917F-2E231C789416}"/>
            </a:ext>
          </a:extLst>
        </xdr:cNvPr>
        <xdr:cNvSpPr>
          <a:spLocks noChangeShapeType="1"/>
        </xdr:cNvSpPr>
      </xdr:nvSpPr>
      <xdr:spPr bwMode="auto">
        <a:xfrm flipH="1">
          <a:off x="1609725" y="53387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152</xdr:row>
      <xdr:rowOff>114300</xdr:rowOff>
    </xdr:from>
    <xdr:to>
      <xdr:col>3</xdr:col>
      <xdr:colOff>0</xdr:colOff>
      <xdr:row>152</xdr:row>
      <xdr:rowOff>114300</xdr:rowOff>
    </xdr:to>
    <xdr:sp macro="" textlink="">
      <xdr:nvSpPr>
        <xdr:cNvPr id="45" name="Line 8">
          <a:extLst>
            <a:ext uri="{FF2B5EF4-FFF2-40B4-BE49-F238E27FC236}">
              <a16:creationId xmlns:a16="http://schemas.microsoft.com/office/drawing/2014/main" id="{9AC40770-FE6C-451A-B553-E223CA190FA8}"/>
            </a:ext>
          </a:extLst>
        </xdr:cNvPr>
        <xdr:cNvSpPr>
          <a:spLocks noChangeShapeType="1"/>
        </xdr:cNvSpPr>
      </xdr:nvSpPr>
      <xdr:spPr bwMode="auto">
        <a:xfrm flipH="1">
          <a:off x="1609725" y="26174700"/>
          <a:ext cx="1238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293</xdr:row>
      <xdr:rowOff>161925</xdr:rowOff>
    </xdr:from>
    <xdr:to>
      <xdr:col>1</xdr:col>
      <xdr:colOff>28575</xdr:colOff>
      <xdr:row>294</xdr:row>
      <xdr:rowOff>0</xdr:rowOff>
    </xdr:to>
    <xdr:sp macro="" textlink="">
      <xdr:nvSpPr>
        <xdr:cNvPr id="46" name="Line 4">
          <a:extLst>
            <a:ext uri="{FF2B5EF4-FFF2-40B4-BE49-F238E27FC236}">
              <a16:creationId xmlns:a16="http://schemas.microsoft.com/office/drawing/2014/main" id="{E8F380E2-F541-4653-93B5-E99794C76507}"/>
            </a:ext>
          </a:extLst>
        </xdr:cNvPr>
        <xdr:cNvSpPr>
          <a:spLocks noChangeShapeType="1"/>
        </xdr:cNvSpPr>
      </xdr:nvSpPr>
      <xdr:spPr bwMode="auto">
        <a:xfrm>
          <a:off x="609600" y="50406300"/>
          <a:ext cx="285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298</xdr:row>
      <xdr:rowOff>161925</xdr:rowOff>
    </xdr:from>
    <xdr:to>
      <xdr:col>1</xdr:col>
      <xdr:colOff>28575</xdr:colOff>
      <xdr:row>299</xdr:row>
      <xdr:rowOff>0</xdr:rowOff>
    </xdr:to>
    <xdr:sp macro="" textlink="">
      <xdr:nvSpPr>
        <xdr:cNvPr id="47" name="Line 4">
          <a:extLst>
            <a:ext uri="{FF2B5EF4-FFF2-40B4-BE49-F238E27FC236}">
              <a16:creationId xmlns:a16="http://schemas.microsoft.com/office/drawing/2014/main" id="{FE454A2D-12F0-4A78-B8F8-1769470C4CC6}"/>
            </a:ext>
          </a:extLst>
        </xdr:cNvPr>
        <xdr:cNvSpPr>
          <a:spLocks noChangeShapeType="1"/>
        </xdr:cNvSpPr>
      </xdr:nvSpPr>
      <xdr:spPr bwMode="auto">
        <a:xfrm>
          <a:off x="609600" y="51263550"/>
          <a:ext cx="285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293</xdr:row>
      <xdr:rowOff>161925</xdr:rowOff>
    </xdr:from>
    <xdr:to>
      <xdr:col>1</xdr:col>
      <xdr:colOff>28575</xdr:colOff>
      <xdr:row>294</xdr:row>
      <xdr:rowOff>0</xdr:rowOff>
    </xdr:to>
    <xdr:sp macro="" textlink="">
      <xdr:nvSpPr>
        <xdr:cNvPr id="48" name="Line 4">
          <a:extLst>
            <a:ext uri="{FF2B5EF4-FFF2-40B4-BE49-F238E27FC236}">
              <a16:creationId xmlns:a16="http://schemas.microsoft.com/office/drawing/2014/main" id="{C5CE3C32-7963-458F-934D-4B968FFD741A}"/>
            </a:ext>
          </a:extLst>
        </xdr:cNvPr>
        <xdr:cNvSpPr>
          <a:spLocks noChangeShapeType="1"/>
        </xdr:cNvSpPr>
      </xdr:nvSpPr>
      <xdr:spPr bwMode="auto">
        <a:xfrm>
          <a:off x="609600" y="50406300"/>
          <a:ext cx="285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298</xdr:row>
      <xdr:rowOff>161925</xdr:rowOff>
    </xdr:from>
    <xdr:to>
      <xdr:col>1</xdr:col>
      <xdr:colOff>28575</xdr:colOff>
      <xdr:row>299</xdr:row>
      <xdr:rowOff>0</xdr:rowOff>
    </xdr:to>
    <xdr:sp macro="" textlink="">
      <xdr:nvSpPr>
        <xdr:cNvPr id="49" name="Line 4">
          <a:extLst>
            <a:ext uri="{FF2B5EF4-FFF2-40B4-BE49-F238E27FC236}">
              <a16:creationId xmlns:a16="http://schemas.microsoft.com/office/drawing/2014/main" id="{9FE8BCDE-3598-4F36-AC43-A41874B29E67}"/>
            </a:ext>
          </a:extLst>
        </xdr:cNvPr>
        <xdr:cNvSpPr>
          <a:spLocks noChangeShapeType="1"/>
        </xdr:cNvSpPr>
      </xdr:nvSpPr>
      <xdr:spPr bwMode="auto">
        <a:xfrm>
          <a:off x="609600" y="51263550"/>
          <a:ext cx="285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526</xdr:row>
      <xdr:rowOff>114300</xdr:rowOff>
    </xdr:from>
    <xdr:to>
      <xdr:col>2</xdr:col>
      <xdr:colOff>38100</xdr:colOff>
      <xdr:row>526</xdr:row>
      <xdr:rowOff>114300</xdr:rowOff>
    </xdr:to>
    <xdr:sp macro="" textlink="">
      <xdr:nvSpPr>
        <xdr:cNvPr id="50" name="Line 8">
          <a:extLst>
            <a:ext uri="{FF2B5EF4-FFF2-40B4-BE49-F238E27FC236}">
              <a16:creationId xmlns:a16="http://schemas.microsoft.com/office/drawing/2014/main" id="{3ABDAA4D-67DD-406C-AA12-A32250C1B373}"/>
            </a:ext>
          </a:extLst>
        </xdr:cNvPr>
        <xdr:cNvSpPr>
          <a:spLocks noChangeShapeType="1"/>
        </xdr:cNvSpPr>
      </xdr:nvSpPr>
      <xdr:spPr bwMode="auto">
        <a:xfrm flipH="1">
          <a:off x="1927225" y="863282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423</xdr:row>
      <xdr:rowOff>114300</xdr:rowOff>
    </xdr:from>
    <xdr:to>
      <xdr:col>2</xdr:col>
      <xdr:colOff>38100</xdr:colOff>
      <xdr:row>423</xdr:row>
      <xdr:rowOff>114300</xdr:rowOff>
    </xdr:to>
    <xdr:sp macro="" textlink="">
      <xdr:nvSpPr>
        <xdr:cNvPr id="51" name="Line 8">
          <a:extLst>
            <a:ext uri="{FF2B5EF4-FFF2-40B4-BE49-F238E27FC236}">
              <a16:creationId xmlns:a16="http://schemas.microsoft.com/office/drawing/2014/main" id="{3604FAC0-DE23-41CA-89B4-F67967DBB347}"/>
            </a:ext>
          </a:extLst>
        </xdr:cNvPr>
        <xdr:cNvSpPr>
          <a:spLocks noChangeShapeType="1"/>
        </xdr:cNvSpPr>
      </xdr:nvSpPr>
      <xdr:spPr bwMode="auto">
        <a:xfrm flipH="1">
          <a:off x="1927225" y="693229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514</xdr:row>
      <xdr:rowOff>114300</xdr:rowOff>
    </xdr:from>
    <xdr:to>
      <xdr:col>2</xdr:col>
      <xdr:colOff>57150</xdr:colOff>
      <xdr:row>514</xdr:row>
      <xdr:rowOff>114300</xdr:rowOff>
    </xdr:to>
    <xdr:sp macro="" textlink="">
      <xdr:nvSpPr>
        <xdr:cNvPr id="52" name="Line 8">
          <a:extLst>
            <a:ext uri="{FF2B5EF4-FFF2-40B4-BE49-F238E27FC236}">
              <a16:creationId xmlns:a16="http://schemas.microsoft.com/office/drawing/2014/main" id="{53413124-46E0-479B-8833-E4EEAD6EEFA4}"/>
            </a:ext>
          </a:extLst>
        </xdr:cNvPr>
        <xdr:cNvSpPr>
          <a:spLocks noChangeShapeType="1"/>
        </xdr:cNvSpPr>
      </xdr:nvSpPr>
      <xdr:spPr bwMode="auto">
        <a:xfrm flipH="1">
          <a:off x="1927225" y="843470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409</xdr:row>
      <xdr:rowOff>114300</xdr:rowOff>
    </xdr:from>
    <xdr:to>
      <xdr:col>2</xdr:col>
      <xdr:colOff>57150</xdr:colOff>
      <xdr:row>409</xdr:row>
      <xdr:rowOff>114300</xdr:rowOff>
    </xdr:to>
    <xdr:sp macro="" textlink="">
      <xdr:nvSpPr>
        <xdr:cNvPr id="53" name="Line 8">
          <a:extLst>
            <a:ext uri="{FF2B5EF4-FFF2-40B4-BE49-F238E27FC236}">
              <a16:creationId xmlns:a16="http://schemas.microsoft.com/office/drawing/2014/main" id="{8035219B-CD7E-4F5A-9851-8FF1FE1D3C53}"/>
            </a:ext>
          </a:extLst>
        </xdr:cNvPr>
        <xdr:cNvSpPr>
          <a:spLocks noChangeShapeType="1"/>
        </xdr:cNvSpPr>
      </xdr:nvSpPr>
      <xdr:spPr bwMode="auto">
        <a:xfrm flipH="1">
          <a:off x="1927225" y="670115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524</xdr:row>
      <xdr:rowOff>114300</xdr:rowOff>
    </xdr:from>
    <xdr:to>
      <xdr:col>2</xdr:col>
      <xdr:colOff>57150</xdr:colOff>
      <xdr:row>524</xdr:row>
      <xdr:rowOff>114300</xdr:rowOff>
    </xdr:to>
    <xdr:sp macro="" textlink="">
      <xdr:nvSpPr>
        <xdr:cNvPr id="54" name="Line 8">
          <a:extLst>
            <a:ext uri="{FF2B5EF4-FFF2-40B4-BE49-F238E27FC236}">
              <a16:creationId xmlns:a16="http://schemas.microsoft.com/office/drawing/2014/main" id="{12FA1854-2741-464C-BEBB-D0833ACF0DF1}"/>
            </a:ext>
          </a:extLst>
        </xdr:cNvPr>
        <xdr:cNvSpPr>
          <a:spLocks noChangeShapeType="1"/>
        </xdr:cNvSpPr>
      </xdr:nvSpPr>
      <xdr:spPr bwMode="auto">
        <a:xfrm flipH="1">
          <a:off x="1927225" y="859980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415</xdr:row>
      <xdr:rowOff>114300</xdr:rowOff>
    </xdr:from>
    <xdr:to>
      <xdr:col>2</xdr:col>
      <xdr:colOff>57150</xdr:colOff>
      <xdr:row>415</xdr:row>
      <xdr:rowOff>114300</xdr:rowOff>
    </xdr:to>
    <xdr:sp macro="" textlink="">
      <xdr:nvSpPr>
        <xdr:cNvPr id="55" name="Line 8">
          <a:extLst>
            <a:ext uri="{FF2B5EF4-FFF2-40B4-BE49-F238E27FC236}">
              <a16:creationId xmlns:a16="http://schemas.microsoft.com/office/drawing/2014/main" id="{8A7DAFBF-E425-4709-AA19-4EEE10C184F2}"/>
            </a:ext>
          </a:extLst>
        </xdr:cNvPr>
        <xdr:cNvSpPr>
          <a:spLocks noChangeShapeType="1"/>
        </xdr:cNvSpPr>
      </xdr:nvSpPr>
      <xdr:spPr bwMode="auto">
        <a:xfrm flipH="1">
          <a:off x="1927225" y="680021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599</xdr:row>
      <xdr:rowOff>114300</xdr:rowOff>
    </xdr:from>
    <xdr:to>
      <xdr:col>2</xdr:col>
      <xdr:colOff>57150</xdr:colOff>
      <xdr:row>599</xdr:row>
      <xdr:rowOff>114300</xdr:rowOff>
    </xdr:to>
    <xdr:sp macro="" textlink="">
      <xdr:nvSpPr>
        <xdr:cNvPr id="56" name="Line 8">
          <a:extLst>
            <a:ext uri="{FF2B5EF4-FFF2-40B4-BE49-F238E27FC236}">
              <a16:creationId xmlns:a16="http://schemas.microsoft.com/office/drawing/2014/main" id="{992FEC6D-DB04-4659-80E1-3F83383ECC76}"/>
            </a:ext>
          </a:extLst>
        </xdr:cNvPr>
        <xdr:cNvSpPr>
          <a:spLocks noChangeShapeType="1"/>
        </xdr:cNvSpPr>
      </xdr:nvSpPr>
      <xdr:spPr bwMode="auto">
        <a:xfrm flipH="1">
          <a:off x="1927225" y="983805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464</xdr:row>
      <xdr:rowOff>114300</xdr:rowOff>
    </xdr:from>
    <xdr:to>
      <xdr:col>2</xdr:col>
      <xdr:colOff>57150</xdr:colOff>
      <xdr:row>464</xdr:row>
      <xdr:rowOff>114300</xdr:rowOff>
    </xdr:to>
    <xdr:sp macro="" textlink="">
      <xdr:nvSpPr>
        <xdr:cNvPr id="57" name="Line 8">
          <a:extLst>
            <a:ext uri="{FF2B5EF4-FFF2-40B4-BE49-F238E27FC236}">
              <a16:creationId xmlns:a16="http://schemas.microsoft.com/office/drawing/2014/main" id="{1B3254D4-31CD-4556-97A7-1650C8224658}"/>
            </a:ext>
          </a:extLst>
        </xdr:cNvPr>
        <xdr:cNvSpPr>
          <a:spLocks noChangeShapeType="1"/>
        </xdr:cNvSpPr>
      </xdr:nvSpPr>
      <xdr:spPr bwMode="auto">
        <a:xfrm flipH="1">
          <a:off x="1927225" y="760920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561</xdr:row>
      <xdr:rowOff>114300</xdr:rowOff>
    </xdr:from>
    <xdr:to>
      <xdr:col>2</xdr:col>
      <xdr:colOff>66675</xdr:colOff>
      <xdr:row>561</xdr:row>
      <xdr:rowOff>114300</xdr:rowOff>
    </xdr:to>
    <xdr:sp macro="" textlink="">
      <xdr:nvSpPr>
        <xdr:cNvPr id="58" name="Line 8">
          <a:extLst>
            <a:ext uri="{FF2B5EF4-FFF2-40B4-BE49-F238E27FC236}">
              <a16:creationId xmlns:a16="http://schemas.microsoft.com/office/drawing/2014/main" id="{BDF6D2DE-B7E8-4FFD-97F7-41E1D7A6A1C1}"/>
            </a:ext>
          </a:extLst>
        </xdr:cNvPr>
        <xdr:cNvSpPr>
          <a:spLocks noChangeShapeType="1"/>
        </xdr:cNvSpPr>
      </xdr:nvSpPr>
      <xdr:spPr bwMode="auto">
        <a:xfrm flipH="1">
          <a:off x="1927225" y="921067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448</xdr:row>
      <xdr:rowOff>114300</xdr:rowOff>
    </xdr:from>
    <xdr:to>
      <xdr:col>2</xdr:col>
      <xdr:colOff>66675</xdr:colOff>
      <xdr:row>448</xdr:row>
      <xdr:rowOff>114300</xdr:rowOff>
    </xdr:to>
    <xdr:sp macro="" textlink="">
      <xdr:nvSpPr>
        <xdr:cNvPr id="59" name="Line 8">
          <a:extLst>
            <a:ext uri="{FF2B5EF4-FFF2-40B4-BE49-F238E27FC236}">
              <a16:creationId xmlns:a16="http://schemas.microsoft.com/office/drawing/2014/main" id="{02A5B926-C543-4975-B04A-004C07EE526A}"/>
            </a:ext>
          </a:extLst>
        </xdr:cNvPr>
        <xdr:cNvSpPr>
          <a:spLocks noChangeShapeType="1"/>
        </xdr:cNvSpPr>
      </xdr:nvSpPr>
      <xdr:spPr bwMode="auto">
        <a:xfrm flipH="1">
          <a:off x="1927225" y="734504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455</xdr:row>
      <xdr:rowOff>114300</xdr:rowOff>
    </xdr:from>
    <xdr:to>
      <xdr:col>2</xdr:col>
      <xdr:colOff>76200</xdr:colOff>
      <xdr:row>455</xdr:row>
      <xdr:rowOff>114300</xdr:rowOff>
    </xdr:to>
    <xdr:sp macro="" textlink="">
      <xdr:nvSpPr>
        <xdr:cNvPr id="60" name="Line 8">
          <a:extLst>
            <a:ext uri="{FF2B5EF4-FFF2-40B4-BE49-F238E27FC236}">
              <a16:creationId xmlns:a16="http://schemas.microsoft.com/office/drawing/2014/main" id="{D3D2234F-2D85-4305-8D6D-254D0BF20AD8}"/>
            </a:ext>
          </a:extLst>
        </xdr:cNvPr>
        <xdr:cNvSpPr>
          <a:spLocks noChangeShapeType="1"/>
        </xdr:cNvSpPr>
      </xdr:nvSpPr>
      <xdr:spPr bwMode="auto">
        <a:xfrm flipH="1">
          <a:off x="1927225" y="74606150"/>
          <a:ext cx="0" cy="0"/>
        </a:xfrm>
        <a:prstGeom prst="line">
          <a:avLst/>
        </a:prstGeom>
        <a:noFill/>
        <a:ln w="9525">
          <a:solidFill>
            <a:srgbClr val="000000"/>
          </a:solidFill>
          <a:round/>
          <a:headEnd/>
          <a:tailEnd type="triangle" w="med" len="med"/>
        </a:ln>
      </xdr:spPr>
    </xdr:sp>
    <xdr:clientData/>
  </xdr:twoCellAnchor>
  <xdr:twoCellAnchor>
    <xdr:from>
      <xdr:col>2</xdr:col>
      <xdr:colOff>0</xdr:colOff>
      <xdr:row>483</xdr:row>
      <xdr:rowOff>95250</xdr:rowOff>
    </xdr:from>
    <xdr:to>
      <xdr:col>2</xdr:col>
      <xdr:colOff>38100</xdr:colOff>
      <xdr:row>483</xdr:row>
      <xdr:rowOff>104775</xdr:rowOff>
    </xdr:to>
    <xdr:sp macro="" textlink="">
      <xdr:nvSpPr>
        <xdr:cNvPr id="61" name="Line 7">
          <a:extLst>
            <a:ext uri="{FF2B5EF4-FFF2-40B4-BE49-F238E27FC236}">
              <a16:creationId xmlns:a16="http://schemas.microsoft.com/office/drawing/2014/main" id="{8F86346B-DD38-4613-8982-9450D0FD0A3C}"/>
            </a:ext>
          </a:extLst>
        </xdr:cNvPr>
        <xdr:cNvSpPr>
          <a:spLocks noChangeShapeType="1"/>
        </xdr:cNvSpPr>
      </xdr:nvSpPr>
      <xdr:spPr bwMode="auto">
        <a:xfrm flipH="1" flipV="1">
          <a:off x="1384300" y="79209900"/>
          <a:ext cx="38100" cy="9525"/>
        </a:xfrm>
        <a:prstGeom prst="line">
          <a:avLst/>
        </a:prstGeom>
        <a:noFill/>
        <a:ln w="9525">
          <a:solidFill>
            <a:srgbClr val="000000"/>
          </a:solidFill>
          <a:round/>
          <a:headEnd/>
          <a:tailEnd type="triangle" w="med" len="med"/>
        </a:ln>
      </xdr:spPr>
    </xdr:sp>
    <xdr:clientData/>
  </xdr:twoCellAnchor>
  <xdr:twoCellAnchor>
    <xdr:from>
      <xdr:col>2</xdr:col>
      <xdr:colOff>0</xdr:colOff>
      <xdr:row>484</xdr:row>
      <xdr:rowOff>114300</xdr:rowOff>
    </xdr:from>
    <xdr:to>
      <xdr:col>2</xdr:col>
      <xdr:colOff>0</xdr:colOff>
      <xdr:row>484</xdr:row>
      <xdr:rowOff>114300</xdr:rowOff>
    </xdr:to>
    <xdr:sp macro="" textlink="">
      <xdr:nvSpPr>
        <xdr:cNvPr id="62" name="Line 8">
          <a:extLst>
            <a:ext uri="{FF2B5EF4-FFF2-40B4-BE49-F238E27FC236}">
              <a16:creationId xmlns:a16="http://schemas.microsoft.com/office/drawing/2014/main" id="{C083E799-2C54-4DAE-A12B-6DD973455D89}"/>
            </a:ext>
          </a:extLst>
        </xdr:cNvPr>
        <xdr:cNvSpPr>
          <a:spLocks noChangeShapeType="1"/>
        </xdr:cNvSpPr>
      </xdr:nvSpPr>
      <xdr:spPr bwMode="auto">
        <a:xfrm flipH="1">
          <a:off x="1384300" y="79394050"/>
          <a:ext cx="0" cy="0"/>
        </a:xfrm>
        <a:prstGeom prst="line">
          <a:avLst/>
        </a:prstGeom>
        <a:noFill/>
        <a:ln w="9525">
          <a:solidFill>
            <a:srgbClr val="000000"/>
          </a:solidFill>
          <a:round/>
          <a:headEnd/>
          <a:tailEnd type="triangle" w="med" len="med"/>
        </a:ln>
      </xdr:spPr>
    </xdr:sp>
    <xdr:clientData/>
  </xdr:twoCellAnchor>
  <xdr:twoCellAnchor>
    <xdr:from>
      <xdr:col>2</xdr:col>
      <xdr:colOff>466725</xdr:colOff>
      <xdr:row>218</xdr:row>
      <xdr:rowOff>95250</xdr:rowOff>
    </xdr:from>
    <xdr:to>
      <xdr:col>3</xdr:col>
      <xdr:colOff>38100</xdr:colOff>
      <xdr:row>218</xdr:row>
      <xdr:rowOff>104775</xdr:rowOff>
    </xdr:to>
    <xdr:sp macro="" textlink="">
      <xdr:nvSpPr>
        <xdr:cNvPr id="63" name="Line 7">
          <a:extLst>
            <a:ext uri="{FF2B5EF4-FFF2-40B4-BE49-F238E27FC236}">
              <a16:creationId xmlns:a16="http://schemas.microsoft.com/office/drawing/2014/main" id="{9B5DCCAA-236B-4A30-A6AA-7137C4695FF0}"/>
            </a:ext>
          </a:extLst>
        </xdr:cNvPr>
        <xdr:cNvSpPr>
          <a:spLocks noChangeShapeType="1"/>
        </xdr:cNvSpPr>
      </xdr:nvSpPr>
      <xdr:spPr bwMode="auto">
        <a:xfrm flipH="1" flipV="1">
          <a:off x="1851025" y="34397950"/>
          <a:ext cx="263525" cy="9525"/>
        </a:xfrm>
        <a:prstGeom prst="line">
          <a:avLst/>
        </a:prstGeom>
        <a:noFill/>
        <a:ln w="9525">
          <a:solidFill>
            <a:srgbClr val="000000"/>
          </a:solidFill>
          <a:round/>
          <a:headEnd/>
          <a:tailEnd type="triangle" w="med" len="med"/>
        </a:ln>
      </xdr:spPr>
    </xdr:sp>
    <xdr:clientData/>
  </xdr:twoCellAnchor>
  <xdr:twoCellAnchor>
    <xdr:from>
      <xdr:col>2</xdr:col>
      <xdr:colOff>542925</xdr:colOff>
      <xdr:row>219</xdr:row>
      <xdr:rowOff>114300</xdr:rowOff>
    </xdr:from>
    <xdr:to>
      <xdr:col>3</xdr:col>
      <xdr:colOff>0</xdr:colOff>
      <xdr:row>219</xdr:row>
      <xdr:rowOff>114300</xdr:rowOff>
    </xdr:to>
    <xdr:sp macro="" textlink="">
      <xdr:nvSpPr>
        <xdr:cNvPr id="64" name="Line 8">
          <a:extLst>
            <a:ext uri="{FF2B5EF4-FFF2-40B4-BE49-F238E27FC236}">
              <a16:creationId xmlns:a16="http://schemas.microsoft.com/office/drawing/2014/main" id="{AF6FA20A-6991-417E-BBD2-5146A04D30DF}"/>
            </a:ext>
          </a:extLst>
        </xdr:cNvPr>
        <xdr:cNvSpPr>
          <a:spLocks noChangeShapeType="1"/>
        </xdr:cNvSpPr>
      </xdr:nvSpPr>
      <xdr:spPr bwMode="auto">
        <a:xfrm flipH="1">
          <a:off x="1927225" y="34582100"/>
          <a:ext cx="149225" cy="0"/>
        </a:xfrm>
        <a:prstGeom prst="line">
          <a:avLst/>
        </a:prstGeom>
        <a:noFill/>
        <a:ln w="9525">
          <a:solidFill>
            <a:srgbClr val="000000"/>
          </a:solidFill>
          <a:round/>
          <a:headEnd/>
          <a:tailEnd type="triangle" w="med" len="med"/>
        </a:ln>
      </xdr:spPr>
    </xdr:sp>
    <xdr:clientData/>
  </xdr:twoCellAnchor>
  <xdr:twoCellAnchor>
    <xdr:from>
      <xdr:col>2</xdr:col>
      <xdr:colOff>542925</xdr:colOff>
      <xdr:row>455</xdr:row>
      <xdr:rowOff>114300</xdr:rowOff>
    </xdr:from>
    <xdr:to>
      <xdr:col>2</xdr:col>
      <xdr:colOff>542925</xdr:colOff>
      <xdr:row>455</xdr:row>
      <xdr:rowOff>114300</xdr:rowOff>
    </xdr:to>
    <xdr:sp macro="" textlink="">
      <xdr:nvSpPr>
        <xdr:cNvPr id="65" name="Line 8">
          <a:extLst>
            <a:ext uri="{FF2B5EF4-FFF2-40B4-BE49-F238E27FC236}">
              <a16:creationId xmlns:a16="http://schemas.microsoft.com/office/drawing/2014/main" id="{A0C700EA-96B4-4838-B1EF-FFDF6EDECEAE}"/>
            </a:ext>
          </a:extLst>
        </xdr:cNvPr>
        <xdr:cNvSpPr>
          <a:spLocks noChangeShapeType="1"/>
        </xdr:cNvSpPr>
      </xdr:nvSpPr>
      <xdr:spPr bwMode="auto">
        <a:xfrm flipH="1">
          <a:off x="1927225" y="74606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483</xdr:row>
      <xdr:rowOff>95250</xdr:rowOff>
    </xdr:from>
    <xdr:to>
      <xdr:col>2</xdr:col>
      <xdr:colOff>38100</xdr:colOff>
      <xdr:row>483</xdr:row>
      <xdr:rowOff>104775</xdr:rowOff>
    </xdr:to>
    <xdr:sp macro="" textlink="">
      <xdr:nvSpPr>
        <xdr:cNvPr id="66" name="Line 7">
          <a:extLst>
            <a:ext uri="{FF2B5EF4-FFF2-40B4-BE49-F238E27FC236}">
              <a16:creationId xmlns:a16="http://schemas.microsoft.com/office/drawing/2014/main" id="{B381D063-F845-4E35-8441-96AEB2B7809A}"/>
            </a:ext>
          </a:extLst>
        </xdr:cNvPr>
        <xdr:cNvSpPr>
          <a:spLocks noChangeShapeType="1"/>
        </xdr:cNvSpPr>
      </xdr:nvSpPr>
      <xdr:spPr bwMode="auto">
        <a:xfrm flipH="1" flipV="1">
          <a:off x="1384300" y="792099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484</xdr:row>
      <xdr:rowOff>114300</xdr:rowOff>
    </xdr:from>
    <xdr:to>
      <xdr:col>2</xdr:col>
      <xdr:colOff>0</xdr:colOff>
      <xdr:row>484</xdr:row>
      <xdr:rowOff>114300</xdr:rowOff>
    </xdr:to>
    <xdr:sp macro="" textlink="">
      <xdr:nvSpPr>
        <xdr:cNvPr id="67" name="Line 8">
          <a:extLst>
            <a:ext uri="{FF2B5EF4-FFF2-40B4-BE49-F238E27FC236}">
              <a16:creationId xmlns:a16="http://schemas.microsoft.com/office/drawing/2014/main" id="{16AD2F81-A6F5-4DFC-BAA4-27D0BE1C3730}"/>
            </a:ext>
          </a:extLst>
        </xdr:cNvPr>
        <xdr:cNvSpPr>
          <a:spLocks noChangeShapeType="1"/>
        </xdr:cNvSpPr>
      </xdr:nvSpPr>
      <xdr:spPr bwMode="auto">
        <a:xfrm flipH="1">
          <a:off x="1384300" y="79394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218</xdr:row>
      <xdr:rowOff>95250</xdr:rowOff>
    </xdr:from>
    <xdr:to>
      <xdr:col>3</xdr:col>
      <xdr:colOff>38100</xdr:colOff>
      <xdr:row>218</xdr:row>
      <xdr:rowOff>104775</xdr:rowOff>
    </xdr:to>
    <xdr:sp macro="" textlink="">
      <xdr:nvSpPr>
        <xdr:cNvPr id="68" name="Line 7">
          <a:extLst>
            <a:ext uri="{FF2B5EF4-FFF2-40B4-BE49-F238E27FC236}">
              <a16:creationId xmlns:a16="http://schemas.microsoft.com/office/drawing/2014/main" id="{4C9D32B5-EEF5-4ED1-AF13-27A34630921E}"/>
            </a:ext>
          </a:extLst>
        </xdr:cNvPr>
        <xdr:cNvSpPr>
          <a:spLocks noChangeShapeType="1"/>
        </xdr:cNvSpPr>
      </xdr:nvSpPr>
      <xdr:spPr bwMode="auto">
        <a:xfrm flipH="1" flipV="1">
          <a:off x="1851025" y="343979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219</xdr:row>
      <xdr:rowOff>114300</xdr:rowOff>
    </xdr:from>
    <xdr:to>
      <xdr:col>3</xdr:col>
      <xdr:colOff>0</xdr:colOff>
      <xdr:row>219</xdr:row>
      <xdr:rowOff>114300</xdr:rowOff>
    </xdr:to>
    <xdr:sp macro="" textlink="">
      <xdr:nvSpPr>
        <xdr:cNvPr id="69" name="Line 8">
          <a:extLst>
            <a:ext uri="{FF2B5EF4-FFF2-40B4-BE49-F238E27FC236}">
              <a16:creationId xmlns:a16="http://schemas.microsoft.com/office/drawing/2014/main" id="{37B1D035-29DC-4CB8-BA65-11B6F349A371}"/>
            </a:ext>
          </a:extLst>
        </xdr:cNvPr>
        <xdr:cNvSpPr>
          <a:spLocks noChangeShapeType="1"/>
        </xdr:cNvSpPr>
      </xdr:nvSpPr>
      <xdr:spPr bwMode="auto">
        <a:xfrm flipH="1">
          <a:off x="1927225" y="345821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438</xdr:row>
      <xdr:rowOff>114300</xdr:rowOff>
    </xdr:from>
    <xdr:to>
      <xdr:col>2</xdr:col>
      <xdr:colOff>85725</xdr:colOff>
      <xdr:row>438</xdr:row>
      <xdr:rowOff>114300</xdr:rowOff>
    </xdr:to>
    <xdr:sp macro="" textlink="">
      <xdr:nvSpPr>
        <xdr:cNvPr id="70" name="Line 8">
          <a:extLst>
            <a:ext uri="{FF2B5EF4-FFF2-40B4-BE49-F238E27FC236}">
              <a16:creationId xmlns:a16="http://schemas.microsoft.com/office/drawing/2014/main" id="{149396D5-7E15-4917-BD2B-7CCF79608722}"/>
            </a:ext>
          </a:extLst>
        </xdr:cNvPr>
        <xdr:cNvSpPr>
          <a:spLocks noChangeShapeType="1"/>
        </xdr:cNvSpPr>
      </xdr:nvSpPr>
      <xdr:spPr bwMode="auto">
        <a:xfrm flipH="1">
          <a:off x="1927225" y="7179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465</xdr:row>
      <xdr:rowOff>95250</xdr:rowOff>
    </xdr:from>
    <xdr:to>
      <xdr:col>2</xdr:col>
      <xdr:colOff>38100</xdr:colOff>
      <xdr:row>465</xdr:row>
      <xdr:rowOff>104775</xdr:rowOff>
    </xdr:to>
    <xdr:sp macro="" textlink="">
      <xdr:nvSpPr>
        <xdr:cNvPr id="71" name="Line 7">
          <a:extLst>
            <a:ext uri="{FF2B5EF4-FFF2-40B4-BE49-F238E27FC236}">
              <a16:creationId xmlns:a16="http://schemas.microsoft.com/office/drawing/2014/main" id="{FD65AA2F-66A0-45B9-8A5E-F7083627974A}"/>
            </a:ext>
          </a:extLst>
        </xdr:cNvPr>
        <xdr:cNvSpPr>
          <a:spLocks noChangeShapeType="1"/>
        </xdr:cNvSpPr>
      </xdr:nvSpPr>
      <xdr:spPr bwMode="auto">
        <a:xfrm flipH="1" flipV="1">
          <a:off x="1384300" y="76238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114300</xdr:rowOff>
    </xdr:from>
    <xdr:to>
      <xdr:col>2</xdr:col>
      <xdr:colOff>0</xdr:colOff>
      <xdr:row>466</xdr:row>
      <xdr:rowOff>114300</xdr:rowOff>
    </xdr:to>
    <xdr:sp macro="" textlink="">
      <xdr:nvSpPr>
        <xdr:cNvPr id="72" name="Line 8">
          <a:extLst>
            <a:ext uri="{FF2B5EF4-FFF2-40B4-BE49-F238E27FC236}">
              <a16:creationId xmlns:a16="http://schemas.microsoft.com/office/drawing/2014/main" id="{CF3D3478-8722-4E73-9AEC-505F6CBC8271}"/>
            </a:ext>
          </a:extLst>
        </xdr:cNvPr>
        <xdr:cNvSpPr>
          <a:spLocks noChangeShapeType="1"/>
        </xdr:cNvSpPr>
      </xdr:nvSpPr>
      <xdr:spPr bwMode="auto">
        <a:xfrm flipH="1">
          <a:off x="1384300" y="764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204</xdr:row>
      <xdr:rowOff>95250</xdr:rowOff>
    </xdr:from>
    <xdr:to>
      <xdr:col>3</xdr:col>
      <xdr:colOff>38100</xdr:colOff>
      <xdr:row>204</xdr:row>
      <xdr:rowOff>104775</xdr:rowOff>
    </xdr:to>
    <xdr:sp macro="" textlink="">
      <xdr:nvSpPr>
        <xdr:cNvPr id="73" name="Line 7">
          <a:extLst>
            <a:ext uri="{FF2B5EF4-FFF2-40B4-BE49-F238E27FC236}">
              <a16:creationId xmlns:a16="http://schemas.microsoft.com/office/drawing/2014/main" id="{7E4AAD88-112F-428B-AE24-105689816506}"/>
            </a:ext>
          </a:extLst>
        </xdr:cNvPr>
        <xdr:cNvSpPr>
          <a:spLocks noChangeShapeType="1"/>
        </xdr:cNvSpPr>
      </xdr:nvSpPr>
      <xdr:spPr bwMode="auto">
        <a:xfrm flipH="1" flipV="1">
          <a:off x="1851025" y="319595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205</xdr:row>
      <xdr:rowOff>114300</xdr:rowOff>
    </xdr:from>
    <xdr:to>
      <xdr:col>3</xdr:col>
      <xdr:colOff>0</xdr:colOff>
      <xdr:row>205</xdr:row>
      <xdr:rowOff>114300</xdr:rowOff>
    </xdr:to>
    <xdr:sp macro="" textlink="">
      <xdr:nvSpPr>
        <xdr:cNvPr id="74" name="Line 8">
          <a:extLst>
            <a:ext uri="{FF2B5EF4-FFF2-40B4-BE49-F238E27FC236}">
              <a16:creationId xmlns:a16="http://schemas.microsoft.com/office/drawing/2014/main" id="{3081A9A6-0806-4F9A-B13C-EFE08CFD5244}"/>
            </a:ext>
          </a:extLst>
        </xdr:cNvPr>
        <xdr:cNvSpPr>
          <a:spLocks noChangeShapeType="1"/>
        </xdr:cNvSpPr>
      </xdr:nvSpPr>
      <xdr:spPr bwMode="auto">
        <a:xfrm flipH="1">
          <a:off x="1927225" y="321564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524</xdr:row>
      <xdr:rowOff>114300</xdr:rowOff>
    </xdr:from>
    <xdr:to>
      <xdr:col>2</xdr:col>
      <xdr:colOff>76200</xdr:colOff>
      <xdr:row>524</xdr:row>
      <xdr:rowOff>114300</xdr:rowOff>
    </xdr:to>
    <xdr:sp macro="" textlink="">
      <xdr:nvSpPr>
        <xdr:cNvPr id="75" name="Line 8">
          <a:extLst>
            <a:ext uri="{FF2B5EF4-FFF2-40B4-BE49-F238E27FC236}">
              <a16:creationId xmlns:a16="http://schemas.microsoft.com/office/drawing/2014/main" id="{FEFC22C4-E5A9-4A8D-9992-7D8DF5A172E9}"/>
            </a:ext>
          </a:extLst>
        </xdr:cNvPr>
        <xdr:cNvSpPr>
          <a:spLocks noChangeShapeType="1"/>
        </xdr:cNvSpPr>
      </xdr:nvSpPr>
      <xdr:spPr bwMode="auto">
        <a:xfrm flipH="1">
          <a:off x="1460500" y="85998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419</xdr:row>
      <xdr:rowOff>114300</xdr:rowOff>
    </xdr:from>
    <xdr:to>
      <xdr:col>2</xdr:col>
      <xdr:colOff>76200</xdr:colOff>
      <xdr:row>419</xdr:row>
      <xdr:rowOff>114300</xdr:rowOff>
    </xdr:to>
    <xdr:sp macro="" textlink="">
      <xdr:nvSpPr>
        <xdr:cNvPr id="76" name="Line 8">
          <a:extLst>
            <a:ext uri="{FF2B5EF4-FFF2-40B4-BE49-F238E27FC236}">
              <a16:creationId xmlns:a16="http://schemas.microsoft.com/office/drawing/2014/main" id="{C4E389CE-A6F8-421D-BB4A-59DD2063F035}"/>
            </a:ext>
          </a:extLst>
        </xdr:cNvPr>
        <xdr:cNvSpPr>
          <a:spLocks noChangeShapeType="1"/>
        </xdr:cNvSpPr>
      </xdr:nvSpPr>
      <xdr:spPr bwMode="auto">
        <a:xfrm flipH="1">
          <a:off x="1460500" y="6866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524</xdr:row>
      <xdr:rowOff>114300</xdr:rowOff>
    </xdr:from>
    <xdr:to>
      <xdr:col>2</xdr:col>
      <xdr:colOff>76200</xdr:colOff>
      <xdr:row>524</xdr:row>
      <xdr:rowOff>114300</xdr:rowOff>
    </xdr:to>
    <xdr:sp macro="" textlink="">
      <xdr:nvSpPr>
        <xdr:cNvPr id="77" name="Line 8">
          <a:extLst>
            <a:ext uri="{FF2B5EF4-FFF2-40B4-BE49-F238E27FC236}">
              <a16:creationId xmlns:a16="http://schemas.microsoft.com/office/drawing/2014/main" id="{35A3496C-AB4E-496C-89E9-F304332F3CDE}"/>
            </a:ext>
          </a:extLst>
        </xdr:cNvPr>
        <xdr:cNvSpPr>
          <a:spLocks noChangeShapeType="1"/>
        </xdr:cNvSpPr>
      </xdr:nvSpPr>
      <xdr:spPr bwMode="auto">
        <a:xfrm flipH="1">
          <a:off x="1460500" y="85998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419</xdr:row>
      <xdr:rowOff>114300</xdr:rowOff>
    </xdr:from>
    <xdr:to>
      <xdr:col>2</xdr:col>
      <xdr:colOff>76200</xdr:colOff>
      <xdr:row>419</xdr:row>
      <xdr:rowOff>114300</xdr:rowOff>
    </xdr:to>
    <xdr:sp macro="" textlink="">
      <xdr:nvSpPr>
        <xdr:cNvPr id="78" name="Line 8">
          <a:extLst>
            <a:ext uri="{FF2B5EF4-FFF2-40B4-BE49-F238E27FC236}">
              <a16:creationId xmlns:a16="http://schemas.microsoft.com/office/drawing/2014/main" id="{A2F1F77E-D921-4189-A636-982A4ABBC9C6}"/>
            </a:ext>
          </a:extLst>
        </xdr:cNvPr>
        <xdr:cNvSpPr>
          <a:spLocks noChangeShapeType="1"/>
        </xdr:cNvSpPr>
      </xdr:nvSpPr>
      <xdr:spPr bwMode="auto">
        <a:xfrm flipH="1">
          <a:off x="1460500" y="6866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411</xdr:row>
      <xdr:rowOff>114300</xdr:rowOff>
    </xdr:from>
    <xdr:to>
      <xdr:col>2</xdr:col>
      <xdr:colOff>76200</xdr:colOff>
      <xdr:row>411</xdr:row>
      <xdr:rowOff>114300</xdr:rowOff>
    </xdr:to>
    <xdr:sp macro="" textlink="">
      <xdr:nvSpPr>
        <xdr:cNvPr id="79" name="Line 8">
          <a:extLst>
            <a:ext uri="{FF2B5EF4-FFF2-40B4-BE49-F238E27FC236}">
              <a16:creationId xmlns:a16="http://schemas.microsoft.com/office/drawing/2014/main" id="{290156FB-3713-40F9-ACD5-AFC94E11841A}"/>
            </a:ext>
          </a:extLst>
        </xdr:cNvPr>
        <xdr:cNvSpPr>
          <a:spLocks noChangeShapeType="1"/>
        </xdr:cNvSpPr>
      </xdr:nvSpPr>
      <xdr:spPr bwMode="auto">
        <a:xfrm flipH="1">
          <a:off x="1460500" y="67341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439</xdr:row>
      <xdr:rowOff>95250</xdr:rowOff>
    </xdr:from>
    <xdr:to>
      <xdr:col>2</xdr:col>
      <xdr:colOff>38100</xdr:colOff>
      <xdr:row>439</xdr:row>
      <xdr:rowOff>104775</xdr:rowOff>
    </xdr:to>
    <xdr:sp macro="" textlink="">
      <xdr:nvSpPr>
        <xdr:cNvPr id="80" name="Line 7">
          <a:extLst>
            <a:ext uri="{FF2B5EF4-FFF2-40B4-BE49-F238E27FC236}">
              <a16:creationId xmlns:a16="http://schemas.microsoft.com/office/drawing/2014/main" id="{FD3AF95F-672C-4154-B613-CE0F0CB8F6F9}"/>
            </a:ext>
          </a:extLst>
        </xdr:cNvPr>
        <xdr:cNvSpPr>
          <a:spLocks noChangeShapeType="1"/>
        </xdr:cNvSpPr>
      </xdr:nvSpPr>
      <xdr:spPr bwMode="auto">
        <a:xfrm flipH="1" flipV="1">
          <a:off x="1384300" y="719455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440</xdr:row>
      <xdr:rowOff>114300</xdr:rowOff>
    </xdr:from>
    <xdr:to>
      <xdr:col>2</xdr:col>
      <xdr:colOff>0</xdr:colOff>
      <xdr:row>440</xdr:row>
      <xdr:rowOff>114300</xdr:rowOff>
    </xdr:to>
    <xdr:sp macro="" textlink="">
      <xdr:nvSpPr>
        <xdr:cNvPr id="81" name="Line 8">
          <a:extLst>
            <a:ext uri="{FF2B5EF4-FFF2-40B4-BE49-F238E27FC236}">
              <a16:creationId xmlns:a16="http://schemas.microsoft.com/office/drawing/2014/main" id="{3162CE17-EAB1-45BE-92E2-809CCD3B24D5}"/>
            </a:ext>
          </a:extLst>
        </xdr:cNvPr>
        <xdr:cNvSpPr>
          <a:spLocks noChangeShapeType="1"/>
        </xdr:cNvSpPr>
      </xdr:nvSpPr>
      <xdr:spPr bwMode="auto">
        <a:xfrm flipH="1">
          <a:off x="1384300" y="72129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438</xdr:row>
      <xdr:rowOff>114300</xdr:rowOff>
    </xdr:from>
    <xdr:to>
      <xdr:col>2</xdr:col>
      <xdr:colOff>85725</xdr:colOff>
      <xdr:row>438</xdr:row>
      <xdr:rowOff>114300</xdr:rowOff>
    </xdr:to>
    <xdr:sp macro="" textlink="">
      <xdr:nvSpPr>
        <xdr:cNvPr id="82" name="Line 8">
          <a:extLst>
            <a:ext uri="{FF2B5EF4-FFF2-40B4-BE49-F238E27FC236}">
              <a16:creationId xmlns:a16="http://schemas.microsoft.com/office/drawing/2014/main" id="{88E10F2D-2A13-4DE1-93D1-174D08CB9DA0}"/>
            </a:ext>
          </a:extLst>
        </xdr:cNvPr>
        <xdr:cNvSpPr>
          <a:spLocks noChangeShapeType="1"/>
        </xdr:cNvSpPr>
      </xdr:nvSpPr>
      <xdr:spPr bwMode="auto">
        <a:xfrm flipH="1">
          <a:off x="1927225" y="7179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465</xdr:row>
      <xdr:rowOff>95250</xdr:rowOff>
    </xdr:from>
    <xdr:to>
      <xdr:col>2</xdr:col>
      <xdr:colOff>38100</xdr:colOff>
      <xdr:row>465</xdr:row>
      <xdr:rowOff>104775</xdr:rowOff>
    </xdr:to>
    <xdr:sp macro="" textlink="">
      <xdr:nvSpPr>
        <xdr:cNvPr id="83" name="Line 7">
          <a:extLst>
            <a:ext uri="{FF2B5EF4-FFF2-40B4-BE49-F238E27FC236}">
              <a16:creationId xmlns:a16="http://schemas.microsoft.com/office/drawing/2014/main" id="{53BB9FE9-41D5-4774-8090-8FBCB955F3DD}"/>
            </a:ext>
          </a:extLst>
        </xdr:cNvPr>
        <xdr:cNvSpPr>
          <a:spLocks noChangeShapeType="1"/>
        </xdr:cNvSpPr>
      </xdr:nvSpPr>
      <xdr:spPr bwMode="auto">
        <a:xfrm flipH="1" flipV="1">
          <a:off x="1384300" y="76238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114300</xdr:rowOff>
    </xdr:from>
    <xdr:to>
      <xdr:col>2</xdr:col>
      <xdr:colOff>0</xdr:colOff>
      <xdr:row>466</xdr:row>
      <xdr:rowOff>114300</xdr:rowOff>
    </xdr:to>
    <xdr:sp macro="" textlink="">
      <xdr:nvSpPr>
        <xdr:cNvPr id="84" name="Line 8">
          <a:extLst>
            <a:ext uri="{FF2B5EF4-FFF2-40B4-BE49-F238E27FC236}">
              <a16:creationId xmlns:a16="http://schemas.microsoft.com/office/drawing/2014/main" id="{9BCBF382-7C37-49CB-947C-D648FBA9FD1D}"/>
            </a:ext>
          </a:extLst>
        </xdr:cNvPr>
        <xdr:cNvSpPr>
          <a:spLocks noChangeShapeType="1"/>
        </xdr:cNvSpPr>
      </xdr:nvSpPr>
      <xdr:spPr bwMode="auto">
        <a:xfrm flipH="1">
          <a:off x="1384300" y="764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204</xdr:row>
      <xdr:rowOff>95250</xdr:rowOff>
    </xdr:from>
    <xdr:to>
      <xdr:col>3</xdr:col>
      <xdr:colOff>38100</xdr:colOff>
      <xdr:row>204</xdr:row>
      <xdr:rowOff>104775</xdr:rowOff>
    </xdr:to>
    <xdr:sp macro="" textlink="">
      <xdr:nvSpPr>
        <xdr:cNvPr id="85" name="Line 7">
          <a:extLst>
            <a:ext uri="{FF2B5EF4-FFF2-40B4-BE49-F238E27FC236}">
              <a16:creationId xmlns:a16="http://schemas.microsoft.com/office/drawing/2014/main" id="{CF10EF22-2D84-46AA-9057-BD66E196F338}"/>
            </a:ext>
          </a:extLst>
        </xdr:cNvPr>
        <xdr:cNvSpPr>
          <a:spLocks noChangeShapeType="1"/>
        </xdr:cNvSpPr>
      </xdr:nvSpPr>
      <xdr:spPr bwMode="auto">
        <a:xfrm flipH="1" flipV="1">
          <a:off x="1851025" y="319595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205</xdr:row>
      <xdr:rowOff>114300</xdr:rowOff>
    </xdr:from>
    <xdr:to>
      <xdr:col>3</xdr:col>
      <xdr:colOff>0</xdr:colOff>
      <xdr:row>205</xdr:row>
      <xdr:rowOff>114300</xdr:rowOff>
    </xdr:to>
    <xdr:sp macro="" textlink="">
      <xdr:nvSpPr>
        <xdr:cNvPr id="86" name="Line 8">
          <a:extLst>
            <a:ext uri="{FF2B5EF4-FFF2-40B4-BE49-F238E27FC236}">
              <a16:creationId xmlns:a16="http://schemas.microsoft.com/office/drawing/2014/main" id="{8CC2FCA2-C38E-46C2-A422-839C0BAF12EC}"/>
            </a:ext>
          </a:extLst>
        </xdr:cNvPr>
        <xdr:cNvSpPr>
          <a:spLocks noChangeShapeType="1"/>
        </xdr:cNvSpPr>
      </xdr:nvSpPr>
      <xdr:spPr bwMode="auto">
        <a:xfrm flipH="1">
          <a:off x="1927225" y="321564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383</xdr:row>
      <xdr:rowOff>114300</xdr:rowOff>
    </xdr:from>
    <xdr:to>
      <xdr:col>2</xdr:col>
      <xdr:colOff>85725</xdr:colOff>
      <xdr:row>383</xdr:row>
      <xdr:rowOff>114300</xdr:rowOff>
    </xdr:to>
    <xdr:sp macro="" textlink="">
      <xdr:nvSpPr>
        <xdr:cNvPr id="87" name="Line 8">
          <a:extLst>
            <a:ext uri="{FF2B5EF4-FFF2-40B4-BE49-F238E27FC236}">
              <a16:creationId xmlns:a16="http://schemas.microsoft.com/office/drawing/2014/main" id="{FAF5B0F7-2E8C-440B-9103-2B69A1F657A1}"/>
            </a:ext>
          </a:extLst>
        </xdr:cNvPr>
        <xdr:cNvSpPr>
          <a:spLocks noChangeShapeType="1"/>
        </xdr:cNvSpPr>
      </xdr:nvSpPr>
      <xdr:spPr bwMode="auto">
        <a:xfrm flipH="1">
          <a:off x="1927225" y="62547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409</xdr:row>
      <xdr:rowOff>95250</xdr:rowOff>
    </xdr:from>
    <xdr:to>
      <xdr:col>2</xdr:col>
      <xdr:colOff>38100</xdr:colOff>
      <xdr:row>409</xdr:row>
      <xdr:rowOff>104775</xdr:rowOff>
    </xdr:to>
    <xdr:sp macro="" textlink="">
      <xdr:nvSpPr>
        <xdr:cNvPr id="88" name="Line 7">
          <a:extLst>
            <a:ext uri="{FF2B5EF4-FFF2-40B4-BE49-F238E27FC236}">
              <a16:creationId xmlns:a16="http://schemas.microsoft.com/office/drawing/2014/main" id="{EA171C52-FDD7-46B8-BD93-633FC437A4BD}"/>
            </a:ext>
          </a:extLst>
        </xdr:cNvPr>
        <xdr:cNvSpPr>
          <a:spLocks noChangeShapeType="1"/>
        </xdr:cNvSpPr>
      </xdr:nvSpPr>
      <xdr:spPr bwMode="auto">
        <a:xfrm flipH="1" flipV="1">
          <a:off x="1384300" y="669925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410</xdr:row>
      <xdr:rowOff>114300</xdr:rowOff>
    </xdr:from>
    <xdr:to>
      <xdr:col>2</xdr:col>
      <xdr:colOff>0</xdr:colOff>
      <xdr:row>410</xdr:row>
      <xdr:rowOff>114300</xdr:rowOff>
    </xdr:to>
    <xdr:sp macro="" textlink="">
      <xdr:nvSpPr>
        <xdr:cNvPr id="89" name="Line 8">
          <a:extLst>
            <a:ext uri="{FF2B5EF4-FFF2-40B4-BE49-F238E27FC236}">
              <a16:creationId xmlns:a16="http://schemas.microsoft.com/office/drawing/2014/main" id="{E508CB3A-F1EF-4327-8244-DC7ADC118D25}"/>
            </a:ext>
          </a:extLst>
        </xdr:cNvPr>
        <xdr:cNvSpPr>
          <a:spLocks noChangeShapeType="1"/>
        </xdr:cNvSpPr>
      </xdr:nvSpPr>
      <xdr:spPr bwMode="auto">
        <a:xfrm flipH="1">
          <a:off x="1384300" y="67176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173</xdr:row>
      <xdr:rowOff>95250</xdr:rowOff>
    </xdr:from>
    <xdr:to>
      <xdr:col>3</xdr:col>
      <xdr:colOff>38100</xdr:colOff>
      <xdr:row>173</xdr:row>
      <xdr:rowOff>104775</xdr:rowOff>
    </xdr:to>
    <xdr:sp macro="" textlink="">
      <xdr:nvSpPr>
        <xdr:cNvPr id="90" name="Line 7">
          <a:extLst>
            <a:ext uri="{FF2B5EF4-FFF2-40B4-BE49-F238E27FC236}">
              <a16:creationId xmlns:a16="http://schemas.microsoft.com/office/drawing/2014/main" id="{852757B3-B52F-44FA-8942-2543AFE4F535}"/>
            </a:ext>
          </a:extLst>
        </xdr:cNvPr>
        <xdr:cNvSpPr>
          <a:spLocks noChangeShapeType="1"/>
        </xdr:cNvSpPr>
      </xdr:nvSpPr>
      <xdr:spPr bwMode="auto">
        <a:xfrm flipH="1" flipV="1">
          <a:off x="1851025" y="264477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174</xdr:row>
      <xdr:rowOff>114300</xdr:rowOff>
    </xdr:from>
    <xdr:to>
      <xdr:col>3</xdr:col>
      <xdr:colOff>0</xdr:colOff>
      <xdr:row>174</xdr:row>
      <xdr:rowOff>114300</xdr:rowOff>
    </xdr:to>
    <xdr:sp macro="" textlink="">
      <xdr:nvSpPr>
        <xdr:cNvPr id="91" name="Line 8">
          <a:extLst>
            <a:ext uri="{FF2B5EF4-FFF2-40B4-BE49-F238E27FC236}">
              <a16:creationId xmlns:a16="http://schemas.microsoft.com/office/drawing/2014/main" id="{4A28D0DD-3E56-4219-923A-A90F4287FE85}"/>
            </a:ext>
          </a:extLst>
        </xdr:cNvPr>
        <xdr:cNvSpPr>
          <a:spLocks noChangeShapeType="1"/>
        </xdr:cNvSpPr>
      </xdr:nvSpPr>
      <xdr:spPr bwMode="auto">
        <a:xfrm flipH="1">
          <a:off x="1927225" y="266446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434</xdr:row>
      <xdr:rowOff>114300</xdr:rowOff>
    </xdr:from>
    <xdr:to>
      <xdr:col>2</xdr:col>
      <xdr:colOff>76200</xdr:colOff>
      <xdr:row>434</xdr:row>
      <xdr:rowOff>114300</xdr:rowOff>
    </xdr:to>
    <xdr:sp macro="" textlink="">
      <xdr:nvSpPr>
        <xdr:cNvPr id="92" name="Line 8">
          <a:extLst>
            <a:ext uri="{FF2B5EF4-FFF2-40B4-BE49-F238E27FC236}">
              <a16:creationId xmlns:a16="http://schemas.microsoft.com/office/drawing/2014/main" id="{5BE17051-A1FD-4259-A701-34070511EF17}"/>
            </a:ext>
          </a:extLst>
        </xdr:cNvPr>
        <xdr:cNvSpPr>
          <a:spLocks noChangeShapeType="1"/>
        </xdr:cNvSpPr>
      </xdr:nvSpPr>
      <xdr:spPr bwMode="auto">
        <a:xfrm flipH="1">
          <a:off x="1460500" y="71139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361</xdr:row>
      <xdr:rowOff>114300</xdr:rowOff>
    </xdr:from>
    <xdr:to>
      <xdr:col>2</xdr:col>
      <xdr:colOff>76200</xdr:colOff>
      <xdr:row>361</xdr:row>
      <xdr:rowOff>114300</xdr:rowOff>
    </xdr:to>
    <xdr:sp macro="" textlink="">
      <xdr:nvSpPr>
        <xdr:cNvPr id="93" name="Line 8">
          <a:extLst>
            <a:ext uri="{FF2B5EF4-FFF2-40B4-BE49-F238E27FC236}">
              <a16:creationId xmlns:a16="http://schemas.microsoft.com/office/drawing/2014/main" id="{B1A2FE96-F23C-4E42-8F0B-CF08C3D39085}"/>
            </a:ext>
          </a:extLst>
        </xdr:cNvPr>
        <xdr:cNvSpPr>
          <a:spLocks noChangeShapeType="1"/>
        </xdr:cNvSpPr>
      </xdr:nvSpPr>
      <xdr:spPr bwMode="auto">
        <a:xfrm flipH="1">
          <a:off x="1460500" y="58616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434</xdr:row>
      <xdr:rowOff>114300</xdr:rowOff>
    </xdr:from>
    <xdr:to>
      <xdr:col>2</xdr:col>
      <xdr:colOff>76200</xdr:colOff>
      <xdr:row>434</xdr:row>
      <xdr:rowOff>114300</xdr:rowOff>
    </xdr:to>
    <xdr:sp macro="" textlink="">
      <xdr:nvSpPr>
        <xdr:cNvPr id="94" name="Line 8">
          <a:extLst>
            <a:ext uri="{FF2B5EF4-FFF2-40B4-BE49-F238E27FC236}">
              <a16:creationId xmlns:a16="http://schemas.microsoft.com/office/drawing/2014/main" id="{7D0CBE80-765D-46EE-98CE-7CCD0D66D7AC}"/>
            </a:ext>
          </a:extLst>
        </xdr:cNvPr>
        <xdr:cNvSpPr>
          <a:spLocks noChangeShapeType="1"/>
        </xdr:cNvSpPr>
      </xdr:nvSpPr>
      <xdr:spPr bwMode="auto">
        <a:xfrm flipH="1">
          <a:off x="1460500" y="71139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361</xdr:row>
      <xdr:rowOff>114300</xdr:rowOff>
    </xdr:from>
    <xdr:to>
      <xdr:col>2</xdr:col>
      <xdr:colOff>76200</xdr:colOff>
      <xdr:row>361</xdr:row>
      <xdr:rowOff>114300</xdr:rowOff>
    </xdr:to>
    <xdr:sp macro="" textlink="">
      <xdr:nvSpPr>
        <xdr:cNvPr id="95" name="Line 8">
          <a:extLst>
            <a:ext uri="{FF2B5EF4-FFF2-40B4-BE49-F238E27FC236}">
              <a16:creationId xmlns:a16="http://schemas.microsoft.com/office/drawing/2014/main" id="{64F8D4E8-7826-4286-99E1-F405163829CF}"/>
            </a:ext>
          </a:extLst>
        </xdr:cNvPr>
        <xdr:cNvSpPr>
          <a:spLocks noChangeShapeType="1"/>
        </xdr:cNvSpPr>
      </xdr:nvSpPr>
      <xdr:spPr bwMode="auto">
        <a:xfrm flipH="1">
          <a:off x="1460500" y="58616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353</xdr:row>
      <xdr:rowOff>114300</xdr:rowOff>
    </xdr:from>
    <xdr:to>
      <xdr:col>2</xdr:col>
      <xdr:colOff>76200</xdr:colOff>
      <xdr:row>353</xdr:row>
      <xdr:rowOff>114300</xdr:rowOff>
    </xdr:to>
    <xdr:sp macro="" textlink="">
      <xdr:nvSpPr>
        <xdr:cNvPr id="96" name="Line 8">
          <a:extLst>
            <a:ext uri="{FF2B5EF4-FFF2-40B4-BE49-F238E27FC236}">
              <a16:creationId xmlns:a16="http://schemas.microsoft.com/office/drawing/2014/main" id="{F8F749D8-401E-4753-A4D4-992D89AEF3C7}"/>
            </a:ext>
          </a:extLst>
        </xdr:cNvPr>
        <xdr:cNvSpPr>
          <a:spLocks noChangeShapeType="1"/>
        </xdr:cNvSpPr>
      </xdr:nvSpPr>
      <xdr:spPr bwMode="auto">
        <a:xfrm flipH="1">
          <a:off x="1460500" y="57194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384</xdr:row>
      <xdr:rowOff>95250</xdr:rowOff>
    </xdr:from>
    <xdr:to>
      <xdr:col>2</xdr:col>
      <xdr:colOff>38100</xdr:colOff>
      <xdr:row>384</xdr:row>
      <xdr:rowOff>104775</xdr:rowOff>
    </xdr:to>
    <xdr:sp macro="" textlink="">
      <xdr:nvSpPr>
        <xdr:cNvPr id="97" name="Line 7">
          <a:extLst>
            <a:ext uri="{FF2B5EF4-FFF2-40B4-BE49-F238E27FC236}">
              <a16:creationId xmlns:a16="http://schemas.microsoft.com/office/drawing/2014/main" id="{7D63E535-4D47-4329-9698-D1E2E1180899}"/>
            </a:ext>
          </a:extLst>
        </xdr:cNvPr>
        <xdr:cNvSpPr>
          <a:spLocks noChangeShapeType="1"/>
        </xdr:cNvSpPr>
      </xdr:nvSpPr>
      <xdr:spPr bwMode="auto">
        <a:xfrm flipH="1" flipV="1">
          <a:off x="1384300" y="627634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385</xdr:row>
      <xdr:rowOff>114300</xdr:rowOff>
    </xdr:from>
    <xdr:to>
      <xdr:col>2</xdr:col>
      <xdr:colOff>0</xdr:colOff>
      <xdr:row>385</xdr:row>
      <xdr:rowOff>114300</xdr:rowOff>
    </xdr:to>
    <xdr:sp macro="" textlink="">
      <xdr:nvSpPr>
        <xdr:cNvPr id="98" name="Line 8">
          <a:extLst>
            <a:ext uri="{FF2B5EF4-FFF2-40B4-BE49-F238E27FC236}">
              <a16:creationId xmlns:a16="http://schemas.microsoft.com/office/drawing/2014/main" id="{56B4E502-5444-4B76-B1F7-AEC824AA9809}"/>
            </a:ext>
          </a:extLst>
        </xdr:cNvPr>
        <xdr:cNvSpPr>
          <a:spLocks noChangeShapeType="1"/>
        </xdr:cNvSpPr>
      </xdr:nvSpPr>
      <xdr:spPr bwMode="auto">
        <a:xfrm flipH="1">
          <a:off x="1384300" y="62947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383</xdr:row>
      <xdr:rowOff>114300</xdr:rowOff>
    </xdr:from>
    <xdr:to>
      <xdr:col>2</xdr:col>
      <xdr:colOff>85725</xdr:colOff>
      <xdr:row>383</xdr:row>
      <xdr:rowOff>114300</xdr:rowOff>
    </xdr:to>
    <xdr:sp macro="" textlink="">
      <xdr:nvSpPr>
        <xdr:cNvPr id="99" name="Line 8">
          <a:extLst>
            <a:ext uri="{FF2B5EF4-FFF2-40B4-BE49-F238E27FC236}">
              <a16:creationId xmlns:a16="http://schemas.microsoft.com/office/drawing/2014/main" id="{6AA575A1-F07C-4D2B-AA8B-D086B4EBCCF4}"/>
            </a:ext>
          </a:extLst>
        </xdr:cNvPr>
        <xdr:cNvSpPr>
          <a:spLocks noChangeShapeType="1"/>
        </xdr:cNvSpPr>
      </xdr:nvSpPr>
      <xdr:spPr bwMode="auto">
        <a:xfrm flipH="1">
          <a:off x="1927225" y="62547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409</xdr:row>
      <xdr:rowOff>95250</xdr:rowOff>
    </xdr:from>
    <xdr:to>
      <xdr:col>2</xdr:col>
      <xdr:colOff>38100</xdr:colOff>
      <xdr:row>409</xdr:row>
      <xdr:rowOff>104775</xdr:rowOff>
    </xdr:to>
    <xdr:sp macro="" textlink="">
      <xdr:nvSpPr>
        <xdr:cNvPr id="100" name="Line 7">
          <a:extLst>
            <a:ext uri="{FF2B5EF4-FFF2-40B4-BE49-F238E27FC236}">
              <a16:creationId xmlns:a16="http://schemas.microsoft.com/office/drawing/2014/main" id="{8DE3D78E-BABE-41B3-BE34-85C95756B948}"/>
            </a:ext>
          </a:extLst>
        </xdr:cNvPr>
        <xdr:cNvSpPr>
          <a:spLocks noChangeShapeType="1"/>
        </xdr:cNvSpPr>
      </xdr:nvSpPr>
      <xdr:spPr bwMode="auto">
        <a:xfrm flipH="1" flipV="1">
          <a:off x="1384300" y="669925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410</xdr:row>
      <xdr:rowOff>114300</xdr:rowOff>
    </xdr:from>
    <xdr:to>
      <xdr:col>2</xdr:col>
      <xdr:colOff>0</xdr:colOff>
      <xdr:row>410</xdr:row>
      <xdr:rowOff>114300</xdr:rowOff>
    </xdr:to>
    <xdr:sp macro="" textlink="">
      <xdr:nvSpPr>
        <xdr:cNvPr id="101" name="Line 8">
          <a:extLst>
            <a:ext uri="{FF2B5EF4-FFF2-40B4-BE49-F238E27FC236}">
              <a16:creationId xmlns:a16="http://schemas.microsoft.com/office/drawing/2014/main" id="{A13BF0F1-1817-4FE3-8B06-6BFF126643E5}"/>
            </a:ext>
          </a:extLst>
        </xdr:cNvPr>
        <xdr:cNvSpPr>
          <a:spLocks noChangeShapeType="1"/>
        </xdr:cNvSpPr>
      </xdr:nvSpPr>
      <xdr:spPr bwMode="auto">
        <a:xfrm flipH="1">
          <a:off x="1384300" y="67176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174</xdr:row>
      <xdr:rowOff>114300</xdr:rowOff>
    </xdr:from>
    <xdr:to>
      <xdr:col>3</xdr:col>
      <xdr:colOff>0</xdr:colOff>
      <xdr:row>174</xdr:row>
      <xdr:rowOff>114300</xdr:rowOff>
    </xdr:to>
    <xdr:sp macro="" textlink="">
      <xdr:nvSpPr>
        <xdr:cNvPr id="102" name="Line 8">
          <a:extLst>
            <a:ext uri="{FF2B5EF4-FFF2-40B4-BE49-F238E27FC236}">
              <a16:creationId xmlns:a16="http://schemas.microsoft.com/office/drawing/2014/main" id="{48EE2598-6AAB-435E-B609-F52BAE81E0E4}"/>
            </a:ext>
          </a:extLst>
        </xdr:cNvPr>
        <xdr:cNvSpPr>
          <a:spLocks noChangeShapeType="1"/>
        </xdr:cNvSpPr>
      </xdr:nvSpPr>
      <xdr:spPr bwMode="auto">
        <a:xfrm flipH="1">
          <a:off x="1927225" y="266446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355</xdr:row>
      <xdr:rowOff>114300</xdr:rowOff>
    </xdr:from>
    <xdr:to>
      <xdr:col>2</xdr:col>
      <xdr:colOff>85725</xdr:colOff>
      <xdr:row>355</xdr:row>
      <xdr:rowOff>114300</xdr:rowOff>
    </xdr:to>
    <xdr:sp macro="" textlink="">
      <xdr:nvSpPr>
        <xdr:cNvPr id="103" name="Line 8">
          <a:extLst>
            <a:ext uri="{FF2B5EF4-FFF2-40B4-BE49-F238E27FC236}">
              <a16:creationId xmlns:a16="http://schemas.microsoft.com/office/drawing/2014/main" id="{DDAE2B22-6724-4643-B7CB-320D253D54C7}"/>
            </a:ext>
          </a:extLst>
        </xdr:cNvPr>
        <xdr:cNvSpPr>
          <a:spLocks noChangeShapeType="1"/>
        </xdr:cNvSpPr>
      </xdr:nvSpPr>
      <xdr:spPr bwMode="auto">
        <a:xfrm flipH="1">
          <a:off x="1927225" y="57550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371</xdr:row>
      <xdr:rowOff>95250</xdr:rowOff>
    </xdr:from>
    <xdr:to>
      <xdr:col>2</xdr:col>
      <xdr:colOff>38100</xdr:colOff>
      <xdr:row>371</xdr:row>
      <xdr:rowOff>104775</xdr:rowOff>
    </xdr:to>
    <xdr:sp macro="" textlink="">
      <xdr:nvSpPr>
        <xdr:cNvPr id="104" name="Line 7">
          <a:extLst>
            <a:ext uri="{FF2B5EF4-FFF2-40B4-BE49-F238E27FC236}">
              <a16:creationId xmlns:a16="http://schemas.microsoft.com/office/drawing/2014/main" id="{9BB0F51A-F009-4538-B9FA-1E315E914E62}"/>
            </a:ext>
          </a:extLst>
        </xdr:cNvPr>
        <xdr:cNvSpPr>
          <a:spLocks noChangeShapeType="1"/>
        </xdr:cNvSpPr>
      </xdr:nvSpPr>
      <xdr:spPr bwMode="auto">
        <a:xfrm flipH="1" flipV="1">
          <a:off x="1384300" y="603250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372</xdr:row>
      <xdr:rowOff>114300</xdr:rowOff>
    </xdr:from>
    <xdr:to>
      <xdr:col>2</xdr:col>
      <xdr:colOff>0</xdr:colOff>
      <xdr:row>372</xdr:row>
      <xdr:rowOff>114300</xdr:rowOff>
    </xdr:to>
    <xdr:sp macro="" textlink="">
      <xdr:nvSpPr>
        <xdr:cNvPr id="105" name="Line 8">
          <a:extLst>
            <a:ext uri="{FF2B5EF4-FFF2-40B4-BE49-F238E27FC236}">
              <a16:creationId xmlns:a16="http://schemas.microsoft.com/office/drawing/2014/main" id="{0F94ACCB-4DEC-41F7-A1BE-8F9E808B34D3}"/>
            </a:ext>
          </a:extLst>
        </xdr:cNvPr>
        <xdr:cNvSpPr>
          <a:spLocks noChangeShapeType="1"/>
        </xdr:cNvSpPr>
      </xdr:nvSpPr>
      <xdr:spPr bwMode="auto">
        <a:xfrm flipH="1">
          <a:off x="1384300" y="60509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38100</xdr:colOff>
      <xdr:row>149</xdr:row>
      <xdr:rowOff>104775</xdr:rowOff>
    </xdr:to>
    <xdr:sp macro="" textlink="">
      <xdr:nvSpPr>
        <xdr:cNvPr id="106" name="Line 7">
          <a:extLst>
            <a:ext uri="{FF2B5EF4-FFF2-40B4-BE49-F238E27FC236}">
              <a16:creationId xmlns:a16="http://schemas.microsoft.com/office/drawing/2014/main" id="{D824BF34-27EB-4C85-ABA7-061F82A687DC}"/>
            </a:ext>
          </a:extLst>
        </xdr:cNvPr>
        <xdr:cNvSpPr>
          <a:spLocks noChangeShapeType="1"/>
        </xdr:cNvSpPr>
      </xdr:nvSpPr>
      <xdr:spPr bwMode="auto">
        <a:xfrm flipH="1" flipV="1">
          <a:off x="1851025" y="2471420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07" name="Line 8">
          <a:extLst>
            <a:ext uri="{FF2B5EF4-FFF2-40B4-BE49-F238E27FC236}">
              <a16:creationId xmlns:a16="http://schemas.microsoft.com/office/drawing/2014/main" id="{4EF7EA79-6D00-489D-83FA-E1AA5F171426}"/>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398</xdr:row>
      <xdr:rowOff>114300</xdr:rowOff>
    </xdr:from>
    <xdr:to>
      <xdr:col>2</xdr:col>
      <xdr:colOff>76200</xdr:colOff>
      <xdr:row>398</xdr:row>
      <xdr:rowOff>114300</xdr:rowOff>
    </xdr:to>
    <xdr:sp macro="" textlink="">
      <xdr:nvSpPr>
        <xdr:cNvPr id="108" name="Line 8">
          <a:extLst>
            <a:ext uri="{FF2B5EF4-FFF2-40B4-BE49-F238E27FC236}">
              <a16:creationId xmlns:a16="http://schemas.microsoft.com/office/drawing/2014/main" id="{70D00C42-3201-4C6A-8AAD-69094C4E9025}"/>
            </a:ext>
          </a:extLst>
        </xdr:cNvPr>
        <xdr:cNvSpPr>
          <a:spLocks noChangeShapeType="1"/>
        </xdr:cNvSpPr>
      </xdr:nvSpPr>
      <xdr:spPr bwMode="auto">
        <a:xfrm flipH="1">
          <a:off x="1460500" y="65151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336</xdr:row>
      <xdr:rowOff>114300</xdr:rowOff>
    </xdr:from>
    <xdr:to>
      <xdr:col>2</xdr:col>
      <xdr:colOff>76200</xdr:colOff>
      <xdr:row>336</xdr:row>
      <xdr:rowOff>114300</xdr:rowOff>
    </xdr:to>
    <xdr:sp macro="" textlink="">
      <xdr:nvSpPr>
        <xdr:cNvPr id="109" name="Line 8">
          <a:extLst>
            <a:ext uri="{FF2B5EF4-FFF2-40B4-BE49-F238E27FC236}">
              <a16:creationId xmlns:a16="http://schemas.microsoft.com/office/drawing/2014/main" id="{4176F0FC-5150-465C-8253-1242FD0E1245}"/>
            </a:ext>
          </a:extLst>
        </xdr:cNvPr>
        <xdr:cNvSpPr>
          <a:spLocks noChangeShapeType="1"/>
        </xdr:cNvSpPr>
      </xdr:nvSpPr>
      <xdr:spPr bwMode="auto">
        <a:xfrm flipH="1">
          <a:off x="1460500" y="5422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398</xdr:row>
      <xdr:rowOff>114300</xdr:rowOff>
    </xdr:from>
    <xdr:to>
      <xdr:col>2</xdr:col>
      <xdr:colOff>76200</xdr:colOff>
      <xdr:row>398</xdr:row>
      <xdr:rowOff>114300</xdr:rowOff>
    </xdr:to>
    <xdr:sp macro="" textlink="">
      <xdr:nvSpPr>
        <xdr:cNvPr id="110" name="Line 8">
          <a:extLst>
            <a:ext uri="{FF2B5EF4-FFF2-40B4-BE49-F238E27FC236}">
              <a16:creationId xmlns:a16="http://schemas.microsoft.com/office/drawing/2014/main" id="{A5EB9F95-17BB-4F64-8AC6-7505B84BE8A7}"/>
            </a:ext>
          </a:extLst>
        </xdr:cNvPr>
        <xdr:cNvSpPr>
          <a:spLocks noChangeShapeType="1"/>
        </xdr:cNvSpPr>
      </xdr:nvSpPr>
      <xdr:spPr bwMode="auto">
        <a:xfrm flipH="1">
          <a:off x="1460500" y="65151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336</xdr:row>
      <xdr:rowOff>114300</xdr:rowOff>
    </xdr:from>
    <xdr:to>
      <xdr:col>2</xdr:col>
      <xdr:colOff>76200</xdr:colOff>
      <xdr:row>336</xdr:row>
      <xdr:rowOff>114300</xdr:rowOff>
    </xdr:to>
    <xdr:sp macro="" textlink="">
      <xdr:nvSpPr>
        <xdr:cNvPr id="111" name="Line 8">
          <a:extLst>
            <a:ext uri="{FF2B5EF4-FFF2-40B4-BE49-F238E27FC236}">
              <a16:creationId xmlns:a16="http://schemas.microsoft.com/office/drawing/2014/main" id="{AF874598-78F9-415B-BEAA-6DFD881D7BAE}"/>
            </a:ext>
          </a:extLst>
        </xdr:cNvPr>
        <xdr:cNvSpPr>
          <a:spLocks noChangeShapeType="1"/>
        </xdr:cNvSpPr>
      </xdr:nvSpPr>
      <xdr:spPr bwMode="auto">
        <a:xfrm flipH="1">
          <a:off x="1460500" y="5422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328</xdr:row>
      <xdr:rowOff>114300</xdr:rowOff>
    </xdr:from>
    <xdr:to>
      <xdr:col>2</xdr:col>
      <xdr:colOff>76200</xdr:colOff>
      <xdr:row>328</xdr:row>
      <xdr:rowOff>114300</xdr:rowOff>
    </xdr:to>
    <xdr:sp macro="" textlink="">
      <xdr:nvSpPr>
        <xdr:cNvPr id="112" name="Line 8">
          <a:extLst>
            <a:ext uri="{FF2B5EF4-FFF2-40B4-BE49-F238E27FC236}">
              <a16:creationId xmlns:a16="http://schemas.microsoft.com/office/drawing/2014/main" id="{02C31B55-9E26-4E2D-9D09-6402531C5259}"/>
            </a:ext>
          </a:extLst>
        </xdr:cNvPr>
        <xdr:cNvSpPr>
          <a:spLocks noChangeShapeType="1"/>
        </xdr:cNvSpPr>
      </xdr:nvSpPr>
      <xdr:spPr bwMode="auto">
        <a:xfrm flipH="1">
          <a:off x="1460500" y="5281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356</xdr:row>
      <xdr:rowOff>95250</xdr:rowOff>
    </xdr:from>
    <xdr:to>
      <xdr:col>2</xdr:col>
      <xdr:colOff>38100</xdr:colOff>
      <xdr:row>356</xdr:row>
      <xdr:rowOff>104775</xdr:rowOff>
    </xdr:to>
    <xdr:sp macro="" textlink="">
      <xdr:nvSpPr>
        <xdr:cNvPr id="113" name="Line 7">
          <a:extLst>
            <a:ext uri="{FF2B5EF4-FFF2-40B4-BE49-F238E27FC236}">
              <a16:creationId xmlns:a16="http://schemas.microsoft.com/office/drawing/2014/main" id="{671D9513-AE17-4208-BF89-AC35094E11AF}"/>
            </a:ext>
          </a:extLst>
        </xdr:cNvPr>
        <xdr:cNvSpPr>
          <a:spLocks noChangeShapeType="1"/>
        </xdr:cNvSpPr>
      </xdr:nvSpPr>
      <xdr:spPr bwMode="auto">
        <a:xfrm flipH="1" flipV="1">
          <a:off x="1384300" y="577088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357</xdr:row>
      <xdr:rowOff>114300</xdr:rowOff>
    </xdr:from>
    <xdr:to>
      <xdr:col>2</xdr:col>
      <xdr:colOff>0</xdr:colOff>
      <xdr:row>357</xdr:row>
      <xdr:rowOff>114300</xdr:rowOff>
    </xdr:to>
    <xdr:sp macro="" textlink="">
      <xdr:nvSpPr>
        <xdr:cNvPr id="114" name="Line 8">
          <a:extLst>
            <a:ext uri="{FF2B5EF4-FFF2-40B4-BE49-F238E27FC236}">
              <a16:creationId xmlns:a16="http://schemas.microsoft.com/office/drawing/2014/main" id="{C8131207-BC00-4F77-9AE6-18451DAEAF65}"/>
            </a:ext>
          </a:extLst>
        </xdr:cNvPr>
        <xdr:cNvSpPr>
          <a:spLocks noChangeShapeType="1"/>
        </xdr:cNvSpPr>
      </xdr:nvSpPr>
      <xdr:spPr bwMode="auto">
        <a:xfrm flipH="1">
          <a:off x="1384300" y="57905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355</xdr:row>
      <xdr:rowOff>114300</xdr:rowOff>
    </xdr:from>
    <xdr:to>
      <xdr:col>2</xdr:col>
      <xdr:colOff>85725</xdr:colOff>
      <xdr:row>355</xdr:row>
      <xdr:rowOff>114300</xdr:rowOff>
    </xdr:to>
    <xdr:sp macro="" textlink="">
      <xdr:nvSpPr>
        <xdr:cNvPr id="115" name="Line 8">
          <a:extLst>
            <a:ext uri="{FF2B5EF4-FFF2-40B4-BE49-F238E27FC236}">
              <a16:creationId xmlns:a16="http://schemas.microsoft.com/office/drawing/2014/main" id="{E7BFD4A7-4F79-4E3A-9F14-D18BA36462A0}"/>
            </a:ext>
          </a:extLst>
        </xdr:cNvPr>
        <xdr:cNvSpPr>
          <a:spLocks noChangeShapeType="1"/>
        </xdr:cNvSpPr>
      </xdr:nvSpPr>
      <xdr:spPr bwMode="auto">
        <a:xfrm flipH="1">
          <a:off x="1927225" y="57550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371</xdr:row>
      <xdr:rowOff>95250</xdr:rowOff>
    </xdr:from>
    <xdr:to>
      <xdr:col>2</xdr:col>
      <xdr:colOff>38100</xdr:colOff>
      <xdr:row>371</xdr:row>
      <xdr:rowOff>104775</xdr:rowOff>
    </xdr:to>
    <xdr:sp macro="" textlink="">
      <xdr:nvSpPr>
        <xdr:cNvPr id="116" name="Line 7">
          <a:extLst>
            <a:ext uri="{FF2B5EF4-FFF2-40B4-BE49-F238E27FC236}">
              <a16:creationId xmlns:a16="http://schemas.microsoft.com/office/drawing/2014/main" id="{C6CEDEDA-0032-4463-A5C3-05B12D47AD07}"/>
            </a:ext>
          </a:extLst>
        </xdr:cNvPr>
        <xdr:cNvSpPr>
          <a:spLocks noChangeShapeType="1"/>
        </xdr:cNvSpPr>
      </xdr:nvSpPr>
      <xdr:spPr bwMode="auto">
        <a:xfrm flipH="1" flipV="1">
          <a:off x="1384300" y="603250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372</xdr:row>
      <xdr:rowOff>114300</xdr:rowOff>
    </xdr:from>
    <xdr:to>
      <xdr:col>2</xdr:col>
      <xdr:colOff>0</xdr:colOff>
      <xdr:row>372</xdr:row>
      <xdr:rowOff>114300</xdr:rowOff>
    </xdr:to>
    <xdr:sp macro="" textlink="">
      <xdr:nvSpPr>
        <xdr:cNvPr id="117" name="Line 8">
          <a:extLst>
            <a:ext uri="{FF2B5EF4-FFF2-40B4-BE49-F238E27FC236}">
              <a16:creationId xmlns:a16="http://schemas.microsoft.com/office/drawing/2014/main" id="{2433B751-E3FA-4FE6-8AED-B416BBBF33BC}"/>
            </a:ext>
          </a:extLst>
        </xdr:cNvPr>
        <xdr:cNvSpPr>
          <a:spLocks noChangeShapeType="1"/>
        </xdr:cNvSpPr>
      </xdr:nvSpPr>
      <xdr:spPr bwMode="auto">
        <a:xfrm flipH="1">
          <a:off x="1384300" y="60509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18" name="Line 8">
          <a:extLst>
            <a:ext uri="{FF2B5EF4-FFF2-40B4-BE49-F238E27FC236}">
              <a16:creationId xmlns:a16="http://schemas.microsoft.com/office/drawing/2014/main" id="{A0C43C36-E9A6-46EE-9587-D1601B60EA90}"/>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438</xdr:row>
      <xdr:rowOff>114300</xdr:rowOff>
    </xdr:from>
    <xdr:to>
      <xdr:col>2</xdr:col>
      <xdr:colOff>85725</xdr:colOff>
      <xdr:row>438</xdr:row>
      <xdr:rowOff>114300</xdr:rowOff>
    </xdr:to>
    <xdr:sp macro="" textlink="">
      <xdr:nvSpPr>
        <xdr:cNvPr id="119" name="Line 8">
          <a:extLst>
            <a:ext uri="{FF2B5EF4-FFF2-40B4-BE49-F238E27FC236}">
              <a16:creationId xmlns:a16="http://schemas.microsoft.com/office/drawing/2014/main" id="{85E46FE6-0BA8-4A35-B2A2-45538DC6D829}"/>
            </a:ext>
          </a:extLst>
        </xdr:cNvPr>
        <xdr:cNvSpPr>
          <a:spLocks noChangeShapeType="1"/>
        </xdr:cNvSpPr>
      </xdr:nvSpPr>
      <xdr:spPr bwMode="auto">
        <a:xfrm flipH="1">
          <a:off x="1927225" y="7179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465</xdr:row>
      <xdr:rowOff>95250</xdr:rowOff>
    </xdr:from>
    <xdr:to>
      <xdr:col>2</xdr:col>
      <xdr:colOff>38100</xdr:colOff>
      <xdr:row>465</xdr:row>
      <xdr:rowOff>104775</xdr:rowOff>
    </xdr:to>
    <xdr:sp macro="" textlink="">
      <xdr:nvSpPr>
        <xdr:cNvPr id="120" name="Line 7">
          <a:extLst>
            <a:ext uri="{FF2B5EF4-FFF2-40B4-BE49-F238E27FC236}">
              <a16:creationId xmlns:a16="http://schemas.microsoft.com/office/drawing/2014/main" id="{1CCCF7C7-509D-4B91-BB5A-B34214D07BF5}"/>
            </a:ext>
          </a:extLst>
        </xdr:cNvPr>
        <xdr:cNvSpPr>
          <a:spLocks noChangeShapeType="1"/>
        </xdr:cNvSpPr>
      </xdr:nvSpPr>
      <xdr:spPr bwMode="auto">
        <a:xfrm flipH="1" flipV="1">
          <a:off x="1384300" y="76238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114300</xdr:rowOff>
    </xdr:from>
    <xdr:to>
      <xdr:col>2</xdr:col>
      <xdr:colOff>0</xdr:colOff>
      <xdr:row>466</xdr:row>
      <xdr:rowOff>114300</xdr:rowOff>
    </xdr:to>
    <xdr:sp macro="" textlink="">
      <xdr:nvSpPr>
        <xdr:cNvPr id="121" name="Line 8">
          <a:extLst>
            <a:ext uri="{FF2B5EF4-FFF2-40B4-BE49-F238E27FC236}">
              <a16:creationId xmlns:a16="http://schemas.microsoft.com/office/drawing/2014/main" id="{F35C93D0-6549-4BB9-A0E4-CE5C679955DC}"/>
            </a:ext>
          </a:extLst>
        </xdr:cNvPr>
        <xdr:cNvSpPr>
          <a:spLocks noChangeShapeType="1"/>
        </xdr:cNvSpPr>
      </xdr:nvSpPr>
      <xdr:spPr bwMode="auto">
        <a:xfrm flipH="1">
          <a:off x="1384300" y="764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204</xdr:row>
      <xdr:rowOff>95250</xdr:rowOff>
    </xdr:from>
    <xdr:to>
      <xdr:col>3</xdr:col>
      <xdr:colOff>38100</xdr:colOff>
      <xdr:row>204</xdr:row>
      <xdr:rowOff>104775</xdr:rowOff>
    </xdr:to>
    <xdr:sp macro="" textlink="">
      <xdr:nvSpPr>
        <xdr:cNvPr id="122" name="Line 7">
          <a:extLst>
            <a:ext uri="{FF2B5EF4-FFF2-40B4-BE49-F238E27FC236}">
              <a16:creationId xmlns:a16="http://schemas.microsoft.com/office/drawing/2014/main" id="{1D54A41B-9AED-4C6D-AD96-9CC397144DF3}"/>
            </a:ext>
          </a:extLst>
        </xdr:cNvPr>
        <xdr:cNvSpPr>
          <a:spLocks noChangeShapeType="1"/>
        </xdr:cNvSpPr>
      </xdr:nvSpPr>
      <xdr:spPr bwMode="auto">
        <a:xfrm flipH="1" flipV="1">
          <a:off x="1851025" y="319595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205</xdr:row>
      <xdr:rowOff>114300</xdr:rowOff>
    </xdr:from>
    <xdr:to>
      <xdr:col>3</xdr:col>
      <xdr:colOff>0</xdr:colOff>
      <xdr:row>205</xdr:row>
      <xdr:rowOff>114300</xdr:rowOff>
    </xdr:to>
    <xdr:sp macro="" textlink="">
      <xdr:nvSpPr>
        <xdr:cNvPr id="123" name="Line 8">
          <a:extLst>
            <a:ext uri="{FF2B5EF4-FFF2-40B4-BE49-F238E27FC236}">
              <a16:creationId xmlns:a16="http://schemas.microsoft.com/office/drawing/2014/main" id="{2B4A62A3-FE61-4A74-991D-FCAE344E88DF}"/>
            </a:ext>
          </a:extLst>
        </xdr:cNvPr>
        <xdr:cNvSpPr>
          <a:spLocks noChangeShapeType="1"/>
        </xdr:cNvSpPr>
      </xdr:nvSpPr>
      <xdr:spPr bwMode="auto">
        <a:xfrm flipH="1">
          <a:off x="1927225" y="321564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524</xdr:row>
      <xdr:rowOff>114300</xdr:rowOff>
    </xdr:from>
    <xdr:to>
      <xdr:col>2</xdr:col>
      <xdr:colOff>76200</xdr:colOff>
      <xdr:row>524</xdr:row>
      <xdr:rowOff>114300</xdr:rowOff>
    </xdr:to>
    <xdr:sp macro="" textlink="">
      <xdr:nvSpPr>
        <xdr:cNvPr id="124" name="Line 8">
          <a:extLst>
            <a:ext uri="{FF2B5EF4-FFF2-40B4-BE49-F238E27FC236}">
              <a16:creationId xmlns:a16="http://schemas.microsoft.com/office/drawing/2014/main" id="{C73C064A-574D-4592-8C73-35E03281B572}"/>
            </a:ext>
          </a:extLst>
        </xdr:cNvPr>
        <xdr:cNvSpPr>
          <a:spLocks noChangeShapeType="1"/>
        </xdr:cNvSpPr>
      </xdr:nvSpPr>
      <xdr:spPr bwMode="auto">
        <a:xfrm flipH="1">
          <a:off x="1460500" y="85998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419</xdr:row>
      <xdr:rowOff>114300</xdr:rowOff>
    </xdr:from>
    <xdr:to>
      <xdr:col>2</xdr:col>
      <xdr:colOff>76200</xdr:colOff>
      <xdr:row>419</xdr:row>
      <xdr:rowOff>114300</xdr:rowOff>
    </xdr:to>
    <xdr:sp macro="" textlink="">
      <xdr:nvSpPr>
        <xdr:cNvPr id="125" name="Line 8">
          <a:extLst>
            <a:ext uri="{FF2B5EF4-FFF2-40B4-BE49-F238E27FC236}">
              <a16:creationId xmlns:a16="http://schemas.microsoft.com/office/drawing/2014/main" id="{910BE930-4533-4F70-B4AF-0C343026B9AB}"/>
            </a:ext>
          </a:extLst>
        </xdr:cNvPr>
        <xdr:cNvSpPr>
          <a:spLocks noChangeShapeType="1"/>
        </xdr:cNvSpPr>
      </xdr:nvSpPr>
      <xdr:spPr bwMode="auto">
        <a:xfrm flipH="1">
          <a:off x="1460500" y="6866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524</xdr:row>
      <xdr:rowOff>114300</xdr:rowOff>
    </xdr:from>
    <xdr:to>
      <xdr:col>2</xdr:col>
      <xdr:colOff>76200</xdr:colOff>
      <xdr:row>524</xdr:row>
      <xdr:rowOff>114300</xdr:rowOff>
    </xdr:to>
    <xdr:sp macro="" textlink="">
      <xdr:nvSpPr>
        <xdr:cNvPr id="126" name="Line 8">
          <a:extLst>
            <a:ext uri="{FF2B5EF4-FFF2-40B4-BE49-F238E27FC236}">
              <a16:creationId xmlns:a16="http://schemas.microsoft.com/office/drawing/2014/main" id="{5E1A4635-F33F-47E9-A14B-1D7DA83316F6}"/>
            </a:ext>
          </a:extLst>
        </xdr:cNvPr>
        <xdr:cNvSpPr>
          <a:spLocks noChangeShapeType="1"/>
        </xdr:cNvSpPr>
      </xdr:nvSpPr>
      <xdr:spPr bwMode="auto">
        <a:xfrm flipH="1">
          <a:off x="1460500" y="85998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419</xdr:row>
      <xdr:rowOff>114300</xdr:rowOff>
    </xdr:from>
    <xdr:to>
      <xdr:col>2</xdr:col>
      <xdr:colOff>76200</xdr:colOff>
      <xdr:row>419</xdr:row>
      <xdr:rowOff>114300</xdr:rowOff>
    </xdr:to>
    <xdr:sp macro="" textlink="">
      <xdr:nvSpPr>
        <xdr:cNvPr id="127" name="Line 8">
          <a:extLst>
            <a:ext uri="{FF2B5EF4-FFF2-40B4-BE49-F238E27FC236}">
              <a16:creationId xmlns:a16="http://schemas.microsoft.com/office/drawing/2014/main" id="{DCFB6ACF-B072-4D84-B29B-6357F32D80EB}"/>
            </a:ext>
          </a:extLst>
        </xdr:cNvPr>
        <xdr:cNvSpPr>
          <a:spLocks noChangeShapeType="1"/>
        </xdr:cNvSpPr>
      </xdr:nvSpPr>
      <xdr:spPr bwMode="auto">
        <a:xfrm flipH="1">
          <a:off x="1460500" y="6866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411</xdr:row>
      <xdr:rowOff>114300</xdr:rowOff>
    </xdr:from>
    <xdr:to>
      <xdr:col>2</xdr:col>
      <xdr:colOff>76200</xdr:colOff>
      <xdr:row>411</xdr:row>
      <xdr:rowOff>114300</xdr:rowOff>
    </xdr:to>
    <xdr:sp macro="" textlink="">
      <xdr:nvSpPr>
        <xdr:cNvPr id="128" name="Line 8">
          <a:extLst>
            <a:ext uri="{FF2B5EF4-FFF2-40B4-BE49-F238E27FC236}">
              <a16:creationId xmlns:a16="http://schemas.microsoft.com/office/drawing/2014/main" id="{3436BCAE-EB8F-4333-A3D3-E5D91EF13CC8}"/>
            </a:ext>
          </a:extLst>
        </xdr:cNvPr>
        <xdr:cNvSpPr>
          <a:spLocks noChangeShapeType="1"/>
        </xdr:cNvSpPr>
      </xdr:nvSpPr>
      <xdr:spPr bwMode="auto">
        <a:xfrm flipH="1">
          <a:off x="1460500" y="67341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439</xdr:row>
      <xdr:rowOff>95250</xdr:rowOff>
    </xdr:from>
    <xdr:to>
      <xdr:col>2</xdr:col>
      <xdr:colOff>38100</xdr:colOff>
      <xdr:row>439</xdr:row>
      <xdr:rowOff>104775</xdr:rowOff>
    </xdr:to>
    <xdr:sp macro="" textlink="">
      <xdr:nvSpPr>
        <xdr:cNvPr id="129" name="Line 7">
          <a:extLst>
            <a:ext uri="{FF2B5EF4-FFF2-40B4-BE49-F238E27FC236}">
              <a16:creationId xmlns:a16="http://schemas.microsoft.com/office/drawing/2014/main" id="{BBCB4D26-E8F5-4ABE-AD49-51CBFF82B6C5}"/>
            </a:ext>
          </a:extLst>
        </xdr:cNvPr>
        <xdr:cNvSpPr>
          <a:spLocks noChangeShapeType="1"/>
        </xdr:cNvSpPr>
      </xdr:nvSpPr>
      <xdr:spPr bwMode="auto">
        <a:xfrm flipH="1" flipV="1">
          <a:off x="1384300" y="719455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440</xdr:row>
      <xdr:rowOff>114300</xdr:rowOff>
    </xdr:from>
    <xdr:to>
      <xdr:col>2</xdr:col>
      <xdr:colOff>0</xdr:colOff>
      <xdr:row>440</xdr:row>
      <xdr:rowOff>114300</xdr:rowOff>
    </xdr:to>
    <xdr:sp macro="" textlink="">
      <xdr:nvSpPr>
        <xdr:cNvPr id="130" name="Line 8">
          <a:extLst>
            <a:ext uri="{FF2B5EF4-FFF2-40B4-BE49-F238E27FC236}">
              <a16:creationId xmlns:a16="http://schemas.microsoft.com/office/drawing/2014/main" id="{639D63EE-9F55-496E-8D0A-4B5EC62CAA66}"/>
            </a:ext>
          </a:extLst>
        </xdr:cNvPr>
        <xdr:cNvSpPr>
          <a:spLocks noChangeShapeType="1"/>
        </xdr:cNvSpPr>
      </xdr:nvSpPr>
      <xdr:spPr bwMode="auto">
        <a:xfrm flipH="1">
          <a:off x="1384300" y="72129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438</xdr:row>
      <xdr:rowOff>114300</xdr:rowOff>
    </xdr:from>
    <xdr:to>
      <xdr:col>2</xdr:col>
      <xdr:colOff>85725</xdr:colOff>
      <xdr:row>438</xdr:row>
      <xdr:rowOff>114300</xdr:rowOff>
    </xdr:to>
    <xdr:sp macro="" textlink="">
      <xdr:nvSpPr>
        <xdr:cNvPr id="131" name="Line 8">
          <a:extLst>
            <a:ext uri="{FF2B5EF4-FFF2-40B4-BE49-F238E27FC236}">
              <a16:creationId xmlns:a16="http://schemas.microsoft.com/office/drawing/2014/main" id="{57F504FD-219E-46AF-B6A6-EA6AEF13BC0E}"/>
            </a:ext>
          </a:extLst>
        </xdr:cNvPr>
        <xdr:cNvSpPr>
          <a:spLocks noChangeShapeType="1"/>
        </xdr:cNvSpPr>
      </xdr:nvSpPr>
      <xdr:spPr bwMode="auto">
        <a:xfrm flipH="1">
          <a:off x="1927225" y="7179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465</xdr:row>
      <xdr:rowOff>95250</xdr:rowOff>
    </xdr:from>
    <xdr:to>
      <xdr:col>2</xdr:col>
      <xdr:colOff>38100</xdr:colOff>
      <xdr:row>465</xdr:row>
      <xdr:rowOff>104775</xdr:rowOff>
    </xdr:to>
    <xdr:sp macro="" textlink="">
      <xdr:nvSpPr>
        <xdr:cNvPr id="132" name="Line 7">
          <a:extLst>
            <a:ext uri="{FF2B5EF4-FFF2-40B4-BE49-F238E27FC236}">
              <a16:creationId xmlns:a16="http://schemas.microsoft.com/office/drawing/2014/main" id="{043381B6-EF26-4C70-890B-712343D43397}"/>
            </a:ext>
          </a:extLst>
        </xdr:cNvPr>
        <xdr:cNvSpPr>
          <a:spLocks noChangeShapeType="1"/>
        </xdr:cNvSpPr>
      </xdr:nvSpPr>
      <xdr:spPr bwMode="auto">
        <a:xfrm flipH="1" flipV="1">
          <a:off x="1384300" y="76238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114300</xdr:rowOff>
    </xdr:from>
    <xdr:to>
      <xdr:col>2</xdr:col>
      <xdr:colOff>0</xdr:colOff>
      <xdr:row>466</xdr:row>
      <xdr:rowOff>114300</xdr:rowOff>
    </xdr:to>
    <xdr:sp macro="" textlink="">
      <xdr:nvSpPr>
        <xdr:cNvPr id="133" name="Line 8">
          <a:extLst>
            <a:ext uri="{FF2B5EF4-FFF2-40B4-BE49-F238E27FC236}">
              <a16:creationId xmlns:a16="http://schemas.microsoft.com/office/drawing/2014/main" id="{A1184BBC-1808-463E-AA35-21344A167D75}"/>
            </a:ext>
          </a:extLst>
        </xdr:cNvPr>
        <xdr:cNvSpPr>
          <a:spLocks noChangeShapeType="1"/>
        </xdr:cNvSpPr>
      </xdr:nvSpPr>
      <xdr:spPr bwMode="auto">
        <a:xfrm flipH="1">
          <a:off x="1384300" y="764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204</xdr:row>
      <xdr:rowOff>95250</xdr:rowOff>
    </xdr:from>
    <xdr:to>
      <xdr:col>3</xdr:col>
      <xdr:colOff>38100</xdr:colOff>
      <xdr:row>204</xdr:row>
      <xdr:rowOff>104775</xdr:rowOff>
    </xdr:to>
    <xdr:sp macro="" textlink="">
      <xdr:nvSpPr>
        <xdr:cNvPr id="134" name="Line 7">
          <a:extLst>
            <a:ext uri="{FF2B5EF4-FFF2-40B4-BE49-F238E27FC236}">
              <a16:creationId xmlns:a16="http://schemas.microsoft.com/office/drawing/2014/main" id="{4F9451C8-2AA1-4756-AEFE-6A7F4EB7FF01}"/>
            </a:ext>
          </a:extLst>
        </xdr:cNvPr>
        <xdr:cNvSpPr>
          <a:spLocks noChangeShapeType="1"/>
        </xdr:cNvSpPr>
      </xdr:nvSpPr>
      <xdr:spPr bwMode="auto">
        <a:xfrm flipH="1" flipV="1">
          <a:off x="1851025" y="319595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205</xdr:row>
      <xdr:rowOff>114300</xdr:rowOff>
    </xdr:from>
    <xdr:to>
      <xdr:col>3</xdr:col>
      <xdr:colOff>0</xdr:colOff>
      <xdr:row>205</xdr:row>
      <xdr:rowOff>114300</xdr:rowOff>
    </xdr:to>
    <xdr:sp macro="" textlink="">
      <xdr:nvSpPr>
        <xdr:cNvPr id="135" name="Line 8">
          <a:extLst>
            <a:ext uri="{FF2B5EF4-FFF2-40B4-BE49-F238E27FC236}">
              <a16:creationId xmlns:a16="http://schemas.microsoft.com/office/drawing/2014/main" id="{0DC9516C-B983-4330-B52B-970D589D3BB3}"/>
            </a:ext>
          </a:extLst>
        </xdr:cNvPr>
        <xdr:cNvSpPr>
          <a:spLocks noChangeShapeType="1"/>
        </xdr:cNvSpPr>
      </xdr:nvSpPr>
      <xdr:spPr bwMode="auto">
        <a:xfrm flipH="1">
          <a:off x="1927225" y="321564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520</xdr:row>
      <xdr:rowOff>114300</xdr:rowOff>
    </xdr:from>
    <xdr:to>
      <xdr:col>2</xdr:col>
      <xdr:colOff>57150</xdr:colOff>
      <xdr:row>520</xdr:row>
      <xdr:rowOff>114300</xdr:rowOff>
    </xdr:to>
    <xdr:sp macro="" textlink="">
      <xdr:nvSpPr>
        <xdr:cNvPr id="136" name="Line 8">
          <a:extLst>
            <a:ext uri="{FF2B5EF4-FFF2-40B4-BE49-F238E27FC236}">
              <a16:creationId xmlns:a16="http://schemas.microsoft.com/office/drawing/2014/main" id="{7F9A071C-F01B-4B9B-A629-1B328FC61348}"/>
            </a:ext>
          </a:extLst>
        </xdr:cNvPr>
        <xdr:cNvSpPr>
          <a:spLocks noChangeShapeType="1"/>
        </xdr:cNvSpPr>
      </xdr:nvSpPr>
      <xdr:spPr bwMode="auto">
        <a:xfrm flipH="1">
          <a:off x="1470025" y="85337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417</xdr:row>
      <xdr:rowOff>114300</xdr:rowOff>
    </xdr:from>
    <xdr:to>
      <xdr:col>2</xdr:col>
      <xdr:colOff>57150</xdr:colOff>
      <xdr:row>417</xdr:row>
      <xdr:rowOff>114300</xdr:rowOff>
    </xdr:to>
    <xdr:sp macro="" textlink="">
      <xdr:nvSpPr>
        <xdr:cNvPr id="137" name="Line 8">
          <a:extLst>
            <a:ext uri="{FF2B5EF4-FFF2-40B4-BE49-F238E27FC236}">
              <a16:creationId xmlns:a16="http://schemas.microsoft.com/office/drawing/2014/main" id="{1EE29AAA-86F4-4B38-A9F3-F44DCEC8E4B4}"/>
            </a:ext>
          </a:extLst>
        </xdr:cNvPr>
        <xdr:cNvSpPr>
          <a:spLocks noChangeShapeType="1"/>
        </xdr:cNvSpPr>
      </xdr:nvSpPr>
      <xdr:spPr bwMode="auto">
        <a:xfrm flipH="1">
          <a:off x="1470025" y="68332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591</xdr:row>
      <xdr:rowOff>114300</xdr:rowOff>
    </xdr:from>
    <xdr:to>
      <xdr:col>2</xdr:col>
      <xdr:colOff>57150</xdr:colOff>
      <xdr:row>591</xdr:row>
      <xdr:rowOff>114300</xdr:rowOff>
    </xdr:to>
    <xdr:sp macro="" textlink="">
      <xdr:nvSpPr>
        <xdr:cNvPr id="138" name="Line 8">
          <a:extLst>
            <a:ext uri="{FF2B5EF4-FFF2-40B4-BE49-F238E27FC236}">
              <a16:creationId xmlns:a16="http://schemas.microsoft.com/office/drawing/2014/main" id="{BC272864-ADBB-49EF-9386-3568E1C6E4B1}"/>
            </a:ext>
          </a:extLst>
        </xdr:cNvPr>
        <xdr:cNvSpPr>
          <a:spLocks noChangeShapeType="1"/>
        </xdr:cNvSpPr>
      </xdr:nvSpPr>
      <xdr:spPr bwMode="auto">
        <a:xfrm flipH="1">
          <a:off x="1470025" y="9705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456</xdr:row>
      <xdr:rowOff>114300</xdr:rowOff>
    </xdr:from>
    <xdr:to>
      <xdr:col>2</xdr:col>
      <xdr:colOff>57150</xdr:colOff>
      <xdr:row>456</xdr:row>
      <xdr:rowOff>114300</xdr:rowOff>
    </xdr:to>
    <xdr:sp macro="" textlink="">
      <xdr:nvSpPr>
        <xdr:cNvPr id="139" name="Line 8">
          <a:extLst>
            <a:ext uri="{FF2B5EF4-FFF2-40B4-BE49-F238E27FC236}">
              <a16:creationId xmlns:a16="http://schemas.microsoft.com/office/drawing/2014/main" id="{A1A6DBDA-F064-4D99-BBB0-E73681F2AFE8}"/>
            </a:ext>
          </a:extLst>
        </xdr:cNvPr>
        <xdr:cNvSpPr>
          <a:spLocks noChangeShapeType="1"/>
        </xdr:cNvSpPr>
      </xdr:nvSpPr>
      <xdr:spPr bwMode="auto">
        <a:xfrm flipH="1">
          <a:off x="1470025" y="7477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561</xdr:row>
      <xdr:rowOff>114300</xdr:rowOff>
    </xdr:from>
    <xdr:to>
      <xdr:col>2</xdr:col>
      <xdr:colOff>57150</xdr:colOff>
      <xdr:row>561</xdr:row>
      <xdr:rowOff>114300</xdr:rowOff>
    </xdr:to>
    <xdr:sp macro="" textlink="">
      <xdr:nvSpPr>
        <xdr:cNvPr id="140" name="Line 8">
          <a:extLst>
            <a:ext uri="{FF2B5EF4-FFF2-40B4-BE49-F238E27FC236}">
              <a16:creationId xmlns:a16="http://schemas.microsoft.com/office/drawing/2014/main" id="{09F73320-F01A-427E-827C-45780F519528}"/>
            </a:ext>
          </a:extLst>
        </xdr:cNvPr>
        <xdr:cNvSpPr>
          <a:spLocks noChangeShapeType="1"/>
        </xdr:cNvSpPr>
      </xdr:nvSpPr>
      <xdr:spPr bwMode="auto">
        <a:xfrm flipH="1">
          <a:off x="1470025" y="92106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448</xdr:row>
      <xdr:rowOff>114300</xdr:rowOff>
    </xdr:from>
    <xdr:to>
      <xdr:col>2</xdr:col>
      <xdr:colOff>57150</xdr:colOff>
      <xdr:row>448</xdr:row>
      <xdr:rowOff>114300</xdr:rowOff>
    </xdr:to>
    <xdr:sp macro="" textlink="">
      <xdr:nvSpPr>
        <xdr:cNvPr id="141" name="Line 8">
          <a:extLst>
            <a:ext uri="{FF2B5EF4-FFF2-40B4-BE49-F238E27FC236}">
              <a16:creationId xmlns:a16="http://schemas.microsoft.com/office/drawing/2014/main" id="{6E92C87B-DCEB-464B-AAE9-F20DC6FDEFFA}"/>
            </a:ext>
          </a:extLst>
        </xdr:cNvPr>
        <xdr:cNvSpPr>
          <a:spLocks noChangeShapeType="1"/>
        </xdr:cNvSpPr>
      </xdr:nvSpPr>
      <xdr:spPr bwMode="auto">
        <a:xfrm flipH="1">
          <a:off x="1470025" y="73450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449</xdr:row>
      <xdr:rowOff>114300</xdr:rowOff>
    </xdr:from>
    <xdr:to>
      <xdr:col>2</xdr:col>
      <xdr:colOff>57150</xdr:colOff>
      <xdr:row>449</xdr:row>
      <xdr:rowOff>114300</xdr:rowOff>
    </xdr:to>
    <xdr:sp macro="" textlink="">
      <xdr:nvSpPr>
        <xdr:cNvPr id="142" name="Line 8">
          <a:extLst>
            <a:ext uri="{FF2B5EF4-FFF2-40B4-BE49-F238E27FC236}">
              <a16:creationId xmlns:a16="http://schemas.microsoft.com/office/drawing/2014/main" id="{D3F5C137-33AD-4A60-838B-D9BB5E8BB23E}"/>
            </a:ext>
          </a:extLst>
        </xdr:cNvPr>
        <xdr:cNvSpPr>
          <a:spLocks noChangeShapeType="1"/>
        </xdr:cNvSpPr>
      </xdr:nvSpPr>
      <xdr:spPr bwMode="auto">
        <a:xfrm flipH="1">
          <a:off x="1927225" y="73615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477</xdr:row>
      <xdr:rowOff>95250</xdr:rowOff>
    </xdr:from>
    <xdr:to>
      <xdr:col>2</xdr:col>
      <xdr:colOff>38100</xdr:colOff>
      <xdr:row>477</xdr:row>
      <xdr:rowOff>104775</xdr:rowOff>
    </xdr:to>
    <xdr:sp macro="" textlink="">
      <xdr:nvSpPr>
        <xdr:cNvPr id="143" name="Line 7">
          <a:extLst>
            <a:ext uri="{FF2B5EF4-FFF2-40B4-BE49-F238E27FC236}">
              <a16:creationId xmlns:a16="http://schemas.microsoft.com/office/drawing/2014/main" id="{0DC7FB05-2CE8-436D-9560-4FB6587FC342}"/>
            </a:ext>
          </a:extLst>
        </xdr:cNvPr>
        <xdr:cNvSpPr>
          <a:spLocks noChangeShapeType="1"/>
        </xdr:cNvSpPr>
      </xdr:nvSpPr>
      <xdr:spPr bwMode="auto">
        <a:xfrm flipH="1" flipV="1">
          <a:off x="1384300" y="782193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478</xdr:row>
      <xdr:rowOff>114300</xdr:rowOff>
    </xdr:from>
    <xdr:to>
      <xdr:col>2</xdr:col>
      <xdr:colOff>0</xdr:colOff>
      <xdr:row>478</xdr:row>
      <xdr:rowOff>114300</xdr:rowOff>
    </xdr:to>
    <xdr:sp macro="" textlink="">
      <xdr:nvSpPr>
        <xdr:cNvPr id="144" name="Line 8">
          <a:extLst>
            <a:ext uri="{FF2B5EF4-FFF2-40B4-BE49-F238E27FC236}">
              <a16:creationId xmlns:a16="http://schemas.microsoft.com/office/drawing/2014/main" id="{68776AE8-EDAD-4EA0-BDA0-83C6160B4AC0}"/>
            </a:ext>
          </a:extLst>
        </xdr:cNvPr>
        <xdr:cNvSpPr>
          <a:spLocks noChangeShapeType="1"/>
        </xdr:cNvSpPr>
      </xdr:nvSpPr>
      <xdr:spPr bwMode="auto">
        <a:xfrm flipH="1">
          <a:off x="1384300" y="78403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218</xdr:row>
      <xdr:rowOff>95250</xdr:rowOff>
    </xdr:from>
    <xdr:to>
      <xdr:col>3</xdr:col>
      <xdr:colOff>38100</xdr:colOff>
      <xdr:row>218</xdr:row>
      <xdr:rowOff>104775</xdr:rowOff>
    </xdr:to>
    <xdr:sp macro="" textlink="">
      <xdr:nvSpPr>
        <xdr:cNvPr id="145" name="Line 7">
          <a:extLst>
            <a:ext uri="{FF2B5EF4-FFF2-40B4-BE49-F238E27FC236}">
              <a16:creationId xmlns:a16="http://schemas.microsoft.com/office/drawing/2014/main" id="{97A935DA-75D3-4AED-A9DF-648417A2F140}"/>
            </a:ext>
          </a:extLst>
        </xdr:cNvPr>
        <xdr:cNvSpPr>
          <a:spLocks noChangeShapeType="1"/>
        </xdr:cNvSpPr>
      </xdr:nvSpPr>
      <xdr:spPr bwMode="auto">
        <a:xfrm flipH="1" flipV="1">
          <a:off x="1851025" y="343979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219</xdr:row>
      <xdr:rowOff>114300</xdr:rowOff>
    </xdr:from>
    <xdr:to>
      <xdr:col>3</xdr:col>
      <xdr:colOff>0</xdr:colOff>
      <xdr:row>219</xdr:row>
      <xdr:rowOff>114300</xdr:rowOff>
    </xdr:to>
    <xdr:sp macro="" textlink="">
      <xdr:nvSpPr>
        <xdr:cNvPr id="146" name="Line 8">
          <a:extLst>
            <a:ext uri="{FF2B5EF4-FFF2-40B4-BE49-F238E27FC236}">
              <a16:creationId xmlns:a16="http://schemas.microsoft.com/office/drawing/2014/main" id="{28CDDEAB-52EB-4A4C-925C-04C164B06E9B}"/>
            </a:ext>
          </a:extLst>
        </xdr:cNvPr>
        <xdr:cNvSpPr>
          <a:spLocks noChangeShapeType="1"/>
        </xdr:cNvSpPr>
      </xdr:nvSpPr>
      <xdr:spPr bwMode="auto">
        <a:xfrm flipH="1">
          <a:off x="1927225" y="345821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556</xdr:row>
      <xdr:rowOff>114300</xdr:rowOff>
    </xdr:from>
    <xdr:to>
      <xdr:col>2</xdr:col>
      <xdr:colOff>57150</xdr:colOff>
      <xdr:row>556</xdr:row>
      <xdr:rowOff>114300</xdr:rowOff>
    </xdr:to>
    <xdr:sp macro="" textlink="">
      <xdr:nvSpPr>
        <xdr:cNvPr id="147" name="Line 8">
          <a:extLst>
            <a:ext uri="{FF2B5EF4-FFF2-40B4-BE49-F238E27FC236}">
              <a16:creationId xmlns:a16="http://schemas.microsoft.com/office/drawing/2014/main" id="{13933CA5-CAFF-4BA0-AED8-97C0A051F15A}"/>
            </a:ext>
          </a:extLst>
        </xdr:cNvPr>
        <xdr:cNvSpPr>
          <a:spLocks noChangeShapeType="1"/>
        </xdr:cNvSpPr>
      </xdr:nvSpPr>
      <xdr:spPr bwMode="auto">
        <a:xfrm flipH="1">
          <a:off x="1927225" y="9128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443</xdr:row>
      <xdr:rowOff>114300</xdr:rowOff>
    </xdr:from>
    <xdr:to>
      <xdr:col>2</xdr:col>
      <xdr:colOff>57150</xdr:colOff>
      <xdr:row>443</xdr:row>
      <xdr:rowOff>114300</xdr:rowOff>
    </xdr:to>
    <xdr:sp macro="" textlink="">
      <xdr:nvSpPr>
        <xdr:cNvPr id="148" name="Line 8">
          <a:extLst>
            <a:ext uri="{FF2B5EF4-FFF2-40B4-BE49-F238E27FC236}">
              <a16:creationId xmlns:a16="http://schemas.microsoft.com/office/drawing/2014/main" id="{5E977268-B669-472C-882D-15F98090E919}"/>
            </a:ext>
          </a:extLst>
        </xdr:cNvPr>
        <xdr:cNvSpPr>
          <a:spLocks noChangeShapeType="1"/>
        </xdr:cNvSpPr>
      </xdr:nvSpPr>
      <xdr:spPr bwMode="auto">
        <a:xfrm flipH="1">
          <a:off x="1927225" y="7262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450</xdr:row>
      <xdr:rowOff>114300</xdr:rowOff>
    </xdr:from>
    <xdr:to>
      <xdr:col>2</xdr:col>
      <xdr:colOff>57150</xdr:colOff>
      <xdr:row>450</xdr:row>
      <xdr:rowOff>114300</xdr:rowOff>
    </xdr:to>
    <xdr:sp macro="" textlink="">
      <xdr:nvSpPr>
        <xdr:cNvPr id="149" name="Line 8">
          <a:extLst>
            <a:ext uri="{FF2B5EF4-FFF2-40B4-BE49-F238E27FC236}">
              <a16:creationId xmlns:a16="http://schemas.microsoft.com/office/drawing/2014/main" id="{1218335F-AD35-4453-901E-4793115B8D5F}"/>
            </a:ext>
          </a:extLst>
        </xdr:cNvPr>
        <xdr:cNvSpPr>
          <a:spLocks noChangeShapeType="1"/>
        </xdr:cNvSpPr>
      </xdr:nvSpPr>
      <xdr:spPr bwMode="auto">
        <a:xfrm flipH="1">
          <a:off x="1927225" y="73780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478</xdr:row>
      <xdr:rowOff>95250</xdr:rowOff>
    </xdr:from>
    <xdr:to>
      <xdr:col>2</xdr:col>
      <xdr:colOff>38100</xdr:colOff>
      <xdr:row>478</xdr:row>
      <xdr:rowOff>104775</xdr:rowOff>
    </xdr:to>
    <xdr:sp macro="" textlink="">
      <xdr:nvSpPr>
        <xdr:cNvPr id="150" name="Line 7">
          <a:extLst>
            <a:ext uri="{FF2B5EF4-FFF2-40B4-BE49-F238E27FC236}">
              <a16:creationId xmlns:a16="http://schemas.microsoft.com/office/drawing/2014/main" id="{C16182DC-761A-4016-A18D-F0755146E8CA}"/>
            </a:ext>
          </a:extLst>
        </xdr:cNvPr>
        <xdr:cNvSpPr>
          <a:spLocks noChangeShapeType="1"/>
        </xdr:cNvSpPr>
      </xdr:nvSpPr>
      <xdr:spPr bwMode="auto">
        <a:xfrm flipH="1" flipV="1">
          <a:off x="1384300" y="783844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479</xdr:row>
      <xdr:rowOff>114300</xdr:rowOff>
    </xdr:from>
    <xdr:to>
      <xdr:col>2</xdr:col>
      <xdr:colOff>0</xdr:colOff>
      <xdr:row>479</xdr:row>
      <xdr:rowOff>114300</xdr:rowOff>
    </xdr:to>
    <xdr:sp macro="" textlink="">
      <xdr:nvSpPr>
        <xdr:cNvPr id="151" name="Line 8">
          <a:extLst>
            <a:ext uri="{FF2B5EF4-FFF2-40B4-BE49-F238E27FC236}">
              <a16:creationId xmlns:a16="http://schemas.microsoft.com/office/drawing/2014/main" id="{677C948D-7631-4003-AB5C-F2618FFE56EF}"/>
            </a:ext>
          </a:extLst>
        </xdr:cNvPr>
        <xdr:cNvSpPr>
          <a:spLocks noChangeShapeType="1"/>
        </xdr:cNvSpPr>
      </xdr:nvSpPr>
      <xdr:spPr bwMode="auto">
        <a:xfrm flipH="1">
          <a:off x="1384300" y="78568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218</xdr:row>
      <xdr:rowOff>95250</xdr:rowOff>
    </xdr:from>
    <xdr:to>
      <xdr:col>3</xdr:col>
      <xdr:colOff>38100</xdr:colOff>
      <xdr:row>218</xdr:row>
      <xdr:rowOff>104775</xdr:rowOff>
    </xdr:to>
    <xdr:sp macro="" textlink="">
      <xdr:nvSpPr>
        <xdr:cNvPr id="152" name="Line 7">
          <a:extLst>
            <a:ext uri="{FF2B5EF4-FFF2-40B4-BE49-F238E27FC236}">
              <a16:creationId xmlns:a16="http://schemas.microsoft.com/office/drawing/2014/main" id="{17EBEF51-82E1-4C72-85BB-D970B654B2F4}"/>
            </a:ext>
          </a:extLst>
        </xdr:cNvPr>
        <xdr:cNvSpPr>
          <a:spLocks noChangeShapeType="1"/>
        </xdr:cNvSpPr>
      </xdr:nvSpPr>
      <xdr:spPr bwMode="auto">
        <a:xfrm flipH="1" flipV="1">
          <a:off x="1851025" y="343979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219</xdr:row>
      <xdr:rowOff>114300</xdr:rowOff>
    </xdr:from>
    <xdr:to>
      <xdr:col>3</xdr:col>
      <xdr:colOff>0</xdr:colOff>
      <xdr:row>219</xdr:row>
      <xdr:rowOff>114300</xdr:rowOff>
    </xdr:to>
    <xdr:sp macro="" textlink="">
      <xdr:nvSpPr>
        <xdr:cNvPr id="153" name="Line 8">
          <a:extLst>
            <a:ext uri="{FF2B5EF4-FFF2-40B4-BE49-F238E27FC236}">
              <a16:creationId xmlns:a16="http://schemas.microsoft.com/office/drawing/2014/main" id="{BFCAD674-A5F1-4A96-9A6F-45B6978080F8}"/>
            </a:ext>
          </a:extLst>
        </xdr:cNvPr>
        <xdr:cNvSpPr>
          <a:spLocks noChangeShapeType="1"/>
        </xdr:cNvSpPr>
      </xdr:nvSpPr>
      <xdr:spPr bwMode="auto">
        <a:xfrm flipH="1">
          <a:off x="1927225" y="345821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154" name="Line 8">
          <a:extLst>
            <a:ext uri="{FF2B5EF4-FFF2-40B4-BE49-F238E27FC236}">
              <a16:creationId xmlns:a16="http://schemas.microsoft.com/office/drawing/2014/main" id="{A3B7EA25-D147-4B81-8720-C3C00A91B398}"/>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155" name="Line 7">
          <a:extLst>
            <a:ext uri="{FF2B5EF4-FFF2-40B4-BE49-F238E27FC236}">
              <a16:creationId xmlns:a16="http://schemas.microsoft.com/office/drawing/2014/main" id="{D16ABA0E-94FF-402C-9F53-A3F67BC37A59}"/>
            </a:ext>
          </a:extLst>
        </xdr:cNvPr>
        <xdr:cNvSpPr>
          <a:spLocks noChangeShapeType="1"/>
        </xdr:cNvSpPr>
      </xdr:nvSpPr>
      <xdr:spPr bwMode="auto">
        <a:xfrm flipH="1" flipV="1">
          <a:off x="1851025" y="24714200"/>
          <a:ext cx="254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56" name="Line 8">
          <a:extLst>
            <a:ext uri="{FF2B5EF4-FFF2-40B4-BE49-F238E27FC236}">
              <a16:creationId xmlns:a16="http://schemas.microsoft.com/office/drawing/2014/main" id="{6246AF58-4EBC-4AAB-A01D-F79733DAD0E2}"/>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57" name="Line 8">
          <a:extLst>
            <a:ext uri="{FF2B5EF4-FFF2-40B4-BE49-F238E27FC236}">
              <a16:creationId xmlns:a16="http://schemas.microsoft.com/office/drawing/2014/main" id="{5085C337-DA8B-4DC9-B346-CF49E4714159}"/>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58" name="Line 8">
          <a:extLst>
            <a:ext uri="{FF2B5EF4-FFF2-40B4-BE49-F238E27FC236}">
              <a16:creationId xmlns:a16="http://schemas.microsoft.com/office/drawing/2014/main" id="{C27DD6F5-DD43-498D-B10E-8A5CADC804B2}"/>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310</xdr:row>
      <xdr:rowOff>114300</xdr:rowOff>
    </xdr:from>
    <xdr:to>
      <xdr:col>2</xdr:col>
      <xdr:colOff>0</xdr:colOff>
      <xdr:row>310</xdr:row>
      <xdr:rowOff>114300</xdr:rowOff>
    </xdr:to>
    <xdr:sp macro="" textlink="">
      <xdr:nvSpPr>
        <xdr:cNvPr id="159" name="Line 8">
          <a:extLst>
            <a:ext uri="{FF2B5EF4-FFF2-40B4-BE49-F238E27FC236}">
              <a16:creationId xmlns:a16="http://schemas.microsoft.com/office/drawing/2014/main" id="{23C62520-1B68-4143-9179-34884C53101F}"/>
            </a:ext>
          </a:extLst>
        </xdr:cNvPr>
        <xdr:cNvSpPr>
          <a:spLocks noChangeShapeType="1"/>
        </xdr:cNvSpPr>
      </xdr:nvSpPr>
      <xdr:spPr bwMode="auto">
        <a:xfrm flipH="1">
          <a:off x="1384300" y="4974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160" name="Line 8">
          <a:extLst>
            <a:ext uri="{FF2B5EF4-FFF2-40B4-BE49-F238E27FC236}">
              <a16:creationId xmlns:a16="http://schemas.microsoft.com/office/drawing/2014/main" id="{5F0FD768-70D7-4E8D-AE23-BB79E70B11DA}"/>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61" name="Line 8">
          <a:extLst>
            <a:ext uri="{FF2B5EF4-FFF2-40B4-BE49-F238E27FC236}">
              <a16:creationId xmlns:a16="http://schemas.microsoft.com/office/drawing/2014/main" id="{3A278B78-ADA2-4FFB-A4F3-2F9674BDA68A}"/>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520</xdr:row>
      <xdr:rowOff>114300</xdr:rowOff>
    </xdr:from>
    <xdr:to>
      <xdr:col>2</xdr:col>
      <xdr:colOff>57150</xdr:colOff>
      <xdr:row>520</xdr:row>
      <xdr:rowOff>114300</xdr:rowOff>
    </xdr:to>
    <xdr:sp macro="" textlink="">
      <xdr:nvSpPr>
        <xdr:cNvPr id="162" name="Line 8">
          <a:extLst>
            <a:ext uri="{FF2B5EF4-FFF2-40B4-BE49-F238E27FC236}">
              <a16:creationId xmlns:a16="http://schemas.microsoft.com/office/drawing/2014/main" id="{0541D486-0F3C-447F-BCCA-20F3440AB4C7}"/>
            </a:ext>
          </a:extLst>
        </xdr:cNvPr>
        <xdr:cNvSpPr>
          <a:spLocks noChangeShapeType="1"/>
        </xdr:cNvSpPr>
      </xdr:nvSpPr>
      <xdr:spPr bwMode="auto">
        <a:xfrm flipH="1">
          <a:off x="1470025" y="85337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417</xdr:row>
      <xdr:rowOff>114300</xdr:rowOff>
    </xdr:from>
    <xdr:to>
      <xdr:col>2</xdr:col>
      <xdr:colOff>57150</xdr:colOff>
      <xdr:row>417</xdr:row>
      <xdr:rowOff>114300</xdr:rowOff>
    </xdr:to>
    <xdr:sp macro="" textlink="">
      <xdr:nvSpPr>
        <xdr:cNvPr id="163" name="Line 8">
          <a:extLst>
            <a:ext uri="{FF2B5EF4-FFF2-40B4-BE49-F238E27FC236}">
              <a16:creationId xmlns:a16="http://schemas.microsoft.com/office/drawing/2014/main" id="{4F649220-C015-4C50-9CEA-4A20D8766A4C}"/>
            </a:ext>
          </a:extLst>
        </xdr:cNvPr>
        <xdr:cNvSpPr>
          <a:spLocks noChangeShapeType="1"/>
        </xdr:cNvSpPr>
      </xdr:nvSpPr>
      <xdr:spPr bwMode="auto">
        <a:xfrm flipH="1">
          <a:off x="1470025" y="68332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591</xdr:row>
      <xdr:rowOff>114300</xdr:rowOff>
    </xdr:from>
    <xdr:to>
      <xdr:col>2</xdr:col>
      <xdr:colOff>57150</xdr:colOff>
      <xdr:row>591</xdr:row>
      <xdr:rowOff>114300</xdr:rowOff>
    </xdr:to>
    <xdr:sp macro="" textlink="">
      <xdr:nvSpPr>
        <xdr:cNvPr id="164" name="Line 8">
          <a:extLst>
            <a:ext uri="{FF2B5EF4-FFF2-40B4-BE49-F238E27FC236}">
              <a16:creationId xmlns:a16="http://schemas.microsoft.com/office/drawing/2014/main" id="{4208A1C2-9FA4-4A53-B01A-CC424154B500}"/>
            </a:ext>
          </a:extLst>
        </xdr:cNvPr>
        <xdr:cNvSpPr>
          <a:spLocks noChangeShapeType="1"/>
        </xdr:cNvSpPr>
      </xdr:nvSpPr>
      <xdr:spPr bwMode="auto">
        <a:xfrm flipH="1">
          <a:off x="1470025" y="9705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456</xdr:row>
      <xdr:rowOff>114300</xdr:rowOff>
    </xdr:from>
    <xdr:to>
      <xdr:col>2</xdr:col>
      <xdr:colOff>57150</xdr:colOff>
      <xdr:row>456</xdr:row>
      <xdr:rowOff>114300</xdr:rowOff>
    </xdr:to>
    <xdr:sp macro="" textlink="">
      <xdr:nvSpPr>
        <xdr:cNvPr id="165" name="Line 8">
          <a:extLst>
            <a:ext uri="{FF2B5EF4-FFF2-40B4-BE49-F238E27FC236}">
              <a16:creationId xmlns:a16="http://schemas.microsoft.com/office/drawing/2014/main" id="{27EC0957-2A95-4B3B-88F8-7CAAA7AA49D4}"/>
            </a:ext>
          </a:extLst>
        </xdr:cNvPr>
        <xdr:cNvSpPr>
          <a:spLocks noChangeShapeType="1"/>
        </xdr:cNvSpPr>
      </xdr:nvSpPr>
      <xdr:spPr bwMode="auto">
        <a:xfrm flipH="1">
          <a:off x="1470025" y="7477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561</xdr:row>
      <xdr:rowOff>114300</xdr:rowOff>
    </xdr:from>
    <xdr:to>
      <xdr:col>2</xdr:col>
      <xdr:colOff>57150</xdr:colOff>
      <xdr:row>561</xdr:row>
      <xdr:rowOff>114300</xdr:rowOff>
    </xdr:to>
    <xdr:sp macro="" textlink="">
      <xdr:nvSpPr>
        <xdr:cNvPr id="166" name="Line 8">
          <a:extLst>
            <a:ext uri="{FF2B5EF4-FFF2-40B4-BE49-F238E27FC236}">
              <a16:creationId xmlns:a16="http://schemas.microsoft.com/office/drawing/2014/main" id="{B6F13234-F235-4B9A-95C0-70D286555D15}"/>
            </a:ext>
          </a:extLst>
        </xdr:cNvPr>
        <xdr:cNvSpPr>
          <a:spLocks noChangeShapeType="1"/>
        </xdr:cNvSpPr>
      </xdr:nvSpPr>
      <xdr:spPr bwMode="auto">
        <a:xfrm flipH="1">
          <a:off x="1470025" y="92106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448</xdr:row>
      <xdr:rowOff>114300</xdr:rowOff>
    </xdr:from>
    <xdr:to>
      <xdr:col>2</xdr:col>
      <xdr:colOff>57150</xdr:colOff>
      <xdr:row>448</xdr:row>
      <xdr:rowOff>114300</xdr:rowOff>
    </xdr:to>
    <xdr:sp macro="" textlink="">
      <xdr:nvSpPr>
        <xdr:cNvPr id="167" name="Line 8">
          <a:extLst>
            <a:ext uri="{FF2B5EF4-FFF2-40B4-BE49-F238E27FC236}">
              <a16:creationId xmlns:a16="http://schemas.microsoft.com/office/drawing/2014/main" id="{36951186-CA35-4852-AFF5-65C10FE1155F}"/>
            </a:ext>
          </a:extLst>
        </xdr:cNvPr>
        <xdr:cNvSpPr>
          <a:spLocks noChangeShapeType="1"/>
        </xdr:cNvSpPr>
      </xdr:nvSpPr>
      <xdr:spPr bwMode="auto">
        <a:xfrm flipH="1">
          <a:off x="1470025" y="73450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449</xdr:row>
      <xdr:rowOff>114300</xdr:rowOff>
    </xdr:from>
    <xdr:to>
      <xdr:col>2</xdr:col>
      <xdr:colOff>57150</xdr:colOff>
      <xdr:row>449</xdr:row>
      <xdr:rowOff>114300</xdr:rowOff>
    </xdr:to>
    <xdr:sp macro="" textlink="">
      <xdr:nvSpPr>
        <xdr:cNvPr id="168" name="Line 8">
          <a:extLst>
            <a:ext uri="{FF2B5EF4-FFF2-40B4-BE49-F238E27FC236}">
              <a16:creationId xmlns:a16="http://schemas.microsoft.com/office/drawing/2014/main" id="{508BA5AD-3ED2-45B3-9D0D-A56CC7EF6059}"/>
            </a:ext>
          </a:extLst>
        </xdr:cNvPr>
        <xdr:cNvSpPr>
          <a:spLocks noChangeShapeType="1"/>
        </xdr:cNvSpPr>
      </xdr:nvSpPr>
      <xdr:spPr bwMode="auto">
        <a:xfrm flipH="1">
          <a:off x="1927225" y="73615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477</xdr:row>
      <xdr:rowOff>95250</xdr:rowOff>
    </xdr:from>
    <xdr:to>
      <xdr:col>2</xdr:col>
      <xdr:colOff>38100</xdr:colOff>
      <xdr:row>477</xdr:row>
      <xdr:rowOff>104775</xdr:rowOff>
    </xdr:to>
    <xdr:sp macro="" textlink="">
      <xdr:nvSpPr>
        <xdr:cNvPr id="169" name="Line 7">
          <a:extLst>
            <a:ext uri="{FF2B5EF4-FFF2-40B4-BE49-F238E27FC236}">
              <a16:creationId xmlns:a16="http://schemas.microsoft.com/office/drawing/2014/main" id="{88710BA7-9B21-484E-904B-363C98B329E1}"/>
            </a:ext>
          </a:extLst>
        </xdr:cNvPr>
        <xdr:cNvSpPr>
          <a:spLocks noChangeShapeType="1"/>
        </xdr:cNvSpPr>
      </xdr:nvSpPr>
      <xdr:spPr bwMode="auto">
        <a:xfrm flipH="1" flipV="1">
          <a:off x="1384300" y="782193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478</xdr:row>
      <xdr:rowOff>114300</xdr:rowOff>
    </xdr:from>
    <xdr:to>
      <xdr:col>2</xdr:col>
      <xdr:colOff>0</xdr:colOff>
      <xdr:row>478</xdr:row>
      <xdr:rowOff>114300</xdr:rowOff>
    </xdr:to>
    <xdr:sp macro="" textlink="">
      <xdr:nvSpPr>
        <xdr:cNvPr id="170" name="Line 8">
          <a:extLst>
            <a:ext uri="{FF2B5EF4-FFF2-40B4-BE49-F238E27FC236}">
              <a16:creationId xmlns:a16="http://schemas.microsoft.com/office/drawing/2014/main" id="{3ACC1421-A671-4191-B8E6-95A444E73911}"/>
            </a:ext>
          </a:extLst>
        </xdr:cNvPr>
        <xdr:cNvSpPr>
          <a:spLocks noChangeShapeType="1"/>
        </xdr:cNvSpPr>
      </xdr:nvSpPr>
      <xdr:spPr bwMode="auto">
        <a:xfrm flipH="1">
          <a:off x="1384300" y="78403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218</xdr:row>
      <xdr:rowOff>95250</xdr:rowOff>
    </xdr:from>
    <xdr:to>
      <xdr:col>3</xdr:col>
      <xdr:colOff>38100</xdr:colOff>
      <xdr:row>218</xdr:row>
      <xdr:rowOff>104775</xdr:rowOff>
    </xdr:to>
    <xdr:sp macro="" textlink="">
      <xdr:nvSpPr>
        <xdr:cNvPr id="171" name="Line 7">
          <a:extLst>
            <a:ext uri="{FF2B5EF4-FFF2-40B4-BE49-F238E27FC236}">
              <a16:creationId xmlns:a16="http://schemas.microsoft.com/office/drawing/2014/main" id="{ED6AE989-8152-4A34-9A34-A65455F1A3B2}"/>
            </a:ext>
          </a:extLst>
        </xdr:cNvPr>
        <xdr:cNvSpPr>
          <a:spLocks noChangeShapeType="1"/>
        </xdr:cNvSpPr>
      </xdr:nvSpPr>
      <xdr:spPr bwMode="auto">
        <a:xfrm flipH="1" flipV="1">
          <a:off x="1851025" y="343979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219</xdr:row>
      <xdr:rowOff>114300</xdr:rowOff>
    </xdr:from>
    <xdr:to>
      <xdr:col>3</xdr:col>
      <xdr:colOff>0</xdr:colOff>
      <xdr:row>219</xdr:row>
      <xdr:rowOff>114300</xdr:rowOff>
    </xdr:to>
    <xdr:sp macro="" textlink="">
      <xdr:nvSpPr>
        <xdr:cNvPr id="172" name="Line 8">
          <a:extLst>
            <a:ext uri="{FF2B5EF4-FFF2-40B4-BE49-F238E27FC236}">
              <a16:creationId xmlns:a16="http://schemas.microsoft.com/office/drawing/2014/main" id="{34EA5575-40CE-4508-BE22-41551D673722}"/>
            </a:ext>
          </a:extLst>
        </xdr:cNvPr>
        <xdr:cNvSpPr>
          <a:spLocks noChangeShapeType="1"/>
        </xdr:cNvSpPr>
      </xdr:nvSpPr>
      <xdr:spPr bwMode="auto">
        <a:xfrm flipH="1">
          <a:off x="1927225" y="345821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556</xdr:row>
      <xdr:rowOff>114300</xdr:rowOff>
    </xdr:from>
    <xdr:to>
      <xdr:col>2</xdr:col>
      <xdr:colOff>57150</xdr:colOff>
      <xdr:row>556</xdr:row>
      <xdr:rowOff>114300</xdr:rowOff>
    </xdr:to>
    <xdr:sp macro="" textlink="">
      <xdr:nvSpPr>
        <xdr:cNvPr id="173" name="Line 8">
          <a:extLst>
            <a:ext uri="{FF2B5EF4-FFF2-40B4-BE49-F238E27FC236}">
              <a16:creationId xmlns:a16="http://schemas.microsoft.com/office/drawing/2014/main" id="{4BC16189-B5C9-4626-84F4-924055C736C9}"/>
            </a:ext>
          </a:extLst>
        </xdr:cNvPr>
        <xdr:cNvSpPr>
          <a:spLocks noChangeShapeType="1"/>
        </xdr:cNvSpPr>
      </xdr:nvSpPr>
      <xdr:spPr bwMode="auto">
        <a:xfrm flipH="1">
          <a:off x="1927225" y="9128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443</xdr:row>
      <xdr:rowOff>114300</xdr:rowOff>
    </xdr:from>
    <xdr:to>
      <xdr:col>2</xdr:col>
      <xdr:colOff>57150</xdr:colOff>
      <xdr:row>443</xdr:row>
      <xdr:rowOff>114300</xdr:rowOff>
    </xdr:to>
    <xdr:sp macro="" textlink="">
      <xdr:nvSpPr>
        <xdr:cNvPr id="174" name="Line 8">
          <a:extLst>
            <a:ext uri="{FF2B5EF4-FFF2-40B4-BE49-F238E27FC236}">
              <a16:creationId xmlns:a16="http://schemas.microsoft.com/office/drawing/2014/main" id="{9A14258F-DDAC-4E3D-9ABF-12D6052FB527}"/>
            </a:ext>
          </a:extLst>
        </xdr:cNvPr>
        <xdr:cNvSpPr>
          <a:spLocks noChangeShapeType="1"/>
        </xdr:cNvSpPr>
      </xdr:nvSpPr>
      <xdr:spPr bwMode="auto">
        <a:xfrm flipH="1">
          <a:off x="1927225" y="7262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450</xdr:row>
      <xdr:rowOff>114300</xdr:rowOff>
    </xdr:from>
    <xdr:to>
      <xdr:col>2</xdr:col>
      <xdr:colOff>57150</xdr:colOff>
      <xdr:row>450</xdr:row>
      <xdr:rowOff>114300</xdr:rowOff>
    </xdr:to>
    <xdr:sp macro="" textlink="">
      <xdr:nvSpPr>
        <xdr:cNvPr id="175" name="Line 8">
          <a:extLst>
            <a:ext uri="{FF2B5EF4-FFF2-40B4-BE49-F238E27FC236}">
              <a16:creationId xmlns:a16="http://schemas.microsoft.com/office/drawing/2014/main" id="{618F9131-E9F2-4279-9290-D45A8EF7DDD5}"/>
            </a:ext>
          </a:extLst>
        </xdr:cNvPr>
        <xdr:cNvSpPr>
          <a:spLocks noChangeShapeType="1"/>
        </xdr:cNvSpPr>
      </xdr:nvSpPr>
      <xdr:spPr bwMode="auto">
        <a:xfrm flipH="1">
          <a:off x="1927225" y="73780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478</xdr:row>
      <xdr:rowOff>95250</xdr:rowOff>
    </xdr:from>
    <xdr:to>
      <xdr:col>2</xdr:col>
      <xdr:colOff>38100</xdr:colOff>
      <xdr:row>478</xdr:row>
      <xdr:rowOff>104775</xdr:rowOff>
    </xdr:to>
    <xdr:sp macro="" textlink="">
      <xdr:nvSpPr>
        <xdr:cNvPr id="176" name="Line 7">
          <a:extLst>
            <a:ext uri="{FF2B5EF4-FFF2-40B4-BE49-F238E27FC236}">
              <a16:creationId xmlns:a16="http://schemas.microsoft.com/office/drawing/2014/main" id="{E02810F0-0AC9-4EAD-9EFB-14D9D518E96C}"/>
            </a:ext>
          </a:extLst>
        </xdr:cNvPr>
        <xdr:cNvSpPr>
          <a:spLocks noChangeShapeType="1"/>
        </xdr:cNvSpPr>
      </xdr:nvSpPr>
      <xdr:spPr bwMode="auto">
        <a:xfrm flipH="1" flipV="1">
          <a:off x="1384300" y="783844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479</xdr:row>
      <xdr:rowOff>114300</xdr:rowOff>
    </xdr:from>
    <xdr:to>
      <xdr:col>2</xdr:col>
      <xdr:colOff>0</xdr:colOff>
      <xdr:row>479</xdr:row>
      <xdr:rowOff>114300</xdr:rowOff>
    </xdr:to>
    <xdr:sp macro="" textlink="">
      <xdr:nvSpPr>
        <xdr:cNvPr id="177" name="Line 8">
          <a:extLst>
            <a:ext uri="{FF2B5EF4-FFF2-40B4-BE49-F238E27FC236}">
              <a16:creationId xmlns:a16="http://schemas.microsoft.com/office/drawing/2014/main" id="{27531B7D-BC9D-4E33-8712-528FABF6B46A}"/>
            </a:ext>
          </a:extLst>
        </xdr:cNvPr>
        <xdr:cNvSpPr>
          <a:spLocks noChangeShapeType="1"/>
        </xdr:cNvSpPr>
      </xdr:nvSpPr>
      <xdr:spPr bwMode="auto">
        <a:xfrm flipH="1">
          <a:off x="1384300" y="78568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218</xdr:row>
      <xdr:rowOff>95250</xdr:rowOff>
    </xdr:from>
    <xdr:to>
      <xdr:col>3</xdr:col>
      <xdr:colOff>38100</xdr:colOff>
      <xdr:row>218</xdr:row>
      <xdr:rowOff>104775</xdr:rowOff>
    </xdr:to>
    <xdr:sp macro="" textlink="">
      <xdr:nvSpPr>
        <xdr:cNvPr id="178" name="Line 7">
          <a:extLst>
            <a:ext uri="{FF2B5EF4-FFF2-40B4-BE49-F238E27FC236}">
              <a16:creationId xmlns:a16="http://schemas.microsoft.com/office/drawing/2014/main" id="{FCD8B2FB-B2DA-4A96-BCB1-0131CF5CA483}"/>
            </a:ext>
          </a:extLst>
        </xdr:cNvPr>
        <xdr:cNvSpPr>
          <a:spLocks noChangeShapeType="1"/>
        </xdr:cNvSpPr>
      </xdr:nvSpPr>
      <xdr:spPr bwMode="auto">
        <a:xfrm flipH="1" flipV="1">
          <a:off x="1851025" y="343979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219</xdr:row>
      <xdr:rowOff>114300</xdr:rowOff>
    </xdr:from>
    <xdr:to>
      <xdr:col>3</xdr:col>
      <xdr:colOff>0</xdr:colOff>
      <xdr:row>219</xdr:row>
      <xdr:rowOff>114300</xdr:rowOff>
    </xdr:to>
    <xdr:sp macro="" textlink="">
      <xdr:nvSpPr>
        <xdr:cNvPr id="179" name="Line 8">
          <a:extLst>
            <a:ext uri="{FF2B5EF4-FFF2-40B4-BE49-F238E27FC236}">
              <a16:creationId xmlns:a16="http://schemas.microsoft.com/office/drawing/2014/main" id="{379D8FFC-1A53-4842-A805-53E8162B974C}"/>
            </a:ext>
          </a:extLst>
        </xdr:cNvPr>
        <xdr:cNvSpPr>
          <a:spLocks noChangeShapeType="1"/>
        </xdr:cNvSpPr>
      </xdr:nvSpPr>
      <xdr:spPr bwMode="auto">
        <a:xfrm flipH="1">
          <a:off x="1927225" y="345821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180" name="Line 8">
          <a:extLst>
            <a:ext uri="{FF2B5EF4-FFF2-40B4-BE49-F238E27FC236}">
              <a16:creationId xmlns:a16="http://schemas.microsoft.com/office/drawing/2014/main" id="{7AE1EA58-ABFC-4B50-B3E6-040AC0060AD9}"/>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181" name="Line 7">
          <a:extLst>
            <a:ext uri="{FF2B5EF4-FFF2-40B4-BE49-F238E27FC236}">
              <a16:creationId xmlns:a16="http://schemas.microsoft.com/office/drawing/2014/main" id="{FA0C0574-5827-44DD-89DB-5F7C3974AEBA}"/>
            </a:ext>
          </a:extLst>
        </xdr:cNvPr>
        <xdr:cNvSpPr>
          <a:spLocks noChangeShapeType="1"/>
        </xdr:cNvSpPr>
      </xdr:nvSpPr>
      <xdr:spPr bwMode="auto">
        <a:xfrm flipH="1" flipV="1">
          <a:off x="1851025" y="24714200"/>
          <a:ext cx="254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82" name="Line 8">
          <a:extLst>
            <a:ext uri="{FF2B5EF4-FFF2-40B4-BE49-F238E27FC236}">
              <a16:creationId xmlns:a16="http://schemas.microsoft.com/office/drawing/2014/main" id="{25A94C8A-433D-49B6-A8CA-AC51C7312CFE}"/>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83" name="Line 8">
          <a:extLst>
            <a:ext uri="{FF2B5EF4-FFF2-40B4-BE49-F238E27FC236}">
              <a16:creationId xmlns:a16="http://schemas.microsoft.com/office/drawing/2014/main" id="{25177BDA-382F-4448-AEDE-B942DA5892A9}"/>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84" name="Line 8">
          <a:extLst>
            <a:ext uri="{FF2B5EF4-FFF2-40B4-BE49-F238E27FC236}">
              <a16:creationId xmlns:a16="http://schemas.microsoft.com/office/drawing/2014/main" id="{31AAED48-81BA-4125-BF6F-400E1C534599}"/>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310</xdr:row>
      <xdr:rowOff>114300</xdr:rowOff>
    </xdr:from>
    <xdr:to>
      <xdr:col>2</xdr:col>
      <xdr:colOff>0</xdr:colOff>
      <xdr:row>310</xdr:row>
      <xdr:rowOff>114300</xdr:rowOff>
    </xdr:to>
    <xdr:sp macro="" textlink="">
      <xdr:nvSpPr>
        <xdr:cNvPr id="185" name="Line 8">
          <a:extLst>
            <a:ext uri="{FF2B5EF4-FFF2-40B4-BE49-F238E27FC236}">
              <a16:creationId xmlns:a16="http://schemas.microsoft.com/office/drawing/2014/main" id="{D060A7AD-28FA-4D48-9080-A8398E69C444}"/>
            </a:ext>
          </a:extLst>
        </xdr:cNvPr>
        <xdr:cNvSpPr>
          <a:spLocks noChangeShapeType="1"/>
        </xdr:cNvSpPr>
      </xdr:nvSpPr>
      <xdr:spPr bwMode="auto">
        <a:xfrm flipH="1">
          <a:off x="1384300" y="4974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186" name="Line 8">
          <a:extLst>
            <a:ext uri="{FF2B5EF4-FFF2-40B4-BE49-F238E27FC236}">
              <a16:creationId xmlns:a16="http://schemas.microsoft.com/office/drawing/2014/main" id="{86B5A96C-B975-4FCD-86D9-FAADC02FE07F}"/>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87" name="Line 8">
          <a:extLst>
            <a:ext uri="{FF2B5EF4-FFF2-40B4-BE49-F238E27FC236}">
              <a16:creationId xmlns:a16="http://schemas.microsoft.com/office/drawing/2014/main" id="{79DC6482-3287-4B58-B847-9C4A017D2C4D}"/>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188" name="Line 8">
          <a:extLst>
            <a:ext uri="{FF2B5EF4-FFF2-40B4-BE49-F238E27FC236}">
              <a16:creationId xmlns:a16="http://schemas.microsoft.com/office/drawing/2014/main" id="{F1ECFB7C-BB76-4419-B7DB-FB731C3E60FF}"/>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189" name="Line 7">
          <a:extLst>
            <a:ext uri="{FF2B5EF4-FFF2-40B4-BE49-F238E27FC236}">
              <a16:creationId xmlns:a16="http://schemas.microsoft.com/office/drawing/2014/main" id="{2D7957D4-EA42-4E7C-B457-0B2A4ABD9BED}"/>
            </a:ext>
          </a:extLst>
        </xdr:cNvPr>
        <xdr:cNvSpPr>
          <a:spLocks noChangeShapeType="1"/>
        </xdr:cNvSpPr>
      </xdr:nvSpPr>
      <xdr:spPr bwMode="auto">
        <a:xfrm flipH="1" flipV="1">
          <a:off x="1851025" y="24714200"/>
          <a:ext cx="254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90" name="Line 8">
          <a:extLst>
            <a:ext uri="{FF2B5EF4-FFF2-40B4-BE49-F238E27FC236}">
              <a16:creationId xmlns:a16="http://schemas.microsoft.com/office/drawing/2014/main" id="{2BC3FA76-2933-4120-9C06-57A1740A2F2B}"/>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91" name="Line 8">
          <a:extLst>
            <a:ext uri="{FF2B5EF4-FFF2-40B4-BE49-F238E27FC236}">
              <a16:creationId xmlns:a16="http://schemas.microsoft.com/office/drawing/2014/main" id="{3DF8FA7F-7ED7-4A43-BFCE-67622DFEF981}"/>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92" name="Line 8">
          <a:extLst>
            <a:ext uri="{FF2B5EF4-FFF2-40B4-BE49-F238E27FC236}">
              <a16:creationId xmlns:a16="http://schemas.microsoft.com/office/drawing/2014/main" id="{CEC063C0-F881-49EA-BED5-C55FA6AB7B95}"/>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310</xdr:row>
      <xdr:rowOff>114300</xdr:rowOff>
    </xdr:from>
    <xdr:to>
      <xdr:col>2</xdr:col>
      <xdr:colOff>0</xdr:colOff>
      <xdr:row>310</xdr:row>
      <xdr:rowOff>114300</xdr:rowOff>
    </xdr:to>
    <xdr:sp macro="" textlink="">
      <xdr:nvSpPr>
        <xdr:cNvPr id="193" name="Line 8">
          <a:extLst>
            <a:ext uri="{FF2B5EF4-FFF2-40B4-BE49-F238E27FC236}">
              <a16:creationId xmlns:a16="http://schemas.microsoft.com/office/drawing/2014/main" id="{1FE8D46D-CD6A-4D83-91B5-B3CDC1366369}"/>
            </a:ext>
          </a:extLst>
        </xdr:cNvPr>
        <xdr:cNvSpPr>
          <a:spLocks noChangeShapeType="1"/>
        </xdr:cNvSpPr>
      </xdr:nvSpPr>
      <xdr:spPr bwMode="auto">
        <a:xfrm flipH="1">
          <a:off x="1384300" y="4974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194" name="Line 8">
          <a:extLst>
            <a:ext uri="{FF2B5EF4-FFF2-40B4-BE49-F238E27FC236}">
              <a16:creationId xmlns:a16="http://schemas.microsoft.com/office/drawing/2014/main" id="{C5E1A2FA-E039-4DC0-AF3D-1BEA5430BD09}"/>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95" name="Line 8">
          <a:extLst>
            <a:ext uri="{FF2B5EF4-FFF2-40B4-BE49-F238E27FC236}">
              <a16:creationId xmlns:a16="http://schemas.microsoft.com/office/drawing/2014/main" id="{55D17FD9-1842-48EE-923C-F98039DB639A}"/>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47625</xdr:colOff>
      <xdr:row>309</xdr:row>
      <xdr:rowOff>114300</xdr:rowOff>
    </xdr:to>
    <xdr:sp macro="" textlink="">
      <xdr:nvSpPr>
        <xdr:cNvPr id="196" name="Line 8">
          <a:extLst>
            <a:ext uri="{FF2B5EF4-FFF2-40B4-BE49-F238E27FC236}">
              <a16:creationId xmlns:a16="http://schemas.microsoft.com/office/drawing/2014/main" id="{52D59365-7CEA-4E6C-91FD-057136B7E1ED}"/>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197" name="Line 7">
          <a:extLst>
            <a:ext uri="{FF2B5EF4-FFF2-40B4-BE49-F238E27FC236}">
              <a16:creationId xmlns:a16="http://schemas.microsoft.com/office/drawing/2014/main" id="{937D4D26-2B94-47A6-AB83-3E683A6BBD5E}"/>
            </a:ext>
          </a:extLst>
        </xdr:cNvPr>
        <xdr:cNvSpPr>
          <a:spLocks noChangeShapeType="1"/>
        </xdr:cNvSpPr>
      </xdr:nvSpPr>
      <xdr:spPr bwMode="auto">
        <a:xfrm flipH="1" flipV="1">
          <a:off x="1851025" y="24714200"/>
          <a:ext cx="254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98" name="Line 8">
          <a:extLst>
            <a:ext uri="{FF2B5EF4-FFF2-40B4-BE49-F238E27FC236}">
              <a16:creationId xmlns:a16="http://schemas.microsoft.com/office/drawing/2014/main" id="{BF116D73-2480-4867-B1CC-080A540A138C}"/>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47625</xdr:colOff>
      <xdr:row>323</xdr:row>
      <xdr:rowOff>114300</xdr:rowOff>
    </xdr:to>
    <xdr:sp macro="" textlink="">
      <xdr:nvSpPr>
        <xdr:cNvPr id="199" name="Line 8">
          <a:extLst>
            <a:ext uri="{FF2B5EF4-FFF2-40B4-BE49-F238E27FC236}">
              <a16:creationId xmlns:a16="http://schemas.microsoft.com/office/drawing/2014/main" id="{6548E073-CA74-446D-B0E0-6B9ADB5EDAFF}"/>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47625</xdr:colOff>
      <xdr:row>323</xdr:row>
      <xdr:rowOff>114300</xdr:rowOff>
    </xdr:to>
    <xdr:sp macro="" textlink="">
      <xdr:nvSpPr>
        <xdr:cNvPr id="200" name="Line 8">
          <a:extLst>
            <a:ext uri="{FF2B5EF4-FFF2-40B4-BE49-F238E27FC236}">
              <a16:creationId xmlns:a16="http://schemas.microsoft.com/office/drawing/2014/main" id="{19812085-F006-43C1-9C12-749D5F7FB3E4}"/>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310</xdr:row>
      <xdr:rowOff>114300</xdr:rowOff>
    </xdr:from>
    <xdr:to>
      <xdr:col>2</xdr:col>
      <xdr:colOff>0</xdr:colOff>
      <xdr:row>310</xdr:row>
      <xdr:rowOff>114300</xdr:rowOff>
    </xdr:to>
    <xdr:sp macro="" textlink="">
      <xdr:nvSpPr>
        <xdr:cNvPr id="201" name="Line 8">
          <a:extLst>
            <a:ext uri="{FF2B5EF4-FFF2-40B4-BE49-F238E27FC236}">
              <a16:creationId xmlns:a16="http://schemas.microsoft.com/office/drawing/2014/main" id="{2CB128DF-65F7-405C-A969-A4E79F0A02E4}"/>
            </a:ext>
          </a:extLst>
        </xdr:cNvPr>
        <xdr:cNvSpPr>
          <a:spLocks noChangeShapeType="1"/>
        </xdr:cNvSpPr>
      </xdr:nvSpPr>
      <xdr:spPr bwMode="auto">
        <a:xfrm flipH="1">
          <a:off x="1384300" y="4974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47625</xdr:colOff>
      <xdr:row>309</xdr:row>
      <xdr:rowOff>114300</xdr:rowOff>
    </xdr:to>
    <xdr:sp macro="" textlink="">
      <xdr:nvSpPr>
        <xdr:cNvPr id="202" name="Line 8">
          <a:extLst>
            <a:ext uri="{FF2B5EF4-FFF2-40B4-BE49-F238E27FC236}">
              <a16:creationId xmlns:a16="http://schemas.microsoft.com/office/drawing/2014/main" id="{E491092A-4A32-401E-B439-87707568C6FC}"/>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203" name="Line 8">
          <a:extLst>
            <a:ext uri="{FF2B5EF4-FFF2-40B4-BE49-F238E27FC236}">
              <a16:creationId xmlns:a16="http://schemas.microsoft.com/office/drawing/2014/main" id="{EB41640C-B14F-4CBF-B2B3-175E7EBB0C6B}"/>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204" name="Line 8">
          <a:extLst>
            <a:ext uri="{FF2B5EF4-FFF2-40B4-BE49-F238E27FC236}">
              <a16:creationId xmlns:a16="http://schemas.microsoft.com/office/drawing/2014/main" id="{5985390F-1E5B-41D6-A881-9D2FF51E2CF6}"/>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205" name="Line 7">
          <a:extLst>
            <a:ext uri="{FF2B5EF4-FFF2-40B4-BE49-F238E27FC236}">
              <a16:creationId xmlns:a16="http://schemas.microsoft.com/office/drawing/2014/main" id="{68C799F2-4563-470B-ADCD-436F000CABD6}"/>
            </a:ext>
          </a:extLst>
        </xdr:cNvPr>
        <xdr:cNvSpPr>
          <a:spLocks noChangeShapeType="1"/>
        </xdr:cNvSpPr>
      </xdr:nvSpPr>
      <xdr:spPr bwMode="auto">
        <a:xfrm flipH="1" flipV="1">
          <a:off x="1851025" y="24714200"/>
          <a:ext cx="254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206" name="Line 8">
          <a:extLst>
            <a:ext uri="{FF2B5EF4-FFF2-40B4-BE49-F238E27FC236}">
              <a16:creationId xmlns:a16="http://schemas.microsoft.com/office/drawing/2014/main" id="{7B0362E8-C62B-459C-B02D-F0B625C764CC}"/>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207" name="Line 8">
          <a:extLst>
            <a:ext uri="{FF2B5EF4-FFF2-40B4-BE49-F238E27FC236}">
              <a16:creationId xmlns:a16="http://schemas.microsoft.com/office/drawing/2014/main" id="{99BFD7DC-F046-44F7-94CE-C9928D4E81CA}"/>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208" name="Line 8">
          <a:extLst>
            <a:ext uri="{FF2B5EF4-FFF2-40B4-BE49-F238E27FC236}">
              <a16:creationId xmlns:a16="http://schemas.microsoft.com/office/drawing/2014/main" id="{D41E7BB5-DD75-48B0-A02A-EF39E4C6FDD5}"/>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310</xdr:row>
      <xdr:rowOff>114300</xdr:rowOff>
    </xdr:from>
    <xdr:to>
      <xdr:col>2</xdr:col>
      <xdr:colOff>0</xdr:colOff>
      <xdr:row>310</xdr:row>
      <xdr:rowOff>114300</xdr:rowOff>
    </xdr:to>
    <xdr:sp macro="" textlink="">
      <xdr:nvSpPr>
        <xdr:cNvPr id="209" name="Line 8">
          <a:extLst>
            <a:ext uri="{FF2B5EF4-FFF2-40B4-BE49-F238E27FC236}">
              <a16:creationId xmlns:a16="http://schemas.microsoft.com/office/drawing/2014/main" id="{6D87E7A5-00B3-4D52-BB8F-7E1359737F93}"/>
            </a:ext>
          </a:extLst>
        </xdr:cNvPr>
        <xdr:cNvSpPr>
          <a:spLocks noChangeShapeType="1"/>
        </xdr:cNvSpPr>
      </xdr:nvSpPr>
      <xdr:spPr bwMode="auto">
        <a:xfrm flipH="1">
          <a:off x="1384300" y="4974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210" name="Line 8">
          <a:extLst>
            <a:ext uri="{FF2B5EF4-FFF2-40B4-BE49-F238E27FC236}">
              <a16:creationId xmlns:a16="http://schemas.microsoft.com/office/drawing/2014/main" id="{37B7B731-E88B-4C41-B6ED-5355697E10B0}"/>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211" name="Line 8">
          <a:extLst>
            <a:ext uri="{FF2B5EF4-FFF2-40B4-BE49-F238E27FC236}">
              <a16:creationId xmlns:a16="http://schemas.microsoft.com/office/drawing/2014/main" id="{C53486E3-BD56-428D-B256-2099E66395B9}"/>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304</xdr:row>
      <xdr:rowOff>114300</xdr:rowOff>
    </xdr:from>
    <xdr:to>
      <xdr:col>2</xdr:col>
      <xdr:colOff>85725</xdr:colOff>
      <xdr:row>304</xdr:row>
      <xdr:rowOff>114300</xdr:rowOff>
    </xdr:to>
    <xdr:sp macro="" textlink="">
      <xdr:nvSpPr>
        <xdr:cNvPr id="212" name="Line 8">
          <a:extLst>
            <a:ext uri="{FF2B5EF4-FFF2-40B4-BE49-F238E27FC236}">
              <a16:creationId xmlns:a16="http://schemas.microsoft.com/office/drawing/2014/main" id="{FFD47F67-C3E1-42F7-B5A2-FB9BA6CBED8F}"/>
            </a:ext>
          </a:extLst>
        </xdr:cNvPr>
        <xdr:cNvSpPr>
          <a:spLocks noChangeShapeType="1"/>
        </xdr:cNvSpPr>
      </xdr:nvSpPr>
      <xdr:spPr bwMode="auto">
        <a:xfrm flipH="1">
          <a:off x="1927225" y="48755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151</xdr:row>
      <xdr:rowOff>95250</xdr:rowOff>
    </xdr:from>
    <xdr:to>
      <xdr:col>3</xdr:col>
      <xdr:colOff>28575</xdr:colOff>
      <xdr:row>151</xdr:row>
      <xdr:rowOff>104775</xdr:rowOff>
    </xdr:to>
    <xdr:sp macro="" textlink="">
      <xdr:nvSpPr>
        <xdr:cNvPr id="213" name="Line 7">
          <a:extLst>
            <a:ext uri="{FF2B5EF4-FFF2-40B4-BE49-F238E27FC236}">
              <a16:creationId xmlns:a16="http://schemas.microsoft.com/office/drawing/2014/main" id="{3D753CD2-0650-4EFC-A4AD-E2F8D742D5AA}"/>
            </a:ext>
          </a:extLst>
        </xdr:cNvPr>
        <xdr:cNvSpPr>
          <a:spLocks noChangeShapeType="1"/>
        </xdr:cNvSpPr>
      </xdr:nvSpPr>
      <xdr:spPr bwMode="auto">
        <a:xfrm flipH="1" flipV="1">
          <a:off x="1851025" y="25044400"/>
          <a:ext cx="254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152</xdr:row>
      <xdr:rowOff>114300</xdr:rowOff>
    </xdr:from>
    <xdr:to>
      <xdr:col>3</xdr:col>
      <xdr:colOff>0</xdr:colOff>
      <xdr:row>152</xdr:row>
      <xdr:rowOff>114300</xdr:rowOff>
    </xdr:to>
    <xdr:sp macro="" textlink="">
      <xdr:nvSpPr>
        <xdr:cNvPr id="214" name="Line 8">
          <a:extLst>
            <a:ext uri="{FF2B5EF4-FFF2-40B4-BE49-F238E27FC236}">
              <a16:creationId xmlns:a16="http://schemas.microsoft.com/office/drawing/2014/main" id="{FE6F1C81-4114-49F9-A4C4-C0917C7D7604}"/>
            </a:ext>
          </a:extLst>
        </xdr:cNvPr>
        <xdr:cNvSpPr>
          <a:spLocks noChangeShapeType="1"/>
        </xdr:cNvSpPr>
      </xdr:nvSpPr>
      <xdr:spPr bwMode="auto">
        <a:xfrm flipH="1">
          <a:off x="1927225" y="252285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318</xdr:row>
      <xdr:rowOff>114300</xdr:rowOff>
    </xdr:from>
    <xdr:to>
      <xdr:col>2</xdr:col>
      <xdr:colOff>76200</xdr:colOff>
      <xdr:row>318</xdr:row>
      <xdr:rowOff>114300</xdr:rowOff>
    </xdr:to>
    <xdr:sp macro="" textlink="">
      <xdr:nvSpPr>
        <xdr:cNvPr id="215" name="Line 8">
          <a:extLst>
            <a:ext uri="{FF2B5EF4-FFF2-40B4-BE49-F238E27FC236}">
              <a16:creationId xmlns:a16="http://schemas.microsoft.com/office/drawing/2014/main" id="{5EE8F619-F21E-43AF-9374-0F20706F9C53}"/>
            </a:ext>
          </a:extLst>
        </xdr:cNvPr>
        <xdr:cNvSpPr>
          <a:spLocks noChangeShapeType="1"/>
        </xdr:cNvSpPr>
      </xdr:nvSpPr>
      <xdr:spPr bwMode="auto">
        <a:xfrm flipH="1">
          <a:off x="1460500" y="51066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318</xdr:row>
      <xdr:rowOff>114300</xdr:rowOff>
    </xdr:from>
    <xdr:to>
      <xdr:col>2</xdr:col>
      <xdr:colOff>76200</xdr:colOff>
      <xdr:row>318</xdr:row>
      <xdr:rowOff>114300</xdr:rowOff>
    </xdr:to>
    <xdr:sp macro="" textlink="">
      <xdr:nvSpPr>
        <xdr:cNvPr id="216" name="Line 8">
          <a:extLst>
            <a:ext uri="{FF2B5EF4-FFF2-40B4-BE49-F238E27FC236}">
              <a16:creationId xmlns:a16="http://schemas.microsoft.com/office/drawing/2014/main" id="{4783F4A3-724F-445C-9426-0249B22B925C}"/>
            </a:ext>
          </a:extLst>
        </xdr:cNvPr>
        <xdr:cNvSpPr>
          <a:spLocks noChangeShapeType="1"/>
        </xdr:cNvSpPr>
      </xdr:nvSpPr>
      <xdr:spPr bwMode="auto">
        <a:xfrm flipH="1">
          <a:off x="1460500" y="51066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305</xdr:row>
      <xdr:rowOff>95250</xdr:rowOff>
    </xdr:from>
    <xdr:to>
      <xdr:col>2</xdr:col>
      <xdr:colOff>47625</xdr:colOff>
      <xdr:row>305</xdr:row>
      <xdr:rowOff>104775</xdr:rowOff>
    </xdr:to>
    <xdr:sp macro="" textlink="">
      <xdr:nvSpPr>
        <xdr:cNvPr id="217" name="Line 7">
          <a:extLst>
            <a:ext uri="{FF2B5EF4-FFF2-40B4-BE49-F238E27FC236}">
              <a16:creationId xmlns:a16="http://schemas.microsoft.com/office/drawing/2014/main" id="{B0E66D76-5E0C-4F3B-982D-D5B1172D3790}"/>
            </a:ext>
          </a:extLst>
        </xdr:cNvPr>
        <xdr:cNvSpPr>
          <a:spLocks noChangeShapeType="1"/>
        </xdr:cNvSpPr>
      </xdr:nvSpPr>
      <xdr:spPr bwMode="auto">
        <a:xfrm flipH="1" flipV="1">
          <a:off x="1384300" y="489013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306</xdr:row>
      <xdr:rowOff>114300</xdr:rowOff>
    </xdr:from>
    <xdr:to>
      <xdr:col>2</xdr:col>
      <xdr:colOff>0</xdr:colOff>
      <xdr:row>306</xdr:row>
      <xdr:rowOff>114300</xdr:rowOff>
    </xdr:to>
    <xdr:sp macro="" textlink="">
      <xdr:nvSpPr>
        <xdr:cNvPr id="218" name="Line 8">
          <a:extLst>
            <a:ext uri="{FF2B5EF4-FFF2-40B4-BE49-F238E27FC236}">
              <a16:creationId xmlns:a16="http://schemas.microsoft.com/office/drawing/2014/main" id="{7897BB25-E833-40AD-A6CF-96F0141FFC40}"/>
            </a:ext>
          </a:extLst>
        </xdr:cNvPr>
        <xdr:cNvSpPr>
          <a:spLocks noChangeShapeType="1"/>
        </xdr:cNvSpPr>
      </xdr:nvSpPr>
      <xdr:spPr bwMode="auto">
        <a:xfrm flipH="1">
          <a:off x="1384300" y="49085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304</xdr:row>
      <xdr:rowOff>114300</xdr:rowOff>
    </xdr:from>
    <xdr:to>
      <xdr:col>2</xdr:col>
      <xdr:colOff>85725</xdr:colOff>
      <xdr:row>304</xdr:row>
      <xdr:rowOff>114300</xdr:rowOff>
    </xdr:to>
    <xdr:sp macro="" textlink="">
      <xdr:nvSpPr>
        <xdr:cNvPr id="219" name="Line 8">
          <a:extLst>
            <a:ext uri="{FF2B5EF4-FFF2-40B4-BE49-F238E27FC236}">
              <a16:creationId xmlns:a16="http://schemas.microsoft.com/office/drawing/2014/main" id="{20477B19-ABCF-47AB-B8FF-1B424A8591FE}"/>
            </a:ext>
          </a:extLst>
        </xdr:cNvPr>
        <xdr:cNvSpPr>
          <a:spLocks noChangeShapeType="1"/>
        </xdr:cNvSpPr>
      </xdr:nvSpPr>
      <xdr:spPr bwMode="auto">
        <a:xfrm flipH="1">
          <a:off x="1927225" y="48755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152</xdr:row>
      <xdr:rowOff>114300</xdr:rowOff>
    </xdr:from>
    <xdr:to>
      <xdr:col>3</xdr:col>
      <xdr:colOff>0</xdr:colOff>
      <xdr:row>152</xdr:row>
      <xdr:rowOff>114300</xdr:rowOff>
    </xdr:to>
    <xdr:sp macro="" textlink="">
      <xdr:nvSpPr>
        <xdr:cNvPr id="220" name="Line 8">
          <a:extLst>
            <a:ext uri="{FF2B5EF4-FFF2-40B4-BE49-F238E27FC236}">
              <a16:creationId xmlns:a16="http://schemas.microsoft.com/office/drawing/2014/main" id="{EAC581A1-14D4-47CB-9363-F8657ECD5422}"/>
            </a:ext>
          </a:extLst>
        </xdr:cNvPr>
        <xdr:cNvSpPr>
          <a:spLocks noChangeShapeType="1"/>
        </xdr:cNvSpPr>
      </xdr:nvSpPr>
      <xdr:spPr bwMode="auto">
        <a:xfrm flipH="1">
          <a:off x="1927225" y="252285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466725</xdr:colOff>
      <xdr:row>309</xdr:row>
      <xdr:rowOff>161925</xdr:rowOff>
    </xdr:from>
    <xdr:to>
      <xdr:col>1</xdr:col>
      <xdr:colOff>28575</xdr:colOff>
      <xdr:row>310</xdr:row>
      <xdr:rowOff>0</xdr:rowOff>
    </xdr:to>
    <xdr:sp macro="" textlink="">
      <xdr:nvSpPr>
        <xdr:cNvPr id="221" name="Line 4">
          <a:extLst>
            <a:ext uri="{FF2B5EF4-FFF2-40B4-BE49-F238E27FC236}">
              <a16:creationId xmlns:a16="http://schemas.microsoft.com/office/drawing/2014/main" id="{0B5A448B-9710-4AF2-BF72-290E6C5B67E9}"/>
            </a:ext>
          </a:extLst>
        </xdr:cNvPr>
        <xdr:cNvSpPr>
          <a:spLocks noChangeShapeType="1"/>
        </xdr:cNvSpPr>
      </xdr:nvSpPr>
      <xdr:spPr bwMode="auto">
        <a:xfrm>
          <a:off x="466725" y="49628425"/>
          <a:ext cx="254000" cy="3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301</xdr:row>
      <xdr:rowOff>95250</xdr:rowOff>
    </xdr:from>
    <xdr:to>
      <xdr:col>3</xdr:col>
      <xdr:colOff>38100</xdr:colOff>
      <xdr:row>301</xdr:row>
      <xdr:rowOff>104775</xdr:rowOff>
    </xdr:to>
    <xdr:sp macro="" textlink="">
      <xdr:nvSpPr>
        <xdr:cNvPr id="222" name="Line 7">
          <a:extLst>
            <a:ext uri="{FF2B5EF4-FFF2-40B4-BE49-F238E27FC236}">
              <a16:creationId xmlns:a16="http://schemas.microsoft.com/office/drawing/2014/main" id="{1E5BA30F-2195-4BD1-B7B8-CBF03B10624E}"/>
            </a:ext>
          </a:extLst>
        </xdr:cNvPr>
        <xdr:cNvSpPr>
          <a:spLocks noChangeShapeType="1"/>
        </xdr:cNvSpPr>
      </xdr:nvSpPr>
      <xdr:spPr bwMode="auto">
        <a:xfrm flipH="1" flipV="1">
          <a:off x="1851025" y="482409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302</xdr:row>
      <xdr:rowOff>114300</xdr:rowOff>
    </xdr:from>
    <xdr:to>
      <xdr:col>2</xdr:col>
      <xdr:colOff>676275</xdr:colOff>
      <xdr:row>302</xdr:row>
      <xdr:rowOff>114300</xdr:rowOff>
    </xdr:to>
    <xdr:sp macro="" textlink="">
      <xdr:nvSpPr>
        <xdr:cNvPr id="223" name="Line 8">
          <a:extLst>
            <a:ext uri="{FF2B5EF4-FFF2-40B4-BE49-F238E27FC236}">
              <a16:creationId xmlns:a16="http://schemas.microsoft.com/office/drawing/2014/main" id="{55D1ABC2-BFBA-45AC-B444-FB4304C2834D}"/>
            </a:ext>
          </a:extLst>
        </xdr:cNvPr>
        <xdr:cNvSpPr>
          <a:spLocks noChangeShapeType="1"/>
        </xdr:cNvSpPr>
      </xdr:nvSpPr>
      <xdr:spPr bwMode="auto">
        <a:xfrm flipH="1">
          <a:off x="1927225" y="48425100"/>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419100</xdr:colOff>
      <xdr:row>71</xdr:row>
      <xdr:rowOff>91440</xdr:rowOff>
    </xdr:from>
    <xdr:to>
      <xdr:col>3</xdr:col>
      <xdr:colOff>38100</xdr:colOff>
      <xdr:row>71</xdr:row>
      <xdr:rowOff>99060</xdr:rowOff>
    </xdr:to>
    <xdr:sp macro="" textlink="">
      <xdr:nvSpPr>
        <xdr:cNvPr id="224" name="Line 7">
          <a:extLst>
            <a:ext uri="{FF2B5EF4-FFF2-40B4-BE49-F238E27FC236}">
              <a16:creationId xmlns:a16="http://schemas.microsoft.com/office/drawing/2014/main" id="{A84D2563-0524-452A-8154-07258EBB7D2D}"/>
            </a:ext>
          </a:extLst>
        </xdr:cNvPr>
        <xdr:cNvSpPr>
          <a:spLocks noChangeShapeType="1"/>
        </xdr:cNvSpPr>
      </xdr:nvSpPr>
      <xdr:spPr bwMode="auto">
        <a:xfrm flipH="1" flipV="1">
          <a:off x="1803400" y="11813540"/>
          <a:ext cx="311150" cy="76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487680</xdr:colOff>
      <xdr:row>72</xdr:row>
      <xdr:rowOff>114300</xdr:rowOff>
    </xdr:from>
    <xdr:to>
      <xdr:col>2</xdr:col>
      <xdr:colOff>609600</xdr:colOff>
      <xdr:row>72</xdr:row>
      <xdr:rowOff>114300</xdr:rowOff>
    </xdr:to>
    <xdr:sp macro="" textlink="">
      <xdr:nvSpPr>
        <xdr:cNvPr id="225" name="Line 8">
          <a:extLst>
            <a:ext uri="{FF2B5EF4-FFF2-40B4-BE49-F238E27FC236}">
              <a16:creationId xmlns:a16="http://schemas.microsoft.com/office/drawing/2014/main" id="{4A2DDB1B-A9E5-41DE-B13B-ED2B47EEBC3F}"/>
            </a:ext>
          </a:extLst>
        </xdr:cNvPr>
        <xdr:cNvSpPr>
          <a:spLocks noChangeShapeType="1"/>
        </xdr:cNvSpPr>
      </xdr:nvSpPr>
      <xdr:spPr bwMode="auto">
        <a:xfrm flipH="1">
          <a:off x="1871980" y="12001500"/>
          <a:ext cx="12192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360</xdr:row>
      <xdr:rowOff>114300</xdr:rowOff>
    </xdr:from>
    <xdr:to>
      <xdr:col>2</xdr:col>
      <xdr:colOff>76200</xdr:colOff>
      <xdr:row>360</xdr:row>
      <xdr:rowOff>114300</xdr:rowOff>
    </xdr:to>
    <xdr:sp macro="" textlink="">
      <xdr:nvSpPr>
        <xdr:cNvPr id="226" name="Line 8">
          <a:extLst>
            <a:ext uri="{FF2B5EF4-FFF2-40B4-BE49-F238E27FC236}">
              <a16:creationId xmlns:a16="http://schemas.microsoft.com/office/drawing/2014/main" id="{5634E736-5129-4D79-93FC-5D810E4B37DD}"/>
            </a:ext>
          </a:extLst>
        </xdr:cNvPr>
        <xdr:cNvSpPr>
          <a:spLocks noChangeShapeType="1"/>
        </xdr:cNvSpPr>
      </xdr:nvSpPr>
      <xdr:spPr bwMode="auto">
        <a:xfrm flipH="1">
          <a:off x="1460500" y="58439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364</xdr:row>
      <xdr:rowOff>114300</xdr:rowOff>
    </xdr:from>
    <xdr:to>
      <xdr:col>2</xdr:col>
      <xdr:colOff>85725</xdr:colOff>
      <xdr:row>364</xdr:row>
      <xdr:rowOff>114300</xdr:rowOff>
    </xdr:to>
    <xdr:sp macro="" textlink="">
      <xdr:nvSpPr>
        <xdr:cNvPr id="227" name="Line 8">
          <a:extLst>
            <a:ext uri="{FF2B5EF4-FFF2-40B4-BE49-F238E27FC236}">
              <a16:creationId xmlns:a16="http://schemas.microsoft.com/office/drawing/2014/main" id="{B6BD438F-F940-4744-9C07-6D08C5A42AF8}"/>
            </a:ext>
          </a:extLst>
        </xdr:cNvPr>
        <xdr:cNvSpPr>
          <a:spLocks noChangeShapeType="1"/>
        </xdr:cNvSpPr>
      </xdr:nvSpPr>
      <xdr:spPr bwMode="auto">
        <a:xfrm flipH="1">
          <a:off x="1927225" y="59150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339</xdr:row>
      <xdr:rowOff>114300</xdr:rowOff>
    </xdr:from>
    <xdr:to>
      <xdr:col>2</xdr:col>
      <xdr:colOff>76200</xdr:colOff>
      <xdr:row>339</xdr:row>
      <xdr:rowOff>114300</xdr:rowOff>
    </xdr:to>
    <xdr:sp macro="" textlink="">
      <xdr:nvSpPr>
        <xdr:cNvPr id="228" name="Line 8">
          <a:extLst>
            <a:ext uri="{FF2B5EF4-FFF2-40B4-BE49-F238E27FC236}">
              <a16:creationId xmlns:a16="http://schemas.microsoft.com/office/drawing/2014/main" id="{5AC06C42-430F-4D36-ADB4-3BBF0E09B9EA}"/>
            </a:ext>
          </a:extLst>
        </xdr:cNvPr>
        <xdr:cNvSpPr>
          <a:spLocks noChangeShapeType="1"/>
        </xdr:cNvSpPr>
      </xdr:nvSpPr>
      <xdr:spPr bwMode="auto">
        <a:xfrm flipH="1">
          <a:off x="1460500" y="54762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339</xdr:row>
      <xdr:rowOff>114300</xdr:rowOff>
    </xdr:from>
    <xdr:to>
      <xdr:col>2</xdr:col>
      <xdr:colOff>76200</xdr:colOff>
      <xdr:row>339</xdr:row>
      <xdr:rowOff>114300</xdr:rowOff>
    </xdr:to>
    <xdr:sp macro="" textlink="">
      <xdr:nvSpPr>
        <xdr:cNvPr id="229" name="Line 8">
          <a:extLst>
            <a:ext uri="{FF2B5EF4-FFF2-40B4-BE49-F238E27FC236}">
              <a16:creationId xmlns:a16="http://schemas.microsoft.com/office/drawing/2014/main" id="{D4BDA650-70F9-46B6-B0CD-F510FE015693}"/>
            </a:ext>
          </a:extLst>
        </xdr:cNvPr>
        <xdr:cNvSpPr>
          <a:spLocks noChangeShapeType="1"/>
        </xdr:cNvSpPr>
      </xdr:nvSpPr>
      <xdr:spPr bwMode="auto">
        <a:xfrm flipH="1">
          <a:off x="1460500" y="54762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332</xdr:row>
      <xdr:rowOff>114300</xdr:rowOff>
    </xdr:from>
    <xdr:to>
      <xdr:col>2</xdr:col>
      <xdr:colOff>76200</xdr:colOff>
      <xdr:row>332</xdr:row>
      <xdr:rowOff>114300</xdr:rowOff>
    </xdr:to>
    <xdr:sp macro="" textlink="">
      <xdr:nvSpPr>
        <xdr:cNvPr id="230" name="Line 8">
          <a:extLst>
            <a:ext uri="{FF2B5EF4-FFF2-40B4-BE49-F238E27FC236}">
              <a16:creationId xmlns:a16="http://schemas.microsoft.com/office/drawing/2014/main" id="{213160DE-73C6-4FC7-BAF2-7AF773A2F037}"/>
            </a:ext>
          </a:extLst>
        </xdr:cNvPr>
        <xdr:cNvSpPr>
          <a:spLocks noChangeShapeType="1"/>
        </xdr:cNvSpPr>
      </xdr:nvSpPr>
      <xdr:spPr bwMode="auto">
        <a:xfrm flipH="1">
          <a:off x="1460500" y="53517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356</xdr:row>
      <xdr:rowOff>114300</xdr:rowOff>
    </xdr:from>
    <xdr:to>
      <xdr:col>2</xdr:col>
      <xdr:colOff>0</xdr:colOff>
      <xdr:row>356</xdr:row>
      <xdr:rowOff>114300</xdr:rowOff>
    </xdr:to>
    <xdr:sp macro="" textlink="">
      <xdr:nvSpPr>
        <xdr:cNvPr id="231" name="Line 8">
          <a:extLst>
            <a:ext uri="{FF2B5EF4-FFF2-40B4-BE49-F238E27FC236}">
              <a16:creationId xmlns:a16="http://schemas.microsoft.com/office/drawing/2014/main" id="{07683234-9CE6-461B-8611-F10810618DAC}"/>
            </a:ext>
          </a:extLst>
        </xdr:cNvPr>
        <xdr:cNvSpPr>
          <a:spLocks noChangeShapeType="1"/>
        </xdr:cNvSpPr>
      </xdr:nvSpPr>
      <xdr:spPr bwMode="auto">
        <a:xfrm flipH="1">
          <a:off x="1384300" y="57727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364</xdr:row>
      <xdr:rowOff>114300</xdr:rowOff>
    </xdr:from>
    <xdr:to>
      <xdr:col>2</xdr:col>
      <xdr:colOff>85725</xdr:colOff>
      <xdr:row>364</xdr:row>
      <xdr:rowOff>114300</xdr:rowOff>
    </xdr:to>
    <xdr:sp macro="" textlink="">
      <xdr:nvSpPr>
        <xdr:cNvPr id="232" name="Line 8">
          <a:extLst>
            <a:ext uri="{FF2B5EF4-FFF2-40B4-BE49-F238E27FC236}">
              <a16:creationId xmlns:a16="http://schemas.microsoft.com/office/drawing/2014/main" id="{C6695AB4-5729-451A-A739-AD9B208469DC}"/>
            </a:ext>
          </a:extLst>
        </xdr:cNvPr>
        <xdr:cNvSpPr>
          <a:spLocks noChangeShapeType="1"/>
        </xdr:cNvSpPr>
      </xdr:nvSpPr>
      <xdr:spPr bwMode="auto">
        <a:xfrm flipH="1">
          <a:off x="1927225" y="59150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33" name="Line 8">
          <a:extLst>
            <a:ext uri="{FF2B5EF4-FFF2-40B4-BE49-F238E27FC236}">
              <a16:creationId xmlns:a16="http://schemas.microsoft.com/office/drawing/2014/main" id="{E1A9537A-A98C-423B-81B3-8037B1C6C805}"/>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34" name="Line 8">
          <a:extLst>
            <a:ext uri="{FF2B5EF4-FFF2-40B4-BE49-F238E27FC236}">
              <a16:creationId xmlns:a16="http://schemas.microsoft.com/office/drawing/2014/main" id="{9B70CFDE-5034-4956-8217-E1AAA9D40F8A}"/>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35" name="Line 8">
          <a:extLst>
            <a:ext uri="{FF2B5EF4-FFF2-40B4-BE49-F238E27FC236}">
              <a16:creationId xmlns:a16="http://schemas.microsoft.com/office/drawing/2014/main" id="{5BB52A51-105C-4E60-8A9E-DB200C7A6DB7}"/>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36" name="Line 8">
          <a:extLst>
            <a:ext uri="{FF2B5EF4-FFF2-40B4-BE49-F238E27FC236}">
              <a16:creationId xmlns:a16="http://schemas.microsoft.com/office/drawing/2014/main" id="{E4624F90-7758-4605-BC0E-895F33F29427}"/>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37" name="Line 8">
          <a:extLst>
            <a:ext uri="{FF2B5EF4-FFF2-40B4-BE49-F238E27FC236}">
              <a16:creationId xmlns:a16="http://schemas.microsoft.com/office/drawing/2014/main" id="{DE6CC41F-F72E-4D46-BCD6-491F9446F91E}"/>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38" name="Line 8">
          <a:extLst>
            <a:ext uri="{FF2B5EF4-FFF2-40B4-BE49-F238E27FC236}">
              <a16:creationId xmlns:a16="http://schemas.microsoft.com/office/drawing/2014/main" id="{746853B8-F8FC-4F89-886F-CFB334D43B19}"/>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47625</xdr:colOff>
      <xdr:row>325</xdr:row>
      <xdr:rowOff>114300</xdr:rowOff>
    </xdr:to>
    <xdr:sp macro="" textlink="">
      <xdr:nvSpPr>
        <xdr:cNvPr id="239" name="Line 8">
          <a:extLst>
            <a:ext uri="{FF2B5EF4-FFF2-40B4-BE49-F238E27FC236}">
              <a16:creationId xmlns:a16="http://schemas.microsoft.com/office/drawing/2014/main" id="{9CDEA213-69B7-486E-8AD5-964BD4569754}"/>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47625</xdr:colOff>
      <xdr:row>325</xdr:row>
      <xdr:rowOff>114300</xdr:rowOff>
    </xdr:to>
    <xdr:sp macro="" textlink="">
      <xdr:nvSpPr>
        <xdr:cNvPr id="240" name="Line 8">
          <a:extLst>
            <a:ext uri="{FF2B5EF4-FFF2-40B4-BE49-F238E27FC236}">
              <a16:creationId xmlns:a16="http://schemas.microsoft.com/office/drawing/2014/main" id="{BA656575-3EC6-4504-96C9-B3C10D030335}"/>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41" name="Line 8">
          <a:extLst>
            <a:ext uri="{FF2B5EF4-FFF2-40B4-BE49-F238E27FC236}">
              <a16:creationId xmlns:a16="http://schemas.microsoft.com/office/drawing/2014/main" id="{C122923A-5881-4359-AF7F-3CD62EED898D}"/>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42" name="Line 8">
          <a:extLst>
            <a:ext uri="{FF2B5EF4-FFF2-40B4-BE49-F238E27FC236}">
              <a16:creationId xmlns:a16="http://schemas.microsoft.com/office/drawing/2014/main" id="{D555C827-F872-472C-BB21-FEEB89239748}"/>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365</xdr:row>
      <xdr:rowOff>114300</xdr:rowOff>
    </xdr:from>
    <xdr:to>
      <xdr:col>2</xdr:col>
      <xdr:colOff>85725</xdr:colOff>
      <xdr:row>365</xdr:row>
      <xdr:rowOff>114300</xdr:rowOff>
    </xdr:to>
    <xdr:sp macro="" textlink="">
      <xdr:nvSpPr>
        <xdr:cNvPr id="243" name="Line 8">
          <a:extLst>
            <a:ext uri="{FF2B5EF4-FFF2-40B4-BE49-F238E27FC236}">
              <a16:creationId xmlns:a16="http://schemas.microsoft.com/office/drawing/2014/main" id="{9B5B0569-4CAA-4154-A773-9EF64FC1D264}"/>
            </a:ext>
          </a:extLst>
        </xdr:cNvPr>
        <xdr:cNvSpPr>
          <a:spLocks noChangeShapeType="1"/>
        </xdr:cNvSpPr>
      </xdr:nvSpPr>
      <xdr:spPr bwMode="auto">
        <a:xfrm flipH="1">
          <a:off x="1927225" y="59328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365</xdr:row>
      <xdr:rowOff>114300</xdr:rowOff>
    </xdr:from>
    <xdr:to>
      <xdr:col>2</xdr:col>
      <xdr:colOff>85725</xdr:colOff>
      <xdr:row>365</xdr:row>
      <xdr:rowOff>114300</xdr:rowOff>
    </xdr:to>
    <xdr:sp macro="" textlink="">
      <xdr:nvSpPr>
        <xdr:cNvPr id="244" name="Line 8">
          <a:extLst>
            <a:ext uri="{FF2B5EF4-FFF2-40B4-BE49-F238E27FC236}">
              <a16:creationId xmlns:a16="http://schemas.microsoft.com/office/drawing/2014/main" id="{A435405E-2D15-4079-9051-8FBD9691C7DB}"/>
            </a:ext>
          </a:extLst>
        </xdr:cNvPr>
        <xdr:cNvSpPr>
          <a:spLocks noChangeShapeType="1"/>
        </xdr:cNvSpPr>
      </xdr:nvSpPr>
      <xdr:spPr bwMode="auto">
        <a:xfrm flipH="1">
          <a:off x="1927225" y="59328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419100</xdr:colOff>
      <xdr:row>7</xdr:row>
      <xdr:rowOff>91440</xdr:rowOff>
    </xdr:from>
    <xdr:to>
      <xdr:col>3</xdr:col>
      <xdr:colOff>38100</xdr:colOff>
      <xdr:row>7</xdr:row>
      <xdr:rowOff>99060</xdr:rowOff>
    </xdr:to>
    <xdr:sp macro="" textlink="">
      <xdr:nvSpPr>
        <xdr:cNvPr id="245" name="Line 7">
          <a:extLst>
            <a:ext uri="{FF2B5EF4-FFF2-40B4-BE49-F238E27FC236}">
              <a16:creationId xmlns:a16="http://schemas.microsoft.com/office/drawing/2014/main" id="{B4A61253-398A-4A3A-A5B6-A52488717E8D}"/>
            </a:ext>
          </a:extLst>
        </xdr:cNvPr>
        <xdr:cNvSpPr>
          <a:spLocks noChangeShapeType="1"/>
        </xdr:cNvSpPr>
      </xdr:nvSpPr>
      <xdr:spPr bwMode="auto">
        <a:xfrm flipH="1" flipV="1">
          <a:off x="1828800" y="1577340"/>
          <a:ext cx="419100" cy="76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487680</xdr:colOff>
      <xdr:row>8</xdr:row>
      <xdr:rowOff>114300</xdr:rowOff>
    </xdr:from>
    <xdr:to>
      <xdr:col>2</xdr:col>
      <xdr:colOff>609600</xdr:colOff>
      <xdr:row>8</xdr:row>
      <xdr:rowOff>114300</xdr:rowOff>
    </xdr:to>
    <xdr:sp macro="" textlink="">
      <xdr:nvSpPr>
        <xdr:cNvPr id="246" name="Line 8">
          <a:extLst>
            <a:ext uri="{FF2B5EF4-FFF2-40B4-BE49-F238E27FC236}">
              <a16:creationId xmlns:a16="http://schemas.microsoft.com/office/drawing/2014/main" id="{20AD1428-6E47-4449-B3F4-49B092157F48}"/>
            </a:ext>
          </a:extLst>
        </xdr:cNvPr>
        <xdr:cNvSpPr>
          <a:spLocks noChangeShapeType="1"/>
        </xdr:cNvSpPr>
      </xdr:nvSpPr>
      <xdr:spPr bwMode="auto">
        <a:xfrm flipH="1">
          <a:off x="1897380" y="1828800"/>
          <a:ext cx="12192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493</xdr:row>
      <xdr:rowOff>114300</xdr:rowOff>
    </xdr:from>
    <xdr:to>
      <xdr:col>2</xdr:col>
      <xdr:colOff>123825</xdr:colOff>
      <xdr:row>493</xdr:row>
      <xdr:rowOff>114300</xdr:rowOff>
    </xdr:to>
    <xdr:sp macro="" textlink="">
      <xdr:nvSpPr>
        <xdr:cNvPr id="247" name="Line 8">
          <a:extLst>
            <a:ext uri="{FF2B5EF4-FFF2-40B4-BE49-F238E27FC236}">
              <a16:creationId xmlns:a16="http://schemas.microsoft.com/office/drawing/2014/main" id="{F33BE139-D3AE-4F7C-B909-95B021664D86}"/>
            </a:ext>
          </a:extLst>
        </xdr:cNvPr>
        <xdr:cNvSpPr>
          <a:spLocks noChangeShapeType="1"/>
        </xdr:cNvSpPr>
      </xdr:nvSpPr>
      <xdr:spPr bwMode="auto">
        <a:xfrm flipH="1">
          <a:off x="1943100" y="111090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503</xdr:row>
      <xdr:rowOff>114300</xdr:rowOff>
    </xdr:from>
    <xdr:to>
      <xdr:col>2</xdr:col>
      <xdr:colOff>123825</xdr:colOff>
      <xdr:row>503</xdr:row>
      <xdr:rowOff>114300</xdr:rowOff>
    </xdr:to>
    <xdr:sp macro="" textlink="">
      <xdr:nvSpPr>
        <xdr:cNvPr id="248" name="Line 8">
          <a:extLst>
            <a:ext uri="{FF2B5EF4-FFF2-40B4-BE49-F238E27FC236}">
              <a16:creationId xmlns:a16="http://schemas.microsoft.com/office/drawing/2014/main" id="{2966DAAA-9F32-4E99-A6ED-53C0616092AE}"/>
            </a:ext>
          </a:extLst>
        </xdr:cNvPr>
        <xdr:cNvSpPr>
          <a:spLocks noChangeShapeType="1"/>
        </xdr:cNvSpPr>
      </xdr:nvSpPr>
      <xdr:spPr bwMode="auto">
        <a:xfrm flipH="1">
          <a:off x="1943100" y="113376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578</xdr:row>
      <xdr:rowOff>114300</xdr:rowOff>
    </xdr:from>
    <xdr:to>
      <xdr:col>2</xdr:col>
      <xdr:colOff>123825</xdr:colOff>
      <xdr:row>578</xdr:row>
      <xdr:rowOff>114300</xdr:rowOff>
    </xdr:to>
    <xdr:sp macro="" textlink="">
      <xdr:nvSpPr>
        <xdr:cNvPr id="249" name="Line 8">
          <a:extLst>
            <a:ext uri="{FF2B5EF4-FFF2-40B4-BE49-F238E27FC236}">
              <a16:creationId xmlns:a16="http://schemas.microsoft.com/office/drawing/2014/main" id="{86F84CF5-1DCD-4DE6-83F1-271112F042B0}"/>
            </a:ext>
          </a:extLst>
        </xdr:cNvPr>
        <xdr:cNvSpPr>
          <a:spLocks noChangeShapeType="1"/>
        </xdr:cNvSpPr>
      </xdr:nvSpPr>
      <xdr:spPr bwMode="auto">
        <a:xfrm flipH="1">
          <a:off x="1943100" y="130521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443</xdr:row>
      <xdr:rowOff>114300</xdr:rowOff>
    </xdr:from>
    <xdr:to>
      <xdr:col>2</xdr:col>
      <xdr:colOff>123825</xdr:colOff>
      <xdr:row>443</xdr:row>
      <xdr:rowOff>114300</xdr:rowOff>
    </xdr:to>
    <xdr:sp macro="" textlink="">
      <xdr:nvSpPr>
        <xdr:cNvPr id="250" name="Line 8">
          <a:extLst>
            <a:ext uri="{FF2B5EF4-FFF2-40B4-BE49-F238E27FC236}">
              <a16:creationId xmlns:a16="http://schemas.microsoft.com/office/drawing/2014/main" id="{E09CCCCF-D18D-4707-BE52-4E5030BFDBAE}"/>
            </a:ext>
          </a:extLst>
        </xdr:cNvPr>
        <xdr:cNvSpPr>
          <a:spLocks noChangeShapeType="1"/>
        </xdr:cNvSpPr>
      </xdr:nvSpPr>
      <xdr:spPr bwMode="auto">
        <a:xfrm flipH="1">
          <a:off x="1943100" y="99650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540</xdr:row>
      <xdr:rowOff>0</xdr:rowOff>
    </xdr:from>
    <xdr:to>
      <xdr:col>2</xdr:col>
      <xdr:colOff>123825</xdr:colOff>
      <xdr:row>540</xdr:row>
      <xdr:rowOff>0</xdr:rowOff>
    </xdr:to>
    <xdr:sp macro="" textlink="">
      <xdr:nvSpPr>
        <xdr:cNvPr id="251" name="Line 8">
          <a:extLst>
            <a:ext uri="{FF2B5EF4-FFF2-40B4-BE49-F238E27FC236}">
              <a16:creationId xmlns:a16="http://schemas.microsoft.com/office/drawing/2014/main" id="{7A47EB1F-1AAC-4033-8E1E-DFBA16EF248B}"/>
            </a:ext>
          </a:extLst>
        </xdr:cNvPr>
        <xdr:cNvSpPr>
          <a:spLocks noChangeShapeType="1"/>
        </xdr:cNvSpPr>
      </xdr:nvSpPr>
      <xdr:spPr bwMode="auto">
        <a:xfrm flipH="1">
          <a:off x="1943100" y="121719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422</xdr:row>
      <xdr:rowOff>95250</xdr:rowOff>
    </xdr:from>
    <xdr:to>
      <xdr:col>2</xdr:col>
      <xdr:colOff>38100</xdr:colOff>
      <xdr:row>422</xdr:row>
      <xdr:rowOff>104775</xdr:rowOff>
    </xdr:to>
    <xdr:sp macro="" textlink="">
      <xdr:nvSpPr>
        <xdr:cNvPr id="252" name="Line 7">
          <a:extLst>
            <a:ext uri="{FF2B5EF4-FFF2-40B4-BE49-F238E27FC236}">
              <a16:creationId xmlns:a16="http://schemas.microsoft.com/office/drawing/2014/main" id="{3F814E94-1C3E-4C4B-8F9D-1921BAD886A9}"/>
            </a:ext>
          </a:extLst>
        </xdr:cNvPr>
        <xdr:cNvSpPr>
          <a:spLocks noChangeShapeType="1"/>
        </xdr:cNvSpPr>
      </xdr:nvSpPr>
      <xdr:spPr bwMode="auto">
        <a:xfrm flipH="1" flipV="1">
          <a:off x="1409700" y="9478327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423</xdr:row>
      <xdr:rowOff>114300</xdr:rowOff>
    </xdr:from>
    <xdr:to>
      <xdr:col>2</xdr:col>
      <xdr:colOff>0</xdr:colOff>
      <xdr:row>423</xdr:row>
      <xdr:rowOff>114300</xdr:rowOff>
    </xdr:to>
    <xdr:sp macro="" textlink="">
      <xdr:nvSpPr>
        <xdr:cNvPr id="253" name="Line 8">
          <a:extLst>
            <a:ext uri="{FF2B5EF4-FFF2-40B4-BE49-F238E27FC236}">
              <a16:creationId xmlns:a16="http://schemas.microsoft.com/office/drawing/2014/main" id="{B0C7A29B-CA71-42F5-939F-2D216D70A0D3}"/>
            </a:ext>
          </a:extLst>
        </xdr:cNvPr>
        <xdr:cNvSpPr>
          <a:spLocks noChangeShapeType="1"/>
        </xdr:cNvSpPr>
      </xdr:nvSpPr>
      <xdr:spPr bwMode="auto">
        <a:xfrm flipH="1">
          <a:off x="1409700" y="95030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434</xdr:row>
      <xdr:rowOff>114300</xdr:rowOff>
    </xdr:from>
    <xdr:to>
      <xdr:col>2</xdr:col>
      <xdr:colOff>123825</xdr:colOff>
      <xdr:row>434</xdr:row>
      <xdr:rowOff>114300</xdr:rowOff>
    </xdr:to>
    <xdr:sp macro="" textlink="">
      <xdr:nvSpPr>
        <xdr:cNvPr id="254" name="Line 8">
          <a:extLst>
            <a:ext uri="{FF2B5EF4-FFF2-40B4-BE49-F238E27FC236}">
              <a16:creationId xmlns:a16="http://schemas.microsoft.com/office/drawing/2014/main" id="{5548F675-BE60-460A-8DDD-ACC0E296CB65}"/>
            </a:ext>
          </a:extLst>
        </xdr:cNvPr>
        <xdr:cNvSpPr>
          <a:spLocks noChangeShapeType="1"/>
        </xdr:cNvSpPr>
      </xdr:nvSpPr>
      <xdr:spPr bwMode="auto">
        <a:xfrm flipH="1">
          <a:off x="1943100" y="97593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462</xdr:row>
      <xdr:rowOff>95250</xdr:rowOff>
    </xdr:from>
    <xdr:to>
      <xdr:col>2</xdr:col>
      <xdr:colOff>38100</xdr:colOff>
      <xdr:row>462</xdr:row>
      <xdr:rowOff>104775</xdr:rowOff>
    </xdr:to>
    <xdr:sp macro="" textlink="">
      <xdr:nvSpPr>
        <xdr:cNvPr id="255" name="Line 7">
          <a:extLst>
            <a:ext uri="{FF2B5EF4-FFF2-40B4-BE49-F238E27FC236}">
              <a16:creationId xmlns:a16="http://schemas.microsoft.com/office/drawing/2014/main" id="{47DF1A2C-4053-4F7C-94C3-9C1675F14A5C}"/>
            </a:ext>
          </a:extLst>
        </xdr:cNvPr>
        <xdr:cNvSpPr>
          <a:spLocks noChangeShapeType="1"/>
        </xdr:cNvSpPr>
      </xdr:nvSpPr>
      <xdr:spPr bwMode="auto">
        <a:xfrm flipH="1" flipV="1">
          <a:off x="1409700" y="1039749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463</xdr:row>
      <xdr:rowOff>114300</xdr:rowOff>
    </xdr:from>
    <xdr:to>
      <xdr:col>2</xdr:col>
      <xdr:colOff>0</xdr:colOff>
      <xdr:row>463</xdr:row>
      <xdr:rowOff>114300</xdr:rowOff>
    </xdr:to>
    <xdr:sp macro="" textlink="">
      <xdr:nvSpPr>
        <xdr:cNvPr id="256" name="Line 8">
          <a:extLst>
            <a:ext uri="{FF2B5EF4-FFF2-40B4-BE49-F238E27FC236}">
              <a16:creationId xmlns:a16="http://schemas.microsoft.com/office/drawing/2014/main" id="{0553710A-6427-49BB-8DC4-C6A8F554B65F}"/>
            </a:ext>
          </a:extLst>
        </xdr:cNvPr>
        <xdr:cNvSpPr>
          <a:spLocks noChangeShapeType="1"/>
        </xdr:cNvSpPr>
      </xdr:nvSpPr>
      <xdr:spPr bwMode="auto">
        <a:xfrm flipH="1">
          <a:off x="1409700" y="10422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242</xdr:row>
      <xdr:rowOff>95250</xdr:rowOff>
    </xdr:from>
    <xdr:to>
      <xdr:col>3</xdr:col>
      <xdr:colOff>38100</xdr:colOff>
      <xdr:row>242</xdr:row>
      <xdr:rowOff>104775</xdr:rowOff>
    </xdr:to>
    <xdr:sp macro="" textlink="">
      <xdr:nvSpPr>
        <xdr:cNvPr id="257" name="Line 7">
          <a:extLst>
            <a:ext uri="{FF2B5EF4-FFF2-40B4-BE49-F238E27FC236}">
              <a16:creationId xmlns:a16="http://schemas.microsoft.com/office/drawing/2014/main" id="{9D452B9E-BED2-4E11-B939-6C12C5D84FC3}"/>
            </a:ext>
          </a:extLst>
        </xdr:cNvPr>
        <xdr:cNvSpPr>
          <a:spLocks noChangeShapeType="1"/>
        </xdr:cNvSpPr>
      </xdr:nvSpPr>
      <xdr:spPr bwMode="auto">
        <a:xfrm flipH="1" flipV="1">
          <a:off x="1866900" y="5295900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243</xdr:row>
      <xdr:rowOff>114300</xdr:rowOff>
    </xdr:from>
    <xdr:to>
      <xdr:col>3</xdr:col>
      <xdr:colOff>0</xdr:colOff>
      <xdr:row>243</xdr:row>
      <xdr:rowOff>114300</xdr:rowOff>
    </xdr:to>
    <xdr:sp macro="" textlink="">
      <xdr:nvSpPr>
        <xdr:cNvPr id="258" name="Line 8">
          <a:extLst>
            <a:ext uri="{FF2B5EF4-FFF2-40B4-BE49-F238E27FC236}">
              <a16:creationId xmlns:a16="http://schemas.microsoft.com/office/drawing/2014/main" id="{A37CD577-0E3D-44F7-81F5-E58D00B5658B}"/>
            </a:ext>
          </a:extLst>
        </xdr:cNvPr>
        <xdr:cNvSpPr>
          <a:spLocks noChangeShapeType="1"/>
        </xdr:cNvSpPr>
      </xdr:nvSpPr>
      <xdr:spPr bwMode="auto">
        <a:xfrm flipH="1">
          <a:off x="1943100" y="5320665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434</xdr:row>
      <xdr:rowOff>114300</xdr:rowOff>
    </xdr:from>
    <xdr:to>
      <xdr:col>2</xdr:col>
      <xdr:colOff>123825</xdr:colOff>
      <xdr:row>434</xdr:row>
      <xdr:rowOff>114300</xdr:rowOff>
    </xdr:to>
    <xdr:sp macro="" textlink="">
      <xdr:nvSpPr>
        <xdr:cNvPr id="259" name="Line 8">
          <a:extLst>
            <a:ext uri="{FF2B5EF4-FFF2-40B4-BE49-F238E27FC236}">
              <a16:creationId xmlns:a16="http://schemas.microsoft.com/office/drawing/2014/main" id="{A8C11952-AF75-4BE2-BEB3-54446CD6CABF}"/>
            </a:ext>
          </a:extLst>
        </xdr:cNvPr>
        <xdr:cNvSpPr>
          <a:spLocks noChangeShapeType="1"/>
        </xdr:cNvSpPr>
      </xdr:nvSpPr>
      <xdr:spPr bwMode="auto">
        <a:xfrm flipH="1">
          <a:off x="1943100" y="97593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462</xdr:row>
      <xdr:rowOff>95250</xdr:rowOff>
    </xdr:from>
    <xdr:to>
      <xdr:col>2</xdr:col>
      <xdr:colOff>38100</xdr:colOff>
      <xdr:row>462</xdr:row>
      <xdr:rowOff>104775</xdr:rowOff>
    </xdr:to>
    <xdr:sp macro="" textlink="">
      <xdr:nvSpPr>
        <xdr:cNvPr id="260" name="Line 7">
          <a:extLst>
            <a:ext uri="{FF2B5EF4-FFF2-40B4-BE49-F238E27FC236}">
              <a16:creationId xmlns:a16="http://schemas.microsoft.com/office/drawing/2014/main" id="{80941D4B-B275-4F55-A0BF-A24CA5F6D762}"/>
            </a:ext>
          </a:extLst>
        </xdr:cNvPr>
        <xdr:cNvSpPr>
          <a:spLocks noChangeShapeType="1"/>
        </xdr:cNvSpPr>
      </xdr:nvSpPr>
      <xdr:spPr bwMode="auto">
        <a:xfrm flipH="1" flipV="1">
          <a:off x="1409700" y="1039749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463</xdr:row>
      <xdr:rowOff>114300</xdr:rowOff>
    </xdr:from>
    <xdr:to>
      <xdr:col>2</xdr:col>
      <xdr:colOff>0</xdr:colOff>
      <xdr:row>463</xdr:row>
      <xdr:rowOff>114300</xdr:rowOff>
    </xdr:to>
    <xdr:sp macro="" textlink="">
      <xdr:nvSpPr>
        <xdr:cNvPr id="261" name="Line 8">
          <a:extLst>
            <a:ext uri="{FF2B5EF4-FFF2-40B4-BE49-F238E27FC236}">
              <a16:creationId xmlns:a16="http://schemas.microsoft.com/office/drawing/2014/main" id="{B84707A6-9B12-44CE-AB29-F21FE0D30CE9}"/>
            </a:ext>
          </a:extLst>
        </xdr:cNvPr>
        <xdr:cNvSpPr>
          <a:spLocks noChangeShapeType="1"/>
        </xdr:cNvSpPr>
      </xdr:nvSpPr>
      <xdr:spPr bwMode="auto">
        <a:xfrm flipH="1">
          <a:off x="1409700" y="10422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242</xdr:row>
      <xdr:rowOff>95250</xdr:rowOff>
    </xdr:from>
    <xdr:to>
      <xdr:col>3</xdr:col>
      <xdr:colOff>38100</xdr:colOff>
      <xdr:row>242</xdr:row>
      <xdr:rowOff>104775</xdr:rowOff>
    </xdr:to>
    <xdr:sp macro="" textlink="">
      <xdr:nvSpPr>
        <xdr:cNvPr id="262" name="Line 7">
          <a:extLst>
            <a:ext uri="{FF2B5EF4-FFF2-40B4-BE49-F238E27FC236}">
              <a16:creationId xmlns:a16="http://schemas.microsoft.com/office/drawing/2014/main" id="{4C70A9A9-E58A-4FCF-A8A0-28C29C38BB20}"/>
            </a:ext>
          </a:extLst>
        </xdr:cNvPr>
        <xdr:cNvSpPr>
          <a:spLocks noChangeShapeType="1"/>
        </xdr:cNvSpPr>
      </xdr:nvSpPr>
      <xdr:spPr bwMode="auto">
        <a:xfrm flipH="1" flipV="1">
          <a:off x="1866900" y="5295900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243</xdr:row>
      <xdr:rowOff>114300</xdr:rowOff>
    </xdr:from>
    <xdr:to>
      <xdr:col>3</xdr:col>
      <xdr:colOff>0</xdr:colOff>
      <xdr:row>243</xdr:row>
      <xdr:rowOff>114300</xdr:rowOff>
    </xdr:to>
    <xdr:sp macro="" textlink="">
      <xdr:nvSpPr>
        <xdr:cNvPr id="263" name="Line 8">
          <a:extLst>
            <a:ext uri="{FF2B5EF4-FFF2-40B4-BE49-F238E27FC236}">
              <a16:creationId xmlns:a16="http://schemas.microsoft.com/office/drawing/2014/main" id="{37A6F7D1-9F51-4D2C-8C67-7C9ECD6091E2}"/>
            </a:ext>
          </a:extLst>
        </xdr:cNvPr>
        <xdr:cNvSpPr>
          <a:spLocks noChangeShapeType="1"/>
        </xdr:cNvSpPr>
      </xdr:nvSpPr>
      <xdr:spPr bwMode="auto">
        <a:xfrm flipH="1">
          <a:off x="1943100" y="5320665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434</xdr:row>
      <xdr:rowOff>114300</xdr:rowOff>
    </xdr:from>
    <xdr:to>
      <xdr:col>2</xdr:col>
      <xdr:colOff>123825</xdr:colOff>
      <xdr:row>434</xdr:row>
      <xdr:rowOff>114300</xdr:rowOff>
    </xdr:to>
    <xdr:sp macro="" textlink="">
      <xdr:nvSpPr>
        <xdr:cNvPr id="264" name="Line 8">
          <a:extLst>
            <a:ext uri="{FF2B5EF4-FFF2-40B4-BE49-F238E27FC236}">
              <a16:creationId xmlns:a16="http://schemas.microsoft.com/office/drawing/2014/main" id="{F3944B74-B04E-49AD-A9CA-2D827FC0CDD2}"/>
            </a:ext>
          </a:extLst>
        </xdr:cNvPr>
        <xdr:cNvSpPr>
          <a:spLocks noChangeShapeType="1"/>
        </xdr:cNvSpPr>
      </xdr:nvSpPr>
      <xdr:spPr bwMode="auto">
        <a:xfrm flipH="1">
          <a:off x="1943100" y="97593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462</xdr:row>
      <xdr:rowOff>95250</xdr:rowOff>
    </xdr:from>
    <xdr:to>
      <xdr:col>2</xdr:col>
      <xdr:colOff>38100</xdr:colOff>
      <xdr:row>462</xdr:row>
      <xdr:rowOff>104775</xdr:rowOff>
    </xdr:to>
    <xdr:sp macro="" textlink="">
      <xdr:nvSpPr>
        <xdr:cNvPr id="265" name="Line 7">
          <a:extLst>
            <a:ext uri="{FF2B5EF4-FFF2-40B4-BE49-F238E27FC236}">
              <a16:creationId xmlns:a16="http://schemas.microsoft.com/office/drawing/2014/main" id="{7519C605-9921-4628-8DBD-C421AF7415F8}"/>
            </a:ext>
          </a:extLst>
        </xdr:cNvPr>
        <xdr:cNvSpPr>
          <a:spLocks noChangeShapeType="1"/>
        </xdr:cNvSpPr>
      </xdr:nvSpPr>
      <xdr:spPr bwMode="auto">
        <a:xfrm flipH="1" flipV="1">
          <a:off x="1409700" y="1039749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463</xdr:row>
      <xdr:rowOff>114300</xdr:rowOff>
    </xdr:from>
    <xdr:to>
      <xdr:col>2</xdr:col>
      <xdr:colOff>0</xdr:colOff>
      <xdr:row>463</xdr:row>
      <xdr:rowOff>114300</xdr:rowOff>
    </xdr:to>
    <xdr:sp macro="" textlink="">
      <xdr:nvSpPr>
        <xdr:cNvPr id="266" name="Line 8">
          <a:extLst>
            <a:ext uri="{FF2B5EF4-FFF2-40B4-BE49-F238E27FC236}">
              <a16:creationId xmlns:a16="http://schemas.microsoft.com/office/drawing/2014/main" id="{CE1BEC56-1368-4FB1-AB61-8062ACDACC02}"/>
            </a:ext>
          </a:extLst>
        </xdr:cNvPr>
        <xdr:cNvSpPr>
          <a:spLocks noChangeShapeType="1"/>
        </xdr:cNvSpPr>
      </xdr:nvSpPr>
      <xdr:spPr bwMode="auto">
        <a:xfrm flipH="1">
          <a:off x="1409700" y="10422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242</xdr:row>
      <xdr:rowOff>95250</xdr:rowOff>
    </xdr:from>
    <xdr:to>
      <xdr:col>3</xdr:col>
      <xdr:colOff>38100</xdr:colOff>
      <xdr:row>242</xdr:row>
      <xdr:rowOff>104775</xdr:rowOff>
    </xdr:to>
    <xdr:sp macro="" textlink="">
      <xdr:nvSpPr>
        <xdr:cNvPr id="267" name="Line 7">
          <a:extLst>
            <a:ext uri="{FF2B5EF4-FFF2-40B4-BE49-F238E27FC236}">
              <a16:creationId xmlns:a16="http://schemas.microsoft.com/office/drawing/2014/main" id="{57EDBAE1-81CE-45D9-B96A-0CC95CCC3E4A}"/>
            </a:ext>
          </a:extLst>
        </xdr:cNvPr>
        <xdr:cNvSpPr>
          <a:spLocks noChangeShapeType="1"/>
        </xdr:cNvSpPr>
      </xdr:nvSpPr>
      <xdr:spPr bwMode="auto">
        <a:xfrm flipH="1" flipV="1">
          <a:off x="1866900" y="5295900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243</xdr:row>
      <xdr:rowOff>114300</xdr:rowOff>
    </xdr:from>
    <xdr:to>
      <xdr:col>3</xdr:col>
      <xdr:colOff>0</xdr:colOff>
      <xdr:row>243</xdr:row>
      <xdr:rowOff>114300</xdr:rowOff>
    </xdr:to>
    <xdr:sp macro="" textlink="">
      <xdr:nvSpPr>
        <xdr:cNvPr id="268" name="Line 8">
          <a:extLst>
            <a:ext uri="{FF2B5EF4-FFF2-40B4-BE49-F238E27FC236}">
              <a16:creationId xmlns:a16="http://schemas.microsoft.com/office/drawing/2014/main" id="{B41384FB-88BF-4364-8E97-6F6B646CB84A}"/>
            </a:ext>
          </a:extLst>
        </xdr:cNvPr>
        <xdr:cNvSpPr>
          <a:spLocks noChangeShapeType="1"/>
        </xdr:cNvSpPr>
      </xdr:nvSpPr>
      <xdr:spPr bwMode="auto">
        <a:xfrm flipH="1">
          <a:off x="1943100" y="5320665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540</xdr:row>
      <xdr:rowOff>114300</xdr:rowOff>
    </xdr:from>
    <xdr:to>
      <xdr:col>2</xdr:col>
      <xdr:colOff>57150</xdr:colOff>
      <xdr:row>540</xdr:row>
      <xdr:rowOff>114300</xdr:rowOff>
    </xdr:to>
    <xdr:sp macro="" textlink="">
      <xdr:nvSpPr>
        <xdr:cNvPr id="269" name="Line 8">
          <a:extLst>
            <a:ext uri="{FF2B5EF4-FFF2-40B4-BE49-F238E27FC236}">
              <a16:creationId xmlns:a16="http://schemas.microsoft.com/office/drawing/2014/main" id="{879BF4B4-4F5B-441D-9E9D-6A39F2C231E9}"/>
            </a:ext>
          </a:extLst>
        </xdr:cNvPr>
        <xdr:cNvSpPr>
          <a:spLocks noChangeShapeType="1"/>
        </xdr:cNvSpPr>
      </xdr:nvSpPr>
      <xdr:spPr bwMode="auto">
        <a:xfrm flipH="1">
          <a:off x="1943100" y="121834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427</xdr:row>
      <xdr:rowOff>114300</xdr:rowOff>
    </xdr:from>
    <xdr:to>
      <xdr:col>2</xdr:col>
      <xdr:colOff>57150</xdr:colOff>
      <xdr:row>427</xdr:row>
      <xdr:rowOff>114300</xdr:rowOff>
    </xdr:to>
    <xdr:sp macro="" textlink="">
      <xdr:nvSpPr>
        <xdr:cNvPr id="270" name="Line 8">
          <a:extLst>
            <a:ext uri="{FF2B5EF4-FFF2-40B4-BE49-F238E27FC236}">
              <a16:creationId xmlns:a16="http://schemas.microsoft.com/office/drawing/2014/main" id="{90ED0479-3925-4AE1-88EE-8566432CFD36}"/>
            </a:ext>
          </a:extLst>
        </xdr:cNvPr>
        <xdr:cNvSpPr>
          <a:spLocks noChangeShapeType="1"/>
        </xdr:cNvSpPr>
      </xdr:nvSpPr>
      <xdr:spPr bwMode="auto">
        <a:xfrm flipH="1">
          <a:off x="1943100" y="959834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434</xdr:row>
      <xdr:rowOff>114300</xdr:rowOff>
    </xdr:from>
    <xdr:to>
      <xdr:col>2</xdr:col>
      <xdr:colOff>76200</xdr:colOff>
      <xdr:row>434</xdr:row>
      <xdr:rowOff>114300</xdr:rowOff>
    </xdr:to>
    <xdr:sp macro="" textlink="">
      <xdr:nvSpPr>
        <xdr:cNvPr id="271" name="Line 8">
          <a:extLst>
            <a:ext uri="{FF2B5EF4-FFF2-40B4-BE49-F238E27FC236}">
              <a16:creationId xmlns:a16="http://schemas.microsoft.com/office/drawing/2014/main" id="{4F80965C-01AB-464B-A81F-7189B116E82E}"/>
            </a:ext>
          </a:extLst>
        </xdr:cNvPr>
        <xdr:cNvSpPr>
          <a:spLocks noChangeShapeType="1"/>
        </xdr:cNvSpPr>
      </xdr:nvSpPr>
      <xdr:spPr bwMode="auto">
        <a:xfrm flipH="1">
          <a:off x="1943100" y="97593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462</xdr:row>
      <xdr:rowOff>95250</xdr:rowOff>
    </xdr:from>
    <xdr:to>
      <xdr:col>2</xdr:col>
      <xdr:colOff>38100</xdr:colOff>
      <xdr:row>462</xdr:row>
      <xdr:rowOff>104775</xdr:rowOff>
    </xdr:to>
    <xdr:sp macro="" textlink="">
      <xdr:nvSpPr>
        <xdr:cNvPr id="272" name="Line 7">
          <a:extLst>
            <a:ext uri="{FF2B5EF4-FFF2-40B4-BE49-F238E27FC236}">
              <a16:creationId xmlns:a16="http://schemas.microsoft.com/office/drawing/2014/main" id="{C2D65274-B2DA-4509-A188-0BAA847766DC}"/>
            </a:ext>
          </a:extLst>
        </xdr:cNvPr>
        <xdr:cNvSpPr>
          <a:spLocks noChangeShapeType="1"/>
        </xdr:cNvSpPr>
      </xdr:nvSpPr>
      <xdr:spPr bwMode="auto">
        <a:xfrm flipH="1" flipV="1">
          <a:off x="1409700" y="1039749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463</xdr:row>
      <xdr:rowOff>114300</xdr:rowOff>
    </xdr:from>
    <xdr:to>
      <xdr:col>2</xdr:col>
      <xdr:colOff>0</xdr:colOff>
      <xdr:row>463</xdr:row>
      <xdr:rowOff>114300</xdr:rowOff>
    </xdr:to>
    <xdr:sp macro="" textlink="">
      <xdr:nvSpPr>
        <xdr:cNvPr id="273" name="Line 8">
          <a:extLst>
            <a:ext uri="{FF2B5EF4-FFF2-40B4-BE49-F238E27FC236}">
              <a16:creationId xmlns:a16="http://schemas.microsoft.com/office/drawing/2014/main" id="{EB1F1E08-53B2-445A-ACF3-4F99C8BE9333}"/>
            </a:ext>
          </a:extLst>
        </xdr:cNvPr>
        <xdr:cNvSpPr>
          <a:spLocks noChangeShapeType="1"/>
        </xdr:cNvSpPr>
      </xdr:nvSpPr>
      <xdr:spPr bwMode="auto">
        <a:xfrm flipH="1">
          <a:off x="1409700" y="10422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242</xdr:row>
      <xdr:rowOff>95250</xdr:rowOff>
    </xdr:from>
    <xdr:to>
      <xdr:col>3</xdr:col>
      <xdr:colOff>38100</xdr:colOff>
      <xdr:row>242</xdr:row>
      <xdr:rowOff>104775</xdr:rowOff>
    </xdr:to>
    <xdr:sp macro="" textlink="">
      <xdr:nvSpPr>
        <xdr:cNvPr id="274" name="Line 7">
          <a:extLst>
            <a:ext uri="{FF2B5EF4-FFF2-40B4-BE49-F238E27FC236}">
              <a16:creationId xmlns:a16="http://schemas.microsoft.com/office/drawing/2014/main" id="{CF450FFF-53AE-4EC4-B7A5-D492BC822981}"/>
            </a:ext>
          </a:extLst>
        </xdr:cNvPr>
        <xdr:cNvSpPr>
          <a:spLocks noChangeShapeType="1"/>
        </xdr:cNvSpPr>
      </xdr:nvSpPr>
      <xdr:spPr bwMode="auto">
        <a:xfrm flipH="1" flipV="1">
          <a:off x="1866900" y="5295900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243</xdr:row>
      <xdr:rowOff>114300</xdr:rowOff>
    </xdr:from>
    <xdr:to>
      <xdr:col>3</xdr:col>
      <xdr:colOff>0</xdr:colOff>
      <xdr:row>243</xdr:row>
      <xdr:rowOff>114300</xdr:rowOff>
    </xdr:to>
    <xdr:sp macro="" textlink="">
      <xdr:nvSpPr>
        <xdr:cNvPr id="275" name="Line 8">
          <a:extLst>
            <a:ext uri="{FF2B5EF4-FFF2-40B4-BE49-F238E27FC236}">
              <a16:creationId xmlns:a16="http://schemas.microsoft.com/office/drawing/2014/main" id="{16E390C4-98DA-44D6-98DD-0B8BCD2DF781}"/>
            </a:ext>
          </a:extLst>
        </xdr:cNvPr>
        <xdr:cNvSpPr>
          <a:spLocks noChangeShapeType="1"/>
        </xdr:cNvSpPr>
      </xdr:nvSpPr>
      <xdr:spPr bwMode="auto">
        <a:xfrm flipH="1">
          <a:off x="1943100" y="5320665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421</xdr:row>
      <xdr:rowOff>114300</xdr:rowOff>
    </xdr:from>
    <xdr:to>
      <xdr:col>2</xdr:col>
      <xdr:colOff>76200</xdr:colOff>
      <xdr:row>421</xdr:row>
      <xdr:rowOff>114300</xdr:rowOff>
    </xdr:to>
    <xdr:sp macro="" textlink="">
      <xdr:nvSpPr>
        <xdr:cNvPr id="276" name="Line 8">
          <a:extLst>
            <a:ext uri="{FF2B5EF4-FFF2-40B4-BE49-F238E27FC236}">
              <a16:creationId xmlns:a16="http://schemas.microsoft.com/office/drawing/2014/main" id="{60CCBF85-70B0-49AA-969E-C83BE93288E3}"/>
            </a:ext>
          </a:extLst>
        </xdr:cNvPr>
        <xdr:cNvSpPr>
          <a:spLocks noChangeShapeType="1"/>
        </xdr:cNvSpPr>
      </xdr:nvSpPr>
      <xdr:spPr bwMode="auto">
        <a:xfrm flipH="1">
          <a:off x="1943100" y="94573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448</xdr:row>
      <xdr:rowOff>95250</xdr:rowOff>
    </xdr:from>
    <xdr:to>
      <xdr:col>2</xdr:col>
      <xdr:colOff>38100</xdr:colOff>
      <xdr:row>448</xdr:row>
      <xdr:rowOff>104775</xdr:rowOff>
    </xdr:to>
    <xdr:sp macro="" textlink="">
      <xdr:nvSpPr>
        <xdr:cNvPr id="277" name="Line 7">
          <a:extLst>
            <a:ext uri="{FF2B5EF4-FFF2-40B4-BE49-F238E27FC236}">
              <a16:creationId xmlns:a16="http://schemas.microsoft.com/office/drawing/2014/main" id="{80B7782B-209F-4921-AF15-EE93E1567ADC}"/>
            </a:ext>
          </a:extLst>
        </xdr:cNvPr>
        <xdr:cNvSpPr>
          <a:spLocks noChangeShapeType="1"/>
        </xdr:cNvSpPr>
      </xdr:nvSpPr>
      <xdr:spPr bwMode="auto">
        <a:xfrm flipH="1" flipV="1">
          <a:off x="1409700" y="1007745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449</xdr:row>
      <xdr:rowOff>114300</xdr:rowOff>
    </xdr:from>
    <xdr:to>
      <xdr:col>2</xdr:col>
      <xdr:colOff>0</xdr:colOff>
      <xdr:row>449</xdr:row>
      <xdr:rowOff>114300</xdr:rowOff>
    </xdr:to>
    <xdr:sp macro="" textlink="">
      <xdr:nvSpPr>
        <xdr:cNvPr id="278" name="Line 8">
          <a:extLst>
            <a:ext uri="{FF2B5EF4-FFF2-40B4-BE49-F238E27FC236}">
              <a16:creationId xmlns:a16="http://schemas.microsoft.com/office/drawing/2014/main" id="{7FEC6EF2-422D-4101-9767-361AF48A10C8}"/>
            </a:ext>
          </a:extLst>
        </xdr:cNvPr>
        <xdr:cNvSpPr>
          <a:spLocks noChangeShapeType="1"/>
        </xdr:cNvSpPr>
      </xdr:nvSpPr>
      <xdr:spPr bwMode="auto">
        <a:xfrm flipH="1">
          <a:off x="1409700" y="101022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507</xdr:row>
      <xdr:rowOff>114300</xdr:rowOff>
    </xdr:from>
    <xdr:to>
      <xdr:col>2</xdr:col>
      <xdr:colOff>76200</xdr:colOff>
      <xdr:row>507</xdr:row>
      <xdr:rowOff>114300</xdr:rowOff>
    </xdr:to>
    <xdr:sp macro="" textlink="">
      <xdr:nvSpPr>
        <xdr:cNvPr id="279" name="Line 8">
          <a:extLst>
            <a:ext uri="{FF2B5EF4-FFF2-40B4-BE49-F238E27FC236}">
              <a16:creationId xmlns:a16="http://schemas.microsoft.com/office/drawing/2014/main" id="{F5CAD83E-3943-4A19-BD7A-2226927CAB76}"/>
            </a:ext>
          </a:extLst>
        </xdr:cNvPr>
        <xdr:cNvSpPr>
          <a:spLocks noChangeShapeType="1"/>
        </xdr:cNvSpPr>
      </xdr:nvSpPr>
      <xdr:spPr bwMode="auto">
        <a:xfrm flipH="1">
          <a:off x="1485900" y="114290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402</xdr:row>
      <xdr:rowOff>114300</xdr:rowOff>
    </xdr:from>
    <xdr:to>
      <xdr:col>2</xdr:col>
      <xdr:colOff>76200</xdr:colOff>
      <xdr:row>402</xdr:row>
      <xdr:rowOff>114300</xdr:rowOff>
    </xdr:to>
    <xdr:sp macro="" textlink="">
      <xdr:nvSpPr>
        <xdr:cNvPr id="280" name="Line 8">
          <a:extLst>
            <a:ext uri="{FF2B5EF4-FFF2-40B4-BE49-F238E27FC236}">
              <a16:creationId xmlns:a16="http://schemas.microsoft.com/office/drawing/2014/main" id="{ACC698C7-5077-4552-B405-0323415C3A9F}"/>
            </a:ext>
          </a:extLst>
        </xdr:cNvPr>
        <xdr:cNvSpPr>
          <a:spLocks noChangeShapeType="1"/>
        </xdr:cNvSpPr>
      </xdr:nvSpPr>
      <xdr:spPr bwMode="auto">
        <a:xfrm flipH="1">
          <a:off x="1485900" y="90230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507</xdr:row>
      <xdr:rowOff>114300</xdr:rowOff>
    </xdr:from>
    <xdr:to>
      <xdr:col>2</xdr:col>
      <xdr:colOff>76200</xdr:colOff>
      <xdr:row>507</xdr:row>
      <xdr:rowOff>114300</xdr:rowOff>
    </xdr:to>
    <xdr:sp macro="" textlink="">
      <xdr:nvSpPr>
        <xdr:cNvPr id="281" name="Line 8">
          <a:extLst>
            <a:ext uri="{FF2B5EF4-FFF2-40B4-BE49-F238E27FC236}">
              <a16:creationId xmlns:a16="http://schemas.microsoft.com/office/drawing/2014/main" id="{A3F3ABD9-8E8D-4349-8FCC-CD76E68E580B}"/>
            </a:ext>
          </a:extLst>
        </xdr:cNvPr>
        <xdr:cNvSpPr>
          <a:spLocks noChangeShapeType="1"/>
        </xdr:cNvSpPr>
      </xdr:nvSpPr>
      <xdr:spPr bwMode="auto">
        <a:xfrm flipH="1">
          <a:off x="1485900" y="114290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402</xdr:row>
      <xdr:rowOff>114300</xdr:rowOff>
    </xdr:from>
    <xdr:to>
      <xdr:col>2</xdr:col>
      <xdr:colOff>76200</xdr:colOff>
      <xdr:row>402</xdr:row>
      <xdr:rowOff>114300</xdr:rowOff>
    </xdr:to>
    <xdr:sp macro="" textlink="">
      <xdr:nvSpPr>
        <xdr:cNvPr id="282" name="Line 8">
          <a:extLst>
            <a:ext uri="{FF2B5EF4-FFF2-40B4-BE49-F238E27FC236}">
              <a16:creationId xmlns:a16="http://schemas.microsoft.com/office/drawing/2014/main" id="{0296D02D-92C5-415F-BD73-4B5ED8929FB9}"/>
            </a:ext>
          </a:extLst>
        </xdr:cNvPr>
        <xdr:cNvSpPr>
          <a:spLocks noChangeShapeType="1"/>
        </xdr:cNvSpPr>
      </xdr:nvSpPr>
      <xdr:spPr bwMode="auto">
        <a:xfrm flipH="1">
          <a:off x="1485900" y="90230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422</xdr:row>
      <xdr:rowOff>95250</xdr:rowOff>
    </xdr:from>
    <xdr:to>
      <xdr:col>2</xdr:col>
      <xdr:colOff>38100</xdr:colOff>
      <xdr:row>422</xdr:row>
      <xdr:rowOff>104775</xdr:rowOff>
    </xdr:to>
    <xdr:sp macro="" textlink="">
      <xdr:nvSpPr>
        <xdr:cNvPr id="283" name="Line 7">
          <a:extLst>
            <a:ext uri="{FF2B5EF4-FFF2-40B4-BE49-F238E27FC236}">
              <a16:creationId xmlns:a16="http://schemas.microsoft.com/office/drawing/2014/main" id="{9A51F6CE-EF59-46A4-9F5D-C68D9DA3A055}"/>
            </a:ext>
          </a:extLst>
        </xdr:cNvPr>
        <xdr:cNvSpPr>
          <a:spLocks noChangeShapeType="1"/>
        </xdr:cNvSpPr>
      </xdr:nvSpPr>
      <xdr:spPr bwMode="auto">
        <a:xfrm flipH="1" flipV="1">
          <a:off x="1409700" y="9478327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423</xdr:row>
      <xdr:rowOff>114300</xdr:rowOff>
    </xdr:from>
    <xdr:to>
      <xdr:col>2</xdr:col>
      <xdr:colOff>0</xdr:colOff>
      <xdr:row>423</xdr:row>
      <xdr:rowOff>114300</xdr:rowOff>
    </xdr:to>
    <xdr:sp macro="" textlink="">
      <xdr:nvSpPr>
        <xdr:cNvPr id="284" name="Line 8">
          <a:extLst>
            <a:ext uri="{FF2B5EF4-FFF2-40B4-BE49-F238E27FC236}">
              <a16:creationId xmlns:a16="http://schemas.microsoft.com/office/drawing/2014/main" id="{807F35AC-8869-4017-9224-CA149ACA762F}"/>
            </a:ext>
          </a:extLst>
        </xdr:cNvPr>
        <xdr:cNvSpPr>
          <a:spLocks noChangeShapeType="1"/>
        </xdr:cNvSpPr>
      </xdr:nvSpPr>
      <xdr:spPr bwMode="auto">
        <a:xfrm flipH="1">
          <a:off x="1409700" y="95030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421</xdr:row>
      <xdr:rowOff>114300</xdr:rowOff>
    </xdr:from>
    <xdr:to>
      <xdr:col>2</xdr:col>
      <xdr:colOff>76200</xdr:colOff>
      <xdr:row>421</xdr:row>
      <xdr:rowOff>114300</xdr:rowOff>
    </xdr:to>
    <xdr:sp macro="" textlink="">
      <xdr:nvSpPr>
        <xdr:cNvPr id="285" name="Line 8">
          <a:extLst>
            <a:ext uri="{FF2B5EF4-FFF2-40B4-BE49-F238E27FC236}">
              <a16:creationId xmlns:a16="http://schemas.microsoft.com/office/drawing/2014/main" id="{CE153167-1E6F-4C99-B9D5-737282084289}"/>
            </a:ext>
          </a:extLst>
        </xdr:cNvPr>
        <xdr:cNvSpPr>
          <a:spLocks noChangeShapeType="1"/>
        </xdr:cNvSpPr>
      </xdr:nvSpPr>
      <xdr:spPr bwMode="auto">
        <a:xfrm flipH="1">
          <a:off x="1943100" y="94573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448</xdr:row>
      <xdr:rowOff>95250</xdr:rowOff>
    </xdr:from>
    <xdr:to>
      <xdr:col>2</xdr:col>
      <xdr:colOff>38100</xdr:colOff>
      <xdr:row>448</xdr:row>
      <xdr:rowOff>104775</xdr:rowOff>
    </xdr:to>
    <xdr:sp macro="" textlink="">
      <xdr:nvSpPr>
        <xdr:cNvPr id="286" name="Line 7">
          <a:extLst>
            <a:ext uri="{FF2B5EF4-FFF2-40B4-BE49-F238E27FC236}">
              <a16:creationId xmlns:a16="http://schemas.microsoft.com/office/drawing/2014/main" id="{17AEB8F4-0F9B-4B32-B7AB-283347B53B8B}"/>
            </a:ext>
          </a:extLst>
        </xdr:cNvPr>
        <xdr:cNvSpPr>
          <a:spLocks noChangeShapeType="1"/>
        </xdr:cNvSpPr>
      </xdr:nvSpPr>
      <xdr:spPr bwMode="auto">
        <a:xfrm flipH="1" flipV="1">
          <a:off x="1409700" y="1007745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449</xdr:row>
      <xdr:rowOff>114300</xdr:rowOff>
    </xdr:from>
    <xdr:to>
      <xdr:col>2</xdr:col>
      <xdr:colOff>0</xdr:colOff>
      <xdr:row>449</xdr:row>
      <xdr:rowOff>114300</xdr:rowOff>
    </xdr:to>
    <xdr:sp macro="" textlink="">
      <xdr:nvSpPr>
        <xdr:cNvPr id="287" name="Line 8">
          <a:extLst>
            <a:ext uri="{FF2B5EF4-FFF2-40B4-BE49-F238E27FC236}">
              <a16:creationId xmlns:a16="http://schemas.microsoft.com/office/drawing/2014/main" id="{475A21E2-6E49-4223-B704-185039A7C9FC}"/>
            </a:ext>
          </a:extLst>
        </xdr:cNvPr>
        <xdr:cNvSpPr>
          <a:spLocks noChangeShapeType="1"/>
        </xdr:cNvSpPr>
      </xdr:nvSpPr>
      <xdr:spPr bwMode="auto">
        <a:xfrm flipH="1">
          <a:off x="1409700" y="101022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425</xdr:row>
      <xdr:rowOff>114300</xdr:rowOff>
    </xdr:from>
    <xdr:to>
      <xdr:col>2</xdr:col>
      <xdr:colOff>76200</xdr:colOff>
      <xdr:row>425</xdr:row>
      <xdr:rowOff>114300</xdr:rowOff>
    </xdr:to>
    <xdr:sp macro="" textlink="">
      <xdr:nvSpPr>
        <xdr:cNvPr id="288" name="Line 8">
          <a:extLst>
            <a:ext uri="{FF2B5EF4-FFF2-40B4-BE49-F238E27FC236}">
              <a16:creationId xmlns:a16="http://schemas.microsoft.com/office/drawing/2014/main" id="{78301828-FD87-49BD-9033-C2C32BEF4084}"/>
            </a:ext>
          </a:extLst>
        </xdr:cNvPr>
        <xdr:cNvSpPr>
          <a:spLocks noChangeShapeType="1"/>
        </xdr:cNvSpPr>
      </xdr:nvSpPr>
      <xdr:spPr bwMode="auto">
        <a:xfrm flipH="1">
          <a:off x="1943100" y="95507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452</xdr:row>
      <xdr:rowOff>95250</xdr:rowOff>
    </xdr:from>
    <xdr:to>
      <xdr:col>2</xdr:col>
      <xdr:colOff>38100</xdr:colOff>
      <xdr:row>452</xdr:row>
      <xdr:rowOff>104775</xdr:rowOff>
    </xdr:to>
    <xdr:sp macro="" textlink="">
      <xdr:nvSpPr>
        <xdr:cNvPr id="289" name="Line 7">
          <a:extLst>
            <a:ext uri="{FF2B5EF4-FFF2-40B4-BE49-F238E27FC236}">
              <a16:creationId xmlns:a16="http://schemas.microsoft.com/office/drawing/2014/main" id="{140E61E0-DE01-4468-AEE1-2EBFB2964177}"/>
            </a:ext>
          </a:extLst>
        </xdr:cNvPr>
        <xdr:cNvSpPr>
          <a:spLocks noChangeShapeType="1"/>
        </xdr:cNvSpPr>
      </xdr:nvSpPr>
      <xdr:spPr bwMode="auto">
        <a:xfrm flipH="1" flipV="1">
          <a:off x="1409700" y="1016889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453</xdr:row>
      <xdr:rowOff>114300</xdr:rowOff>
    </xdr:from>
    <xdr:to>
      <xdr:col>2</xdr:col>
      <xdr:colOff>0</xdr:colOff>
      <xdr:row>453</xdr:row>
      <xdr:rowOff>114300</xdr:rowOff>
    </xdr:to>
    <xdr:sp macro="" textlink="">
      <xdr:nvSpPr>
        <xdr:cNvPr id="290" name="Line 8">
          <a:extLst>
            <a:ext uri="{FF2B5EF4-FFF2-40B4-BE49-F238E27FC236}">
              <a16:creationId xmlns:a16="http://schemas.microsoft.com/office/drawing/2014/main" id="{5E52A26E-8EBF-4E89-99AA-604F0B3853AC}"/>
            </a:ext>
          </a:extLst>
        </xdr:cNvPr>
        <xdr:cNvSpPr>
          <a:spLocks noChangeShapeType="1"/>
        </xdr:cNvSpPr>
      </xdr:nvSpPr>
      <xdr:spPr bwMode="auto">
        <a:xfrm flipH="1">
          <a:off x="1409700" y="101936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511</xdr:row>
      <xdr:rowOff>114300</xdr:rowOff>
    </xdr:from>
    <xdr:to>
      <xdr:col>2</xdr:col>
      <xdr:colOff>76200</xdr:colOff>
      <xdr:row>511</xdr:row>
      <xdr:rowOff>114300</xdr:rowOff>
    </xdr:to>
    <xdr:sp macro="" textlink="">
      <xdr:nvSpPr>
        <xdr:cNvPr id="291" name="Line 8">
          <a:extLst>
            <a:ext uri="{FF2B5EF4-FFF2-40B4-BE49-F238E27FC236}">
              <a16:creationId xmlns:a16="http://schemas.microsoft.com/office/drawing/2014/main" id="{67857B49-97F2-4C87-95C3-B732728A389B}"/>
            </a:ext>
          </a:extLst>
        </xdr:cNvPr>
        <xdr:cNvSpPr>
          <a:spLocks noChangeShapeType="1"/>
        </xdr:cNvSpPr>
      </xdr:nvSpPr>
      <xdr:spPr bwMode="auto">
        <a:xfrm flipH="1">
          <a:off x="1485900" y="115204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406</xdr:row>
      <xdr:rowOff>114300</xdr:rowOff>
    </xdr:from>
    <xdr:to>
      <xdr:col>2</xdr:col>
      <xdr:colOff>76200</xdr:colOff>
      <xdr:row>406</xdr:row>
      <xdr:rowOff>114300</xdr:rowOff>
    </xdr:to>
    <xdr:sp macro="" textlink="">
      <xdr:nvSpPr>
        <xdr:cNvPr id="292" name="Line 8">
          <a:extLst>
            <a:ext uri="{FF2B5EF4-FFF2-40B4-BE49-F238E27FC236}">
              <a16:creationId xmlns:a16="http://schemas.microsoft.com/office/drawing/2014/main" id="{1B985CB7-67AD-4512-A2A5-9E5FB32EAA4C}"/>
            </a:ext>
          </a:extLst>
        </xdr:cNvPr>
        <xdr:cNvSpPr>
          <a:spLocks noChangeShapeType="1"/>
        </xdr:cNvSpPr>
      </xdr:nvSpPr>
      <xdr:spPr bwMode="auto">
        <a:xfrm flipH="1">
          <a:off x="1485900" y="91144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511</xdr:row>
      <xdr:rowOff>114300</xdr:rowOff>
    </xdr:from>
    <xdr:to>
      <xdr:col>2</xdr:col>
      <xdr:colOff>76200</xdr:colOff>
      <xdr:row>511</xdr:row>
      <xdr:rowOff>114300</xdr:rowOff>
    </xdr:to>
    <xdr:sp macro="" textlink="">
      <xdr:nvSpPr>
        <xdr:cNvPr id="293" name="Line 8">
          <a:extLst>
            <a:ext uri="{FF2B5EF4-FFF2-40B4-BE49-F238E27FC236}">
              <a16:creationId xmlns:a16="http://schemas.microsoft.com/office/drawing/2014/main" id="{1A81854B-2AE8-450A-AC52-0348E17BD1A7}"/>
            </a:ext>
          </a:extLst>
        </xdr:cNvPr>
        <xdr:cNvSpPr>
          <a:spLocks noChangeShapeType="1"/>
        </xdr:cNvSpPr>
      </xdr:nvSpPr>
      <xdr:spPr bwMode="auto">
        <a:xfrm flipH="1">
          <a:off x="1485900" y="115204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406</xdr:row>
      <xdr:rowOff>114300</xdr:rowOff>
    </xdr:from>
    <xdr:to>
      <xdr:col>2</xdr:col>
      <xdr:colOff>76200</xdr:colOff>
      <xdr:row>406</xdr:row>
      <xdr:rowOff>114300</xdr:rowOff>
    </xdr:to>
    <xdr:sp macro="" textlink="">
      <xdr:nvSpPr>
        <xdr:cNvPr id="294" name="Line 8">
          <a:extLst>
            <a:ext uri="{FF2B5EF4-FFF2-40B4-BE49-F238E27FC236}">
              <a16:creationId xmlns:a16="http://schemas.microsoft.com/office/drawing/2014/main" id="{008D0414-BC05-4130-9AE6-DBDF7D0C4EE1}"/>
            </a:ext>
          </a:extLst>
        </xdr:cNvPr>
        <xdr:cNvSpPr>
          <a:spLocks noChangeShapeType="1"/>
        </xdr:cNvSpPr>
      </xdr:nvSpPr>
      <xdr:spPr bwMode="auto">
        <a:xfrm flipH="1">
          <a:off x="1485900" y="91144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426</xdr:row>
      <xdr:rowOff>95250</xdr:rowOff>
    </xdr:from>
    <xdr:to>
      <xdr:col>2</xdr:col>
      <xdr:colOff>38100</xdr:colOff>
      <xdr:row>426</xdr:row>
      <xdr:rowOff>104775</xdr:rowOff>
    </xdr:to>
    <xdr:sp macro="" textlink="">
      <xdr:nvSpPr>
        <xdr:cNvPr id="295" name="Line 7">
          <a:extLst>
            <a:ext uri="{FF2B5EF4-FFF2-40B4-BE49-F238E27FC236}">
              <a16:creationId xmlns:a16="http://schemas.microsoft.com/office/drawing/2014/main" id="{FA531070-A152-407A-A8BA-6ED2BF7F57C0}"/>
            </a:ext>
          </a:extLst>
        </xdr:cNvPr>
        <xdr:cNvSpPr>
          <a:spLocks noChangeShapeType="1"/>
        </xdr:cNvSpPr>
      </xdr:nvSpPr>
      <xdr:spPr bwMode="auto">
        <a:xfrm flipH="1" flipV="1">
          <a:off x="1409700" y="957262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427</xdr:row>
      <xdr:rowOff>114300</xdr:rowOff>
    </xdr:from>
    <xdr:to>
      <xdr:col>2</xdr:col>
      <xdr:colOff>0</xdr:colOff>
      <xdr:row>427</xdr:row>
      <xdr:rowOff>114300</xdr:rowOff>
    </xdr:to>
    <xdr:sp macro="" textlink="">
      <xdr:nvSpPr>
        <xdr:cNvPr id="296" name="Line 8">
          <a:extLst>
            <a:ext uri="{FF2B5EF4-FFF2-40B4-BE49-F238E27FC236}">
              <a16:creationId xmlns:a16="http://schemas.microsoft.com/office/drawing/2014/main" id="{BB22572B-73AB-4193-870D-DC06978A66DF}"/>
            </a:ext>
          </a:extLst>
        </xdr:cNvPr>
        <xdr:cNvSpPr>
          <a:spLocks noChangeShapeType="1"/>
        </xdr:cNvSpPr>
      </xdr:nvSpPr>
      <xdr:spPr bwMode="auto">
        <a:xfrm flipH="1">
          <a:off x="1409700" y="959834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425</xdr:row>
      <xdr:rowOff>114300</xdr:rowOff>
    </xdr:from>
    <xdr:to>
      <xdr:col>2</xdr:col>
      <xdr:colOff>76200</xdr:colOff>
      <xdr:row>425</xdr:row>
      <xdr:rowOff>114300</xdr:rowOff>
    </xdr:to>
    <xdr:sp macro="" textlink="">
      <xdr:nvSpPr>
        <xdr:cNvPr id="297" name="Line 8">
          <a:extLst>
            <a:ext uri="{FF2B5EF4-FFF2-40B4-BE49-F238E27FC236}">
              <a16:creationId xmlns:a16="http://schemas.microsoft.com/office/drawing/2014/main" id="{871909E8-25A4-46E6-9EB1-4E20DA7403BE}"/>
            </a:ext>
          </a:extLst>
        </xdr:cNvPr>
        <xdr:cNvSpPr>
          <a:spLocks noChangeShapeType="1"/>
        </xdr:cNvSpPr>
      </xdr:nvSpPr>
      <xdr:spPr bwMode="auto">
        <a:xfrm flipH="1">
          <a:off x="1943100" y="95507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452</xdr:row>
      <xdr:rowOff>95250</xdr:rowOff>
    </xdr:from>
    <xdr:to>
      <xdr:col>2</xdr:col>
      <xdr:colOff>38100</xdr:colOff>
      <xdr:row>452</xdr:row>
      <xdr:rowOff>104775</xdr:rowOff>
    </xdr:to>
    <xdr:sp macro="" textlink="">
      <xdr:nvSpPr>
        <xdr:cNvPr id="298" name="Line 7">
          <a:extLst>
            <a:ext uri="{FF2B5EF4-FFF2-40B4-BE49-F238E27FC236}">
              <a16:creationId xmlns:a16="http://schemas.microsoft.com/office/drawing/2014/main" id="{CF881A07-D3CC-424B-98D6-1B503467DFBB}"/>
            </a:ext>
          </a:extLst>
        </xdr:cNvPr>
        <xdr:cNvSpPr>
          <a:spLocks noChangeShapeType="1"/>
        </xdr:cNvSpPr>
      </xdr:nvSpPr>
      <xdr:spPr bwMode="auto">
        <a:xfrm flipH="1" flipV="1">
          <a:off x="1409700" y="1016889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453</xdr:row>
      <xdr:rowOff>114300</xdr:rowOff>
    </xdr:from>
    <xdr:to>
      <xdr:col>2</xdr:col>
      <xdr:colOff>0</xdr:colOff>
      <xdr:row>453</xdr:row>
      <xdr:rowOff>114300</xdr:rowOff>
    </xdr:to>
    <xdr:sp macro="" textlink="">
      <xdr:nvSpPr>
        <xdr:cNvPr id="299" name="Line 8">
          <a:extLst>
            <a:ext uri="{FF2B5EF4-FFF2-40B4-BE49-F238E27FC236}">
              <a16:creationId xmlns:a16="http://schemas.microsoft.com/office/drawing/2014/main" id="{0227BEE1-F55A-491B-87F6-DB65BF751EEC}"/>
            </a:ext>
          </a:extLst>
        </xdr:cNvPr>
        <xdr:cNvSpPr>
          <a:spLocks noChangeShapeType="1"/>
        </xdr:cNvSpPr>
      </xdr:nvSpPr>
      <xdr:spPr bwMode="auto">
        <a:xfrm flipH="1">
          <a:off x="1409700" y="101936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423</xdr:row>
      <xdr:rowOff>114300</xdr:rowOff>
    </xdr:from>
    <xdr:to>
      <xdr:col>2</xdr:col>
      <xdr:colOff>76200</xdr:colOff>
      <xdr:row>423</xdr:row>
      <xdr:rowOff>114300</xdr:rowOff>
    </xdr:to>
    <xdr:sp macro="" textlink="">
      <xdr:nvSpPr>
        <xdr:cNvPr id="300" name="Line 8">
          <a:extLst>
            <a:ext uri="{FF2B5EF4-FFF2-40B4-BE49-F238E27FC236}">
              <a16:creationId xmlns:a16="http://schemas.microsoft.com/office/drawing/2014/main" id="{F3A8DF89-3719-47A7-9DBA-8487F07BEF2D}"/>
            </a:ext>
          </a:extLst>
        </xdr:cNvPr>
        <xdr:cNvSpPr>
          <a:spLocks noChangeShapeType="1"/>
        </xdr:cNvSpPr>
      </xdr:nvSpPr>
      <xdr:spPr bwMode="auto">
        <a:xfrm flipH="1">
          <a:off x="1943100" y="95030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450</xdr:row>
      <xdr:rowOff>95250</xdr:rowOff>
    </xdr:from>
    <xdr:to>
      <xdr:col>2</xdr:col>
      <xdr:colOff>38100</xdr:colOff>
      <xdr:row>450</xdr:row>
      <xdr:rowOff>104775</xdr:rowOff>
    </xdr:to>
    <xdr:sp macro="" textlink="">
      <xdr:nvSpPr>
        <xdr:cNvPr id="301" name="Line 7">
          <a:extLst>
            <a:ext uri="{FF2B5EF4-FFF2-40B4-BE49-F238E27FC236}">
              <a16:creationId xmlns:a16="http://schemas.microsoft.com/office/drawing/2014/main" id="{BD1674F3-B228-4579-A2A9-3ACE5B2F8D48}"/>
            </a:ext>
          </a:extLst>
        </xdr:cNvPr>
        <xdr:cNvSpPr>
          <a:spLocks noChangeShapeType="1"/>
        </xdr:cNvSpPr>
      </xdr:nvSpPr>
      <xdr:spPr bwMode="auto">
        <a:xfrm flipH="1" flipV="1">
          <a:off x="1409700" y="1012317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451</xdr:row>
      <xdr:rowOff>114300</xdr:rowOff>
    </xdr:from>
    <xdr:to>
      <xdr:col>2</xdr:col>
      <xdr:colOff>0</xdr:colOff>
      <xdr:row>451</xdr:row>
      <xdr:rowOff>114300</xdr:rowOff>
    </xdr:to>
    <xdr:sp macro="" textlink="">
      <xdr:nvSpPr>
        <xdr:cNvPr id="302" name="Line 8">
          <a:extLst>
            <a:ext uri="{FF2B5EF4-FFF2-40B4-BE49-F238E27FC236}">
              <a16:creationId xmlns:a16="http://schemas.microsoft.com/office/drawing/2014/main" id="{E89C92A2-E232-428F-9286-F591946B4EC7}"/>
            </a:ext>
          </a:extLst>
        </xdr:cNvPr>
        <xdr:cNvSpPr>
          <a:spLocks noChangeShapeType="1"/>
        </xdr:cNvSpPr>
      </xdr:nvSpPr>
      <xdr:spPr bwMode="auto">
        <a:xfrm flipH="1">
          <a:off x="1409700" y="10147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509</xdr:row>
      <xdr:rowOff>114300</xdr:rowOff>
    </xdr:from>
    <xdr:to>
      <xdr:col>2</xdr:col>
      <xdr:colOff>76200</xdr:colOff>
      <xdr:row>509</xdr:row>
      <xdr:rowOff>114300</xdr:rowOff>
    </xdr:to>
    <xdr:sp macro="" textlink="">
      <xdr:nvSpPr>
        <xdr:cNvPr id="303" name="Line 8">
          <a:extLst>
            <a:ext uri="{FF2B5EF4-FFF2-40B4-BE49-F238E27FC236}">
              <a16:creationId xmlns:a16="http://schemas.microsoft.com/office/drawing/2014/main" id="{C275CBC5-DE93-496E-88CA-71839EDC74CD}"/>
            </a:ext>
          </a:extLst>
        </xdr:cNvPr>
        <xdr:cNvSpPr>
          <a:spLocks noChangeShapeType="1"/>
        </xdr:cNvSpPr>
      </xdr:nvSpPr>
      <xdr:spPr bwMode="auto">
        <a:xfrm flipH="1">
          <a:off x="1485900" y="1147476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404</xdr:row>
      <xdr:rowOff>114300</xdr:rowOff>
    </xdr:from>
    <xdr:to>
      <xdr:col>2</xdr:col>
      <xdr:colOff>76200</xdr:colOff>
      <xdr:row>404</xdr:row>
      <xdr:rowOff>114300</xdr:rowOff>
    </xdr:to>
    <xdr:sp macro="" textlink="">
      <xdr:nvSpPr>
        <xdr:cNvPr id="304" name="Line 8">
          <a:extLst>
            <a:ext uri="{FF2B5EF4-FFF2-40B4-BE49-F238E27FC236}">
              <a16:creationId xmlns:a16="http://schemas.microsoft.com/office/drawing/2014/main" id="{026D4784-2F01-4113-A12B-127BECFEBF08}"/>
            </a:ext>
          </a:extLst>
        </xdr:cNvPr>
        <xdr:cNvSpPr>
          <a:spLocks noChangeShapeType="1"/>
        </xdr:cNvSpPr>
      </xdr:nvSpPr>
      <xdr:spPr bwMode="auto">
        <a:xfrm flipH="1">
          <a:off x="1485900" y="90687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509</xdr:row>
      <xdr:rowOff>114300</xdr:rowOff>
    </xdr:from>
    <xdr:to>
      <xdr:col>2</xdr:col>
      <xdr:colOff>76200</xdr:colOff>
      <xdr:row>509</xdr:row>
      <xdr:rowOff>114300</xdr:rowOff>
    </xdr:to>
    <xdr:sp macro="" textlink="">
      <xdr:nvSpPr>
        <xdr:cNvPr id="305" name="Line 8">
          <a:extLst>
            <a:ext uri="{FF2B5EF4-FFF2-40B4-BE49-F238E27FC236}">
              <a16:creationId xmlns:a16="http://schemas.microsoft.com/office/drawing/2014/main" id="{669AF203-71DC-47DC-9C81-9B8FDA5AEDC8}"/>
            </a:ext>
          </a:extLst>
        </xdr:cNvPr>
        <xdr:cNvSpPr>
          <a:spLocks noChangeShapeType="1"/>
        </xdr:cNvSpPr>
      </xdr:nvSpPr>
      <xdr:spPr bwMode="auto">
        <a:xfrm flipH="1">
          <a:off x="1485900" y="1147476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404</xdr:row>
      <xdr:rowOff>114300</xdr:rowOff>
    </xdr:from>
    <xdr:to>
      <xdr:col>2</xdr:col>
      <xdr:colOff>76200</xdr:colOff>
      <xdr:row>404</xdr:row>
      <xdr:rowOff>114300</xdr:rowOff>
    </xdr:to>
    <xdr:sp macro="" textlink="">
      <xdr:nvSpPr>
        <xdr:cNvPr id="306" name="Line 8">
          <a:extLst>
            <a:ext uri="{FF2B5EF4-FFF2-40B4-BE49-F238E27FC236}">
              <a16:creationId xmlns:a16="http://schemas.microsoft.com/office/drawing/2014/main" id="{9D239880-C42C-4DA0-908D-06DA273947F4}"/>
            </a:ext>
          </a:extLst>
        </xdr:cNvPr>
        <xdr:cNvSpPr>
          <a:spLocks noChangeShapeType="1"/>
        </xdr:cNvSpPr>
      </xdr:nvSpPr>
      <xdr:spPr bwMode="auto">
        <a:xfrm flipH="1">
          <a:off x="1485900" y="90687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424</xdr:row>
      <xdr:rowOff>95250</xdr:rowOff>
    </xdr:from>
    <xdr:to>
      <xdr:col>2</xdr:col>
      <xdr:colOff>38100</xdr:colOff>
      <xdr:row>424</xdr:row>
      <xdr:rowOff>104775</xdr:rowOff>
    </xdr:to>
    <xdr:sp macro="" textlink="">
      <xdr:nvSpPr>
        <xdr:cNvPr id="307" name="Line 7">
          <a:extLst>
            <a:ext uri="{FF2B5EF4-FFF2-40B4-BE49-F238E27FC236}">
              <a16:creationId xmlns:a16="http://schemas.microsoft.com/office/drawing/2014/main" id="{1D0F8FF1-7A22-4C3B-AAAA-374F7AE5538D}"/>
            </a:ext>
          </a:extLst>
        </xdr:cNvPr>
        <xdr:cNvSpPr>
          <a:spLocks noChangeShapeType="1"/>
        </xdr:cNvSpPr>
      </xdr:nvSpPr>
      <xdr:spPr bwMode="auto">
        <a:xfrm flipH="1" flipV="1">
          <a:off x="1409700" y="952500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425</xdr:row>
      <xdr:rowOff>114300</xdr:rowOff>
    </xdr:from>
    <xdr:to>
      <xdr:col>2</xdr:col>
      <xdr:colOff>0</xdr:colOff>
      <xdr:row>425</xdr:row>
      <xdr:rowOff>114300</xdr:rowOff>
    </xdr:to>
    <xdr:sp macro="" textlink="">
      <xdr:nvSpPr>
        <xdr:cNvPr id="308" name="Line 8">
          <a:extLst>
            <a:ext uri="{FF2B5EF4-FFF2-40B4-BE49-F238E27FC236}">
              <a16:creationId xmlns:a16="http://schemas.microsoft.com/office/drawing/2014/main" id="{CF0B8F92-0F0E-41E3-931E-B3F93E097809}"/>
            </a:ext>
          </a:extLst>
        </xdr:cNvPr>
        <xdr:cNvSpPr>
          <a:spLocks noChangeShapeType="1"/>
        </xdr:cNvSpPr>
      </xdr:nvSpPr>
      <xdr:spPr bwMode="auto">
        <a:xfrm flipH="1">
          <a:off x="1409700" y="95507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423</xdr:row>
      <xdr:rowOff>114300</xdr:rowOff>
    </xdr:from>
    <xdr:to>
      <xdr:col>2</xdr:col>
      <xdr:colOff>76200</xdr:colOff>
      <xdr:row>423</xdr:row>
      <xdr:rowOff>114300</xdr:rowOff>
    </xdr:to>
    <xdr:sp macro="" textlink="">
      <xdr:nvSpPr>
        <xdr:cNvPr id="309" name="Line 8">
          <a:extLst>
            <a:ext uri="{FF2B5EF4-FFF2-40B4-BE49-F238E27FC236}">
              <a16:creationId xmlns:a16="http://schemas.microsoft.com/office/drawing/2014/main" id="{32DAAA2A-2300-4EF0-999F-95AC9BAC0BF8}"/>
            </a:ext>
          </a:extLst>
        </xdr:cNvPr>
        <xdr:cNvSpPr>
          <a:spLocks noChangeShapeType="1"/>
        </xdr:cNvSpPr>
      </xdr:nvSpPr>
      <xdr:spPr bwMode="auto">
        <a:xfrm flipH="1">
          <a:off x="1943100" y="95030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450</xdr:row>
      <xdr:rowOff>95250</xdr:rowOff>
    </xdr:from>
    <xdr:to>
      <xdr:col>2</xdr:col>
      <xdr:colOff>38100</xdr:colOff>
      <xdr:row>450</xdr:row>
      <xdr:rowOff>104775</xdr:rowOff>
    </xdr:to>
    <xdr:sp macro="" textlink="">
      <xdr:nvSpPr>
        <xdr:cNvPr id="310" name="Line 7">
          <a:extLst>
            <a:ext uri="{FF2B5EF4-FFF2-40B4-BE49-F238E27FC236}">
              <a16:creationId xmlns:a16="http://schemas.microsoft.com/office/drawing/2014/main" id="{1BD8733D-4358-4BFF-82C0-B12B33BA25C4}"/>
            </a:ext>
          </a:extLst>
        </xdr:cNvPr>
        <xdr:cNvSpPr>
          <a:spLocks noChangeShapeType="1"/>
        </xdr:cNvSpPr>
      </xdr:nvSpPr>
      <xdr:spPr bwMode="auto">
        <a:xfrm flipH="1" flipV="1">
          <a:off x="1409700" y="1012317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451</xdr:row>
      <xdr:rowOff>114300</xdr:rowOff>
    </xdr:from>
    <xdr:to>
      <xdr:col>2</xdr:col>
      <xdr:colOff>0</xdr:colOff>
      <xdr:row>451</xdr:row>
      <xdr:rowOff>114300</xdr:rowOff>
    </xdr:to>
    <xdr:sp macro="" textlink="">
      <xdr:nvSpPr>
        <xdr:cNvPr id="311" name="Line 8">
          <a:extLst>
            <a:ext uri="{FF2B5EF4-FFF2-40B4-BE49-F238E27FC236}">
              <a16:creationId xmlns:a16="http://schemas.microsoft.com/office/drawing/2014/main" id="{A2388B07-DADD-4345-B62B-DDFDCA244BD9}"/>
            </a:ext>
          </a:extLst>
        </xdr:cNvPr>
        <xdr:cNvSpPr>
          <a:spLocks noChangeShapeType="1"/>
        </xdr:cNvSpPr>
      </xdr:nvSpPr>
      <xdr:spPr bwMode="auto">
        <a:xfrm flipH="1">
          <a:off x="1409700" y="10147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423</xdr:row>
      <xdr:rowOff>114300</xdr:rowOff>
    </xdr:from>
    <xdr:to>
      <xdr:col>2</xdr:col>
      <xdr:colOff>76200</xdr:colOff>
      <xdr:row>423</xdr:row>
      <xdr:rowOff>114300</xdr:rowOff>
    </xdr:to>
    <xdr:sp macro="" textlink="">
      <xdr:nvSpPr>
        <xdr:cNvPr id="312" name="Line 8">
          <a:extLst>
            <a:ext uri="{FF2B5EF4-FFF2-40B4-BE49-F238E27FC236}">
              <a16:creationId xmlns:a16="http://schemas.microsoft.com/office/drawing/2014/main" id="{82863EBE-5AD9-47BD-9D3C-E2467BD6328C}"/>
            </a:ext>
          </a:extLst>
        </xdr:cNvPr>
        <xdr:cNvSpPr>
          <a:spLocks noChangeShapeType="1"/>
        </xdr:cNvSpPr>
      </xdr:nvSpPr>
      <xdr:spPr bwMode="auto">
        <a:xfrm flipH="1">
          <a:off x="1943100" y="95030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450</xdr:row>
      <xdr:rowOff>95250</xdr:rowOff>
    </xdr:from>
    <xdr:to>
      <xdr:col>2</xdr:col>
      <xdr:colOff>38100</xdr:colOff>
      <xdr:row>450</xdr:row>
      <xdr:rowOff>104775</xdr:rowOff>
    </xdr:to>
    <xdr:sp macro="" textlink="">
      <xdr:nvSpPr>
        <xdr:cNvPr id="313" name="Line 7">
          <a:extLst>
            <a:ext uri="{FF2B5EF4-FFF2-40B4-BE49-F238E27FC236}">
              <a16:creationId xmlns:a16="http://schemas.microsoft.com/office/drawing/2014/main" id="{931900D8-6D26-40B7-9F18-D0B584542278}"/>
            </a:ext>
          </a:extLst>
        </xdr:cNvPr>
        <xdr:cNvSpPr>
          <a:spLocks noChangeShapeType="1"/>
        </xdr:cNvSpPr>
      </xdr:nvSpPr>
      <xdr:spPr bwMode="auto">
        <a:xfrm flipH="1" flipV="1">
          <a:off x="1409700" y="1012317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451</xdr:row>
      <xdr:rowOff>114300</xdr:rowOff>
    </xdr:from>
    <xdr:to>
      <xdr:col>2</xdr:col>
      <xdr:colOff>0</xdr:colOff>
      <xdr:row>451</xdr:row>
      <xdr:rowOff>114300</xdr:rowOff>
    </xdr:to>
    <xdr:sp macro="" textlink="">
      <xdr:nvSpPr>
        <xdr:cNvPr id="314" name="Line 8">
          <a:extLst>
            <a:ext uri="{FF2B5EF4-FFF2-40B4-BE49-F238E27FC236}">
              <a16:creationId xmlns:a16="http://schemas.microsoft.com/office/drawing/2014/main" id="{0D68A465-0650-4919-BC63-B39F637ED070}"/>
            </a:ext>
          </a:extLst>
        </xdr:cNvPr>
        <xdr:cNvSpPr>
          <a:spLocks noChangeShapeType="1"/>
        </xdr:cNvSpPr>
      </xdr:nvSpPr>
      <xdr:spPr bwMode="auto">
        <a:xfrm flipH="1">
          <a:off x="1409700" y="10147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509</xdr:row>
      <xdr:rowOff>114300</xdr:rowOff>
    </xdr:from>
    <xdr:to>
      <xdr:col>2</xdr:col>
      <xdr:colOff>76200</xdr:colOff>
      <xdr:row>509</xdr:row>
      <xdr:rowOff>114300</xdr:rowOff>
    </xdr:to>
    <xdr:sp macro="" textlink="">
      <xdr:nvSpPr>
        <xdr:cNvPr id="315" name="Line 8">
          <a:extLst>
            <a:ext uri="{FF2B5EF4-FFF2-40B4-BE49-F238E27FC236}">
              <a16:creationId xmlns:a16="http://schemas.microsoft.com/office/drawing/2014/main" id="{D1B7E6BD-AB91-49B7-9A71-7C11B5C5D7E6}"/>
            </a:ext>
          </a:extLst>
        </xdr:cNvPr>
        <xdr:cNvSpPr>
          <a:spLocks noChangeShapeType="1"/>
        </xdr:cNvSpPr>
      </xdr:nvSpPr>
      <xdr:spPr bwMode="auto">
        <a:xfrm flipH="1">
          <a:off x="1485900" y="1147476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404</xdr:row>
      <xdr:rowOff>114300</xdr:rowOff>
    </xdr:from>
    <xdr:to>
      <xdr:col>2</xdr:col>
      <xdr:colOff>76200</xdr:colOff>
      <xdr:row>404</xdr:row>
      <xdr:rowOff>114300</xdr:rowOff>
    </xdr:to>
    <xdr:sp macro="" textlink="">
      <xdr:nvSpPr>
        <xdr:cNvPr id="316" name="Line 8">
          <a:extLst>
            <a:ext uri="{FF2B5EF4-FFF2-40B4-BE49-F238E27FC236}">
              <a16:creationId xmlns:a16="http://schemas.microsoft.com/office/drawing/2014/main" id="{40667DFE-E111-45D2-8747-32A7598529AB}"/>
            </a:ext>
          </a:extLst>
        </xdr:cNvPr>
        <xdr:cNvSpPr>
          <a:spLocks noChangeShapeType="1"/>
        </xdr:cNvSpPr>
      </xdr:nvSpPr>
      <xdr:spPr bwMode="auto">
        <a:xfrm flipH="1">
          <a:off x="1485900" y="90687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509</xdr:row>
      <xdr:rowOff>114300</xdr:rowOff>
    </xdr:from>
    <xdr:to>
      <xdr:col>2</xdr:col>
      <xdr:colOff>76200</xdr:colOff>
      <xdr:row>509</xdr:row>
      <xdr:rowOff>114300</xdr:rowOff>
    </xdr:to>
    <xdr:sp macro="" textlink="">
      <xdr:nvSpPr>
        <xdr:cNvPr id="317" name="Line 8">
          <a:extLst>
            <a:ext uri="{FF2B5EF4-FFF2-40B4-BE49-F238E27FC236}">
              <a16:creationId xmlns:a16="http://schemas.microsoft.com/office/drawing/2014/main" id="{F69AC7EB-E89D-41B4-AFD2-F0BBA0F6AEB1}"/>
            </a:ext>
          </a:extLst>
        </xdr:cNvPr>
        <xdr:cNvSpPr>
          <a:spLocks noChangeShapeType="1"/>
        </xdr:cNvSpPr>
      </xdr:nvSpPr>
      <xdr:spPr bwMode="auto">
        <a:xfrm flipH="1">
          <a:off x="1485900" y="1147476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404</xdr:row>
      <xdr:rowOff>114300</xdr:rowOff>
    </xdr:from>
    <xdr:to>
      <xdr:col>2</xdr:col>
      <xdr:colOff>76200</xdr:colOff>
      <xdr:row>404</xdr:row>
      <xdr:rowOff>114300</xdr:rowOff>
    </xdr:to>
    <xdr:sp macro="" textlink="">
      <xdr:nvSpPr>
        <xdr:cNvPr id="318" name="Line 8">
          <a:extLst>
            <a:ext uri="{FF2B5EF4-FFF2-40B4-BE49-F238E27FC236}">
              <a16:creationId xmlns:a16="http://schemas.microsoft.com/office/drawing/2014/main" id="{2AB50ABE-86EC-4C84-A0E6-2F2CF08664CC}"/>
            </a:ext>
          </a:extLst>
        </xdr:cNvPr>
        <xdr:cNvSpPr>
          <a:spLocks noChangeShapeType="1"/>
        </xdr:cNvSpPr>
      </xdr:nvSpPr>
      <xdr:spPr bwMode="auto">
        <a:xfrm flipH="1">
          <a:off x="1485900" y="90687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424</xdr:row>
      <xdr:rowOff>95250</xdr:rowOff>
    </xdr:from>
    <xdr:to>
      <xdr:col>2</xdr:col>
      <xdr:colOff>38100</xdr:colOff>
      <xdr:row>424</xdr:row>
      <xdr:rowOff>104775</xdr:rowOff>
    </xdr:to>
    <xdr:sp macro="" textlink="">
      <xdr:nvSpPr>
        <xdr:cNvPr id="319" name="Line 7">
          <a:extLst>
            <a:ext uri="{FF2B5EF4-FFF2-40B4-BE49-F238E27FC236}">
              <a16:creationId xmlns:a16="http://schemas.microsoft.com/office/drawing/2014/main" id="{4440F495-2C5A-4742-92D0-93F1F7E585CB}"/>
            </a:ext>
          </a:extLst>
        </xdr:cNvPr>
        <xdr:cNvSpPr>
          <a:spLocks noChangeShapeType="1"/>
        </xdr:cNvSpPr>
      </xdr:nvSpPr>
      <xdr:spPr bwMode="auto">
        <a:xfrm flipH="1" flipV="1">
          <a:off x="1409700" y="952500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425</xdr:row>
      <xdr:rowOff>114300</xdr:rowOff>
    </xdr:from>
    <xdr:to>
      <xdr:col>2</xdr:col>
      <xdr:colOff>0</xdr:colOff>
      <xdr:row>425</xdr:row>
      <xdr:rowOff>114300</xdr:rowOff>
    </xdr:to>
    <xdr:sp macro="" textlink="">
      <xdr:nvSpPr>
        <xdr:cNvPr id="320" name="Line 8">
          <a:extLst>
            <a:ext uri="{FF2B5EF4-FFF2-40B4-BE49-F238E27FC236}">
              <a16:creationId xmlns:a16="http://schemas.microsoft.com/office/drawing/2014/main" id="{DA001F3A-CFF3-422C-BD8F-183BCC9E23DC}"/>
            </a:ext>
          </a:extLst>
        </xdr:cNvPr>
        <xdr:cNvSpPr>
          <a:spLocks noChangeShapeType="1"/>
        </xdr:cNvSpPr>
      </xdr:nvSpPr>
      <xdr:spPr bwMode="auto">
        <a:xfrm flipH="1">
          <a:off x="1409700" y="95507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423</xdr:row>
      <xdr:rowOff>114300</xdr:rowOff>
    </xdr:from>
    <xdr:to>
      <xdr:col>2</xdr:col>
      <xdr:colOff>76200</xdr:colOff>
      <xdr:row>423</xdr:row>
      <xdr:rowOff>114300</xdr:rowOff>
    </xdr:to>
    <xdr:sp macro="" textlink="">
      <xdr:nvSpPr>
        <xdr:cNvPr id="321" name="Line 8">
          <a:extLst>
            <a:ext uri="{FF2B5EF4-FFF2-40B4-BE49-F238E27FC236}">
              <a16:creationId xmlns:a16="http://schemas.microsoft.com/office/drawing/2014/main" id="{9BE26D65-C853-45F1-BAEB-44E1A07EA7F2}"/>
            </a:ext>
          </a:extLst>
        </xdr:cNvPr>
        <xdr:cNvSpPr>
          <a:spLocks noChangeShapeType="1"/>
        </xdr:cNvSpPr>
      </xdr:nvSpPr>
      <xdr:spPr bwMode="auto">
        <a:xfrm flipH="1">
          <a:off x="1943100" y="95030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450</xdr:row>
      <xdr:rowOff>95250</xdr:rowOff>
    </xdr:from>
    <xdr:to>
      <xdr:col>2</xdr:col>
      <xdr:colOff>38100</xdr:colOff>
      <xdr:row>450</xdr:row>
      <xdr:rowOff>104775</xdr:rowOff>
    </xdr:to>
    <xdr:sp macro="" textlink="">
      <xdr:nvSpPr>
        <xdr:cNvPr id="322" name="Line 7">
          <a:extLst>
            <a:ext uri="{FF2B5EF4-FFF2-40B4-BE49-F238E27FC236}">
              <a16:creationId xmlns:a16="http://schemas.microsoft.com/office/drawing/2014/main" id="{F8B10D1B-A488-4342-9A63-1B7FA309B0E9}"/>
            </a:ext>
          </a:extLst>
        </xdr:cNvPr>
        <xdr:cNvSpPr>
          <a:spLocks noChangeShapeType="1"/>
        </xdr:cNvSpPr>
      </xdr:nvSpPr>
      <xdr:spPr bwMode="auto">
        <a:xfrm flipH="1" flipV="1">
          <a:off x="1409700" y="1012317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451</xdr:row>
      <xdr:rowOff>114300</xdr:rowOff>
    </xdr:from>
    <xdr:to>
      <xdr:col>2</xdr:col>
      <xdr:colOff>0</xdr:colOff>
      <xdr:row>451</xdr:row>
      <xdr:rowOff>114300</xdr:rowOff>
    </xdr:to>
    <xdr:sp macro="" textlink="">
      <xdr:nvSpPr>
        <xdr:cNvPr id="323" name="Line 8">
          <a:extLst>
            <a:ext uri="{FF2B5EF4-FFF2-40B4-BE49-F238E27FC236}">
              <a16:creationId xmlns:a16="http://schemas.microsoft.com/office/drawing/2014/main" id="{39F383B9-4BBB-42ED-A9E3-065FE0AD76A4}"/>
            </a:ext>
          </a:extLst>
        </xdr:cNvPr>
        <xdr:cNvSpPr>
          <a:spLocks noChangeShapeType="1"/>
        </xdr:cNvSpPr>
      </xdr:nvSpPr>
      <xdr:spPr bwMode="auto">
        <a:xfrm flipH="1">
          <a:off x="1409700" y="10147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434</xdr:row>
      <xdr:rowOff>114300</xdr:rowOff>
    </xdr:from>
    <xdr:to>
      <xdr:col>2</xdr:col>
      <xdr:colOff>123825</xdr:colOff>
      <xdr:row>434</xdr:row>
      <xdr:rowOff>114300</xdr:rowOff>
    </xdr:to>
    <xdr:sp macro="" textlink="">
      <xdr:nvSpPr>
        <xdr:cNvPr id="324" name="Line 8">
          <a:extLst>
            <a:ext uri="{FF2B5EF4-FFF2-40B4-BE49-F238E27FC236}">
              <a16:creationId xmlns:a16="http://schemas.microsoft.com/office/drawing/2014/main" id="{E29B6D2B-1F56-4F8D-ADCB-753546A92717}"/>
            </a:ext>
          </a:extLst>
        </xdr:cNvPr>
        <xdr:cNvSpPr>
          <a:spLocks noChangeShapeType="1"/>
        </xdr:cNvSpPr>
      </xdr:nvSpPr>
      <xdr:spPr bwMode="auto">
        <a:xfrm flipH="1">
          <a:off x="1943100" y="97593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462</xdr:row>
      <xdr:rowOff>95250</xdr:rowOff>
    </xdr:from>
    <xdr:to>
      <xdr:col>2</xdr:col>
      <xdr:colOff>38100</xdr:colOff>
      <xdr:row>462</xdr:row>
      <xdr:rowOff>104775</xdr:rowOff>
    </xdr:to>
    <xdr:sp macro="" textlink="">
      <xdr:nvSpPr>
        <xdr:cNvPr id="325" name="Line 7">
          <a:extLst>
            <a:ext uri="{FF2B5EF4-FFF2-40B4-BE49-F238E27FC236}">
              <a16:creationId xmlns:a16="http://schemas.microsoft.com/office/drawing/2014/main" id="{FDAA6075-9019-40B7-B9AB-69383B518B70}"/>
            </a:ext>
          </a:extLst>
        </xdr:cNvPr>
        <xdr:cNvSpPr>
          <a:spLocks noChangeShapeType="1"/>
        </xdr:cNvSpPr>
      </xdr:nvSpPr>
      <xdr:spPr bwMode="auto">
        <a:xfrm flipH="1" flipV="1">
          <a:off x="1409700" y="1039749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463</xdr:row>
      <xdr:rowOff>114300</xdr:rowOff>
    </xdr:from>
    <xdr:to>
      <xdr:col>2</xdr:col>
      <xdr:colOff>0</xdr:colOff>
      <xdr:row>463</xdr:row>
      <xdr:rowOff>114300</xdr:rowOff>
    </xdr:to>
    <xdr:sp macro="" textlink="">
      <xdr:nvSpPr>
        <xdr:cNvPr id="326" name="Line 8">
          <a:extLst>
            <a:ext uri="{FF2B5EF4-FFF2-40B4-BE49-F238E27FC236}">
              <a16:creationId xmlns:a16="http://schemas.microsoft.com/office/drawing/2014/main" id="{081945E6-5C09-4E1A-A890-8657EAE52A92}"/>
            </a:ext>
          </a:extLst>
        </xdr:cNvPr>
        <xdr:cNvSpPr>
          <a:spLocks noChangeShapeType="1"/>
        </xdr:cNvSpPr>
      </xdr:nvSpPr>
      <xdr:spPr bwMode="auto">
        <a:xfrm flipH="1">
          <a:off x="1409700" y="10422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242</xdr:row>
      <xdr:rowOff>95250</xdr:rowOff>
    </xdr:from>
    <xdr:to>
      <xdr:col>3</xdr:col>
      <xdr:colOff>38100</xdr:colOff>
      <xdr:row>242</xdr:row>
      <xdr:rowOff>104775</xdr:rowOff>
    </xdr:to>
    <xdr:sp macro="" textlink="">
      <xdr:nvSpPr>
        <xdr:cNvPr id="327" name="Line 7">
          <a:extLst>
            <a:ext uri="{FF2B5EF4-FFF2-40B4-BE49-F238E27FC236}">
              <a16:creationId xmlns:a16="http://schemas.microsoft.com/office/drawing/2014/main" id="{C731D426-5FE2-4CC9-8E18-3692B30ECAB9}"/>
            </a:ext>
          </a:extLst>
        </xdr:cNvPr>
        <xdr:cNvSpPr>
          <a:spLocks noChangeShapeType="1"/>
        </xdr:cNvSpPr>
      </xdr:nvSpPr>
      <xdr:spPr bwMode="auto">
        <a:xfrm flipH="1" flipV="1">
          <a:off x="1866900" y="5295900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243</xdr:row>
      <xdr:rowOff>114300</xdr:rowOff>
    </xdr:from>
    <xdr:to>
      <xdr:col>3</xdr:col>
      <xdr:colOff>0</xdr:colOff>
      <xdr:row>243</xdr:row>
      <xdr:rowOff>114300</xdr:rowOff>
    </xdr:to>
    <xdr:sp macro="" textlink="">
      <xdr:nvSpPr>
        <xdr:cNvPr id="328" name="Line 8">
          <a:extLst>
            <a:ext uri="{FF2B5EF4-FFF2-40B4-BE49-F238E27FC236}">
              <a16:creationId xmlns:a16="http://schemas.microsoft.com/office/drawing/2014/main" id="{451C82C5-EF01-4689-935B-5DD437FA3B80}"/>
            </a:ext>
          </a:extLst>
        </xdr:cNvPr>
        <xdr:cNvSpPr>
          <a:spLocks noChangeShapeType="1"/>
        </xdr:cNvSpPr>
      </xdr:nvSpPr>
      <xdr:spPr bwMode="auto">
        <a:xfrm flipH="1">
          <a:off x="1943100" y="5320665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541</xdr:row>
      <xdr:rowOff>114300</xdr:rowOff>
    </xdr:from>
    <xdr:to>
      <xdr:col>2</xdr:col>
      <xdr:colOff>57150</xdr:colOff>
      <xdr:row>541</xdr:row>
      <xdr:rowOff>114300</xdr:rowOff>
    </xdr:to>
    <xdr:sp macro="" textlink="">
      <xdr:nvSpPr>
        <xdr:cNvPr id="329" name="Line 8">
          <a:extLst>
            <a:ext uri="{FF2B5EF4-FFF2-40B4-BE49-F238E27FC236}">
              <a16:creationId xmlns:a16="http://schemas.microsoft.com/office/drawing/2014/main" id="{FE3096AB-EAB9-4E57-BD30-D93EA3232003}"/>
            </a:ext>
          </a:extLst>
        </xdr:cNvPr>
        <xdr:cNvSpPr>
          <a:spLocks noChangeShapeType="1"/>
        </xdr:cNvSpPr>
      </xdr:nvSpPr>
      <xdr:spPr bwMode="auto">
        <a:xfrm flipH="1">
          <a:off x="1943100" y="122062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428</xdr:row>
      <xdr:rowOff>114300</xdr:rowOff>
    </xdr:from>
    <xdr:to>
      <xdr:col>2</xdr:col>
      <xdr:colOff>57150</xdr:colOff>
      <xdr:row>428</xdr:row>
      <xdr:rowOff>114300</xdr:rowOff>
    </xdr:to>
    <xdr:sp macro="" textlink="">
      <xdr:nvSpPr>
        <xdr:cNvPr id="330" name="Line 8">
          <a:extLst>
            <a:ext uri="{FF2B5EF4-FFF2-40B4-BE49-F238E27FC236}">
              <a16:creationId xmlns:a16="http://schemas.microsoft.com/office/drawing/2014/main" id="{26D7053A-98B2-4CD4-A296-53A740181DC1}"/>
            </a:ext>
          </a:extLst>
        </xdr:cNvPr>
        <xdr:cNvSpPr>
          <a:spLocks noChangeShapeType="1"/>
        </xdr:cNvSpPr>
      </xdr:nvSpPr>
      <xdr:spPr bwMode="auto">
        <a:xfrm flipH="1">
          <a:off x="1943100" y="96221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435</xdr:row>
      <xdr:rowOff>114300</xdr:rowOff>
    </xdr:from>
    <xdr:to>
      <xdr:col>2</xdr:col>
      <xdr:colOff>76200</xdr:colOff>
      <xdr:row>435</xdr:row>
      <xdr:rowOff>114300</xdr:rowOff>
    </xdr:to>
    <xdr:sp macro="" textlink="">
      <xdr:nvSpPr>
        <xdr:cNvPr id="331" name="Line 8">
          <a:extLst>
            <a:ext uri="{FF2B5EF4-FFF2-40B4-BE49-F238E27FC236}">
              <a16:creationId xmlns:a16="http://schemas.microsoft.com/office/drawing/2014/main" id="{F8CEB92F-5865-4349-A2DB-818EA3FA4261}"/>
            </a:ext>
          </a:extLst>
        </xdr:cNvPr>
        <xdr:cNvSpPr>
          <a:spLocks noChangeShapeType="1"/>
        </xdr:cNvSpPr>
      </xdr:nvSpPr>
      <xdr:spPr bwMode="auto">
        <a:xfrm flipH="1">
          <a:off x="1943100" y="97821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463</xdr:row>
      <xdr:rowOff>95250</xdr:rowOff>
    </xdr:from>
    <xdr:to>
      <xdr:col>2</xdr:col>
      <xdr:colOff>38100</xdr:colOff>
      <xdr:row>463</xdr:row>
      <xdr:rowOff>104775</xdr:rowOff>
    </xdr:to>
    <xdr:sp macro="" textlink="">
      <xdr:nvSpPr>
        <xdr:cNvPr id="332" name="Line 7">
          <a:extLst>
            <a:ext uri="{FF2B5EF4-FFF2-40B4-BE49-F238E27FC236}">
              <a16:creationId xmlns:a16="http://schemas.microsoft.com/office/drawing/2014/main" id="{47297909-BD28-4CC7-B4AC-972FB0A18F54}"/>
            </a:ext>
          </a:extLst>
        </xdr:cNvPr>
        <xdr:cNvSpPr>
          <a:spLocks noChangeShapeType="1"/>
        </xdr:cNvSpPr>
      </xdr:nvSpPr>
      <xdr:spPr bwMode="auto">
        <a:xfrm flipH="1" flipV="1">
          <a:off x="1409700" y="1042035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464</xdr:row>
      <xdr:rowOff>114300</xdr:rowOff>
    </xdr:from>
    <xdr:to>
      <xdr:col>2</xdr:col>
      <xdr:colOff>0</xdr:colOff>
      <xdr:row>464</xdr:row>
      <xdr:rowOff>114300</xdr:rowOff>
    </xdr:to>
    <xdr:sp macro="" textlink="">
      <xdr:nvSpPr>
        <xdr:cNvPr id="333" name="Line 8">
          <a:extLst>
            <a:ext uri="{FF2B5EF4-FFF2-40B4-BE49-F238E27FC236}">
              <a16:creationId xmlns:a16="http://schemas.microsoft.com/office/drawing/2014/main" id="{198818CA-1BCF-4731-ABC3-633B55D6754B}"/>
            </a:ext>
          </a:extLst>
        </xdr:cNvPr>
        <xdr:cNvSpPr>
          <a:spLocks noChangeShapeType="1"/>
        </xdr:cNvSpPr>
      </xdr:nvSpPr>
      <xdr:spPr bwMode="auto">
        <a:xfrm flipH="1">
          <a:off x="1409700" y="104451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242</xdr:row>
      <xdr:rowOff>95250</xdr:rowOff>
    </xdr:from>
    <xdr:to>
      <xdr:col>3</xdr:col>
      <xdr:colOff>38100</xdr:colOff>
      <xdr:row>242</xdr:row>
      <xdr:rowOff>104775</xdr:rowOff>
    </xdr:to>
    <xdr:sp macro="" textlink="">
      <xdr:nvSpPr>
        <xdr:cNvPr id="334" name="Line 7">
          <a:extLst>
            <a:ext uri="{FF2B5EF4-FFF2-40B4-BE49-F238E27FC236}">
              <a16:creationId xmlns:a16="http://schemas.microsoft.com/office/drawing/2014/main" id="{5994B9C1-7D0C-4D4E-9EC9-D2354F15F457}"/>
            </a:ext>
          </a:extLst>
        </xdr:cNvPr>
        <xdr:cNvSpPr>
          <a:spLocks noChangeShapeType="1"/>
        </xdr:cNvSpPr>
      </xdr:nvSpPr>
      <xdr:spPr bwMode="auto">
        <a:xfrm flipH="1" flipV="1">
          <a:off x="1866900" y="5295900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243</xdr:row>
      <xdr:rowOff>114300</xdr:rowOff>
    </xdr:from>
    <xdr:to>
      <xdr:col>3</xdr:col>
      <xdr:colOff>0</xdr:colOff>
      <xdr:row>243</xdr:row>
      <xdr:rowOff>114300</xdr:rowOff>
    </xdr:to>
    <xdr:sp macro="" textlink="">
      <xdr:nvSpPr>
        <xdr:cNvPr id="335" name="Line 8">
          <a:extLst>
            <a:ext uri="{FF2B5EF4-FFF2-40B4-BE49-F238E27FC236}">
              <a16:creationId xmlns:a16="http://schemas.microsoft.com/office/drawing/2014/main" id="{D4E5BA36-A97E-492C-B5C7-31B937D4BA41}"/>
            </a:ext>
          </a:extLst>
        </xdr:cNvPr>
        <xdr:cNvSpPr>
          <a:spLocks noChangeShapeType="1"/>
        </xdr:cNvSpPr>
      </xdr:nvSpPr>
      <xdr:spPr bwMode="auto">
        <a:xfrm flipH="1">
          <a:off x="1943100" y="5320665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339</xdr:row>
      <xdr:rowOff>114300</xdr:rowOff>
    </xdr:from>
    <xdr:to>
      <xdr:col>2</xdr:col>
      <xdr:colOff>76200</xdr:colOff>
      <xdr:row>339</xdr:row>
      <xdr:rowOff>114300</xdr:rowOff>
    </xdr:to>
    <xdr:sp macro="" textlink="">
      <xdr:nvSpPr>
        <xdr:cNvPr id="336" name="Line 8">
          <a:extLst>
            <a:ext uri="{FF2B5EF4-FFF2-40B4-BE49-F238E27FC236}">
              <a16:creationId xmlns:a16="http://schemas.microsoft.com/office/drawing/2014/main" id="{FE7E2D1B-8BE6-4236-83CE-A263B8C1CF7B}"/>
            </a:ext>
          </a:extLst>
        </xdr:cNvPr>
        <xdr:cNvSpPr>
          <a:spLocks noChangeShapeType="1"/>
        </xdr:cNvSpPr>
      </xdr:nvSpPr>
      <xdr:spPr bwMode="auto">
        <a:xfrm flipH="1">
          <a:off x="1943100" y="75638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356</xdr:row>
      <xdr:rowOff>95250</xdr:rowOff>
    </xdr:from>
    <xdr:to>
      <xdr:col>2</xdr:col>
      <xdr:colOff>47625</xdr:colOff>
      <xdr:row>356</xdr:row>
      <xdr:rowOff>104775</xdr:rowOff>
    </xdr:to>
    <xdr:sp macro="" textlink="">
      <xdr:nvSpPr>
        <xdr:cNvPr id="337" name="Line 7">
          <a:extLst>
            <a:ext uri="{FF2B5EF4-FFF2-40B4-BE49-F238E27FC236}">
              <a16:creationId xmlns:a16="http://schemas.microsoft.com/office/drawing/2014/main" id="{B8FEC741-A5B6-4B26-9C98-ED1409246CC1}"/>
            </a:ext>
          </a:extLst>
        </xdr:cNvPr>
        <xdr:cNvSpPr>
          <a:spLocks noChangeShapeType="1"/>
        </xdr:cNvSpPr>
      </xdr:nvSpPr>
      <xdr:spPr bwMode="auto">
        <a:xfrm flipH="1" flipV="1">
          <a:off x="1409700" y="794670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357</xdr:row>
      <xdr:rowOff>114300</xdr:rowOff>
    </xdr:from>
    <xdr:to>
      <xdr:col>2</xdr:col>
      <xdr:colOff>0</xdr:colOff>
      <xdr:row>357</xdr:row>
      <xdr:rowOff>114300</xdr:rowOff>
    </xdr:to>
    <xdr:sp macro="" textlink="">
      <xdr:nvSpPr>
        <xdr:cNvPr id="338" name="Line 8">
          <a:extLst>
            <a:ext uri="{FF2B5EF4-FFF2-40B4-BE49-F238E27FC236}">
              <a16:creationId xmlns:a16="http://schemas.microsoft.com/office/drawing/2014/main" id="{E7351550-183D-49ED-BB9D-F58FF3FD2DE2}"/>
            </a:ext>
          </a:extLst>
        </xdr:cNvPr>
        <xdr:cNvSpPr>
          <a:spLocks noChangeShapeType="1"/>
        </xdr:cNvSpPr>
      </xdr:nvSpPr>
      <xdr:spPr bwMode="auto">
        <a:xfrm flipH="1">
          <a:off x="1409700" y="79724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339" name="Line 8">
          <a:extLst>
            <a:ext uri="{FF2B5EF4-FFF2-40B4-BE49-F238E27FC236}">
              <a16:creationId xmlns:a16="http://schemas.microsoft.com/office/drawing/2014/main" id="{75A82B11-0D5C-420A-BD51-73510E520453}"/>
            </a:ext>
          </a:extLst>
        </xdr:cNvPr>
        <xdr:cNvSpPr>
          <a:spLocks noChangeShapeType="1"/>
        </xdr:cNvSpPr>
      </xdr:nvSpPr>
      <xdr:spPr bwMode="auto">
        <a:xfrm flipH="1">
          <a:off x="1485900" y="71046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340" name="Line 8">
          <a:extLst>
            <a:ext uri="{FF2B5EF4-FFF2-40B4-BE49-F238E27FC236}">
              <a16:creationId xmlns:a16="http://schemas.microsoft.com/office/drawing/2014/main" id="{9CF51FF7-0D10-4107-A4FF-4D188D325F99}"/>
            </a:ext>
          </a:extLst>
        </xdr:cNvPr>
        <xdr:cNvSpPr>
          <a:spLocks noChangeShapeType="1"/>
        </xdr:cNvSpPr>
      </xdr:nvSpPr>
      <xdr:spPr bwMode="auto">
        <a:xfrm flipH="1">
          <a:off x="1485900" y="71046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312</xdr:row>
      <xdr:rowOff>114300</xdr:rowOff>
    </xdr:from>
    <xdr:to>
      <xdr:col>2</xdr:col>
      <xdr:colOff>76200</xdr:colOff>
      <xdr:row>312</xdr:row>
      <xdr:rowOff>114300</xdr:rowOff>
    </xdr:to>
    <xdr:sp macro="" textlink="">
      <xdr:nvSpPr>
        <xdr:cNvPr id="341" name="Line 8">
          <a:extLst>
            <a:ext uri="{FF2B5EF4-FFF2-40B4-BE49-F238E27FC236}">
              <a16:creationId xmlns:a16="http://schemas.microsoft.com/office/drawing/2014/main" id="{BDC5F136-7919-4951-B964-499826B44F5C}"/>
            </a:ext>
          </a:extLst>
        </xdr:cNvPr>
        <xdr:cNvSpPr>
          <a:spLocks noChangeShapeType="1"/>
        </xdr:cNvSpPr>
      </xdr:nvSpPr>
      <xdr:spPr bwMode="auto">
        <a:xfrm flipH="1">
          <a:off x="1485900" y="69065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340</xdr:row>
      <xdr:rowOff>95250</xdr:rowOff>
    </xdr:from>
    <xdr:to>
      <xdr:col>2</xdr:col>
      <xdr:colOff>47625</xdr:colOff>
      <xdr:row>340</xdr:row>
      <xdr:rowOff>104775</xdr:rowOff>
    </xdr:to>
    <xdr:sp macro="" textlink="">
      <xdr:nvSpPr>
        <xdr:cNvPr id="342" name="Line 7">
          <a:extLst>
            <a:ext uri="{FF2B5EF4-FFF2-40B4-BE49-F238E27FC236}">
              <a16:creationId xmlns:a16="http://schemas.microsoft.com/office/drawing/2014/main" id="{4A8F9E65-34B3-461B-9D0B-1D8C9798B4B3}"/>
            </a:ext>
          </a:extLst>
        </xdr:cNvPr>
        <xdr:cNvSpPr>
          <a:spLocks noChangeShapeType="1"/>
        </xdr:cNvSpPr>
      </xdr:nvSpPr>
      <xdr:spPr bwMode="auto">
        <a:xfrm flipH="1" flipV="1">
          <a:off x="1409700" y="758571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341</xdr:row>
      <xdr:rowOff>114300</xdr:rowOff>
    </xdr:from>
    <xdr:to>
      <xdr:col>2</xdr:col>
      <xdr:colOff>0</xdr:colOff>
      <xdr:row>341</xdr:row>
      <xdr:rowOff>114300</xdr:rowOff>
    </xdr:to>
    <xdr:sp macro="" textlink="">
      <xdr:nvSpPr>
        <xdr:cNvPr id="343" name="Line 8">
          <a:extLst>
            <a:ext uri="{FF2B5EF4-FFF2-40B4-BE49-F238E27FC236}">
              <a16:creationId xmlns:a16="http://schemas.microsoft.com/office/drawing/2014/main" id="{26F2A9C9-E182-4795-99B1-394F532BA755}"/>
            </a:ext>
          </a:extLst>
        </xdr:cNvPr>
        <xdr:cNvSpPr>
          <a:spLocks noChangeShapeType="1"/>
        </xdr:cNvSpPr>
      </xdr:nvSpPr>
      <xdr:spPr bwMode="auto">
        <a:xfrm flipH="1">
          <a:off x="1409700" y="76114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339</xdr:row>
      <xdr:rowOff>114300</xdr:rowOff>
    </xdr:from>
    <xdr:to>
      <xdr:col>2</xdr:col>
      <xdr:colOff>76200</xdr:colOff>
      <xdr:row>339</xdr:row>
      <xdr:rowOff>114300</xdr:rowOff>
    </xdr:to>
    <xdr:sp macro="" textlink="">
      <xdr:nvSpPr>
        <xdr:cNvPr id="344" name="Line 8">
          <a:extLst>
            <a:ext uri="{FF2B5EF4-FFF2-40B4-BE49-F238E27FC236}">
              <a16:creationId xmlns:a16="http://schemas.microsoft.com/office/drawing/2014/main" id="{341B5B64-A84B-4541-BDEC-2FB20022A0C4}"/>
            </a:ext>
          </a:extLst>
        </xdr:cNvPr>
        <xdr:cNvSpPr>
          <a:spLocks noChangeShapeType="1"/>
        </xdr:cNvSpPr>
      </xdr:nvSpPr>
      <xdr:spPr bwMode="auto">
        <a:xfrm flipH="1">
          <a:off x="1943100" y="75638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356</xdr:row>
      <xdr:rowOff>95250</xdr:rowOff>
    </xdr:from>
    <xdr:to>
      <xdr:col>2</xdr:col>
      <xdr:colOff>47625</xdr:colOff>
      <xdr:row>356</xdr:row>
      <xdr:rowOff>104775</xdr:rowOff>
    </xdr:to>
    <xdr:sp macro="" textlink="">
      <xdr:nvSpPr>
        <xdr:cNvPr id="345" name="Line 7">
          <a:extLst>
            <a:ext uri="{FF2B5EF4-FFF2-40B4-BE49-F238E27FC236}">
              <a16:creationId xmlns:a16="http://schemas.microsoft.com/office/drawing/2014/main" id="{2100C778-481A-4315-A71A-E2DBB848EABE}"/>
            </a:ext>
          </a:extLst>
        </xdr:cNvPr>
        <xdr:cNvSpPr>
          <a:spLocks noChangeShapeType="1"/>
        </xdr:cNvSpPr>
      </xdr:nvSpPr>
      <xdr:spPr bwMode="auto">
        <a:xfrm flipH="1" flipV="1">
          <a:off x="1409700" y="794670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357</xdr:row>
      <xdr:rowOff>114300</xdr:rowOff>
    </xdr:from>
    <xdr:to>
      <xdr:col>2</xdr:col>
      <xdr:colOff>0</xdr:colOff>
      <xdr:row>357</xdr:row>
      <xdr:rowOff>114300</xdr:rowOff>
    </xdr:to>
    <xdr:sp macro="" textlink="">
      <xdr:nvSpPr>
        <xdr:cNvPr id="346" name="Line 8">
          <a:extLst>
            <a:ext uri="{FF2B5EF4-FFF2-40B4-BE49-F238E27FC236}">
              <a16:creationId xmlns:a16="http://schemas.microsoft.com/office/drawing/2014/main" id="{BEF46879-C75A-4A55-83A7-2008D2199040}"/>
            </a:ext>
          </a:extLst>
        </xdr:cNvPr>
        <xdr:cNvSpPr>
          <a:spLocks noChangeShapeType="1"/>
        </xdr:cNvSpPr>
      </xdr:nvSpPr>
      <xdr:spPr bwMode="auto">
        <a:xfrm flipH="1">
          <a:off x="1409700" y="79724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339</xdr:row>
      <xdr:rowOff>114300</xdr:rowOff>
    </xdr:from>
    <xdr:to>
      <xdr:col>2</xdr:col>
      <xdr:colOff>76200</xdr:colOff>
      <xdr:row>339</xdr:row>
      <xdr:rowOff>114300</xdr:rowOff>
    </xdr:to>
    <xdr:sp macro="" textlink="">
      <xdr:nvSpPr>
        <xdr:cNvPr id="347" name="Line 8">
          <a:extLst>
            <a:ext uri="{FF2B5EF4-FFF2-40B4-BE49-F238E27FC236}">
              <a16:creationId xmlns:a16="http://schemas.microsoft.com/office/drawing/2014/main" id="{8CE3F9DD-0A79-4E42-A230-A6024C0210E3}"/>
            </a:ext>
          </a:extLst>
        </xdr:cNvPr>
        <xdr:cNvSpPr>
          <a:spLocks noChangeShapeType="1"/>
        </xdr:cNvSpPr>
      </xdr:nvSpPr>
      <xdr:spPr bwMode="auto">
        <a:xfrm flipH="1">
          <a:off x="1943100" y="75638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356</xdr:row>
      <xdr:rowOff>95250</xdr:rowOff>
    </xdr:from>
    <xdr:to>
      <xdr:col>2</xdr:col>
      <xdr:colOff>47625</xdr:colOff>
      <xdr:row>356</xdr:row>
      <xdr:rowOff>104775</xdr:rowOff>
    </xdr:to>
    <xdr:sp macro="" textlink="">
      <xdr:nvSpPr>
        <xdr:cNvPr id="348" name="Line 7">
          <a:extLst>
            <a:ext uri="{FF2B5EF4-FFF2-40B4-BE49-F238E27FC236}">
              <a16:creationId xmlns:a16="http://schemas.microsoft.com/office/drawing/2014/main" id="{123DE084-4E0A-4463-89A4-B90E9438AFEB}"/>
            </a:ext>
          </a:extLst>
        </xdr:cNvPr>
        <xdr:cNvSpPr>
          <a:spLocks noChangeShapeType="1"/>
        </xdr:cNvSpPr>
      </xdr:nvSpPr>
      <xdr:spPr bwMode="auto">
        <a:xfrm flipH="1" flipV="1">
          <a:off x="1409700" y="794670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357</xdr:row>
      <xdr:rowOff>114300</xdr:rowOff>
    </xdr:from>
    <xdr:to>
      <xdr:col>2</xdr:col>
      <xdr:colOff>0</xdr:colOff>
      <xdr:row>357</xdr:row>
      <xdr:rowOff>114300</xdr:rowOff>
    </xdr:to>
    <xdr:sp macro="" textlink="">
      <xdr:nvSpPr>
        <xdr:cNvPr id="349" name="Line 8">
          <a:extLst>
            <a:ext uri="{FF2B5EF4-FFF2-40B4-BE49-F238E27FC236}">
              <a16:creationId xmlns:a16="http://schemas.microsoft.com/office/drawing/2014/main" id="{069F2ECE-B0E5-44D8-A6F2-95231C653A0F}"/>
            </a:ext>
          </a:extLst>
        </xdr:cNvPr>
        <xdr:cNvSpPr>
          <a:spLocks noChangeShapeType="1"/>
        </xdr:cNvSpPr>
      </xdr:nvSpPr>
      <xdr:spPr bwMode="auto">
        <a:xfrm flipH="1">
          <a:off x="1409700" y="79724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350" name="Line 8">
          <a:extLst>
            <a:ext uri="{FF2B5EF4-FFF2-40B4-BE49-F238E27FC236}">
              <a16:creationId xmlns:a16="http://schemas.microsoft.com/office/drawing/2014/main" id="{007B7E3E-2A14-4C9C-8DF9-BDF9DDA774A9}"/>
            </a:ext>
          </a:extLst>
        </xdr:cNvPr>
        <xdr:cNvSpPr>
          <a:spLocks noChangeShapeType="1"/>
        </xdr:cNvSpPr>
      </xdr:nvSpPr>
      <xdr:spPr bwMode="auto">
        <a:xfrm flipH="1">
          <a:off x="1485900" y="71046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351" name="Line 8">
          <a:extLst>
            <a:ext uri="{FF2B5EF4-FFF2-40B4-BE49-F238E27FC236}">
              <a16:creationId xmlns:a16="http://schemas.microsoft.com/office/drawing/2014/main" id="{D91DEFDC-7367-43A2-AF3B-B265BEC2E7BE}"/>
            </a:ext>
          </a:extLst>
        </xdr:cNvPr>
        <xdr:cNvSpPr>
          <a:spLocks noChangeShapeType="1"/>
        </xdr:cNvSpPr>
      </xdr:nvSpPr>
      <xdr:spPr bwMode="auto">
        <a:xfrm flipH="1">
          <a:off x="1485900" y="71046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312</xdr:row>
      <xdr:rowOff>114300</xdr:rowOff>
    </xdr:from>
    <xdr:to>
      <xdr:col>2</xdr:col>
      <xdr:colOff>76200</xdr:colOff>
      <xdr:row>312</xdr:row>
      <xdr:rowOff>114300</xdr:rowOff>
    </xdr:to>
    <xdr:sp macro="" textlink="">
      <xdr:nvSpPr>
        <xdr:cNvPr id="352" name="Line 8">
          <a:extLst>
            <a:ext uri="{FF2B5EF4-FFF2-40B4-BE49-F238E27FC236}">
              <a16:creationId xmlns:a16="http://schemas.microsoft.com/office/drawing/2014/main" id="{105EA64F-3296-43AE-A85A-ED9E83BD9674}"/>
            </a:ext>
          </a:extLst>
        </xdr:cNvPr>
        <xdr:cNvSpPr>
          <a:spLocks noChangeShapeType="1"/>
        </xdr:cNvSpPr>
      </xdr:nvSpPr>
      <xdr:spPr bwMode="auto">
        <a:xfrm flipH="1">
          <a:off x="1485900" y="69065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340</xdr:row>
      <xdr:rowOff>95250</xdr:rowOff>
    </xdr:from>
    <xdr:to>
      <xdr:col>2</xdr:col>
      <xdr:colOff>47625</xdr:colOff>
      <xdr:row>340</xdr:row>
      <xdr:rowOff>104775</xdr:rowOff>
    </xdr:to>
    <xdr:sp macro="" textlink="">
      <xdr:nvSpPr>
        <xdr:cNvPr id="353" name="Line 7">
          <a:extLst>
            <a:ext uri="{FF2B5EF4-FFF2-40B4-BE49-F238E27FC236}">
              <a16:creationId xmlns:a16="http://schemas.microsoft.com/office/drawing/2014/main" id="{700055ED-7984-4524-92CF-E6ADB97E1334}"/>
            </a:ext>
          </a:extLst>
        </xdr:cNvPr>
        <xdr:cNvSpPr>
          <a:spLocks noChangeShapeType="1"/>
        </xdr:cNvSpPr>
      </xdr:nvSpPr>
      <xdr:spPr bwMode="auto">
        <a:xfrm flipH="1" flipV="1">
          <a:off x="1409700" y="758571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341</xdr:row>
      <xdr:rowOff>114300</xdr:rowOff>
    </xdr:from>
    <xdr:to>
      <xdr:col>2</xdr:col>
      <xdr:colOff>0</xdr:colOff>
      <xdr:row>341</xdr:row>
      <xdr:rowOff>114300</xdr:rowOff>
    </xdr:to>
    <xdr:sp macro="" textlink="">
      <xdr:nvSpPr>
        <xdr:cNvPr id="354" name="Line 8">
          <a:extLst>
            <a:ext uri="{FF2B5EF4-FFF2-40B4-BE49-F238E27FC236}">
              <a16:creationId xmlns:a16="http://schemas.microsoft.com/office/drawing/2014/main" id="{0ACD1E67-4E11-46E1-AB51-90F05EBEDC39}"/>
            </a:ext>
          </a:extLst>
        </xdr:cNvPr>
        <xdr:cNvSpPr>
          <a:spLocks noChangeShapeType="1"/>
        </xdr:cNvSpPr>
      </xdr:nvSpPr>
      <xdr:spPr bwMode="auto">
        <a:xfrm flipH="1">
          <a:off x="1409700" y="76114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339</xdr:row>
      <xdr:rowOff>114300</xdr:rowOff>
    </xdr:from>
    <xdr:to>
      <xdr:col>2</xdr:col>
      <xdr:colOff>76200</xdr:colOff>
      <xdr:row>339</xdr:row>
      <xdr:rowOff>114300</xdr:rowOff>
    </xdr:to>
    <xdr:sp macro="" textlink="">
      <xdr:nvSpPr>
        <xdr:cNvPr id="355" name="Line 8">
          <a:extLst>
            <a:ext uri="{FF2B5EF4-FFF2-40B4-BE49-F238E27FC236}">
              <a16:creationId xmlns:a16="http://schemas.microsoft.com/office/drawing/2014/main" id="{6B7634AF-FE9F-47D3-8FA2-B9133405CD13}"/>
            </a:ext>
          </a:extLst>
        </xdr:cNvPr>
        <xdr:cNvSpPr>
          <a:spLocks noChangeShapeType="1"/>
        </xdr:cNvSpPr>
      </xdr:nvSpPr>
      <xdr:spPr bwMode="auto">
        <a:xfrm flipH="1">
          <a:off x="1943100" y="75638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356</xdr:row>
      <xdr:rowOff>95250</xdr:rowOff>
    </xdr:from>
    <xdr:to>
      <xdr:col>2</xdr:col>
      <xdr:colOff>47625</xdr:colOff>
      <xdr:row>356</xdr:row>
      <xdr:rowOff>104775</xdr:rowOff>
    </xdr:to>
    <xdr:sp macro="" textlink="">
      <xdr:nvSpPr>
        <xdr:cNvPr id="356" name="Line 7">
          <a:extLst>
            <a:ext uri="{FF2B5EF4-FFF2-40B4-BE49-F238E27FC236}">
              <a16:creationId xmlns:a16="http://schemas.microsoft.com/office/drawing/2014/main" id="{1ADF181C-2746-4675-9946-9571AFE3A073}"/>
            </a:ext>
          </a:extLst>
        </xdr:cNvPr>
        <xdr:cNvSpPr>
          <a:spLocks noChangeShapeType="1"/>
        </xdr:cNvSpPr>
      </xdr:nvSpPr>
      <xdr:spPr bwMode="auto">
        <a:xfrm flipH="1" flipV="1">
          <a:off x="1409700" y="794670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357</xdr:row>
      <xdr:rowOff>114300</xdr:rowOff>
    </xdr:from>
    <xdr:to>
      <xdr:col>2</xdr:col>
      <xdr:colOff>0</xdr:colOff>
      <xdr:row>357</xdr:row>
      <xdr:rowOff>114300</xdr:rowOff>
    </xdr:to>
    <xdr:sp macro="" textlink="">
      <xdr:nvSpPr>
        <xdr:cNvPr id="357" name="Line 8">
          <a:extLst>
            <a:ext uri="{FF2B5EF4-FFF2-40B4-BE49-F238E27FC236}">
              <a16:creationId xmlns:a16="http://schemas.microsoft.com/office/drawing/2014/main" id="{2305B5D3-3877-4C13-B4A6-DEE0499F92F4}"/>
            </a:ext>
          </a:extLst>
        </xdr:cNvPr>
        <xdr:cNvSpPr>
          <a:spLocks noChangeShapeType="1"/>
        </xdr:cNvSpPr>
      </xdr:nvSpPr>
      <xdr:spPr bwMode="auto">
        <a:xfrm flipH="1">
          <a:off x="1409700" y="79724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339</xdr:row>
      <xdr:rowOff>114300</xdr:rowOff>
    </xdr:from>
    <xdr:to>
      <xdr:col>2</xdr:col>
      <xdr:colOff>76200</xdr:colOff>
      <xdr:row>339</xdr:row>
      <xdr:rowOff>114300</xdr:rowOff>
    </xdr:to>
    <xdr:sp macro="" textlink="">
      <xdr:nvSpPr>
        <xdr:cNvPr id="358" name="Line 8">
          <a:extLst>
            <a:ext uri="{FF2B5EF4-FFF2-40B4-BE49-F238E27FC236}">
              <a16:creationId xmlns:a16="http://schemas.microsoft.com/office/drawing/2014/main" id="{5A044DCE-61D9-4FF5-9297-4D619C04F4C6}"/>
            </a:ext>
          </a:extLst>
        </xdr:cNvPr>
        <xdr:cNvSpPr>
          <a:spLocks noChangeShapeType="1"/>
        </xdr:cNvSpPr>
      </xdr:nvSpPr>
      <xdr:spPr bwMode="auto">
        <a:xfrm flipH="1">
          <a:off x="1943100" y="75638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356</xdr:row>
      <xdr:rowOff>95250</xdr:rowOff>
    </xdr:from>
    <xdr:to>
      <xdr:col>2</xdr:col>
      <xdr:colOff>47625</xdr:colOff>
      <xdr:row>356</xdr:row>
      <xdr:rowOff>104775</xdr:rowOff>
    </xdr:to>
    <xdr:sp macro="" textlink="">
      <xdr:nvSpPr>
        <xdr:cNvPr id="359" name="Line 7">
          <a:extLst>
            <a:ext uri="{FF2B5EF4-FFF2-40B4-BE49-F238E27FC236}">
              <a16:creationId xmlns:a16="http://schemas.microsoft.com/office/drawing/2014/main" id="{5CDB0ED5-E43A-4C03-801A-1BD38F867434}"/>
            </a:ext>
          </a:extLst>
        </xdr:cNvPr>
        <xdr:cNvSpPr>
          <a:spLocks noChangeShapeType="1"/>
        </xdr:cNvSpPr>
      </xdr:nvSpPr>
      <xdr:spPr bwMode="auto">
        <a:xfrm flipH="1" flipV="1">
          <a:off x="1409700" y="794670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357</xdr:row>
      <xdr:rowOff>114300</xdr:rowOff>
    </xdr:from>
    <xdr:to>
      <xdr:col>2</xdr:col>
      <xdr:colOff>0</xdr:colOff>
      <xdr:row>357</xdr:row>
      <xdr:rowOff>114300</xdr:rowOff>
    </xdr:to>
    <xdr:sp macro="" textlink="">
      <xdr:nvSpPr>
        <xdr:cNvPr id="360" name="Line 8">
          <a:extLst>
            <a:ext uri="{FF2B5EF4-FFF2-40B4-BE49-F238E27FC236}">
              <a16:creationId xmlns:a16="http://schemas.microsoft.com/office/drawing/2014/main" id="{89E6362E-75F4-4F86-8E42-3EB8351E8C83}"/>
            </a:ext>
          </a:extLst>
        </xdr:cNvPr>
        <xdr:cNvSpPr>
          <a:spLocks noChangeShapeType="1"/>
        </xdr:cNvSpPr>
      </xdr:nvSpPr>
      <xdr:spPr bwMode="auto">
        <a:xfrm flipH="1">
          <a:off x="1409700" y="79724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361" name="Line 8">
          <a:extLst>
            <a:ext uri="{FF2B5EF4-FFF2-40B4-BE49-F238E27FC236}">
              <a16:creationId xmlns:a16="http://schemas.microsoft.com/office/drawing/2014/main" id="{D2EA7F0C-5CA1-4AAB-B185-9DB3AE87F83F}"/>
            </a:ext>
          </a:extLst>
        </xdr:cNvPr>
        <xdr:cNvSpPr>
          <a:spLocks noChangeShapeType="1"/>
        </xdr:cNvSpPr>
      </xdr:nvSpPr>
      <xdr:spPr bwMode="auto">
        <a:xfrm flipH="1">
          <a:off x="1485900" y="71046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362" name="Line 8">
          <a:extLst>
            <a:ext uri="{FF2B5EF4-FFF2-40B4-BE49-F238E27FC236}">
              <a16:creationId xmlns:a16="http://schemas.microsoft.com/office/drawing/2014/main" id="{80B1DC91-4E1B-42BE-B5A0-79B401E6C7D4}"/>
            </a:ext>
          </a:extLst>
        </xdr:cNvPr>
        <xdr:cNvSpPr>
          <a:spLocks noChangeShapeType="1"/>
        </xdr:cNvSpPr>
      </xdr:nvSpPr>
      <xdr:spPr bwMode="auto">
        <a:xfrm flipH="1">
          <a:off x="1485900" y="71046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312</xdr:row>
      <xdr:rowOff>114300</xdr:rowOff>
    </xdr:from>
    <xdr:to>
      <xdr:col>2</xdr:col>
      <xdr:colOff>76200</xdr:colOff>
      <xdr:row>312</xdr:row>
      <xdr:rowOff>114300</xdr:rowOff>
    </xdr:to>
    <xdr:sp macro="" textlink="">
      <xdr:nvSpPr>
        <xdr:cNvPr id="363" name="Line 8">
          <a:extLst>
            <a:ext uri="{FF2B5EF4-FFF2-40B4-BE49-F238E27FC236}">
              <a16:creationId xmlns:a16="http://schemas.microsoft.com/office/drawing/2014/main" id="{4A223CC9-4316-48C9-9971-5BA6034435B6}"/>
            </a:ext>
          </a:extLst>
        </xdr:cNvPr>
        <xdr:cNvSpPr>
          <a:spLocks noChangeShapeType="1"/>
        </xdr:cNvSpPr>
      </xdr:nvSpPr>
      <xdr:spPr bwMode="auto">
        <a:xfrm flipH="1">
          <a:off x="1485900" y="69065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341</xdr:row>
      <xdr:rowOff>114300</xdr:rowOff>
    </xdr:from>
    <xdr:to>
      <xdr:col>2</xdr:col>
      <xdr:colOff>0</xdr:colOff>
      <xdr:row>341</xdr:row>
      <xdr:rowOff>114300</xdr:rowOff>
    </xdr:to>
    <xdr:sp macro="" textlink="">
      <xdr:nvSpPr>
        <xdr:cNvPr id="364" name="Line 8">
          <a:extLst>
            <a:ext uri="{FF2B5EF4-FFF2-40B4-BE49-F238E27FC236}">
              <a16:creationId xmlns:a16="http://schemas.microsoft.com/office/drawing/2014/main" id="{05ADFC95-1B85-448A-A8A9-70DE612E3308}"/>
            </a:ext>
          </a:extLst>
        </xdr:cNvPr>
        <xdr:cNvSpPr>
          <a:spLocks noChangeShapeType="1"/>
        </xdr:cNvSpPr>
      </xdr:nvSpPr>
      <xdr:spPr bwMode="auto">
        <a:xfrm flipH="1">
          <a:off x="1409700" y="76114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339</xdr:row>
      <xdr:rowOff>114300</xdr:rowOff>
    </xdr:from>
    <xdr:to>
      <xdr:col>2</xdr:col>
      <xdr:colOff>76200</xdr:colOff>
      <xdr:row>339</xdr:row>
      <xdr:rowOff>114300</xdr:rowOff>
    </xdr:to>
    <xdr:sp macro="" textlink="">
      <xdr:nvSpPr>
        <xdr:cNvPr id="365" name="Line 8">
          <a:extLst>
            <a:ext uri="{FF2B5EF4-FFF2-40B4-BE49-F238E27FC236}">
              <a16:creationId xmlns:a16="http://schemas.microsoft.com/office/drawing/2014/main" id="{9E97DA2C-E9FF-496D-BE35-C1D5103B68F1}"/>
            </a:ext>
          </a:extLst>
        </xdr:cNvPr>
        <xdr:cNvSpPr>
          <a:spLocks noChangeShapeType="1"/>
        </xdr:cNvSpPr>
      </xdr:nvSpPr>
      <xdr:spPr bwMode="auto">
        <a:xfrm flipH="1">
          <a:off x="1943100" y="75638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357</xdr:row>
      <xdr:rowOff>114300</xdr:rowOff>
    </xdr:from>
    <xdr:to>
      <xdr:col>2</xdr:col>
      <xdr:colOff>0</xdr:colOff>
      <xdr:row>357</xdr:row>
      <xdr:rowOff>114300</xdr:rowOff>
    </xdr:to>
    <xdr:sp macro="" textlink="">
      <xdr:nvSpPr>
        <xdr:cNvPr id="366" name="Line 8">
          <a:extLst>
            <a:ext uri="{FF2B5EF4-FFF2-40B4-BE49-F238E27FC236}">
              <a16:creationId xmlns:a16="http://schemas.microsoft.com/office/drawing/2014/main" id="{3E3F527F-3AD7-4C12-83FE-6AADBAAB4188}"/>
            </a:ext>
          </a:extLst>
        </xdr:cNvPr>
        <xdr:cNvSpPr>
          <a:spLocks noChangeShapeType="1"/>
        </xdr:cNvSpPr>
      </xdr:nvSpPr>
      <xdr:spPr bwMode="auto">
        <a:xfrm flipH="1">
          <a:off x="1409700" y="79724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421</xdr:row>
      <xdr:rowOff>95250</xdr:rowOff>
    </xdr:from>
    <xdr:to>
      <xdr:col>2</xdr:col>
      <xdr:colOff>9525</xdr:colOff>
      <xdr:row>421</xdr:row>
      <xdr:rowOff>104775</xdr:rowOff>
    </xdr:to>
    <xdr:sp macro="" textlink="">
      <xdr:nvSpPr>
        <xdr:cNvPr id="367" name="Line 7">
          <a:extLst>
            <a:ext uri="{FF2B5EF4-FFF2-40B4-BE49-F238E27FC236}">
              <a16:creationId xmlns:a16="http://schemas.microsoft.com/office/drawing/2014/main" id="{A4696C24-0316-48EF-B8D6-348E98EC5D9A}"/>
            </a:ext>
          </a:extLst>
        </xdr:cNvPr>
        <xdr:cNvSpPr>
          <a:spLocks noChangeShapeType="1"/>
        </xdr:cNvSpPr>
      </xdr:nvSpPr>
      <xdr:spPr bwMode="auto">
        <a:xfrm flipH="1" flipV="1">
          <a:off x="1409700" y="945546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422</xdr:row>
      <xdr:rowOff>114300</xdr:rowOff>
    </xdr:from>
    <xdr:to>
      <xdr:col>2</xdr:col>
      <xdr:colOff>0</xdr:colOff>
      <xdr:row>422</xdr:row>
      <xdr:rowOff>114300</xdr:rowOff>
    </xdr:to>
    <xdr:sp macro="" textlink="">
      <xdr:nvSpPr>
        <xdr:cNvPr id="368" name="Line 8">
          <a:extLst>
            <a:ext uri="{FF2B5EF4-FFF2-40B4-BE49-F238E27FC236}">
              <a16:creationId xmlns:a16="http://schemas.microsoft.com/office/drawing/2014/main" id="{64F6B3AA-9879-48AB-9F6B-CA6EB8AF3767}"/>
            </a:ext>
          </a:extLst>
        </xdr:cNvPr>
        <xdr:cNvSpPr>
          <a:spLocks noChangeShapeType="1"/>
        </xdr:cNvSpPr>
      </xdr:nvSpPr>
      <xdr:spPr bwMode="auto">
        <a:xfrm flipH="1">
          <a:off x="1409700" y="94802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421</xdr:row>
      <xdr:rowOff>95250</xdr:rowOff>
    </xdr:from>
    <xdr:to>
      <xdr:col>2</xdr:col>
      <xdr:colOff>9525</xdr:colOff>
      <xdr:row>421</xdr:row>
      <xdr:rowOff>104775</xdr:rowOff>
    </xdr:to>
    <xdr:sp macro="" textlink="">
      <xdr:nvSpPr>
        <xdr:cNvPr id="369" name="Line 7">
          <a:extLst>
            <a:ext uri="{FF2B5EF4-FFF2-40B4-BE49-F238E27FC236}">
              <a16:creationId xmlns:a16="http://schemas.microsoft.com/office/drawing/2014/main" id="{E8114181-1C07-4F81-8E65-A3FEDBB955DC}"/>
            </a:ext>
          </a:extLst>
        </xdr:cNvPr>
        <xdr:cNvSpPr>
          <a:spLocks noChangeShapeType="1"/>
        </xdr:cNvSpPr>
      </xdr:nvSpPr>
      <xdr:spPr bwMode="auto">
        <a:xfrm flipH="1" flipV="1">
          <a:off x="1409700" y="945546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422</xdr:row>
      <xdr:rowOff>114300</xdr:rowOff>
    </xdr:from>
    <xdr:to>
      <xdr:col>2</xdr:col>
      <xdr:colOff>0</xdr:colOff>
      <xdr:row>422</xdr:row>
      <xdr:rowOff>114300</xdr:rowOff>
    </xdr:to>
    <xdr:sp macro="" textlink="">
      <xdr:nvSpPr>
        <xdr:cNvPr id="370" name="Line 8">
          <a:extLst>
            <a:ext uri="{FF2B5EF4-FFF2-40B4-BE49-F238E27FC236}">
              <a16:creationId xmlns:a16="http://schemas.microsoft.com/office/drawing/2014/main" id="{EA4D6813-0A66-43E2-91FB-918929637ED7}"/>
            </a:ext>
          </a:extLst>
        </xdr:cNvPr>
        <xdr:cNvSpPr>
          <a:spLocks noChangeShapeType="1"/>
        </xdr:cNvSpPr>
      </xdr:nvSpPr>
      <xdr:spPr bwMode="auto">
        <a:xfrm flipH="1">
          <a:off x="1409700" y="94802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418</xdr:row>
      <xdr:rowOff>114300</xdr:rowOff>
    </xdr:from>
    <xdr:to>
      <xdr:col>2</xdr:col>
      <xdr:colOff>19050</xdr:colOff>
      <xdr:row>418</xdr:row>
      <xdr:rowOff>114300</xdr:rowOff>
    </xdr:to>
    <xdr:sp macro="" textlink="">
      <xdr:nvSpPr>
        <xdr:cNvPr id="371" name="Line 8">
          <a:extLst>
            <a:ext uri="{FF2B5EF4-FFF2-40B4-BE49-F238E27FC236}">
              <a16:creationId xmlns:a16="http://schemas.microsoft.com/office/drawing/2014/main" id="{DFA9D641-196E-4D9B-A231-51DF71D3B388}"/>
            </a:ext>
          </a:extLst>
        </xdr:cNvPr>
        <xdr:cNvSpPr>
          <a:spLocks noChangeShapeType="1"/>
        </xdr:cNvSpPr>
      </xdr:nvSpPr>
      <xdr:spPr bwMode="auto">
        <a:xfrm flipH="1">
          <a:off x="1343025" y="938879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445</xdr:row>
      <xdr:rowOff>95250</xdr:rowOff>
    </xdr:from>
    <xdr:to>
      <xdr:col>2</xdr:col>
      <xdr:colOff>9525</xdr:colOff>
      <xdr:row>445</xdr:row>
      <xdr:rowOff>104775</xdr:rowOff>
    </xdr:to>
    <xdr:sp macro="" textlink="">
      <xdr:nvSpPr>
        <xdr:cNvPr id="372" name="Line 7">
          <a:extLst>
            <a:ext uri="{FF2B5EF4-FFF2-40B4-BE49-F238E27FC236}">
              <a16:creationId xmlns:a16="http://schemas.microsoft.com/office/drawing/2014/main" id="{99EB82F1-7A0F-4B24-9934-9C017347B5EE}"/>
            </a:ext>
          </a:extLst>
        </xdr:cNvPr>
        <xdr:cNvSpPr>
          <a:spLocks noChangeShapeType="1"/>
        </xdr:cNvSpPr>
      </xdr:nvSpPr>
      <xdr:spPr bwMode="auto">
        <a:xfrm flipH="1" flipV="1">
          <a:off x="1409700" y="1000887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446</xdr:row>
      <xdr:rowOff>114300</xdr:rowOff>
    </xdr:from>
    <xdr:to>
      <xdr:col>2</xdr:col>
      <xdr:colOff>0</xdr:colOff>
      <xdr:row>446</xdr:row>
      <xdr:rowOff>114300</xdr:rowOff>
    </xdr:to>
    <xdr:sp macro="" textlink="">
      <xdr:nvSpPr>
        <xdr:cNvPr id="373" name="Line 8">
          <a:extLst>
            <a:ext uri="{FF2B5EF4-FFF2-40B4-BE49-F238E27FC236}">
              <a16:creationId xmlns:a16="http://schemas.microsoft.com/office/drawing/2014/main" id="{8FCB4A0D-6F11-4A13-ABE2-E3887FAD874A}"/>
            </a:ext>
          </a:extLst>
        </xdr:cNvPr>
        <xdr:cNvSpPr>
          <a:spLocks noChangeShapeType="1"/>
        </xdr:cNvSpPr>
      </xdr:nvSpPr>
      <xdr:spPr bwMode="auto">
        <a:xfrm flipH="1">
          <a:off x="1409700" y="100336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425</xdr:row>
      <xdr:rowOff>114300</xdr:rowOff>
    </xdr:from>
    <xdr:to>
      <xdr:col>2</xdr:col>
      <xdr:colOff>19050</xdr:colOff>
      <xdr:row>425</xdr:row>
      <xdr:rowOff>114300</xdr:rowOff>
    </xdr:to>
    <xdr:sp macro="" textlink="">
      <xdr:nvSpPr>
        <xdr:cNvPr id="374" name="Line 8">
          <a:extLst>
            <a:ext uri="{FF2B5EF4-FFF2-40B4-BE49-F238E27FC236}">
              <a16:creationId xmlns:a16="http://schemas.microsoft.com/office/drawing/2014/main" id="{7531ABF5-A4F8-4B73-93BB-9EBBD108BF4E}"/>
            </a:ext>
          </a:extLst>
        </xdr:cNvPr>
        <xdr:cNvSpPr>
          <a:spLocks noChangeShapeType="1"/>
        </xdr:cNvSpPr>
      </xdr:nvSpPr>
      <xdr:spPr bwMode="auto">
        <a:xfrm flipH="1">
          <a:off x="1343025" y="9550717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452</xdr:row>
      <xdr:rowOff>95250</xdr:rowOff>
    </xdr:from>
    <xdr:to>
      <xdr:col>2</xdr:col>
      <xdr:colOff>9525</xdr:colOff>
      <xdr:row>452</xdr:row>
      <xdr:rowOff>104775</xdr:rowOff>
    </xdr:to>
    <xdr:sp macro="" textlink="">
      <xdr:nvSpPr>
        <xdr:cNvPr id="375" name="Line 7">
          <a:extLst>
            <a:ext uri="{FF2B5EF4-FFF2-40B4-BE49-F238E27FC236}">
              <a16:creationId xmlns:a16="http://schemas.microsoft.com/office/drawing/2014/main" id="{1F2A38AC-3B97-44D7-8884-66C77D0FD2D3}"/>
            </a:ext>
          </a:extLst>
        </xdr:cNvPr>
        <xdr:cNvSpPr>
          <a:spLocks noChangeShapeType="1"/>
        </xdr:cNvSpPr>
      </xdr:nvSpPr>
      <xdr:spPr bwMode="auto">
        <a:xfrm flipH="1" flipV="1">
          <a:off x="1409700" y="1016889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453</xdr:row>
      <xdr:rowOff>114300</xdr:rowOff>
    </xdr:from>
    <xdr:to>
      <xdr:col>2</xdr:col>
      <xdr:colOff>0</xdr:colOff>
      <xdr:row>453</xdr:row>
      <xdr:rowOff>114300</xdr:rowOff>
    </xdr:to>
    <xdr:sp macro="" textlink="">
      <xdr:nvSpPr>
        <xdr:cNvPr id="376" name="Line 8">
          <a:extLst>
            <a:ext uri="{FF2B5EF4-FFF2-40B4-BE49-F238E27FC236}">
              <a16:creationId xmlns:a16="http://schemas.microsoft.com/office/drawing/2014/main" id="{3328053A-C97C-4259-BECB-3E616997A49B}"/>
            </a:ext>
          </a:extLst>
        </xdr:cNvPr>
        <xdr:cNvSpPr>
          <a:spLocks noChangeShapeType="1"/>
        </xdr:cNvSpPr>
      </xdr:nvSpPr>
      <xdr:spPr bwMode="auto">
        <a:xfrm flipH="1">
          <a:off x="1409700" y="101936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511</xdr:row>
      <xdr:rowOff>104775</xdr:rowOff>
    </xdr:from>
    <xdr:to>
      <xdr:col>2</xdr:col>
      <xdr:colOff>19050</xdr:colOff>
      <xdr:row>511</xdr:row>
      <xdr:rowOff>104775</xdr:rowOff>
    </xdr:to>
    <xdr:sp macro="" textlink="">
      <xdr:nvSpPr>
        <xdr:cNvPr id="377" name="Line 8">
          <a:extLst>
            <a:ext uri="{FF2B5EF4-FFF2-40B4-BE49-F238E27FC236}">
              <a16:creationId xmlns:a16="http://schemas.microsoft.com/office/drawing/2014/main" id="{945C6BDD-3AB1-499A-B0CF-6707BFF972CF}"/>
            </a:ext>
          </a:extLst>
        </xdr:cNvPr>
        <xdr:cNvSpPr>
          <a:spLocks noChangeShapeType="1"/>
        </xdr:cNvSpPr>
      </xdr:nvSpPr>
      <xdr:spPr bwMode="auto">
        <a:xfrm flipH="1">
          <a:off x="1495425" y="115195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406</xdr:row>
      <xdr:rowOff>114300</xdr:rowOff>
    </xdr:from>
    <xdr:to>
      <xdr:col>2</xdr:col>
      <xdr:colOff>19050</xdr:colOff>
      <xdr:row>406</xdr:row>
      <xdr:rowOff>114300</xdr:rowOff>
    </xdr:to>
    <xdr:sp macro="" textlink="">
      <xdr:nvSpPr>
        <xdr:cNvPr id="378" name="Line 8">
          <a:extLst>
            <a:ext uri="{FF2B5EF4-FFF2-40B4-BE49-F238E27FC236}">
              <a16:creationId xmlns:a16="http://schemas.microsoft.com/office/drawing/2014/main" id="{BB2E9F23-4422-4E94-BB47-45EDA6AA79FB}"/>
            </a:ext>
          </a:extLst>
        </xdr:cNvPr>
        <xdr:cNvSpPr>
          <a:spLocks noChangeShapeType="1"/>
        </xdr:cNvSpPr>
      </xdr:nvSpPr>
      <xdr:spPr bwMode="auto">
        <a:xfrm flipH="1">
          <a:off x="1495425" y="91144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511</xdr:row>
      <xdr:rowOff>104775</xdr:rowOff>
    </xdr:from>
    <xdr:to>
      <xdr:col>2</xdr:col>
      <xdr:colOff>19050</xdr:colOff>
      <xdr:row>511</xdr:row>
      <xdr:rowOff>104775</xdr:rowOff>
    </xdr:to>
    <xdr:sp macro="" textlink="">
      <xdr:nvSpPr>
        <xdr:cNvPr id="379" name="Line 8">
          <a:extLst>
            <a:ext uri="{FF2B5EF4-FFF2-40B4-BE49-F238E27FC236}">
              <a16:creationId xmlns:a16="http://schemas.microsoft.com/office/drawing/2014/main" id="{3DE3405A-8012-48D2-9893-C41BF1C8348E}"/>
            </a:ext>
          </a:extLst>
        </xdr:cNvPr>
        <xdr:cNvSpPr>
          <a:spLocks noChangeShapeType="1"/>
        </xdr:cNvSpPr>
      </xdr:nvSpPr>
      <xdr:spPr bwMode="auto">
        <a:xfrm flipH="1">
          <a:off x="1495425" y="115195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406</xdr:row>
      <xdr:rowOff>114300</xdr:rowOff>
    </xdr:from>
    <xdr:to>
      <xdr:col>2</xdr:col>
      <xdr:colOff>19050</xdr:colOff>
      <xdr:row>406</xdr:row>
      <xdr:rowOff>114300</xdr:rowOff>
    </xdr:to>
    <xdr:sp macro="" textlink="">
      <xdr:nvSpPr>
        <xdr:cNvPr id="380" name="Line 8">
          <a:extLst>
            <a:ext uri="{FF2B5EF4-FFF2-40B4-BE49-F238E27FC236}">
              <a16:creationId xmlns:a16="http://schemas.microsoft.com/office/drawing/2014/main" id="{880C5CAE-8EC1-44FF-909F-5E17C640D298}"/>
            </a:ext>
          </a:extLst>
        </xdr:cNvPr>
        <xdr:cNvSpPr>
          <a:spLocks noChangeShapeType="1"/>
        </xdr:cNvSpPr>
      </xdr:nvSpPr>
      <xdr:spPr bwMode="auto">
        <a:xfrm flipH="1">
          <a:off x="1495425" y="91144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426</xdr:row>
      <xdr:rowOff>95250</xdr:rowOff>
    </xdr:from>
    <xdr:to>
      <xdr:col>2</xdr:col>
      <xdr:colOff>9525</xdr:colOff>
      <xdr:row>426</xdr:row>
      <xdr:rowOff>104775</xdr:rowOff>
    </xdr:to>
    <xdr:sp macro="" textlink="">
      <xdr:nvSpPr>
        <xdr:cNvPr id="381" name="Line 7">
          <a:extLst>
            <a:ext uri="{FF2B5EF4-FFF2-40B4-BE49-F238E27FC236}">
              <a16:creationId xmlns:a16="http://schemas.microsoft.com/office/drawing/2014/main" id="{D3109ECC-D809-4416-9206-4F868E61D7EF}"/>
            </a:ext>
          </a:extLst>
        </xdr:cNvPr>
        <xdr:cNvSpPr>
          <a:spLocks noChangeShapeType="1"/>
        </xdr:cNvSpPr>
      </xdr:nvSpPr>
      <xdr:spPr bwMode="auto">
        <a:xfrm flipH="1" flipV="1">
          <a:off x="1409700" y="957262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427</xdr:row>
      <xdr:rowOff>114300</xdr:rowOff>
    </xdr:from>
    <xdr:to>
      <xdr:col>2</xdr:col>
      <xdr:colOff>0</xdr:colOff>
      <xdr:row>427</xdr:row>
      <xdr:rowOff>114300</xdr:rowOff>
    </xdr:to>
    <xdr:sp macro="" textlink="">
      <xdr:nvSpPr>
        <xdr:cNvPr id="382" name="Line 8">
          <a:extLst>
            <a:ext uri="{FF2B5EF4-FFF2-40B4-BE49-F238E27FC236}">
              <a16:creationId xmlns:a16="http://schemas.microsoft.com/office/drawing/2014/main" id="{B5C89532-ABFE-40E1-816A-8F764194A212}"/>
            </a:ext>
          </a:extLst>
        </xdr:cNvPr>
        <xdr:cNvSpPr>
          <a:spLocks noChangeShapeType="1"/>
        </xdr:cNvSpPr>
      </xdr:nvSpPr>
      <xdr:spPr bwMode="auto">
        <a:xfrm flipH="1">
          <a:off x="1409700" y="959834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425</xdr:row>
      <xdr:rowOff>114300</xdr:rowOff>
    </xdr:from>
    <xdr:to>
      <xdr:col>2</xdr:col>
      <xdr:colOff>19050</xdr:colOff>
      <xdr:row>425</xdr:row>
      <xdr:rowOff>114300</xdr:rowOff>
    </xdr:to>
    <xdr:sp macro="" textlink="">
      <xdr:nvSpPr>
        <xdr:cNvPr id="383" name="Line 8">
          <a:extLst>
            <a:ext uri="{FF2B5EF4-FFF2-40B4-BE49-F238E27FC236}">
              <a16:creationId xmlns:a16="http://schemas.microsoft.com/office/drawing/2014/main" id="{DB289904-56FC-4B36-B32F-F921280D8640}"/>
            </a:ext>
          </a:extLst>
        </xdr:cNvPr>
        <xdr:cNvSpPr>
          <a:spLocks noChangeShapeType="1"/>
        </xdr:cNvSpPr>
      </xdr:nvSpPr>
      <xdr:spPr bwMode="auto">
        <a:xfrm flipH="1">
          <a:off x="1343025" y="9550717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452</xdr:row>
      <xdr:rowOff>95250</xdr:rowOff>
    </xdr:from>
    <xdr:to>
      <xdr:col>2</xdr:col>
      <xdr:colOff>9525</xdr:colOff>
      <xdr:row>452</xdr:row>
      <xdr:rowOff>104775</xdr:rowOff>
    </xdr:to>
    <xdr:sp macro="" textlink="">
      <xdr:nvSpPr>
        <xdr:cNvPr id="384" name="Line 7">
          <a:extLst>
            <a:ext uri="{FF2B5EF4-FFF2-40B4-BE49-F238E27FC236}">
              <a16:creationId xmlns:a16="http://schemas.microsoft.com/office/drawing/2014/main" id="{B2548CDE-34E5-4135-9DE4-59527673C16E}"/>
            </a:ext>
          </a:extLst>
        </xdr:cNvPr>
        <xdr:cNvSpPr>
          <a:spLocks noChangeShapeType="1"/>
        </xdr:cNvSpPr>
      </xdr:nvSpPr>
      <xdr:spPr bwMode="auto">
        <a:xfrm flipH="1" flipV="1">
          <a:off x="1409700" y="1016889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453</xdr:row>
      <xdr:rowOff>114300</xdr:rowOff>
    </xdr:from>
    <xdr:to>
      <xdr:col>2</xdr:col>
      <xdr:colOff>0</xdr:colOff>
      <xdr:row>453</xdr:row>
      <xdr:rowOff>114300</xdr:rowOff>
    </xdr:to>
    <xdr:sp macro="" textlink="">
      <xdr:nvSpPr>
        <xdr:cNvPr id="385" name="Line 8">
          <a:extLst>
            <a:ext uri="{FF2B5EF4-FFF2-40B4-BE49-F238E27FC236}">
              <a16:creationId xmlns:a16="http://schemas.microsoft.com/office/drawing/2014/main" id="{AD4A96B0-E803-4127-8F28-47BF0D0DCBAD}"/>
            </a:ext>
          </a:extLst>
        </xdr:cNvPr>
        <xdr:cNvSpPr>
          <a:spLocks noChangeShapeType="1"/>
        </xdr:cNvSpPr>
      </xdr:nvSpPr>
      <xdr:spPr bwMode="auto">
        <a:xfrm flipH="1">
          <a:off x="1409700" y="101936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358</xdr:row>
      <xdr:rowOff>85725</xdr:rowOff>
    </xdr:from>
    <xdr:to>
      <xdr:col>2</xdr:col>
      <xdr:colOff>9525</xdr:colOff>
      <xdr:row>358</xdr:row>
      <xdr:rowOff>95250</xdr:rowOff>
    </xdr:to>
    <xdr:sp macro="" textlink="">
      <xdr:nvSpPr>
        <xdr:cNvPr id="386" name="Line 7">
          <a:extLst>
            <a:ext uri="{FF2B5EF4-FFF2-40B4-BE49-F238E27FC236}">
              <a16:creationId xmlns:a16="http://schemas.microsoft.com/office/drawing/2014/main" id="{087EECD9-9ABF-44D2-B0D7-3DD3EE137447}"/>
            </a:ext>
          </a:extLst>
        </xdr:cNvPr>
        <xdr:cNvSpPr>
          <a:spLocks noChangeShapeType="1"/>
        </xdr:cNvSpPr>
      </xdr:nvSpPr>
      <xdr:spPr bwMode="auto">
        <a:xfrm flipH="1" flipV="1">
          <a:off x="1409700" y="799242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104775</xdr:rowOff>
    </xdr:from>
    <xdr:to>
      <xdr:col>2</xdr:col>
      <xdr:colOff>0</xdr:colOff>
      <xdr:row>359</xdr:row>
      <xdr:rowOff>104775</xdr:rowOff>
    </xdr:to>
    <xdr:sp macro="" textlink="">
      <xdr:nvSpPr>
        <xdr:cNvPr id="387" name="Line 8">
          <a:extLst>
            <a:ext uri="{FF2B5EF4-FFF2-40B4-BE49-F238E27FC236}">
              <a16:creationId xmlns:a16="http://schemas.microsoft.com/office/drawing/2014/main" id="{85FA7DF2-E4C7-4B4E-9E42-69DB8B6C2F7C}"/>
            </a:ext>
          </a:extLst>
        </xdr:cNvPr>
        <xdr:cNvSpPr>
          <a:spLocks noChangeShapeType="1"/>
        </xdr:cNvSpPr>
      </xdr:nvSpPr>
      <xdr:spPr bwMode="auto">
        <a:xfrm flipH="1">
          <a:off x="1409700" y="80171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322</xdr:row>
      <xdr:rowOff>114300</xdr:rowOff>
    </xdr:from>
    <xdr:to>
      <xdr:col>2</xdr:col>
      <xdr:colOff>0</xdr:colOff>
      <xdr:row>322</xdr:row>
      <xdr:rowOff>114300</xdr:rowOff>
    </xdr:to>
    <xdr:sp macro="" textlink="">
      <xdr:nvSpPr>
        <xdr:cNvPr id="388" name="Line 8">
          <a:extLst>
            <a:ext uri="{FF2B5EF4-FFF2-40B4-BE49-F238E27FC236}">
              <a16:creationId xmlns:a16="http://schemas.microsoft.com/office/drawing/2014/main" id="{DAD6557A-4D63-4864-BF3E-F5C37486B475}"/>
            </a:ext>
          </a:extLst>
        </xdr:cNvPr>
        <xdr:cNvSpPr>
          <a:spLocks noChangeShapeType="1"/>
        </xdr:cNvSpPr>
      </xdr:nvSpPr>
      <xdr:spPr bwMode="auto">
        <a:xfrm flipH="1">
          <a:off x="1476375" y="71542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322</xdr:row>
      <xdr:rowOff>114300</xdr:rowOff>
    </xdr:from>
    <xdr:to>
      <xdr:col>2</xdr:col>
      <xdr:colOff>0</xdr:colOff>
      <xdr:row>322</xdr:row>
      <xdr:rowOff>114300</xdr:rowOff>
    </xdr:to>
    <xdr:sp macro="" textlink="">
      <xdr:nvSpPr>
        <xdr:cNvPr id="389" name="Line 8">
          <a:extLst>
            <a:ext uri="{FF2B5EF4-FFF2-40B4-BE49-F238E27FC236}">
              <a16:creationId xmlns:a16="http://schemas.microsoft.com/office/drawing/2014/main" id="{B6E64231-FCDB-4412-8FE0-AF5D49E0652E}"/>
            </a:ext>
          </a:extLst>
        </xdr:cNvPr>
        <xdr:cNvSpPr>
          <a:spLocks noChangeShapeType="1"/>
        </xdr:cNvSpPr>
      </xdr:nvSpPr>
      <xdr:spPr bwMode="auto">
        <a:xfrm flipH="1">
          <a:off x="1476375" y="71542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314</xdr:row>
      <xdr:rowOff>114300</xdr:rowOff>
    </xdr:from>
    <xdr:to>
      <xdr:col>2</xdr:col>
      <xdr:colOff>0</xdr:colOff>
      <xdr:row>314</xdr:row>
      <xdr:rowOff>114300</xdr:rowOff>
    </xdr:to>
    <xdr:sp macro="" textlink="">
      <xdr:nvSpPr>
        <xdr:cNvPr id="390" name="Line 8">
          <a:extLst>
            <a:ext uri="{FF2B5EF4-FFF2-40B4-BE49-F238E27FC236}">
              <a16:creationId xmlns:a16="http://schemas.microsoft.com/office/drawing/2014/main" id="{610B8F16-BADA-4A7B-9EF1-E75C9FBB7DA2}"/>
            </a:ext>
          </a:extLst>
        </xdr:cNvPr>
        <xdr:cNvSpPr>
          <a:spLocks noChangeShapeType="1"/>
        </xdr:cNvSpPr>
      </xdr:nvSpPr>
      <xdr:spPr bwMode="auto">
        <a:xfrm flipH="1">
          <a:off x="1476375" y="69561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344</xdr:row>
      <xdr:rowOff>95250</xdr:rowOff>
    </xdr:from>
    <xdr:to>
      <xdr:col>2</xdr:col>
      <xdr:colOff>9525</xdr:colOff>
      <xdr:row>344</xdr:row>
      <xdr:rowOff>104775</xdr:rowOff>
    </xdr:to>
    <xdr:sp macro="" textlink="">
      <xdr:nvSpPr>
        <xdr:cNvPr id="391" name="Line 7">
          <a:extLst>
            <a:ext uri="{FF2B5EF4-FFF2-40B4-BE49-F238E27FC236}">
              <a16:creationId xmlns:a16="http://schemas.microsoft.com/office/drawing/2014/main" id="{AFACD2D4-1B1C-44BD-B0D4-A3906EFB5019}"/>
            </a:ext>
          </a:extLst>
        </xdr:cNvPr>
        <xdr:cNvSpPr>
          <a:spLocks noChangeShapeType="1"/>
        </xdr:cNvSpPr>
      </xdr:nvSpPr>
      <xdr:spPr bwMode="auto">
        <a:xfrm flipH="1" flipV="1">
          <a:off x="1409700" y="768096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345</xdr:row>
      <xdr:rowOff>114300</xdr:rowOff>
    </xdr:from>
    <xdr:to>
      <xdr:col>2</xdr:col>
      <xdr:colOff>0</xdr:colOff>
      <xdr:row>345</xdr:row>
      <xdr:rowOff>114300</xdr:rowOff>
    </xdr:to>
    <xdr:sp macro="" textlink="">
      <xdr:nvSpPr>
        <xdr:cNvPr id="392" name="Line 8">
          <a:extLst>
            <a:ext uri="{FF2B5EF4-FFF2-40B4-BE49-F238E27FC236}">
              <a16:creationId xmlns:a16="http://schemas.microsoft.com/office/drawing/2014/main" id="{C035D668-39F5-4F7B-AF30-B520595E92D0}"/>
            </a:ext>
          </a:extLst>
        </xdr:cNvPr>
        <xdr:cNvSpPr>
          <a:spLocks noChangeShapeType="1"/>
        </xdr:cNvSpPr>
      </xdr:nvSpPr>
      <xdr:spPr bwMode="auto">
        <a:xfrm flipH="1">
          <a:off x="1409700" y="77076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358</xdr:row>
      <xdr:rowOff>85725</xdr:rowOff>
    </xdr:from>
    <xdr:to>
      <xdr:col>2</xdr:col>
      <xdr:colOff>9525</xdr:colOff>
      <xdr:row>358</xdr:row>
      <xdr:rowOff>95250</xdr:rowOff>
    </xdr:to>
    <xdr:sp macro="" textlink="">
      <xdr:nvSpPr>
        <xdr:cNvPr id="393" name="Line 7">
          <a:extLst>
            <a:ext uri="{FF2B5EF4-FFF2-40B4-BE49-F238E27FC236}">
              <a16:creationId xmlns:a16="http://schemas.microsoft.com/office/drawing/2014/main" id="{37AA4437-AFC3-44CE-8CED-9959AF31407F}"/>
            </a:ext>
          </a:extLst>
        </xdr:cNvPr>
        <xdr:cNvSpPr>
          <a:spLocks noChangeShapeType="1"/>
        </xdr:cNvSpPr>
      </xdr:nvSpPr>
      <xdr:spPr bwMode="auto">
        <a:xfrm flipH="1" flipV="1">
          <a:off x="1409700" y="799242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104775</xdr:rowOff>
    </xdr:from>
    <xdr:to>
      <xdr:col>2</xdr:col>
      <xdr:colOff>0</xdr:colOff>
      <xdr:row>359</xdr:row>
      <xdr:rowOff>104775</xdr:rowOff>
    </xdr:to>
    <xdr:sp macro="" textlink="">
      <xdr:nvSpPr>
        <xdr:cNvPr id="394" name="Line 8">
          <a:extLst>
            <a:ext uri="{FF2B5EF4-FFF2-40B4-BE49-F238E27FC236}">
              <a16:creationId xmlns:a16="http://schemas.microsoft.com/office/drawing/2014/main" id="{72D9B704-BC02-4F54-9AC7-85F12E5E3632}"/>
            </a:ext>
          </a:extLst>
        </xdr:cNvPr>
        <xdr:cNvSpPr>
          <a:spLocks noChangeShapeType="1"/>
        </xdr:cNvSpPr>
      </xdr:nvSpPr>
      <xdr:spPr bwMode="auto">
        <a:xfrm flipH="1">
          <a:off x="1409700" y="80171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358</xdr:row>
      <xdr:rowOff>85725</xdr:rowOff>
    </xdr:from>
    <xdr:to>
      <xdr:col>2</xdr:col>
      <xdr:colOff>9525</xdr:colOff>
      <xdr:row>358</xdr:row>
      <xdr:rowOff>95250</xdr:rowOff>
    </xdr:to>
    <xdr:sp macro="" textlink="">
      <xdr:nvSpPr>
        <xdr:cNvPr id="395" name="Line 7">
          <a:extLst>
            <a:ext uri="{FF2B5EF4-FFF2-40B4-BE49-F238E27FC236}">
              <a16:creationId xmlns:a16="http://schemas.microsoft.com/office/drawing/2014/main" id="{2605764A-50F3-48C5-A8C6-368163A35B18}"/>
            </a:ext>
          </a:extLst>
        </xdr:cNvPr>
        <xdr:cNvSpPr>
          <a:spLocks noChangeShapeType="1"/>
        </xdr:cNvSpPr>
      </xdr:nvSpPr>
      <xdr:spPr bwMode="auto">
        <a:xfrm flipH="1" flipV="1">
          <a:off x="1409700" y="799242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104775</xdr:rowOff>
    </xdr:from>
    <xdr:to>
      <xdr:col>2</xdr:col>
      <xdr:colOff>0</xdr:colOff>
      <xdr:row>359</xdr:row>
      <xdr:rowOff>104775</xdr:rowOff>
    </xdr:to>
    <xdr:sp macro="" textlink="">
      <xdr:nvSpPr>
        <xdr:cNvPr id="396" name="Line 8">
          <a:extLst>
            <a:ext uri="{FF2B5EF4-FFF2-40B4-BE49-F238E27FC236}">
              <a16:creationId xmlns:a16="http://schemas.microsoft.com/office/drawing/2014/main" id="{F3F654EB-2871-4F07-8896-56AF2E660E20}"/>
            </a:ext>
          </a:extLst>
        </xdr:cNvPr>
        <xdr:cNvSpPr>
          <a:spLocks noChangeShapeType="1"/>
        </xdr:cNvSpPr>
      </xdr:nvSpPr>
      <xdr:spPr bwMode="auto">
        <a:xfrm flipH="1">
          <a:off x="1409700" y="80171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322</xdr:row>
      <xdr:rowOff>114300</xdr:rowOff>
    </xdr:from>
    <xdr:to>
      <xdr:col>2</xdr:col>
      <xdr:colOff>0</xdr:colOff>
      <xdr:row>322</xdr:row>
      <xdr:rowOff>114300</xdr:rowOff>
    </xdr:to>
    <xdr:sp macro="" textlink="">
      <xdr:nvSpPr>
        <xdr:cNvPr id="397" name="Line 8">
          <a:extLst>
            <a:ext uri="{FF2B5EF4-FFF2-40B4-BE49-F238E27FC236}">
              <a16:creationId xmlns:a16="http://schemas.microsoft.com/office/drawing/2014/main" id="{CB2B771B-0F75-48C2-BBAF-72AC692186ED}"/>
            </a:ext>
          </a:extLst>
        </xdr:cNvPr>
        <xdr:cNvSpPr>
          <a:spLocks noChangeShapeType="1"/>
        </xdr:cNvSpPr>
      </xdr:nvSpPr>
      <xdr:spPr bwMode="auto">
        <a:xfrm flipH="1">
          <a:off x="1476375" y="71542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322</xdr:row>
      <xdr:rowOff>114300</xdr:rowOff>
    </xdr:from>
    <xdr:to>
      <xdr:col>2</xdr:col>
      <xdr:colOff>0</xdr:colOff>
      <xdr:row>322</xdr:row>
      <xdr:rowOff>114300</xdr:rowOff>
    </xdr:to>
    <xdr:sp macro="" textlink="">
      <xdr:nvSpPr>
        <xdr:cNvPr id="398" name="Line 8">
          <a:extLst>
            <a:ext uri="{FF2B5EF4-FFF2-40B4-BE49-F238E27FC236}">
              <a16:creationId xmlns:a16="http://schemas.microsoft.com/office/drawing/2014/main" id="{F3ADEFF7-B34B-483C-94CD-7306C6DB81C9}"/>
            </a:ext>
          </a:extLst>
        </xdr:cNvPr>
        <xdr:cNvSpPr>
          <a:spLocks noChangeShapeType="1"/>
        </xdr:cNvSpPr>
      </xdr:nvSpPr>
      <xdr:spPr bwMode="auto">
        <a:xfrm flipH="1">
          <a:off x="1476375" y="71542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314</xdr:row>
      <xdr:rowOff>114300</xdr:rowOff>
    </xdr:from>
    <xdr:to>
      <xdr:col>2</xdr:col>
      <xdr:colOff>0</xdr:colOff>
      <xdr:row>314</xdr:row>
      <xdr:rowOff>114300</xdr:rowOff>
    </xdr:to>
    <xdr:sp macro="" textlink="">
      <xdr:nvSpPr>
        <xdr:cNvPr id="399" name="Line 8">
          <a:extLst>
            <a:ext uri="{FF2B5EF4-FFF2-40B4-BE49-F238E27FC236}">
              <a16:creationId xmlns:a16="http://schemas.microsoft.com/office/drawing/2014/main" id="{7DE1C714-2B94-4D9D-B125-DEC10970E690}"/>
            </a:ext>
          </a:extLst>
        </xdr:cNvPr>
        <xdr:cNvSpPr>
          <a:spLocks noChangeShapeType="1"/>
        </xdr:cNvSpPr>
      </xdr:nvSpPr>
      <xdr:spPr bwMode="auto">
        <a:xfrm flipH="1">
          <a:off x="1476375" y="69561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344</xdr:row>
      <xdr:rowOff>95250</xdr:rowOff>
    </xdr:from>
    <xdr:to>
      <xdr:col>2</xdr:col>
      <xdr:colOff>9525</xdr:colOff>
      <xdr:row>344</xdr:row>
      <xdr:rowOff>104775</xdr:rowOff>
    </xdr:to>
    <xdr:sp macro="" textlink="">
      <xdr:nvSpPr>
        <xdr:cNvPr id="400" name="Line 7">
          <a:extLst>
            <a:ext uri="{FF2B5EF4-FFF2-40B4-BE49-F238E27FC236}">
              <a16:creationId xmlns:a16="http://schemas.microsoft.com/office/drawing/2014/main" id="{10EE93D3-793A-424D-859C-F7679746450F}"/>
            </a:ext>
          </a:extLst>
        </xdr:cNvPr>
        <xdr:cNvSpPr>
          <a:spLocks noChangeShapeType="1"/>
        </xdr:cNvSpPr>
      </xdr:nvSpPr>
      <xdr:spPr bwMode="auto">
        <a:xfrm flipH="1" flipV="1">
          <a:off x="1409700" y="768096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345</xdr:row>
      <xdr:rowOff>114300</xdr:rowOff>
    </xdr:from>
    <xdr:to>
      <xdr:col>2</xdr:col>
      <xdr:colOff>0</xdr:colOff>
      <xdr:row>345</xdr:row>
      <xdr:rowOff>114300</xdr:rowOff>
    </xdr:to>
    <xdr:sp macro="" textlink="">
      <xdr:nvSpPr>
        <xdr:cNvPr id="401" name="Line 8">
          <a:extLst>
            <a:ext uri="{FF2B5EF4-FFF2-40B4-BE49-F238E27FC236}">
              <a16:creationId xmlns:a16="http://schemas.microsoft.com/office/drawing/2014/main" id="{C30CFE69-4C8F-4046-81A2-CC1EFDB1E8A1}"/>
            </a:ext>
          </a:extLst>
        </xdr:cNvPr>
        <xdr:cNvSpPr>
          <a:spLocks noChangeShapeType="1"/>
        </xdr:cNvSpPr>
      </xdr:nvSpPr>
      <xdr:spPr bwMode="auto">
        <a:xfrm flipH="1">
          <a:off x="1409700" y="77076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358</xdr:row>
      <xdr:rowOff>85725</xdr:rowOff>
    </xdr:from>
    <xdr:to>
      <xdr:col>2</xdr:col>
      <xdr:colOff>9525</xdr:colOff>
      <xdr:row>358</xdr:row>
      <xdr:rowOff>95250</xdr:rowOff>
    </xdr:to>
    <xdr:sp macro="" textlink="">
      <xdr:nvSpPr>
        <xdr:cNvPr id="402" name="Line 7">
          <a:extLst>
            <a:ext uri="{FF2B5EF4-FFF2-40B4-BE49-F238E27FC236}">
              <a16:creationId xmlns:a16="http://schemas.microsoft.com/office/drawing/2014/main" id="{3A12D8CC-7F4F-4DC9-A864-91DDF643C9A0}"/>
            </a:ext>
          </a:extLst>
        </xdr:cNvPr>
        <xdr:cNvSpPr>
          <a:spLocks noChangeShapeType="1"/>
        </xdr:cNvSpPr>
      </xdr:nvSpPr>
      <xdr:spPr bwMode="auto">
        <a:xfrm flipH="1" flipV="1">
          <a:off x="1409700" y="799242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104775</xdr:rowOff>
    </xdr:from>
    <xdr:to>
      <xdr:col>2</xdr:col>
      <xdr:colOff>0</xdr:colOff>
      <xdr:row>359</xdr:row>
      <xdr:rowOff>104775</xdr:rowOff>
    </xdr:to>
    <xdr:sp macro="" textlink="">
      <xdr:nvSpPr>
        <xdr:cNvPr id="403" name="Line 8">
          <a:extLst>
            <a:ext uri="{FF2B5EF4-FFF2-40B4-BE49-F238E27FC236}">
              <a16:creationId xmlns:a16="http://schemas.microsoft.com/office/drawing/2014/main" id="{FEED2DB8-0BA0-4BF4-B2D0-CBB851755BE4}"/>
            </a:ext>
          </a:extLst>
        </xdr:cNvPr>
        <xdr:cNvSpPr>
          <a:spLocks noChangeShapeType="1"/>
        </xdr:cNvSpPr>
      </xdr:nvSpPr>
      <xdr:spPr bwMode="auto">
        <a:xfrm flipH="1">
          <a:off x="1409700" y="80171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340</xdr:row>
      <xdr:rowOff>114300</xdr:rowOff>
    </xdr:from>
    <xdr:to>
      <xdr:col>2</xdr:col>
      <xdr:colOff>19050</xdr:colOff>
      <xdr:row>340</xdr:row>
      <xdr:rowOff>114300</xdr:rowOff>
    </xdr:to>
    <xdr:sp macro="" textlink="">
      <xdr:nvSpPr>
        <xdr:cNvPr id="404" name="Line 8">
          <a:extLst>
            <a:ext uri="{FF2B5EF4-FFF2-40B4-BE49-F238E27FC236}">
              <a16:creationId xmlns:a16="http://schemas.microsoft.com/office/drawing/2014/main" id="{AACA0E81-0CEB-48B9-8530-3F778418CC18}"/>
            </a:ext>
          </a:extLst>
        </xdr:cNvPr>
        <xdr:cNvSpPr>
          <a:spLocks noChangeShapeType="1"/>
        </xdr:cNvSpPr>
      </xdr:nvSpPr>
      <xdr:spPr bwMode="auto">
        <a:xfrm flipH="1">
          <a:off x="1343025" y="758761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357</xdr:row>
      <xdr:rowOff>85725</xdr:rowOff>
    </xdr:from>
    <xdr:to>
      <xdr:col>2</xdr:col>
      <xdr:colOff>9525</xdr:colOff>
      <xdr:row>357</xdr:row>
      <xdr:rowOff>95250</xdr:rowOff>
    </xdr:to>
    <xdr:sp macro="" textlink="">
      <xdr:nvSpPr>
        <xdr:cNvPr id="405" name="Line 7">
          <a:extLst>
            <a:ext uri="{FF2B5EF4-FFF2-40B4-BE49-F238E27FC236}">
              <a16:creationId xmlns:a16="http://schemas.microsoft.com/office/drawing/2014/main" id="{5D7B3B1B-9FFC-41F9-8859-67BF99966901}"/>
            </a:ext>
          </a:extLst>
        </xdr:cNvPr>
        <xdr:cNvSpPr>
          <a:spLocks noChangeShapeType="1"/>
        </xdr:cNvSpPr>
      </xdr:nvSpPr>
      <xdr:spPr bwMode="auto">
        <a:xfrm flipH="1" flipV="1">
          <a:off x="1409700" y="796956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358</xdr:row>
      <xdr:rowOff>104775</xdr:rowOff>
    </xdr:from>
    <xdr:to>
      <xdr:col>2</xdr:col>
      <xdr:colOff>0</xdr:colOff>
      <xdr:row>358</xdr:row>
      <xdr:rowOff>104775</xdr:rowOff>
    </xdr:to>
    <xdr:sp macro="" textlink="">
      <xdr:nvSpPr>
        <xdr:cNvPr id="406" name="Line 8">
          <a:extLst>
            <a:ext uri="{FF2B5EF4-FFF2-40B4-BE49-F238E27FC236}">
              <a16:creationId xmlns:a16="http://schemas.microsoft.com/office/drawing/2014/main" id="{75693A36-B0DD-4B15-90D0-4A420C94F19C}"/>
            </a:ext>
          </a:extLst>
        </xdr:cNvPr>
        <xdr:cNvSpPr>
          <a:spLocks noChangeShapeType="1"/>
        </xdr:cNvSpPr>
      </xdr:nvSpPr>
      <xdr:spPr bwMode="auto">
        <a:xfrm flipH="1">
          <a:off x="1409700" y="79943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321</xdr:row>
      <xdr:rowOff>114300</xdr:rowOff>
    </xdr:from>
    <xdr:to>
      <xdr:col>2</xdr:col>
      <xdr:colOff>19050</xdr:colOff>
      <xdr:row>321</xdr:row>
      <xdr:rowOff>114300</xdr:rowOff>
    </xdr:to>
    <xdr:sp macro="" textlink="">
      <xdr:nvSpPr>
        <xdr:cNvPr id="407" name="Line 8">
          <a:extLst>
            <a:ext uri="{FF2B5EF4-FFF2-40B4-BE49-F238E27FC236}">
              <a16:creationId xmlns:a16="http://schemas.microsoft.com/office/drawing/2014/main" id="{0C786FC4-6BA8-482A-B2C9-5F49137698E7}"/>
            </a:ext>
          </a:extLst>
        </xdr:cNvPr>
        <xdr:cNvSpPr>
          <a:spLocks noChangeShapeType="1"/>
        </xdr:cNvSpPr>
      </xdr:nvSpPr>
      <xdr:spPr bwMode="auto">
        <a:xfrm flipH="1">
          <a:off x="1495425" y="71294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321</xdr:row>
      <xdr:rowOff>114300</xdr:rowOff>
    </xdr:from>
    <xdr:to>
      <xdr:col>2</xdr:col>
      <xdr:colOff>19050</xdr:colOff>
      <xdr:row>321</xdr:row>
      <xdr:rowOff>114300</xdr:rowOff>
    </xdr:to>
    <xdr:sp macro="" textlink="">
      <xdr:nvSpPr>
        <xdr:cNvPr id="408" name="Line 8">
          <a:extLst>
            <a:ext uri="{FF2B5EF4-FFF2-40B4-BE49-F238E27FC236}">
              <a16:creationId xmlns:a16="http://schemas.microsoft.com/office/drawing/2014/main" id="{7D6A818F-66ED-4FF1-8FFA-BC0B2C5218C6}"/>
            </a:ext>
          </a:extLst>
        </xdr:cNvPr>
        <xdr:cNvSpPr>
          <a:spLocks noChangeShapeType="1"/>
        </xdr:cNvSpPr>
      </xdr:nvSpPr>
      <xdr:spPr bwMode="auto">
        <a:xfrm flipH="1">
          <a:off x="1495425" y="71294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313</xdr:row>
      <xdr:rowOff>114300</xdr:rowOff>
    </xdr:from>
    <xdr:to>
      <xdr:col>2</xdr:col>
      <xdr:colOff>19050</xdr:colOff>
      <xdr:row>313</xdr:row>
      <xdr:rowOff>114300</xdr:rowOff>
    </xdr:to>
    <xdr:sp macro="" textlink="">
      <xdr:nvSpPr>
        <xdr:cNvPr id="409" name="Line 8">
          <a:extLst>
            <a:ext uri="{FF2B5EF4-FFF2-40B4-BE49-F238E27FC236}">
              <a16:creationId xmlns:a16="http://schemas.microsoft.com/office/drawing/2014/main" id="{63756346-5379-4202-B6C4-8F7BFEC9E1E6}"/>
            </a:ext>
          </a:extLst>
        </xdr:cNvPr>
        <xdr:cNvSpPr>
          <a:spLocks noChangeShapeType="1"/>
        </xdr:cNvSpPr>
      </xdr:nvSpPr>
      <xdr:spPr bwMode="auto">
        <a:xfrm flipH="1">
          <a:off x="1495425" y="693134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341</xdr:row>
      <xdr:rowOff>95250</xdr:rowOff>
    </xdr:from>
    <xdr:to>
      <xdr:col>2</xdr:col>
      <xdr:colOff>9525</xdr:colOff>
      <xdr:row>341</xdr:row>
      <xdr:rowOff>104775</xdr:rowOff>
    </xdr:to>
    <xdr:sp macro="" textlink="">
      <xdr:nvSpPr>
        <xdr:cNvPr id="410" name="Line 7">
          <a:extLst>
            <a:ext uri="{FF2B5EF4-FFF2-40B4-BE49-F238E27FC236}">
              <a16:creationId xmlns:a16="http://schemas.microsoft.com/office/drawing/2014/main" id="{A4BD3E5B-801E-4060-A6C7-09DC8DA92B2D}"/>
            </a:ext>
          </a:extLst>
        </xdr:cNvPr>
        <xdr:cNvSpPr>
          <a:spLocks noChangeShapeType="1"/>
        </xdr:cNvSpPr>
      </xdr:nvSpPr>
      <xdr:spPr bwMode="auto">
        <a:xfrm flipH="1" flipV="1">
          <a:off x="1409700" y="760952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344</xdr:row>
      <xdr:rowOff>114300</xdr:rowOff>
    </xdr:from>
    <xdr:to>
      <xdr:col>2</xdr:col>
      <xdr:colOff>0</xdr:colOff>
      <xdr:row>344</xdr:row>
      <xdr:rowOff>114300</xdr:rowOff>
    </xdr:to>
    <xdr:sp macro="" textlink="">
      <xdr:nvSpPr>
        <xdr:cNvPr id="411" name="Line 8">
          <a:extLst>
            <a:ext uri="{FF2B5EF4-FFF2-40B4-BE49-F238E27FC236}">
              <a16:creationId xmlns:a16="http://schemas.microsoft.com/office/drawing/2014/main" id="{66DDE160-4374-4071-AC43-0665E10E1A0E}"/>
            </a:ext>
          </a:extLst>
        </xdr:cNvPr>
        <xdr:cNvSpPr>
          <a:spLocks noChangeShapeType="1"/>
        </xdr:cNvSpPr>
      </xdr:nvSpPr>
      <xdr:spPr bwMode="auto">
        <a:xfrm flipH="1">
          <a:off x="1409700" y="76828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340</xdr:row>
      <xdr:rowOff>114300</xdr:rowOff>
    </xdr:from>
    <xdr:to>
      <xdr:col>2</xdr:col>
      <xdr:colOff>19050</xdr:colOff>
      <xdr:row>340</xdr:row>
      <xdr:rowOff>114300</xdr:rowOff>
    </xdr:to>
    <xdr:sp macro="" textlink="">
      <xdr:nvSpPr>
        <xdr:cNvPr id="412" name="Line 8">
          <a:extLst>
            <a:ext uri="{FF2B5EF4-FFF2-40B4-BE49-F238E27FC236}">
              <a16:creationId xmlns:a16="http://schemas.microsoft.com/office/drawing/2014/main" id="{CA6ED287-CF55-43A9-9E0A-F4493C26C8BE}"/>
            </a:ext>
          </a:extLst>
        </xdr:cNvPr>
        <xdr:cNvSpPr>
          <a:spLocks noChangeShapeType="1"/>
        </xdr:cNvSpPr>
      </xdr:nvSpPr>
      <xdr:spPr bwMode="auto">
        <a:xfrm flipH="1">
          <a:off x="1343025" y="758761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357</xdr:row>
      <xdr:rowOff>85725</xdr:rowOff>
    </xdr:from>
    <xdr:to>
      <xdr:col>2</xdr:col>
      <xdr:colOff>9525</xdr:colOff>
      <xdr:row>357</xdr:row>
      <xdr:rowOff>95250</xdr:rowOff>
    </xdr:to>
    <xdr:sp macro="" textlink="">
      <xdr:nvSpPr>
        <xdr:cNvPr id="413" name="Line 7">
          <a:extLst>
            <a:ext uri="{FF2B5EF4-FFF2-40B4-BE49-F238E27FC236}">
              <a16:creationId xmlns:a16="http://schemas.microsoft.com/office/drawing/2014/main" id="{A0506062-69C8-4D4D-A878-5989357C1602}"/>
            </a:ext>
          </a:extLst>
        </xdr:cNvPr>
        <xdr:cNvSpPr>
          <a:spLocks noChangeShapeType="1"/>
        </xdr:cNvSpPr>
      </xdr:nvSpPr>
      <xdr:spPr bwMode="auto">
        <a:xfrm flipH="1" flipV="1">
          <a:off x="1409700" y="796956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358</xdr:row>
      <xdr:rowOff>104775</xdr:rowOff>
    </xdr:from>
    <xdr:to>
      <xdr:col>2</xdr:col>
      <xdr:colOff>0</xdr:colOff>
      <xdr:row>358</xdr:row>
      <xdr:rowOff>104775</xdr:rowOff>
    </xdr:to>
    <xdr:sp macro="" textlink="">
      <xdr:nvSpPr>
        <xdr:cNvPr id="414" name="Line 8">
          <a:extLst>
            <a:ext uri="{FF2B5EF4-FFF2-40B4-BE49-F238E27FC236}">
              <a16:creationId xmlns:a16="http://schemas.microsoft.com/office/drawing/2014/main" id="{9A4C24D4-A545-4AA8-9173-A9955774DA1D}"/>
            </a:ext>
          </a:extLst>
        </xdr:cNvPr>
        <xdr:cNvSpPr>
          <a:spLocks noChangeShapeType="1"/>
        </xdr:cNvSpPr>
      </xdr:nvSpPr>
      <xdr:spPr bwMode="auto">
        <a:xfrm flipH="1">
          <a:off x="1409700" y="79943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340</xdr:row>
      <xdr:rowOff>114300</xdr:rowOff>
    </xdr:from>
    <xdr:to>
      <xdr:col>2</xdr:col>
      <xdr:colOff>19050</xdr:colOff>
      <xdr:row>340</xdr:row>
      <xdr:rowOff>114300</xdr:rowOff>
    </xdr:to>
    <xdr:sp macro="" textlink="">
      <xdr:nvSpPr>
        <xdr:cNvPr id="415" name="Line 8">
          <a:extLst>
            <a:ext uri="{FF2B5EF4-FFF2-40B4-BE49-F238E27FC236}">
              <a16:creationId xmlns:a16="http://schemas.microsoft.com/office/drawing/2014/main" id="{069F744D-9B50-4798-96ED-913DB25E8E8F}"/>
            </a:ext>
          </a:extLst>
        </xdr:cNvPr>
        <xdr:cNvSpPr>
          <a:spLocks noChangeShapeType="1"/>
        </xdr:cNvSpPr>
      </xdr:nvSpPr>
      <xdr:spPr bwMode="auto">
        <a:xfrm flipH="1">
          <a:off x="1343025" y="758761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357</xdr:row>
      <xdr:rowOff>85725</xdr:rowOff>
    </xdr:from>
    <xdr:to>
      <xdr:col>2</xdr:col>
      <xdr:colOff>9525</xdr:colOff>
      <xdr:row>357</xdr:row>
      <xdr:rowOff>95250</xdr:rowOff>
    </xdr:to>
    <xdr:sp macro="" textlink="">
      <xdr:nvSpPr>
        <xdr:cNvPr id="416" name="Line 7">
          <a:extLst>
            <a:ext uri="{FF2B5EF4-FFF2-40B4-BE49-F238E27FC236}">
              <a16:creationId xmlns:a16="http://schemas.microsoft.com/office/drawing/2014/main" id="{2F257A87-0D99-44E1-982B-2996DB76008C}"/>
            </a:ext>
          </a:extLst>
        </xdr:cNvPr>
        <xdr:cNvSpPr>
          <a:spLocks noChangeShapeType="1"/>
        </xdr:cNvSpPr>
      </xdr:nvSpPr>
      <xdr:spPr bwMode="auto">
        <a:xfrm flipH="1" flipV="1">
          <a:off x="1409700" y="796956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358</xdr:row>
      <xdr:rowOff>104775</xdr:rowOff>
    </xdr:from>
    <xdr:to>
      <xdr:col>2</xdr:col>
      <xdr:colOff>0</xdr:colOff>
      <xdr:row>358</xdr:row>
      <xdr:rowOff>104775</xdr:rowOff>
    </xdr:to>
    <xdr:sp macro="" textlink="">
      <xdr:nvSpPr>
        <xdr:cNvPr id="417" name="Line 8">
          <a:extLst>
            <a:ext uri="{FF2B5EF4-FFF2-40B4-BE49-F238E27FC236}">
              <a16:creationId xmlns:a16="http://schemas.microsoft.com/office/drawing/2014/main" id="{8DAAC2CC-F594-43F7-8741-203E1EB850AE}"/>
            </a:ext>
          </a:extLst>
        </xdr:cNvPr>
        <xdr:cNvSpPr>
          <a:spLocks noChangeShapeType="1"/>
        </xdr:cNvSpPr>
      </xdr:nvSpPr>
      <xdr:spPr bwMode="auto">
        <a:xfrm flipH="1">
          <a:off x="1409700" y="79943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321</xdr:row>
      <xdr:rowOff>114300</xdr:rowOff>
    </xdr:from>
    <xdr:to>
      <xdr:col>2</xdr:col>
      <xdr:colOff>19050</xdr:colOff>
      <xdr:row>321</xdr:row>
      <xdr:rowOff>114300</xdr:rowOff>
    </xdr:to>
    <xdr:sp macro="" textlink="">
      <xdr:nvSpPr>
        <xdr:cNvPr id="418" name="Line 8">
          <a:extLst>
            <a:ext uri="{FF2B5EF4-FFF2-40B4-BE49-F238E27FC236}">
              <a16:creationId xmlns:a16="http://schemas.microsoft.com/office/drawing/2014/main" id="{60006A96-AFF5-4B76-8B5D-03AC79F39B1C}"/>
            </a:ext>
          </a:extLst>
        </xdr:cNvPr>
        <xdr:cNvSpPr>
          <a:spLocks noChangeShapeType="1"/>
        </xdr:cNvSpPr>
      </xdr:nvSpPr>
      <xdr:spPr bwMode="auto">
        <a:xfrm flipH="1">
          <a:off x="1495425" y="71294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321</xdr:row>
      <xdr:rowOff>114300</xdr:rowOff>
    </xdr:from>
    <xdr:to>
      <xdr:col>2</xdr:col>
      <xdr:colOff>19050</xdr:colOff>
      <xdr:row>321</xdr:row>
      <xdr:rowOff>114300</xdr:rowOff>
    </xdr:to>
    <xdr:sp macro="" textlink="">
      <xdr:nvSpPr>
        <xdr:cNvPr id="419" name="Line 8">
          <a:extLst>
            <a:ext uri="{FF2B5EF4-FFF2-40B4-BE49-F238E27FC236}">
              <a16:creationId xmlns:a16="http://schemas.microsoft.com/office/drawing/2014/main" id="{1A882990-4FF9-4ED1-A204-F1DFA4E9331C}"/>
            </a:ext>
          </a:extLst>
        </xdr:cNvPr>
        <xdr:cNvSpPr>
          <a:spLocks noChangeShapeType="1"/>
        </xdr:cNvSpPr>
      </xdr:nvSpPr>
      <xdr:spPr bwMode="auto">
        <a:xfrm flipH="1">
          <a:off x="1495425" y="71294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313</xdr:row>
      <xdr:rowOff>114300</xdr:rowOff>
    </xdr:from>
    <xdr:to>
      <xdr:col>2</xdr:col>
      <xdr:colOff>19050</xdr:colOff>
      <xdr:row>313</xdr:row>
      <xdr:rowOff>114300</xdr:rowOff>
    </xdr:to>
    <xdr:sp macro="" textlink="">
      <xdr:nvSpPr>
        <xdr:cNvPr id="420" name="Line 8">
          <a:extLst>
            <a:ext uri="{FF2B5EF4-FFF2-40B4-BE49-F238E27FC236}">
              <a16:creationId xmlns:a16="http://schemas.microsoft.com/office/drawing/2014/main" id="{B5A0592A-E377-403B-9B10-9740ACE4356E}"/>
            </a:ext>
          </a:extLst>
        </xdr:cNvPr>
        <xdr:cNvSpPr>
          <a:spLocks noChangeShapeType="1"/>
        </xdr:cNvSpPr>
      </xdr:nvSpPr>
      <xdr:spPr bwMode="auto">
        <a:xfrm flipH="1">
          <a:off x="1495425" y="693134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341</xdr:row>
      <xdr:rowOff>95250</xdr:rowOff>
    </xdr:from>
    <xdr:to>
      <xdr:col>2</xdr:col>
      <xdr:colOff>9525</xdr:colOff>
      <xdr:row>341</xdr:row>
      <xdr:rowOff>104775</xdr:rowOff>
    </xdr:to>
    <xdr:sp macro="" textlink="">
      <xdr:nvSpPr>
        <xdr:cNvPr id="421" name="Line 7">
          <a:extLst>
            <a:ext uri="{FF2B5EF4-FFF2-40B4-BE49-F238E27FC236}">
              <a16:creationId xmlns:a16="http://schemas.microsoft.com/office/drawing/2014/main" id="{E234DEF1-B141-4414-805F-0996D071BF08}"/>
            </a:ext>
          </a:extLst>
        </xdr:cNvPr>
        <xdr:cNvSpPr>
          <a:spLocks noChangeShapeType="1"/>
        </xdr:cNvSpPr>
      </xdr:nvSpPr>
      <xdr:spPr bwMode="auto">
        <a:xfrm flipH="1" flipV="1">
          <a:off x="1409700" y="760952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344</xdr:row>
      <xdr:rowOff>114300</xdr:rowOff>
    </xdr:from>
    <xdr:to>
      <xdr:col>2</xdr:col>
      <xdr:colOff>0</xdr:colOff>
      <xdr:row>344</xdr:row>
      <xdr:rowOff>114300</xdr:rowOff>
    </xdr:to>
    <xdr:sp macro="" textlink="">
      <xdr:nvSpPr>
        <xdr:cNvPr id="422" name="Line 8">
          <a:extLst>
            <a:ext uri="{FF2B5EF4-FFF2-40B4-BE49-F238E27FC236}">
              <a16:creationId xmlns:a16="http://schemas.microsoft.com/office/drawing/2014/main" id="{04D7EEBA-D4AB-4181-A470-974C62DB8EF7}"/>
            </a:ext>
          </a:extLst>
        </xdr:cNvPr>
        <xdr:cNvSpPr>
          <a:spLocks noChangeShapeType="1"/>
        </xdr:cNvSpPr>
      </xdr:nvSpPr>
      <xdr:spPr bwMode="auto">
        <a:xfrm flipH="1">
          <a:off x="1409700" y="76828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357</xdr:row>
      <xdr:rowOff>85725</xdr:rowOff>
    </xdr:from>
    <xdr:to>
      <xdr:col>2</xdr:col>
      <xdr:colOff>9525</xdr:colOff>
      <xdr:row>357</xdr:row>
      <xdr:rowOff>95250</xdr:rowOff>
    </xdr:to>
    <xdr:sp macro="" textlink="">
      <xdr:nvSpPr>
        <xdr:cNvPr id="423" name="Line 7">
          <a:extLst>
            <a:ext uri="{FF2B5EF4-FFF2-40B4-BE49-F238E27FC236}">
              <a16:creationId xmlns:a16="http://schemas.microsoft.com/office/drawing/2014/main" id="{F33020DF-7614-4A41-9F0A-8A932733FA36}"/>
            </a:ext>
          </a:extLst>
        </xdr:cNvPr>
        <xdr:cNvSpPr>
          <a:spLocks noChangeShapeType="1"/>
        </xdr:cNvSpPr>
      </xdr:nvSpPr>
      <xdr:spPr bwMode="auto">
        <a:xfrm flipH="1" flipV="1">
          <a:off x="1409700" y="796956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358</xdr:row>
      <xdr:rowOff>104775</xdr:rowOff>
    </xdr:from>
    <xdr:to>
      <xdr:col>2</xdr:col>
      <xdr:colOff>0</xdr:colOff>
      <xdr:row>358</xdr:row>
      <xdr:rowOff>104775</xdr:rowOff>
    </xdr:to>
    <xdr:sp macro="" textlink="">
      <xdr:nvSpPr>
        <xdr:cNvPr id="424" name="Line 8">
          <a:extLst>
            <a:ext uri="{FF2B5EF4-FFF2-40B4-BE49-F238E27FC236}">
              <a16:creationId xmlns:a16="http://schemas.microsoft.com/office/drawing/2014/main" id="{C1AA744A-7195-4BEA-9C6F-A111211CA4E9}"/>
            </a:ext>
          </a:extLst>
        </xdr:cNvPr>
        <xdr:cNvSpPr>
          <a:spLocks noChangeShapeType="1"/>
        </xdr:cNvSpPr>
      </xdr:nvSpPr>
      <xdr:spPr bwMode="auto">
        <a:xfrm flipH="1">
          <a:off x="1409700" y="79943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285</xdr:row>
      <xdr:rowOff>114300</xdr:rowOff>
    </xdr:from>
    <xdr:to>
      <xdr:col>2</xdr:col>
      <xdr:colOff>19050</xdr:colOff>
      <xdr:row>285</xdr:row>
      <xdr:rowOff>114300</xdr:rowOff>
    </xdr:to>
    <xdr:sp macro="" textlink="">
      <xdr:nvSpPr>
        <xdr:cNvPr id="425" name="Line 8">
          <a:extLst>
            <a:ext uri="{FF2B5EF4-FFF2-40B4-BE49-F238E27FC236}">
              <a16:creationId xmlns:a16="http://schemas.microsoft.com/office/drawing/2014/main" id="{79B9F447-C364-4BED-B87C-39C0943093B0}"/>
            </a:ext>
          </a:extLst>
        </xdr:cNvPr>
        <xdr:cNvSpPr>
          <a:spLocks noChangeShapeType="1"/>
        </xdr:cNvSpPr>
      </xdr:nvSpPr>
      <xdr:spPr bwMode="auto">
        <a:xfrm flipH="1">
          <a:off x="1343025" y="628078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179</xdr:row>
      <xdr:rowOff>114300</xdr:rowOff>
    </xdr:from>
    <xdr:to>
      <xdr:col>3</xdr:col>
      <xdr:colOff>0</xdr:colOff>
      <xdr:row>179</xdr:row>
      <xdr:rowOff>114300</xdr:rowOff>
    </xdr:to>
    <xdr:sp macro="" textlink="">
      <xdr:nvSpPr>
        <xdr:cNvPr id="426" name="Line 8">
          <a:extLst>
            <a:ext uri="{FF2B5EF4-FFF2-40B4-BE49-F238E27FC236}">
              <a16:creationId xmlns:a16="http://schemas.microsoft.com/office/drawing/2014/main" id="{3BBBB46D-5AA2-4B79-90B3-05EC7B9794A6}"/>
            </a:ext>
          </a:extLst>
        </xdr:cNvPr>
        <xdr:cNvSpPr>
          <a:spLocks noChangeShapeType="1"/>
        </xdr:cNvSpPr>
      </xdr:nvSpPr>
      <xdr:spPr bwMode="auto">
        <a:xfrm flipH="1">
          <a:off x="1343025" y="40081200"/>
          <a:ext cx="8667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286</xdr:row>
      <xdr:rowOff>95250</xdr:rowOff>
    </xdr:from>
    <xdr:to>
      <xdr:col>2</xdr:col>
      <xdr:colOff>9525</xdr:colOff>
      <xdr:row>286</xdr:row>
      <xdr:rowOff>104775</xdr:rowOff>
    </xdr:to>
    <xdr:sp macro="" textlink="">
      <xdr:nvSpPr>
        <xdr:cNvPr id="427" name="Line 7">
          <a:extLst>
            <a:ext uri="{FF2B5EF4-FFF2-40B4-BE49-F238E27FC236}">
              <a16:creationId xmlns:a16="http://schemas.microsoft.com/office/drawing/2014/main" id="{85AFE589-D7C1-4478-A42A-C85F51DB7EA5}"/>
            </a:ext>
          </a:extLst>
        </xdr:cNvPr>
        <xdr:cNvSpPr>
          <a:spLocks noChangeShapeType="1"/>
        </xdr:cNvSpPr>
      </xdr:nvSpPr>
      <xdr:spPr bwMode="auto">
        <a:xfrm flipH="1" flipV="1">
          <a:off x="1409700" y="630174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285</xdr:row>
      <xdr:rowOff>114300</xdr:rowOff>
    </xdr:from>
    <xdr:to>
      <xdr:col>2</xdr:col>
      <xdr:colOff>19050</xdr:colOff>
      <xdr:row>285</xdr:row>
      <xdr:rowOff>114300</xdr:rowOff>
    </xdr:to>
    <xdr:sp macro="" textlink="">
      <xdr:nvSpPr>
        <xdr:cNvPr id="428" name="Line 8">
          <a:extLst>
            <a:ext uri="{FF2B5EF4-FFF2-40B4-BE49-F238E27FC236}">
              <a16:creationId xmlns:a16="http://schemas.microsoft.com/office/drawing/2014/main" id="{13E0AA89-ECA3-442E-8587-B1701E52F3D9}"/>
            </a:ext>
          </a:extLst>
        </xdr:cNvPr>
        <xdr:cNvSpPr>
          <a:spLocks noChangeShapeType="1"/>
        </xdr:cNvSpPr>
      </xdr:nvSpPr>
      <xdr:spPr bwMode="auto">
        <a:xfrm flipH="1">
          <a:off x="1343025" y="628078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179</xdr:row>
      <xdr:rowOff>114300</xdr:rowOff>
    </xdr:from>
    <xdr:to>
      <xdr:col>3</xdr:col>
      <xdr:colOff>0</xdr:colOff>
      <xdr:row>179</xdr:row>
      <xdr:rowOff>114300</xdr:rowOff>
    </xdr:to>
    <xdr:sp macro="" textlink="">
      <xdr:nvSpPr>
        <xdr:cNvPr id="429" name="Line 8">
          <a:extLst>
            <a:ext uri="{FF2B5EF4-FFF2-40B4-BE49-F238E27FC236}">
              <a16:creationId xmlns:a16="http://schemas.microsoft.com/office/drawing/2014/main" id="{7448A4B0-D350-43ED-BD5D-FE2AA562EEEE}"/>
            </a:ext>
          </a:extLst>
        </xdr:cNvPr>
        <xdr:cNvSpPr>
          <a:spLocks noChangeShapeType="1"/>
        </xdr:cNvSpPr>
      </xdr:nvSpPr>
      <xdr:spPr bwMode="auto">
        <a:xfrm flipH="1">
          <a:off x="1343025" y="40081200"/>
          <a:ext cx="8667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285</xdr:row>
      <xdr:rowOff>114300</xdr:rowOff>
    </xdr:from>
    <xdr:to>
      <xdr:col>2</xdr:col>
      <xdr:colOff>19050</xdr:colOff>
      <xdr:row>285</xdr:row>
      <xdr:rowOff>114300</xdr:rowOff>
    </xdr:to>
    <xdr:sp macro="" textlink="">
      <xdr:nvSpPr>
        <xdr:cNvPr id="430" name="Line 8">
          <a:extLst>
            <a:ext uri="{FF2B5EF4-FFF2-40B4-BE49-F238E27FC236}">
              <a16:creationId xmlns:a16="http://schemas.microsoft.com/office/drawing/2014/main" id="{61D9DA23-DDE3-4389-95AC-C68C5177E40F}"/>
            </a:ext>
          </a:extLst>
        </xdr:cNvPr>
        <xdr:cNvSpPr>
          <a:spLocks noChangeShapeType="1"/>
        </xdr:cNvSpPr>
      </xdr:nvSpPr>
      <xdr:spPr bwMode="auto">
        <a:xfrm flipH="1">
          <a:off x="1343025" y="628078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286</xdr:row>
      <xdr:rowOff>95250</xdr:rowOff>
    </xdr:from>
    <xdr:to>
      <xdr:col>2</xdr:col>
      <xdr:colOff>9525</xdr:colOff>
      <xdr:row>286</xdr:row>
      <xdr:rowOff>104775</xdr:rowOff>
    </xdr:to>
    <xdr:sp macro="" textlink="">
      <xdr:nvSpPr>
        <xdr:cNvPr id="431" name="Line 7">
          <a:extLst>
            <a:ext uri="{FF2B5EF4-FFF2-40B4-BE49-F238E27FC236}">
              <a16:creationId xmlns:a16="http://schemas.microsoft.com/office/drawing/2014/main" id="{96440C49-E27E-41DA-9A05-18F5D2184266}"/>
            </a:ext>
          </a:extLst>
        </xdr:cNvPr>
        <xdr:cNvSpPr>
          <a:spLocks noChangeShapeType="1"/>
        </xdr:cNvSpPr>
      </xdr:nvSpPr>
      <xdr:spPr bwMode="auto">
        <a:xfrm flipH="1" flipV="1">
          <a:off x="1409700" y="630174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285</xdr:row>
      <xdr:rowOff>114300</xdr:rowOff>
    </xdr:from>
    <xdr:to>
      <xdr:col>2</xdr:col>
      <xdr:colOff>19050</xdr:colOff>
      <xdr:row>285</xdr:row>
      <xdr:rowOff>114300</xdr:rowOff>
    </xdr:to>
    <xdr:sp macro="" textlink="">
      <xdr:nvSpPr>
        <xdr:cNvPr id="432" name="Line 8">
          <a:extLst>
            <a:ext uri="{FF2B5EF4-FFF2-40B4-BE49-F238E27FC236}">
              <a16:creationId xmlns:a16="http://schemas.microsoft.com/office/drawing/2014/main" id="{832AF96C-2E86-471A-80BB-10F672876B95}"/>
            </a:ext>
          </a:extLst>
        </xdr:cNvPr>
        <xdr:cNvSpPr>
          <a:spLocks noChangeShapeType="1"/>
        </xdr:cNvSpPr>
      </xdr:nvSpPr>
      <xdr:spPr bwMode="auto">
        <a:xfrm flipH="1">
          <a:off x="1343025" y="628078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507</xdr:row>
      <xdr:rowOff>104775</xdr:rowOff>
    </xdr:from>
    <xdr:to>
      <xdr:col>2</xdr:col>
      <xdr:colOff>66675</xdr:colOff>
      <xdr:row>507</xdr:row>
      <xdr:rowOff>104775</xdr:rowOff>
    </xdr:to>
    <xdr:sp macro="" textlink="">
      <xdr:nvSpPr>
        <xdr:cNvPr id="433" name="Line 8">
          <a:extLst>
            <a:ext uri="{FF2B5EF4-FFF2-40B4-BE49-F238E27FC236}">
              <a16:creationId xmlns:a16="http://schemas.microsoft.com/office/drawing/2014/main" id="{08DDDB84-309A-4125-9293-2A61753363E3}"/>
            </a:ext>
          </a:extLst>
        </xdr:cNvPr>
        <xdr:cNvSpPr>
          <a:spLocks noChangeShapeType="1"/>
        </xdr:cNvSpPr>
      </xdr:nvSpPr>
      <xdr:spPr bwMode="auto">
        <a:xfrm flipH="1">
          <a:off x="1476375" y="114280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402</xdr:row>
      <xdr:rowOff>114300</xdr:rowOff>
    </xdr:from>
    <xdr:to>
      <xdr:col>2</xdr:col>
      <xdr:colOff>66675</xdr:colOff>
      <xdr:row>402</xdr:row>
      <xdr:rowOff>114300</xdr:rowOff>
    </xdr:to>
    <xdr:sp macro="" textlink="">
      <xdr:nvSpPr>
        <xdr:cNvPr id="434" name="Line 8">
          <a:extLst>
            <a:ext uri="{FF2B5EF4-FFF2-40B4-BE49-F238E27FC236}">
              <a16:creationId xmlns:a16="http://schemas.microsoft.com/office/drawing/2014/main" id="{6DB7AC60-9CF1-4E56-8B53-E0F8E21C6558}"/>
            </a:ext>
          </a:extLst>
        </xdr:cNvPr>
        <xdr:cNvSpPr>
          <a:spLocks noChangeShapeType="1"/>
        </xdr:cNvSpPr>
      </xdr:nvSpPr>
      <xdr:spPr bwMode="auto">
        <a:xfrm flipH="1">
          <a:off x="1476375" y="90230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540</xdr:row>
      <xdr:rowOff>0</xdr:rowOff>
    </xdr:from>
    <xdr:to>
      <xdr:col>2</xdr:col>
      <xdr:colOff>66675</xdr:colOff>
      <xdr:row>540</xdr:row>
      <xdr:rowOff>0</xdr:rowOff>
    </xdr:to>
    <xdr:sp macro="" textlink="">
      <xdr:nvSpPr>
        <xdr:cNvPr id="435" name="Line 8">
          <a:extLst>
            <a:ext uri="{FF2B5EF4-FFF2-40B4-BE49-F238E27FC236}">
              <a16:creationId xmlns:a16="http://schemas.microsoft.com/office/drawing/2014/main" id="{E400AF21-17AF-45B3-8EE9-B20902DD52DF}"/>
            </a:ext>
          </a:extLst>
        </xdr:cNvPr>
        <xdr:cNvSpPr>
          <a:spLocks noChangeShapeType="1"/>
        </xdr:cNvSpPr>
      </xdr:nvSpPr>
      <xdr:spPr bwMode="auto">
        <a:xfrm flipH="1">
          <a:off x="1476375" y="121719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422</xdr:row>
      <xdr:rowOff>95250</xdr:rowOff>
    </xdr:from>
    <xdr:to>
      <xdr:col>2</xdr:col>
      <xdr:colOff>38100</xdr:colOff>
      <xdr:row>422</xdr:row>
      <xdr:rowOff>104775</xdr:rowOff>
    </xdr:to>
    <xdr:sp macro="" textlink="">
      <xdr:nvSpPr>
        <xdr:cNvPr id="436" name="Line 7">
          <a:extLst>
            <a:ext uri="{FF2B5EF4-FFF2-40B4-BE49-F238E27FC236}">
              <a16:creationId xmlns:a16="http://schemas.microsoft.com/office/drawing/2014/main" id="{C6BE1FC3-855C-4841-BC4B-1D2D5EE5EB89}"/>
            </a:ext>
          </a:extLst>
        </xdr:cNvPr>
        <xdr:cNvSpPr>
          <a:spLocks noChangeShapeType="1"/>
        </xdr:cNvSpPr>
      </xdr:nvSpPr>
      <xdr:spPr bwMode="auto">
        <a:xfrm flipH="1" flipV="1">
          <a:off x="1409700" y="9478327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423</xdr:row>
      <xdr:rowOff>114300</xdr:rowOff>
    </xdr:from>
    <xdr:to>
      <xdr:col>2</xdr:col>
      <xdr:colOff>0</xdr:colOff>
      <xdr:row>423</xdr:row>
      <xdr:rowOff>114300</xdr:rowOff>
    </xdr:to>
    <xdr:sp macro="" textlink="">
      <xdr:nvSpPr>
        <xdr:cNvPr id="437" name="Line 8">
          <a:extLst>
            <a:ext uri="{FF2B5EF4-FFF2-40B4-BE49-F238E27FC236}">
              <a16:creationId xmlns:a16="http://schemas.microsoft.com/office/drawing/2014/main" id="{6D07C091-429F-4A65-AC16-B03F4B7F3318}"/>
            </a:ext>
          </a:extLst>
        </xdr:cNvPr>
        <xdr:cNvSpPr>
          <a:spLocks noChangeShapeType="1"/>
        </xdr:cNvSpPr>
      </xdr:nvSpPr>
      <xdr:spPr bwMode="auto">
        <a:xfrm flipH="1">
          <a:off x="1409700" y="95030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540</xdr:row>
      <xdr:rowOff>0</xdr:rowOff>
    </xdr:from>
    <xdr:to>
      <xdr:col>2</xdr:col>
      <xdr:colOff>66675</xdr:colOff>
      <xdr:row>540</xdr:row>
      <xdr:rowOff>0</xdr:rowOff>
    </xdr:to>
    <xdr:sp macro="" textlink="">
      <xdr:nvSpPr>
        <xdr:cNvPr id="438" name="Line 8">
          <a:extLst>
            <a:ext uri="{FF2B5EF4-FFF2-40B4-BE49-F238E27FC236}">
              <a16:creationId xmlns:a16="http://schemas.microsoft.com/office/drawing/2014/main" id="{37865ABB-DAE5-4285-AA30-AE686B579D1A}"/>
            </a:ext>
          </a:extLst>
        </xdr:cNvPr>
        <xdr:cNvSpPr>
          <a:spLocks noChangeShapeType="1"/>
        </xdr:cNvSpPr>
      </xdr:nvSpPr>
      <xdr:spPr bwMode="auto">
        <a:xfrm flipH="1">
          <a:off x="1476375" y="121719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422</xdr:row>
      <xdr:rowOff>95250</xdr:rowOff>
    </xdr:from>
    <xdr:to>
      <xdr:col>2</xdr:col>
      <xdr:colOff>38100</xdr:colOff>
      <xdr:row>422</xdr:row>
      <xdr:rowOff>104775</xdr:rowOff>
    </xdr:to>
    <xdr:sp macro="" textlink="">
      <xdr:nvSpPr>
        <xdr:cNvPr id="439" name="Line 7">
          <a:extLst>
            <a:ext uri="{FF2B5EF4-FFF2-40B4-BE49-F238E27FC236}">
              <a16:creationId xmlns:a16="http://schemas.microsoft.com/office/drawing/2014/main" id="{82659BD7-6EF3-4484-A789-89D0FD68B081}"/>
            </a:ext>
          </a:extLst>
        </xdr:cNvPr>
        <xdr:cNvSpPr>
          <a:spLocks noChangeShapeType="1"/>
        </xdr:cNvSpPr>
      </xdr:nvSpPr>
      <xdr:spPr bwMode="auto">
        <a:xfrm flipH="1" flipV="1">
          <a:off x="1409700" y="9478327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423</xdr:row>
      <xdr:rowOff>114300</xdr:rowOff>
    </xdr:from>
    <xdr:to>
      <xdr:col>2</xdr:col>
      <xdr:colOff>0</xdr:colOff>
      <xdr:row>423</xdr:row>
      <xdr:rowOff>114300</xdr:rowOff>
    </xdr:to>
    <xdr:sp macro="" textlink="">
      <xdr:nvSpPr>
        <xdr:cNvPr id="440" name="Line 8">
          <a:extLst>
            <a:ext uri="{FF2B5EF4-FFF2-40B4-BE49-F238E27FC236}">
              <a16:creationId xmlns:a16="http://schemas.microsoft.com/office/drawing/2014/main" id="{E12F7ABC-2DC5-49A3-8A8B-017C937994DB}"/>
            </a:ext>
          </a:extLst>
        </xdr:cNvPr>
        <xdr:cNvSpPr>
          <a:spLocks noChangeShapeType="1"/>
        </xdr:cNvSpPr>
      </xdr:nvSpPr>
      <xdr:spPr bwMode="auto">
        <a:xfrm flipH="1">
          <a:off x="1409700" y="95030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312</xdr:row>
      <xdr:rowOff>114300</xdr:rowOff>
    </xdr:from>
    <xdr:to>
      <xdr:col>2</xdr:col>
      <xdr:colOff>76200</xdr:colOff>
      <xdr:row>312</xdr:row>
      <xdr:rowOff>114300</xdr:rowOff>
    </xdr:to>
    <xdr:sp macro="" textlink="">
      <xdr:nvSpPr>
        <xdr:cNvPr id="441" name="Line 8">
          <a:extLst>
            <a:ext uri="{FF2B5EF4-FFF2-40B4-BE49-F238E27FC236}">
              <a16:creationId xmlns:a16="http://schemas.microsoft.com/office/drawing/2014/main" id="{421EA53A-BFF7-40E5-8A5C-5117AB3FDD9D}"/>
            </a:ext>
          </a:extLst>
        </xdr:cNvPr>
        <xdr:cNvSpPr>
          <a:spLocks noChangeShapeType="1"/>
        </xdr:cNvSpPr>
      </xdr:nvSpPr>
      <xdr:spPr bwMode="auto">
        <a:xfrm flipH="1">
          <a:off x="1485900" y="69065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312</xdr:row>
      <xdr:rowOff>114300</xdr:rowOff>
    </xdr:from>
    <xdr:to>
      <xdr:col>2</xdr:col>
      <xdr:colOff>76200</xdr:colOff>
      <xdr:row>312</xdr:row>
      <xdr:rowOff>114300</xdr:rowOff>
    </xdr:to>
    <xdr:sp macro="" textlink="">
      <xdr:nvSpPr>
        <xdr:cNvPr id="442" name="Line 8">
          <a:extLst>
            <a:ext uri="{FF2B5EF4-FFF2-40B4-BE49-F238E27FC236}">
              <a16:creationId xmlns:a16="http://schemas.microsoft.com/office/drawing/2014/main" id="{1C627334-20D0-4778-979E-72C6550AF057}"/>
            </a:ext>
          </a:extLst>
        </xdr:cNvPr>
        <xdr:cNvSpPr>
          <a:spLocks noChangeShapeType="1"/>
        </xdr:cNvSpPr>
      </xdr:nvSpPr>
      <xdr:spPr bwMode="auto">
        <a:xfrm flipH="1">
          <a:off x="1485900" y="69065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309</xdr:row>
      <xdr:rowOff>114300</xdr:rowOff>
    </xdr:from>
    <xdr:to>
      <xdr:col>2</xdr:col>
      <xdr:colOff>76200</xdr:colOff>
      <xdr:row>309</xdr:row>
      <xdr:rowOff>114300</xdr:rowOff>
    </xdr:to>
    <xdr:sp macro="" textlink="">
      <xdr:nvSpPr>
        <xdr:cNvPr id="443" name="Line 8">
          <a:extLst>
            <a:ext uri="{FF2B5EF4-FFF2-40B4-BE49-F238E27FC236}">
              <a16:creationId xmlns:a16="http://schemas.microsoft.com/office/drawing/2014/main" id="{BD1B2418-48AE-469D-873A-9309543FF533}"/>
            </a:ext>
          </a:extLst>
        </xdr:cNvPr>
        <xdr:cNvSpPr>
          <a:spLocks noChangeShapeType="1"/>
        </xdr:cNvSpPr>
      </xdr:nvSpPr>
      <xdr:spPr bwMode="auto">
        <a:xfrm flipH="1">
          <a:off x="1485900" y="68322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301</xdr:row>
      <xdr:rowOff>114300</xdr:rowOff>
    </xdr:from>
    <xdr:to>
      <xdr:col>2</xdr:col>
      <xdr:colOff>76200</xdr:colOff>
      <xdr:row>301</xdr:row>
      <xdr:rowOff>114300</xdr:rowOff>
    </xdr:to>
    <xdr:sp macro="" textlink="">
      <xdr:nvSpPr>
        <xdr:cNvPr id="444" name="Line 8">
          <a:extLst>
            <a:ext uri="{FF2B5EF4-FFF2-40B4-BE49-F238E27FC236}">
              <a16:creationId xmlns:a16="http://schemas.microsoft.com/office/drawing/2014/main" id="{AB5E8F53-4F91-4F27-9A33-B322CE5C5FCA}"/>
            </a:ext>
          </a:extLst>
        </xdr:cNvPr>
        <xdr:cNvSpPr>
          <a:spLocks noChangeShapeType="1"/>
        </xdr:cNvSpPr>
      </xdr:nvSpPr>
      <xdr:spPr bwMode="auto">
        <a:xfrm flipH="1">
          <a:off x="1485900" y="66341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301</xdr:row>
      <xdr:rowOff>114300</xdr:rowOff>
    </xdr:from>
    <xdr:to>
      <xdr:col>2</xdr:col>
      <xdr:colOff>76200</xdr:colOff>
      <xdr:row>301</xdr:row>
      <xdr:rowOff>114300</xdr:rowOff>
    </xdr:to>
    <xdr:sp macro="" textlink="">
      <xdr:nvSpPr>
        <xdr:cNvPr id="445" name="Line 8">
          <a:extLst>
            <a:ext uri="{FF2B5EF4-FFF2-40B4-BE49-F238E27FC236}">
              <a16:creationId xmlns:a16="http://schemas.microsoft.com/office/drawing/2014/main" id="{DB775D64-AC0B-476F-A288-EBB610A78C48}"/>
            </a:ext>
          </a:extLst>
        </xdr:cNvPr>
        <xdr:cNvSpPr>
          <a:spLocks noChangeShapeType="1"/>
        </xdr:cNvSpPr>
      </xdr:nvSpPr>
      <xdr:spPr bwMode="auto">
        <a:xfrm flipH="1">
          <a:off x="1485900" y="66341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301</xdr:row>
      <xdr:rowOff>114300</xdr:rowOff>
    </xdr:from>
    <xdr:to>
      <xdr:col>2</xdr:col>
      <xdr:colOff>76200</xdr:colOff>
      <xdr:row>301</xdr:row>
      <xdr:rowOff>114300</xdr:rowOff>
    </xdr:to>
    <xdr:sp macro="" textlink="">
      <xdr:nvSpPr>
        <xdr:cNvPr id="446" name="Line 8">
          <a:extLst>
            <a:ext uri="{FF2B5EF4-FFF2-40B4-BE49-F238E27FC236}">
              <a16:creationId xmlns:a16="http://schemas.microsoft.com/office/drawing/2014/main" id="{8843EF52-E097-4070-ADAB-4F60957DED92}"/>
            </a:ext>
          </a:extLst>
        </xdr:cNvPr>
        <xdr:cNvSpPr>
          <a:spLocks noChangeShapeType="1"/>
        </xdr:cNvSpPr>
      </xdr:nvSpPr>
      <xdr:spPr bwMode="auto">
        <a:xfrm flipH="1">
          <a:off x="1485900" y="66341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301</xdr:row>
      <xdr:rowOff>114300</xdr:rowOff>
    </xdr:from>
    <xdr:to>
      <xdr:col>2</xdr:col>
      <xdr:colOff>76200</xdr:colOff>
      <xdr:row>301</xdr:row>
      <xdr:rowOff>114300</xdr:rowOff>
    </xdr:to>
    <xdr:sp macro="" textlink="">
      <xdr:nvSpPr>
        <xdr:cNvPr id="447" name="Line 8">
          <a:extLst>
            <a:ext uri="{FF2B5EF4-FFF2-40B4-BE49-F238E27FC236}">
              <a16:creationId xmlns:a16="http://schemas.microsoft.com/office/drawing/2014/main" id="{2FCFF02D-0826-4EB0-881F-E344318FBA73}"/>
            </a:ext>
          </a:extLst>
        </xdr:cNvPr>
        <xdr:cNvSpPr>
          <a:spLocks noChangeShapeType="1"/>
        </xdr:cNvSpPr>
      </xdr:nvSpPr>
      <xdr:spPr bwMode="auto">
        <a:xfrm flipH="1">
          <a:off x="1485900" y="66341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301</xdr:row>
      <xdr:rowOff>114300</xdr:rowOff>
    </xdr:from>
    <xdr:to>
      <xdr:col>2</xdr:col>
      <xdr:colOff>76200</xdr:colOff>
      <xdr:row>301</xdr:row>
      <xdr:rowOff>114300</xdr:rowOff>
    </xdr:to>
    <xdr:sp macro="" textlink="">
      <xdr:nvSpPr>
        <xdr:cNvPr id="448" name="Line 8">
          <a:extLst>
            <a:ext uri="{FF2B5EF4-FFF2-40B4-BE49-F238E27FC236}">
              <a16:creationId xmlns:a16="http://schemas.microsoft.com/office/drawing/2014/main" id="{9FF6C5E6-E594-43E9-ADE2-BA514BA19425}"/>
            </a:ext>
          </a:extLst>
        </xdr:cNvPr>
        <xdr:cNvSpPr>
          <a:spLocks noChangeShapeType="1"/>
        </xdr:cNvSpPr>
      </xdr:nvSpPr>
      <xdr:spPr bwMode="auto">
        <a:xfrm flipH="1">
          <a:off x="1485900" y="66341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301</xdr:row>
      <xdr:rowOff>114300</xdr:rowOff>
    </xdr:from>
    <xdr:to>
      <xdr:col>2</xdr:col>
      <xdr:colOff>76200</xdr:colOff>
      <xdr:row>301</xdr:row>
      <xdr:rowOff>114300</xdr:rowOff>
    </xdr:to>
    <xdr:sp macro="" textlink="">
      <xdr:nvSpPr>
        <xdr:cNvPr id="449" name="Line 8">
          <a:extLst>
            <a:ext uri="{FF2B5EF4-FFF2-40B4-BE49-F238E27FC236}">
              <a16:creationId xmlns:a16="http://schemas.microsoft.com/office/drawing/2014/main" id="{A284E2F8-E15B-4A4C-89D6-A9CF4E8F5E4B}"/>
            </a:ext>
          </a:extLst>
        </xdr:cNvPr>
        <xdr:cNvSpPr>
          <a:spLocks noChangeShapeType="1"/>
        </xdr:cNvSpPr>
      </xdr:nvSpPr>
      <xdr:spPr bwMode="auto">
        <a:xfrm flipH="1">
          <a:off x="1485900" y="66341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301</xdr:row>
      <xdr:rowOff>114300</xdr:rowOff>
    </xdr:from>
    <xdr:to>
      <xdr:col>2</xdr:col>
      <xdr:colOff>47625</xdr:colOff>
      <xdr:row>301</xdr:row>
      <xdr:rowOff>114300</xdr:rowOff>
    </xdr:to>
    <xdr:sp macro="" textlink="">
      <xdr:nvSpPr>
        <xdr:cNvPr id="450" name="Line 8">
          <a:extLst>
            <a:ext uri="{FF2B5EF4-FFF2-40B4-BE49-F238E27FC236}">
              <a16:creationId xmlns:a16="http://schemas.microsoft.com/office/drawing/2014/main" id="{73A02A4A-12FA-464E-B37D-287062F7314E}"/>
            </a:ext>
          </a:extLst>
        </xdr:cNvPr>
        <xdr:cNvSpPr>
          <a:spLocks noChangeShapeType="1"/>
        </xdr:cNvSpPr>
      </xdr:nvSpPr>
      <xdr:spPr bwMode="auto">
        <a:xfrm flipH="1">
          <a:off x="1485900" y="66341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301</xdr:row>
      <xdr:rowOff>114300</xdr:rowOff>
    </xdr:from>
    <xdr:to>
      <xdr:col>2</xdr:col>
      <xdr:colOff>47625</xdr:colOff>
      <xdr:row>301</xdr:row>
      <xdr:rowOff>114300</xdr:rowOff>
    </xdr:to>
    <xdr:sp macro="" textlink="">
      <xdr:nvSpPr>
        <xdr:cNvPr id="451" name="Line 8">
          <a:extLst>
            <a:ext uri="{FF2B5EF4-FFF2-40B4-BE49-F238E27FC236}">
              <a16:creationId xmlns:a16="http://schemas.microsoft.com/office/drawing/2014/main" id="{1A7AA976-6BA8-4EF1-B591-00406E60B09E}"/>
            </a:ext>
          </a:extLst>
        </xdr:cNvPr>
        <xdr:cNvSpPr>
          <a:spLocks noChangeShapeType="1"/>
        </xdr:cNvSpPr>
      </xdr:nvSpPr>
      <xdr:spPr bwMode="auto">
        <a:xfrm flipH="1">
          <a:off x="1485900" y="66341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301</xdr:row>
      <xdr:rowOff>114300</xdr:rowOff>
    </xdr:from>
    <xdr:to>
      <xdr:col>2</xdr:col>
      <xdr:colOff>76200</xdr:colOff>
      <xdr:row>301</xdr:row>
      <xdr:rowOff>114300</xdr:rowOff>
    </xdr:to>
    <xdr:sp macro="" textlink="">
      <xdr:nvSpPr>
        <xdr:cNvPr id="452" name="Line 8">
          <a:extLst>
            <a:ext uri="{FF2B5EF4-FFF2-40B4-BE49-F238E27FC236}">
              <a16:creationId xmlns:a16="http://schemas.microsoft.com/office/drawing/2014/main" id="{D2BE383B-1F3C-4CD6-B993-C92BD48BB016}"/>
            </a:ext>
          </a:extLst>
        </xdr:cNvPr>
        <xdr:cNvSpPr>
          <a:spLocks noChangeShapeType="1"/>
        </xdr:cNvSpPr>
      </xdr:nvSpPr>
      <xdr:spPr bwMode="auto">
        <a:xfrm flipH="1">
          <a:off x="1485900" y="66341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301</xdr:row>
      <xdr:rowOff>114300</xdr:rowOff>
    </xdr:from>
    <xdr:to>
      <xdr:col>2</xdr:col>
      <xdr:colOff>76200</xdr:colOff>
      <xdr:row>301</xdr:row>
      <xdr:rowOff>114300</xdr:rowOff>
    </xdr:to>
    <xdr:sp macro="" textlink="">
      <xdr:nvSpPr>
        <xdr:cNvPr id="453" name="Line 8">
          <a:extLst>
            <a:ext uri="{FF2B5EF4-FFF2-40B4-BE49-F238E27FC236}">
              <a16:creationId xmlns:a16="http://schemas.microsoft.com/office/drawing/2014/main" id="{49AB9A68-CCB9-4A5D-A40A-966083B8482E}"/>
            </a:ext>
          </a:extLst>
        </xdr:cNvPr>
        <xdr:cNvSpPr>
          <a:spLocks noChangeShapeType="1"/>
        </xdr:cNvSpPr>
      </xdr:nvSpPr>
      <xdr:spPr bwMode="auto">
        <a:xfrm flipH="1">
          <a:off x="1485900" y="66341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335280</xdr:colOff>
      <xdr:row>115</xdr:row>
      <xdr:rowOff>76200</xdr:rowOff>
    </xdr:from>
    <xdr:to>
      <xdr:col>3</xdr:col>
      <xdr:colOff>30480</xdr:colOff>
      <xdr:row>115</xdr:row>
      <xdr:rowOff>83820</xdr:rowOff>
    </xdr:to>
    <xdr:sp macro="" textlink="">
      <xdr:nvSpPr>
        <xdr:cNvPr id="454" name="Line 7">
          <a:extLst>
            <a:ext uri="{FF2B5EF4-FFF2-40B4-BE49-F238E27FC236}">
              <a16:creationId xmlns:a16="http://schemas.microsoft.com/office/drawing/2014/main" id="{2FB7CE3B-3D3D-49DC-AAF4-B5B900973A10}"/>
            </a:ext>
          </a:extLst>
        </xdr:cNvPr>
        <xdr:cNvSpPr>
          <a:spLocks noChangeShapeType="1"/>
        </xdr:cNvSpPr>
      </xdr:nvSpPr>
      <xdr:spPr bwMode="auto">
        <a:xfrm flipH="1" flipV="1">
          <a:off x="1744980" y="26422350"/>
          <a:ext cx="495300" cy="76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388620</xdr:colOff>
      <xdr:row>116</xdr:row>
      <xdr:rowOff>91440</xdr:rowOff>
    </xdr:from>
    <xdr:to>
      <xdr:col>2</xdr:col>
      <xdr:colOff>487680</xdr:colOff>
      <xdr:row>116</xdr:row>
      <xdr:rowOff>91440</xdr:rowOff>
    </xdr:to>
    <xdr:sp macro="" textlink="">
      <xdr:nvSpPr>
        <xdr:cNvPr id="455" name="Line 8">
          <a:extLst>
            <a:ext uri="{FF2B5EF4-FFF2-40B4-BE49-F238E27FC236}">
              <a16:creationId xmlns:a16="http://schemas.microsoft.com/office/drawing/2014/main" id="{E84DAF8E-D269-4151-A108-2973FC45B5D3}"/>
            </a:ext>
          </a:extLst>
        </xdr:cNvPr>
        <xdr:cNvSpPr>
          <a:spLocks noChangeShapeType="1"/>
        </xdr:cNvSpPr>
      </xdr:nvSpPr>
      <xdr:spPr bwMode="auto">
        <a:xfrm flipH="1">
          <a:off x="1798320" y="26609040"/>
          <a:ext cx="9906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78</xdr:row>
      <xdr:rowOff>95250</xdr:rowOff>
    </xdr:from>
    <xdr:to>
      <xdr:col>3</xdr:col>
      <xdr:colOff>38100</xdr:colOff>
      <xdr:row>78</xdr:row>
      <xdr:rowOff>104775</xdr:rowOff>
    </xdr:to>
    <xdr:sp macro="" textlink="">
      <xdr:nvSpPr>
        <xdr:cNvPr id="456" name="Line 7">
          <a:extLst>
            <a:ext uri="{FF2B5EF4-FFF2-40B4-BE49-F238E27FC236}">
              <a16:creationId xmlns:a16="http://schemas.microsoft.com/office/drawing/2014/main" id="{280135BB-D1F2-48B7-8560-ACB5E3CED83F}"/>
            </a:ext>
          </a:extLst>
        </xdr:cNvPr>
        <xdr:cNvSpPr>
          <a:spLocks noChangeShapeType="1"/>
        </xdr:cNvSpPr>
      </xdr:nvSpPr>
      <xdr:spPr bwMode="auto">
        <a:xfrm flipH="1" flipV="1">
          <a:off x="1876425" y="18240375"/>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79</xdr:row>
      <xdr:rowOff>114300</xdr:rowOff>
    </xdr:from>
    <xdr:to>
      <xdr:col>2</xdr:col>
      <xdr:colOff>676275</xdr:colOff>
      <xdr:row>79</xdr:row>
      <xdr:rowOff>114300</xdr:rowOff>
    </xdr:to>
    <xdr:sp macro="" textlink="">
      <xdr:nvSpPr>
        <xdr:cNvPr id="457" name="Line 8">
          <a:extLst>
            <a:ext uri="{FF2B5EF4-FFF2-40B4-BE49-F238E27FC236}">
              <a16:creationId xmlns:a16="http://schemas.microsoft.com/office/drawing/2014/main" id="{C4DB9B10-CAE7-4B8B-96BC-B8BD697FDC8A}"/>
            </a:ext>
          </a:extLst>
        </xdr:cNvPr>
        <xdr:cNvSpPr>
          <a:spLocks noChangeShapeType="1"/>
        </xdr:cNvSpPr>
      </xdr:nvSpPr>
      <xdr:spPr bwMode="auto">
        <a:xfrm flipH="1">
          <a:off x="1952625" y="18430875"/>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342</xdr:row>
      <xdr:rowOff>114300</xdr:rowOff>
    </xdr:from>
    <xdr:to>
      <xdr:col>2</xdr:col>
      <xdr:colOff>0</xdr:colOff>
      <xdr:row>342</xdr:row>
      <xdr:rowOff>114300</xdr:rowOff>
    </xdr:to>
    <xdr:sp macro="" textlink="">
      <xdr:nvSpPr>
        <xdr:cNvPr id="458" name="Line 8">
          <a:extLst>
            <a:ext uri="{FF2B5EF4-FFF2-40B4-BE49-F238E27FC236}">
              <a16:creationId xmlns:a16="http://schemas.microsoft.com/office/drawing/2014/main" id="{735C545B-4588-4151-A2C3-1C45333C1BEE}"/>
            </a:ext>
          </a:extLst>
        </xdr:cNvPr>
        <xdr:cNvSpPr>
          <a:spLocks noChangeShapeType="1"/>
        </xdr:cNvSpPr>
      </xdr:nvSpPr>
      <xdr:spPr bwMode="auto">
        <a:xfrm flipH="1">
          <a:off x="1409700" y="76352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342</xdr:row>
      <xdr:rowOff>114300</xdr:rowOff>
    </xdr:from>
    <xdr:to>
      <xdr:col>2</xdr:col>
      <xdr:colOff>0</xdr:colOff>
      <xdr:row>342</xdr:row>
      <xdr:rowOff>114300</xdr:rowOff>
    </xdr:to>
    <xdr:sp macro="" textlink="">
      <xdr:nvSpPr>
        <xdr:cNvPr id="459" name="Line 8">
          <a:extLst>
            <a:ext uri="{FF2B5EF4-FFF2-40B4-BE49-F238E27FC236}">
              <a16:creationId xmlns:a16="http://schemas.microsoft.com/office/drawing/2014/main" id="{45CC43EF-C42B-440A-BF3B-1D7C9A762AA6}"/>
            </a:ext>
          </a:extLst>
        </xdr:cNvPr>
        <xdr:cNvSpPr>
          <a:spLocks noChangeShapeType="1"/>
        </xdr:cNvSpPr>
      </xdr:nvSpPr>
      <xdr:spPr bwMode="auto">
        <a:xfrm flipH="1">
          <a:off x="1409700" y="76352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342</xdr:row>
      <xdr:rowOff>114300</xdr:rowOff>
    </xdr:from>
    <xdr:to>
      <xdr:col>2</xdr:col>
      <xdr:colOff>0</xdr:colOff>
      <xdr:row>342</xdr:row>
      <xdr:rowOff>114300</xdr:rowOff>
    </xdr:to>
    <xdr:sp macro="" textlink="">
      <xdr:nvSpPr>
        <xdr:cNvPr id="460" name="Line 8">
          <a:extLst>
            <a:ext uri="{FF2B5EF4-FFF2-40B4-BE49-F238E27FC236}">
              <a16:creationId xmlns:a16="http://schemas.microsoft.com/office/drawing/2014/main" id="{A087CA34-3C65-417A-ABA8-A0DEF58F5647}"/>
            </a:ext>
          </a:extLst>
        </xdr:cNvPr>
        <xdr:cNvSpPr>
          <a:spLocks noChangeShapeType="1"/>
        </xdr:cNvSpPr>
      </xdr:nvSpPr>
      <xdr:spPr bwMode="auto">
        <a:xfrm flipH="1">
          <a:off x="1409700" y="76352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342</xdr:row>
      <xdr:rowOff>95250</xdr:rowOff>
    </xdr:from>
    <xdr:to>
      <xdr:col>2</xdr:col>
      <xdr:colOff>9525</xdr:colOff>
      <xdr:row>342</xdr:row>
      <xdr:rowOff>104775</xdr:rowOff>
    </xdr:to>
    <xdr:sp macro="" textlink="">
      <xdr:nvSpPr>
        <xdr:cNvPr id="461" name="Line 7">
          <a:extLst>
            <a:ext uri="{FF2B5EF4-FFF2-40B4-BE49-F238E27FC236}">
              <a16:creationId xmlns:a16="http://schemas.microsoft.com/office/drawing/2014/main" id="{0DBF08C8-4EEF-4FA1-ADA4-721BE81AE356}"/>
            </a:ext>
          </a:extLst>
        </xdr:cNvPr>
        <xdr:cNvSpPr>
          <a:spLocks noChangeShapeType="1"/>
        </xdr:cNvSpPr>
      </xdr:nvSpPr>
      <xdr:spPr bwMode="auto">
        <a:xfrm flipH="1" flipV="1">
          <a:off x="1409700" y="763333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342</xdr:row>
      <xdr:rowOff>95250</xdr:rowOff>
    </xdr:from>
    <xdr:to>
      <xdr:col>2</xdr:col>
      <xdr:colOff>9525</xdr:colOff>
      <xdr:row>342</xdr:row>
      <xdr:rowOff>104775</xdr:rowOff>
    </xdr:to>
    <xdr:sp macro="" textlink="">
      <xdr:nvSpPr>
        <xdr:cNvPr id="462" name="Line 7">
          <a:extLst>
            <a:ext uri="{FF2B5EF4-FFF2-40B4-BE49-F238E27FC236}">
              <a16:creationId xmlns:a16="http://schemas.microsoft.com/office/drawing/2014/main" id="{BD2B20B3-BC1E-482D-863E-2F050FC5F529}"/>
            </a:ext>
          </a:extLst>
        </xdr:cNvPr>
        <xdr:cNvSpPr>
          <a:spLocks noChangeShapeType="1"/>
        </xdr:cNvSpPr>
      </xdr:nvSpPr>
      <xdr:spPr bwMode="auto">
        <a:xfrm flipH="1" flipV="1">
          <a:off x="1409700" y="763333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419100</xdr:colOff>
      <xdr:row>7</xdr:row>
      <xdr:rowOff>91440</xdr:rowOff>
    </xdr:from>
    <xdr:to>
      <xdr:col>3</xdr:col>
      <xdr:colOff>38100</xdr:colOff>
      <xdr:row>7</xdr:row>
      <xdr:rowOff>99060</xdr:rowOff>
    </xdr:to>
    <xdr:sp macro="" textlink="">
      <xdr:nvSpPr>
        <xdr:cNvPr id="463" name="Line 7">
          <a:extLst>
            <a:ext uri="{FF2B5EF4-FFF2-40B4-BE49-F238E27FC236}">
              <a16:creationId xmlns:a16="http://schemas.microsoft.com/office/drawing/2014/main" id="{C835D0F7-3F1A-4303-A3C6-D84D2AB801CC}"/>
            </a:ext>
          </a:extLst>
        </xdr:cNvPr>
        <xdr:cNvSpPr>
          <a:spLocks noChangeShapeType="1"/>
        </xdr:cNvSpPr>
      </xdr:nvSpPr>
      <xdr:spPr bwMode="auto">
        <a:xfrm flipH="1" flipV="1">
          <a:off x="1828800" y="1291590"/>
          <a:ext cx="419100" cy="76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487680</xdr:colOff>
      <xdr:row>8</xdr:row>
      <xdr:rowOff>114300</xdr:rowOff>
    </xdr:from>
    <xdr:to>
      <xdr:col>2</xdr:col>
      <xdr:colOff>609600</xdr:colOff>
      <xdr:row>8</xdr:row>
      <xdr:rowOff>114300</xdr:rowOff>
    </xdr:to>
    <xdr:sp macro="" textlink="">
      <xdr:nvSpPr>
        <xdr:cNvPr id="464" name="Line 8">
          <a:extLst>
            <a:ext uri="{FF2B5EF4-FFF2-40B4-BE49-F238E27FC236}">
              <a16:creationId xmlns:a16="http://schemas.microsoft.com/office/drawing/2014/main" id="{C7FB0567-F19B-4C51-99AE-9A7758CA7684}"/>
            </a:ext>
          </a:extLst>
        </xdr:cNvPr>
        <xdr:cNvSpPr>
          <a:spLocks noChangeShapeType="1"/>
        </xdr:cNvSpPr>
      </xdr:nvSpPr>
      <xdr:spPr bwMode="auto">
        <a:xfrm flipH="1">
          <a:off x="1897380" y="1485900"/>
          <a:ext cx="12192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507</xdr:row>
      <xdr:rowOff>114300</xdr:rowOff>
    </xdr:from>
    <xdr:to>
      <xdr:col>2</xdr:col>
      <xdr:colOff>123825</xdr:colOff>
      <xdr:row>507</xdr:row>
      <xdr:rowOff>114300</xdr:rowOff>
    </xdr:to>
    <xdr:sp macro="" textlink="">
      <xdr:nvSpPr>
        <xdr:cNvPr id="465" name="Line 8">
          <a:extLst>
            <a:ext uri="{FF2B5EF4-FFF2-40B4-BE49-F238E27FC236}">
              <a16:creationId xmlns:a16="http://schemas.microsoft.com/office/drawing/2014/main" id="{C343F3D8-D935-4B66-9181-26E40243D11C}"/>
            </a:ext>
          </a:extLst>
        </xdr:cNvPr>
        <xdr:cNvSpPr>
          <a:spLocks noChangeShapeType="1"/>
        </xdr:cNvSpPr>
      </xdr:nvSpPr>
      <xdr:spPr bwMode="auto">
        <a:xfrm flipH="1">
          <a:off x="1943100" y="113052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517</xdr:row>
      <xdr:rowOff>114300</xdr:rowOff>
    </xdr:from>
    <xdr:to>
      <xdr:col>2</xdr:col>
      <xdr:colOff>123825</xdr:colOff>
      <xdr:row>517</xdr:row>
      <xdr:rowOff>114300</xdr:rowOff>
    </xdr:to>
    <xdr:sp macro="" textlink="">
      <xdr:nvSpPr>
        <xdr:cNvPr id="466" name="Line 8">
          <a:extLst>
            <a:ext uri="{FF2B5EF4-FFF2-40B4-BE49-F238E27FC236}">
              <a16:creationId xmlns:a16="http://schemas.microsoft.com/office/drawing/2014/main" id="{480DABCB-769F-44F9-9A21-E06B163ED83C}"/>
            </a:ext>
          </a:extLst>
        </xdr:cNvPr>
        <xdr:cNvSpPr>
          <a:spLocks noChangeShapeType="1"/>
        </xdr:cNvSpPr>
      </xdr:nvSpPr>
      <xdr:spPr bwMode="auto">
        <a:xfrm flipH="1">
          <a:off x="1943100" y="115338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592</xdr:row>
      <xdr:rowOff>114300</xdr:rowOff>
    </xdr:from>
    <xdr:to>
      <xdr:col>2</xdr:col>
      <xdr:colOff>123825</xdr:colOff>
      <xdr:row>592</xdr:row>
      <xdr:rowOff>114300</xdr:rowOff>
    </xdr:to>
    <xdr:sp macro="" textlink="">
      <xdr:nvSpPr>
        <xdr:cNvPr id="467" name="Line 8">
          <a:extLst>
            <a:ext uri="{FF2B5EF4-FFF2-40B4-BE49-F238E27FC236}">
              <a16:creationId xmlns:a16="http://schemas.microsoft.com/office/drawing/2014/main" id="{0F3EAC3F-544F-4FD1-8564-178E6A9AB39F}"/>
            </a:ext>
          </a:extLst>
        </xdr:cNvPr>
        <xdr:cNvSpPr>
          <a:spLocks noChangeShapeType="1"/>
        </xdr:cNvSpPr>
      </xdr:nvSpPr>
      <xdr:spPr bwMode="auto">
        <a:xfrm flipH="1">
          <a:off x="1943100" y="132483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457</xdr:row>
      <xdr:rowOff>114300</xdr:rowOff>
    </xdr:from>
    <xdr:to>
      <xdr:col>2</xdr:col>
      <xdr:colOff>123825</xdr:colOff>
      <xdr:row>457</xdr:row>
      <xdr:rowOff>114300</xdr:rowOff>
    </xdr:to>
    <xdr:sp macro="" textlink="">
      <xdr:nvSpPr>
        <xdr:cNvPr id="468" name="Line 8">
          <a:extLst>
            <a:ext uri="{FF2B5EF4-FFF2-40B4-BE49-F238E27FC236}">
              <a16:creationId xmlns:a16="http://schemas.microsoft.com/office/drawing/2014/main" id="{769B7854-EC12-4B50-8B5F-FE525E087E0A}"/>
            </a:ext>
          </a:extLst>
        </xdr:cNvPr>
        <xdr:cNvSpPr>
          <a:spLocks noChangeShapeType="1"/>
        </xdr:cNvSpPr>
      </xdr:nvSpPr>
      <xdr:spPr bwMode="auto">
        <a:xfrm flipH="1">
          <a:off x="1943100" y="101612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554</xdr:row>
      <xdr:rowOff>0</xdr:rowOff>
    </xdr:from>
    <xdr:to>
      <xdr:col>2</xdr:col>
      <xdr:colOff>123825</xdr:colOff>
      <xdr:row>554</xdr:row>
      <xdr:rowOff>0</xdr:rowOff>
    </xdr:to>
    <xdr:sp macro="" textlink="">
      <xdr:nvSpPr>
        <xdr:cNvPr id="469" name="Line 8">
          <a:extLst>
            <a:ext uri="{FF2B5EF4-FFF2-40B4-BE49-F238E27FC236}">
              <a16:creationId xmlns:a16="http://schemas.microsoft.com/office/drawing/2014/main" id="{A3472FE4-243B-4013-9D8C-6FAF55580BC0}"/>
            </a:ext>
          </a:extLst>
        </xdr:cNvPr>
        <xdr:cNvSpPr>
          <a:spLocks noChangeShapeType="1"/>
        </xdr:cNvSpPr>
      </xdr:nvSpPr>
      <xdr:spPr bwMode="auto">
        <a:xfrm flipH="1">
          <a:off x="1943100" y="123682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436</xdr:row>
      <xdr:rowOff>95250</xdr:rowOff>
    </xdr:from>
    <xdr:to>
      <xdr:col>2</xdr:col>
      <xdr:colOff>38100</xdr:colOff>
      <xdr:row>436</xdr:row>
      <xdr:rowOff>104775</xdr:rowOff>
    </xdr:to>
    <xdr:sp macro="" textlink="">
      <xdr:nvSpPr>
        <xdr:cNvPr id="470" name="Line 7">
          <a:extLst>
            <a:ext uri="{FF2B5EF4-FFF2-40B4-BE49-F238E27FC236}">
              <a16:creationId xmlns:a16="http://schemas.microsoft.com/office/drawing/2014/main" id="{302F227F-0106-4D03-9DCF-12D4429D0523}"/>
            </a:ext>
          </a:extLst>
        </xdr:cNvPr>
        <xdr:cNvSpPr>
          <a:spLocks noChangeShapeType="1"/>
        </xdr:cNvSpPr>
      </xdr:nvSpPr>
      <xdr:spPr bwMode="auto">
        <a:xfrm flipH="1" flipV="1">
          <a:off x="1409700" y="96793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437</xdr:row>
      <xdr:rowOff>114300</xdr:rowOff>
    </xdr:from>
    <xdr:to>
      <xdr:col>2</xdr:col>
      <xdr:colOff>0</xdr:colOff>
      <xdr:row>437</xdr:row>
      <xdr:rowOff>114300</xdr:rowOff>
    </xdr:to>
    <xdr:sp macro="" textlink="">
      <xdr:nvSpPr>
        <xdr:cNvPr id="471" name="Line 8">
          <a:extLst>
            <a:ext uri="{FF2B5EF4-FFF2-40B4-BE49-F238E27FC236}">
              <a16:creationId xmlns:a16="http://schemas.microsoft.com/office/drawing/2014/main" id="{DA27E9E0-9AB3-411D-B8FE-E71028479482}"/>
            </a:ext>
          </a:extLst>
        </xdr:cNvPr>
        <xdr:cNvSpPr>
          <a:spLocks noChangeShapeType="1"/>
        </xdr:cNvSpPr>
      </xdr:nvSpPr>
      <xdr:spPr bwMode="auto">
        <a:xfrm flipH="1">
          <a:off x="1409700" y="97040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448</xdr:row>
      <xdr:rowOff>114300</xdr:rowOff>
    </xdr:from>
    <xdr:to>
      <xdr:col>2</xdr:col>
      <xdr:colOff>123825</xdr:colOff>
      <xdr:row>448</xdr:row>
      <xdr:rowOff>114300</xdr:rowOff>
    </xdr:to>
    <xdr:sp macro="" textlink="">
      <xdr:nvSpPr>
        <xdr:cNvPr id="472" name="Line 8">
          <a:extLst>
            <a:ext uri="{FF2B5EF4-FFF2-40B4-BE49-F238E27FC236}">
              <a16:creationId xmlns:a16="http://schemas.microsoft.com/office/drawing/2014/main" id="{2916C5E8-9939-46E0-B74F-231EB787231F}"/>
            </a:ext>
          </a:extLst>
        </xdr:cNvPr>
        <xdr:cNvSpPr>
          <a:spLocks noChangeShapeType="1"/>
        </xdr:cNvSpPr>
      </xdr:nvSpPr>
      <xdr:spPr bwMode="auto">
        <a:xfrm flipH="1">
          <a:off x="1943100" y="99555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476</xdr:row>
      <xdr:rowOff>95250</xdr:rowOff>
    </xdr:from>
    <xdr:to>
      <xdr:col>2</xdr:col>
      <xdr:colOff>38100</xdr:colOff>
      <xdr:row>476</xdr:row>
      <xdr:rowOff>104775</xdr:rowOff>
    </xdr:to>
    <xdr:sp macro="" textlink="">
      <xdr:nvSpPr>
        <xdr:cNvPr id="473" name="Line 7">
          <a:extLst>
            <a:ext uri="{FF2B5EF4-FFF2-40B4-BE49-F238E27FC236}">
              <a16:creationId xmlns:a16="http://schemas.microsoft.com/office/drawing/2014/main" id="{8920ABD1-629D-40D5-965C-7071FA380F63}"/>
            </a:ext>
          </a:extLst>
        </xdr:cNvPr>
        <xdr:cNvSpPr>
          <a:spLocks noChangeShapeType="1"/>
        </xdr:cNvSpPr>
      </xdr:nvSpPr>
      <xdr:spPr bwMode="auto">
        <a:xfrm flipH="1" flipV="1">
          <a:off x="1409700" y="105937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477</xdr:row>
      <xdr:rowOff>114300</xdr:rowOff>
    </xdr:from>
    <xdr:to>
      <xdr:col>2</xdr:col>
      <xdr:colOff>0</xdr:colOff>
      <xdr:row>477</xdr:row>
      <xdr:rowOff>114300</xdr:rowOff>
    </xdr:to>
    <xdr:sp macro="" textlink="">
      <xdr:nvSpPr>
        <xdr:cNvPr id="474" name="Line 8">
          <a:extLst>
            <a:ext uri="{FF2B5EF4-FFF2-40B4-BE49-F238E27FC236}">
              <a16:creationId xmlns:a16="http://schemas.microsoft.com/office/drawing/2014/main" id="{99AD2794-9952-4D24-B119-167F9F8E52D3}"/>
            </a:ext>
          </a:extLst>
        </xdr:cNvPr>
        <xdr:cNvSpPr>
          <a:spLocks noChangeShapeType="1"/>
        </xdr:cNvSpPr>
      </xdr:nvSpPr>
      <xdr:spPr bwMode="auto">
        <a:xfrm flipH="1">
          <a:off x="1409700" y="106184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270</xdr:row>
      <xdr:rowOff>95250</xdr:rowOff>
    </xdr:from>
    <xdr:to>
      <xdr:col>3</xdr:col>
      <xdr:colOff>38100</xdr:colOff>
      <xdr:row>270</xdr:row>
      <xdr:rowOff>104775</xdr:rowOff>
    </xdr:to>
    <xdr:sp macro="" textlink="">
      <xdr:nvSpPr>
        <xdr:cNvPr id="475" name="Line 7">
          <a:extLst>
            <a:ext uri="{FF2B5EF4-FFF2-40B4-BE49-F238E27FC236}">
              <a16:creationId xmlns:a16="http://schemas.microsoft.com/office/drawing/2014/main" id="{EB50F812-7206-436F-B8C0-EB3D431F8BE3}"/>
            </a:ext>
          </a:extLst>
        </xdr:cNvPr>
        <xdr:cNvSpPr>
          <a:spLocks noChangeShapeType="1"/>
        </xdr:cNvSpPr>
      </xdr:nvSpPr>
      <xdr:spPr bwMode="auto">
        <a:xfrm flipH="1" flipV="1">
          <a:off x="1866900" y="58588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271</xdr:row>
      <xdr:rowOff>114300</xdr:rowOff>
    </xdr:from>
    <xdr:to>
      <xdr:col>3</xdr:col>
      <xdr:colOff>0</xdr:colOff>
      <xdr:row>271</xdr:row>
      <xdr:rowOff>114300</xdr:rowOff>
    </xdr:to>
    <xdr:sp macro="" textlink="">
      <xdr:nvSpPr>
        <xdr:cNvPr id="476" name="Line 8">
          <a:extLst>
            <a:ext uri="{FF2B5EF4-FFF2-40B4-BE49-F238E27FC236}">
              <a16:creationId xmlns:a16="http://schemas.microsoft.com/office/drawing/2014/main" id="{4E241E42-670A-4B34-8090-80D21283524C}"/>
            </a:ext>
          </a:extLst>
        </xdr:cNvPr>
        <xdr:cNvSpPr>
          <a:spLocks noChangeShapeType="1"/>
        </xdr:cNvSpPr>
      </xdr:nvSpPr>
      <xdr:spPr bwMode="auto">
        <a:xfrm flipH="1">
          <a:off x="1943100" y="5883592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448</xdr:row>
      <xdr:rowOff>114300</xdr:rowOff>
    </xdr:from>
    <xdr:to>
      <xdr:col>2</xdr:col>
      <xdr:colOff>123825</xdr:colOff>
      <xdr:row>448</xdr:row>
      <xdr:rowOff>114300</xdr:rowOff>
    </xdr:to>
    <xdr:sp macro="" textlink="">
      <xdr:nvSpPr>
        <xdr:cNvPr id="477" name="Line 8">
          <a:extLst>
            <a:ext uri="{FF2B5EF4-FFF2-40B4-BE49-F238E27FC236}">
              <a16:creationId xmlns:a16="http://schemas.microsoft.com/office/drawing/2014/main" id="{BA590E6C-4F47-4CDB-BF79-0070B302AD28}"/>
            </a:ext>
          </a:extLst>
        </xdr:cNvPr>
        <xdr:cNvSpPr>
          <a:spLocks noChangeShapeType="1"/>
        </xdr:cNvSpPr>
      </xdr:nvSpPr>
      <xdr:spPr bwMode="auto">
        <a:xfrm flipH="1">
          <a:off x="1943100" y="99555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476</xdr:row>
      <xdr:rowOff>95250</xdr:rowOff>
    </xdr:from>
    <xdr:to>
      <xdr:col>2</xdr:col>
      <xdr:colOff>38100</xdr:colOff>
      <xdr:row>476</xdr:row>
      <xdr:rowOff>104775</xdr:rowOff>
    </xdr:to>
    <xdr:sp macro="" textlink="">
      <xdr:nvSpPr>
        <xdr:cNvPr id="478" name="Line 7">
          <a:extLst>
            <a:ext uri="{FF2B5EF4-FFF2-40B4-BE49-F238E27FC236}">
              <a16:creationId xmlns:a16="http://schemas.microsoft.com/office/drawing/2014/main" id="{FCAA1D4E-39CB-4B2A-B041-F61238A2D6DE}"/>
            </a:ext>
          </a:extLst>
        </xdr:cNvPr>
        <xdr:cNvSpPr>
          <a:spLocks noChangeShapeType="1"/>
        </xdr:cNvSpPr>
      </xdr:nvSpPr>
      <xdr:spPr bwMode="auto">
        <a:xfrm flipH="1" flipV="1">
          <a:off x="1409700" y="105937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477</xdr:row>
      <xdr:rowOff>114300</xdr:rowOff>
    </xdr:from>
    <xdr:to>
      <xdr:col>2</xdr:col>
      <xdr:colOff>0</xdr:colOff>
      <xdr:row>477</xdr:row>
      <xdr:rowOff>114300</xdr:rowOff>
    </xdr:to>
    <xdr:sp macro="" textlink="">
      <xdr:nvSpPr>
        <xdr:cNvPr id="479" name="Line 8">
          <a:extLst>
            <a:ext uri="{FF2B5EF4-FFF2-40B4-BE49-F238E27FC236}">
              <a16:creationId xmlns:a16="http://schemas.microsoft.com/office/drawing/2014/main" id="{06C5F78F-F1B5-49F8-B9A9-A709ACD14F27}"/>
            </a:ext>
          </a:extLst>
        </xdr:cNvPr>
        <xdr:cNvSpPr>
          <a:spLocks noChangeShapeType="1"/>
        </xdr:cNvSpPr>
      </xdr:nvSpPr>
      <xdr:spPr bwMode="auto">
        <a:xfrm flipH="1">
          <a:off x="1409700" y="106184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270</xdr:row>
      <xdr:rowOff>95250</xdr:rowOff>
    </xdr:from>
    <xdr:to>
      <xdr:col>3</xdr:col>
      <xdr:colOff>38100</xdr:colOff>
      <xdr:row>270</xdr:row>
      <xdr:rowOff>104775</xdr:rowOff>
    </xdr:to>
    <xdr:sp macro="" textlink="">
      <xdr:nvSpPr>
        <xdr:cNvPr id="480" name="Line 7">
          <a:extLst>
            <a:ext uri="{FF2B5EF4-FFF2-40B4-BE49-F238E27FC236}">
              <a16:creationId xmlns:a16="http://schemas.microsoft.com/office/drawing/2014/main" id="{22EE5D8F-FC74-4554-BEB6-72CA9B5A37FD}"/>
            </a:ext>
          </a:extLst>
        </xdr:cNvPr>
        <xdr:cNvSpPr>
          <a:spLocks noChangeShapeType="1"/>
        </xdr:cNvSpPr>
      </xdr:nvSpPr>
      <xdr:spPr bwMode="auto">
        <a:xfrm flipH="1" flipV="1">
          <a:off x="1866900" y="58588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271</xdr:row>
      <xdr:rowOff>114300</xdr:rowOff>
    </xdr:from>
    <xdr:to>
      <xdr:col>3</xdr:col>
      <xdr:colOff>0</xdr:colOff>
      <xdr:row>271</xdr:row>
      <xdr:rowOff>114300</xdr:rowOff>
    </xdr:to>
    <xdr:sp macro="" textlink="">
      <xdr:nvSpPr>
        <xdr:cNvPr id="481" name="Line 8">
          <a:extLst>
            <a:ext uri="{FF2B5EF4-FFF2-40B4-BE49-F238E27FC236}">
              <a16:creationId xmlns:a16="http://schemas.microsoft.com/office/drawing/2014/main" id="{508D1492-1A20-42A1-A1AD-06FBE91506F4}"/>
            </a:ext>
          </a:extLst>
        </xdr:cNvPr>
        <xdr:cNvSpPr>
          <a:spLocks noChangeShapeType="1"/>
        </xdr:cNvSpPr>
      </xdr:nvSpPr>
      <xdr:spPr bwMode="auto">
        <a:xfrm flipH="1">
          <a:off x="1943100" y="5883592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448</xdr:row>
      <xdr:rowOff>114300</xdr:rowOff>
    </xdr:from>
    <xdr:to>
      <xdr:col>2</xdr:col>
      <xdr:colOff>123825</xdr:colOff>
      <xdr:row>448</xdr:row>
      <xdr:rowOff>114300</xdr:rowOff>
    </xdr:to>
    <xdr:sp macro="" textlink="">
      <xdr:nvSpPr>
        <xdr:cNvPr id="482" name="Line 8">
          <a:extLst>
            <a:ext uri="{FF2B5EF4-FFF2-40B4-BE49-F238E27FC236}">
              <a16:creationId xmlns:a16="http://schemas.microsoft.com/office/drawing/2014/main" id="{8A5B7061-5DA3-4F7B-9FBC-6FFD2F8DF621}"/>
            </a:ext>
          </a:extLst>
        </xdr:cNvPr>
        <xdr:cNvSpPr>
          <a:spLocks noChangeShapeType="1"/>
        </xdr:cNvSpPr>
      </xdr:nvSpPr>
      <xdr:spPr bwMode="auto">
        <a:xfrm flipH="1">
          <a:off x="1943100" y="99555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476</xdr:row>
      <xdr:rowOff>95250</xdr:rowOff>
    </xdr:from>
    <xdr:to>
      <xdr:col>2</xdr:col>
      <xdr:colOff>38100</xdr:colOff>
      <xdr:row>476</xdr:row>
      <xdr:rowOff>104775</xdr:rowOff>
    </xdr:to>
    <xdr:sp macro="" textlink="">
      <xdr:nvSpPr>
        <xdr:cNvPr id="483" name="Line 7">
          <a:extLst>
            <a:ext uri="{FF2B5EF4-FFF2-40B4-BE49-F238E27FC236}">
              <a16:creationId xmlns:a16="http://schemas.microsoft.com/office/drawing/2014/main" id="{26A01548-68A1-4AA6-AB9A-2DC4CB406A65}"/>
            </a:ext>
          </a:extLst>
        </xdr:cNvPr>
        <xdr:cNvSpPr>
          <a:spLocks noChangeShapeType="1"/>
        </xdr:cNvSpPr>
      </xdr:nvSpPr>
      <xdr:spPr bwMode="auto">
        <a:xfrm flipH="1" flipV="1">
          <a:off x="1409700" y="105937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477</xdr:row>
      <xdr:rowOff>114300</xdr:rowOff>
    </xdr:from>
    <xdr:to>
      <xdr:col>2</xdr:col>
      <xdr:colOff>0</xdr:colOff>
      <xdr:row>477</xdr:row>
      <xdr:rowOff>114300</xdr:rowOff>
    </xdr:to>
    <xdr:sp macro="" textlink="">
      <xdr:nvSpPr>
        <xdr:cNvPr id="484" name="Line 8">
          <a:extLst>
            <a:ext uri="{FF2B5EF4-FFF2-40B4-BE49-F238E27FC236}">
              <a16:creationId xmlns:a16="http://schemas.microsoft.com/office/drawing/2014/main" id="{D9C7574A-5758-4F2A-AD14-9F80FF3B37C2}"/>
            </a:ext>
          </a:extLst>
        </xdr:cNvPr>
        <xdr:cNvSpPr>
          <a:spLocks noChangeShapeType="1"/>
        </xdr:cNvSpPr>
      </xdr:nvSpPr>
      <xdr:spPr bwMode="auto">
        <a:xfrm flipH="1">
          <a:off x="1409700" y="106184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270</xdr:row>
      <xdr:rowOff>95250</xdr:rowOff>
    </xdr:from>
    <xdr:to>
      <xdr:col>3</xdr:col>
      <xdr:colOff>38100</xdr:colOff>
      <xdr:row>270</xdr:row>
      <xdr:rowOff>104775</xdr:rowOff>
    </xdr:to>
    <xdr:sp macro="" textlink="">
      <xdr:nvSpPr>
        <xdr:cNvPr id="485" name="Line 7">
          <a:extLst>
            <a:ext uri="{FF2B5EF4-FFF2-40B4-BE49-F238E27FC236}">
              <a16:creationId xmlns:a16="http://schemas.microsoft.com/office/drawing/2014/main" id="{173941A5-1786-4BF3-9678-EB52859BD546}"/>
            </a:ext>
          </a:extLst>
        </xdr:cNvPr>
        <xdr:cNvSpPr>
          <a:spLocks noChangeShapeType="1"/>
        </xdr:cNvSpPr>
      </xdr:nvSpPr>
      <xdr:spPr bwMode="auto">
        <a:xfrm flipH="1" flipV="1">
          <a:off x="1866900" y="58588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271</xdr:row>
      <xdr:rowOff>114300</xdr:rowOff>
    </xdr:from>
    <xdr:to>
      <xdr:col>3</xdr:col>
      <xdr:colOff>0</xdr:colOff>
      <xdr:row>271</xdr:row>
      <xdr:rowOff>114300</xdr:rowOff>
    </xdr:to>
    <xdr:sp macro="" textlink="">
      <xdr:nvSpPr>
        <xdr:cNvPr id="486" name="Line 8">
          <a:extLst>
            <a:ext uri="{FF2B5EF4-FFF2-40B4-BE49-F238E27FC236}">
              <a16:creationId xmlns:a16="http://schemas.microsoft.com/office/drawing/2014/main" id="{F34050BC-F101-43AD-BED7-2516E49774A1}"/>
            </a:ext>
          </a:extLst>
        </xdr:cNvPr>
        <xdr:cNvSpPr>
          <a:spLocks noChangeShapeType="1"/>
        </xdr:cNvSpPr>
      </xdr:nvSpPr>
      <xdr:spPr bwMode="auto">
        <a:xfrm flipH="1">
          <a:off x="1943100" y="5883592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554</xdr:row>
      <xdr:rowOff>114300</xdr:rowOff>
    </xdr:from>
    <xdr:to>
      <xdr:col>2</xdr:col>
      <xdr:colOff>57150</xdr:colOff>
      <xdr:row>554</xdr:row>
      <xdr:rowOff>114300</xdr:rowOff>
    </xdr:to>
    <xdr:sp macro="" textlink="">
      <xdr:nvSpPr>
        <xdr:cNvPr id="487" name="Line 8">
          <a:extLst>
            <a:ext uri="{FF2B5EF4-FFF2-40B4-BE49-F238E27FC236}">
              <a16:creationId xmlns:a16="http://schemas.microsoft.com/office/drawing/2014/main" id="{FEB5161B-DFEC-4DD5-A23F-CF6870C2419B}"/>
            </a:ext>
          </a:extLst>
        </xdr:cNvPr>
        <xdr:cNvSpPr>
          <a:spLocks noChangeShapeType="1"/>
        </xdr:cNvSpPr>
      </xdr:nvSpPr>
      <xdr:spPr bwMode="auto">
        <a:xfrm flipH="1">
          <a:off x="1943100" y="1237964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441</xdr:row>
      <xdr:rowOff>114300</xdr:rowOff>
    </xdr:from>
    <xdr:to>
      <xdr:col>2</xdr:col>
      <xdr:colOff>57150</xdr:colOff>
      <xdr:row>441</xdr:row>
      <xdr:rowOff>114300</xdr:rowOff>
    </xdr:to>
    <xdr:sp macro="" textlink="">
      <xdr:nvSpPr>
        <xdr:cNvPr id="488" name="Line 8">
          <a:extLst>
            <a:ext uri="{FF2B5EF4-FFF2-40B4-BE49-F238E27FC236}">
              <a16:creationId xmlns:a16="http://schemas.microsoft.com/office/drawing/2014/main" id="{1E1DD94E-BDBB-4F72-AB3E-519012AE76B0}"/>
            </a:ext>
          </a:extLst>
        </xdr:cNvPr>
        <xdr:cNvSpPr>
          <a:spLocks noChangeShapeType="1"/>
        </xdr:cNvSpPr>
      </xdr:nvSpPr>
      <xdr:spPr bwMode="auto">
        <a:xfrm flipH="1">
          <a:off x="1943100" y="9795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448</xdr:row>
      <xdr:rowOff>114300</xdr:rowOff>
    </xdr:from>
    <xdr:to>
      <xdr:col>2</xdr:col>
      <xdr:colOff>76200</xdr:colOff>
      <xdr:row>448</xdr:row>
      <xdr:rowOff>114300</xdr:rowOff>
    </xdr:to>
    <xdr:sp macro="" textlink="">
      <xdr:nvSpPr>
        <xdr:cNvPr id="489" name="Line 8">
          <a:extLst>
            <a:ext uri="{FF2B5EF4-FFF2-40B4-BE49-F238E27FC236}">
              <a16:creationId xmlns:a16="http://schemas.microsoft.com/office/drawing/2014/main" id="{FF97C560-D459-4D5F-80AE-53688EE5E94F}"/>
            </a:ext>
          </a:extLst>
        </xdr:cNvPr>
        <xdr:cNvSpPr>
          <a:spLocks noChangeShapeType="1"/>
        </xdr:cNvSpPr>
      </xdr:nvSpPr>
      <xdr:spPr bwMode="auto">
        <a:xfrm flipH="1">
          <a:off x="1943100" y="99555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476</xdr:row>
      <xdr:rowOff>95250</xdr:rowOff>
    </xdr:from>
    <xdr:to>
      <xdr:col>2</xdr:col>
      <xdr:colOff>38100</xdr:colOff>
      <xdr:row>476</xdr:row>
      <xdr:rowOff>104775</xdr:rowOff>
    </xdr:to>
    <xdr:sp macro="" textlink="">
      <xdr:nvSpPr>
        <xdr:cNvPr id="490" name="Line 7">
          <a:extLst>
            <a:ext uri="{FF2B5EF4-FFF2-40B4-BE49-F238E27FC236}">
              <a16:creationId xmlns:a16="http://schemas.microsoft.com/office/drawing/2014/main" id="{2BE2D266-A867-4A16-971A-4FA2922BF797}"/>
            </a:ext>
          </a:extLst>
        </xdr:cNvPr>
        <xdr:cNvSpPr>
          <a:spLocks noChangeShapeType="1"/>
        </xdr:cNvSpPr>
      </xdr:nvSpPr>
      <xdr:spPr bwMode="auto">
        <a:xfrm flipH="1" flipV="1">
          <a:off x="1409700" y="105937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477</xdr:row>
      <xdr:rowOff>114300</xdr:rowOff>
    </xdr:from>
    <xdr:to>
      <xdr:col>2</xdr:col>
      <xdr:colOff>0</xdr:colOff>
      <xdr:row>477</xdr:row>
      <xdr:rowOff>114300</xdr:rowOff>
    </xdr:to>
    <xdr:sp macro="" textlink="">
      <xdr:nvSpPr>
        <xdr:cNvPr id="491" name="Line 8">
          <a:extLst>
            <a:ext uri="{FF2B5EF4-FFF2-40B4-BE49-F238E27FC236}">
              <a16:creationId xmlns:a16="http://schemas.microsoft.com/office/drawing/2014/main" id="{10D12926-73A6-45FF-A661-5DCD3266AD05}"/>
            </a:ext>
          </a:extLst>
        </xdr:cNvPr>
        <xdr:cNvSpPr>
          <a:spLocks noChangeShapeType="1"/>
        </xdr:cNvSpPr>
      </xdr:nvSpPr>
      <xdr:spPr bwMode="auto">
        <a:xfrm flipH="1">
          <a:off x="1409700" y="106184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270</xdr:row>
      <xdr:rowOff>95250</xdr:rowOff>
    </xdr:from>
    <xdr:to>
      <xdr:col>3</xdr:col>
      <xdr:colOff>38100</xdr:colOff>
      <xdr:row>270</xdr:row>
      <xdr:rowOff>104775</xdr:rowOff>
    </xdr:to>
    <xdr:sp macro="" textlink="">
      <xdr:nvSpPr>
        <xdr:cNvPr id="492" name="Line 7">
          <a:extLst>
            <a:ext uri="{FF2B5EF4-FFF2-40B4-BE49-F238E27FC236}">
              <a16:creationId xmlns:a16="http://schemas.microsoft.com/office/drawing/2014/main" id="{44E70596-74CF-48CA-9E4A-F49A1541902E}"/>
            </a:ext>
          </a:extLst>
        </xdr:cNvPr>
        <xdr:cNvSpPr>
          <a:spLocks noChangeShapeType="1"/>
        </xdr:cNvSpPr>
      </xdr:nvSpPr>
      <xdr:spPr bwMode="auto">
        <a:xfrm flipH="1" flipV="1">
          <a:off x="1866900" y="58588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271</xdr:row>
      <xdr:rowOff>114300</xdr:rowOff>
    </xdr:from>
    <xdr:to>
      <xdr:col>3</xdr:col>
      <xdr:colOff>0</xdr:colOff>
      <xdr:row>271</xdr:row>
      <xdr:rowOff>114300</xdr:rowOff>
    </xdr:to>
    <xdr:sp macro="" textlink="">
      <xdr:nvSpPr>
        <xdr:cNvPr id="493" name="Line 8">
          <a:extLst>
            <a:ext uri="{FF2B5EF4-FFF2-40B4-BE49-F238E27FC236}">
              <a16:creationId xmlns:a16="http://schemas.microsoft.com/office/drawing/2014/main" id="{ABA3B145-6540-4D46-99CA-23FC375E14E5}"/>
            </a:ext>
          </a:extLst>
        </xdr:cNvPr>
        <xdr:cNvSpPr>
          <a:spLocks noChangeShapeType="1"/>
        </xdr:cNvSpPr>
      </xdr:nvSpPr>
      <xdr:spPr bwMode="auto">
        <a:xfrm flipH="1">
          <a:off x="1943100" y="5883592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435</xdr:row>
      <xdr:rowOff>114300</xdr:rowOff>
    </xdr:from>
    <xdr:to>
      <xdr:col>2</xdr:col>
      <xdr:colOff>76200</xdr:colOff>
      <xdr:row>435</xdr:row>
      <xdr:rowOff>114300</xdr:rowOff>
    </xdr:to>
    <xdr:sp macro="" textlink="">
      <xdr:nvSpPr>
        <xdr:cNvPr id="494" name="Line 8">
          <a:extLst>
            <a:ext uri="{FF2B5EF4-FFF2-40B4-BE49-F238E27FC236}">
              <a16:creationId xmlns:a16="http://schemas.microsoft.com/office/drawing/2014/main" id="{DB7DDC43-3A37-4B78-AAA3-CDE3B91617B8}"/>
            </a:ext>
          </a:extLst>
        </xdr:cNvPr>
        <xdr:cNvSpPr>
          <a:spLocks noChangeShapeType="1"/>
        </xdr:cNvSpPr>
      </xdr:nvSpPr>
      <xdr:spPr bwMode="auto">
        <a:xfrm flipH="1">
          <a:off x="1943100" y="96583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462</xdr:row>
      <xdr:rowOff>95250</xdr:rowOff>
    </xdr:from>
    <xdr:to>
      <xdr:col>2</xdr:col>
      <xdr:colOff>38100</xdr:colOff>
      <xdr:row>462</xdr:row>
      <xdr:rowOff>104775</xdr:rowOff>
    </xdr:to>
    <xdr:sp macro="" textlink="">
      <xdr:nvSpPr>
        <xdr:cNvPr id="495" name="Line 7">
          <a:extLst>
            <a:ext uri="{FF2B5EF4-FFF2-40B4-BE49-F238E27FC236}">
              <a16:creationId xmlns:a16="http://schemas.microsoft.com/office/drawing/2014/main" id="{C035FAE8-1294-430C-9FF9-9F5AD35D2EB4}"/>
            </a:ext>
          </a:extLst>
        </xdr:cNvPr>
        <xdr:cNvSpPr>
          <a:spLocks noChangeShapeType="1"/>
        </xdr:cNvSpPr>
      </xdr:nvSpPr>
      <xdr:spPr bwMode="auto">
        <a:xfrm flipH="1" flipV="1">
          <a:off x="1409700" y="102736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463</xdr:row>
      <xdr:rowOff>114300</xdr:rowOff>
    </xdr:from>
    <xdr:to>
      <xdr:col>2</xdr:col>
      <xdr:colOff>0</xdr:colOff>
      <xdr:row>463</xdr:row>
      <xdr:rowOff>114300</xdr:rowOff>
    </xdr:to>
    <xdr:sp macro="" textlink="">
      <xdr:nvSpPr>
        <xdr:cNvPr id="496" name="Line 8">
          <a:extLst>
            <a:ext uri="{FF2B5EF4-FFF2-40B4-BE49-F238E27FC236}">
              <a16:creationId xmlns:a16="http://schemas.microsoft.com/office/drawing/2014/main" id="{59C9267C-7C62-4E05-987E-8512F83E00F4}"/>
            </a:ext>
          </a:extLst>
        </xdr:cNvPr>
        <xdr:cNvSpPr>
          <a:spLocks noChangeShapeType="1"/>
        </xdr:cNvSpPr>
      </xdr:nvSpPr>
      <xdr:spPr bwMode="auto">
        <a:xfrm flipH="1">
          <a:off x="1409700" y="102984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521</xdr:row>
      <xdr:rowOff>114300</xdr:rowOff>
    </xdr:from>
    <xdr:to>
      <xdr:col>2</xdr:col>
      <xdr:colOff>76200</xdr:colOff>
      <xdr:row>521</xdr:row>
      <xdr:rowOff>114300</xdr:rowOff>
    </xdr:to>
    <xdr:sp macro="" textlink="">
      <xdr:nvSpPr>
        <xdr:cNvPr id="497" name="Line 8">
          <a:extLst>
            <a:ext uri="{FF2B5EF4-FFF2-40B4-BE49-F238E27FC236}">
              <a16:creationId xmlns:a16="http://schemas.microsoft.com/office/drawing/2014/main" id="{626760ED-D082-444B-BC6A-B61CFE6BC1CD}"/>
            </a:ext>
          </a:extLst>
        </xdr:cNvPr>
        <xdr:cNvSpPr>
          <a:spLocks noChangeShapeType="1"/>
        </xdr:cNvSpPr>
      </xdr:nvSpPr>
      <xdr:spPr bwMode="auto">
        <a:xfrm flipH="1">
          <a:off x="1485900" y="116252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416</xdr:row>
      <xdr:rowOff>114300</xdr:rowOff>
    </xdr:from>
    <xdr:to>
      <xdr:col>2</xdr:col>
      <xdr:colOff>76200</xdr:colOff>
      <xdr:row>416</xdr:row>
      <xdr:rowOff>114300</xdr:rowOff>
    </xdr:to>
    <xdr:sp macro="" textlink="">
      <xdr:nvSpPr>
        <xdr:cNvPr id="498" name="Line 8">
          <a:extLst>
            <a:ext uri="{FF2B5EF4-FFF2-40B4-BE49-F238E27FC236}">
              <a16:creationId xmlns:a16="http://schemas.microsoft.com/office/drawing/2014/main" id="{7E932A8D-3666-429D-9D6B-230DC740E52C}"/>
            </a:ext>
          </a:extLst>
        </xdr:cNvPr>
        <xdr:cNvSpPr>
          <a:spLocks noChangeShapeType="1"/>
        </xdr:cNvSpPr>
      </xdr:nvSpPr>
      <xdr:spPr bwMode="auto">
        <a:xfrm flipH="1">
          <a:off x="1485900" y="92240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521</xdr:row>
      <xdr:rowOff>114300</xdr:rowOff>
    </xdr:from>
    <xdr:to>
      <xdr:col>2</xdr:col>
      <xdr:colOff>76200</xdr:colOff>
      <xdr:row>521</xdr:row>
      <xdr:rowOff>114300</xdr:rowOff>
    </xdr:to>
    <xdr:sp macro="" textlink="">
      <xdr:nvSpPr>
        <xdr:cNvPr id="499" name="Line 8">
          <a:extLst>
            <a:ext uri="{FF2B5EF4-FFF2-40B4-BE49-F238E27FC236}">
              <a16:creationId xmlns:a16="http://schemas.microsoft.com/office/drawing/2014/main" id="{1C095485-B8F0-4F6F-8695-BC67DEB5E95D}"/>
            </a:ext>
          </a:extLst>
        </xdr:cNvPr>
        <xdr:cNvSpPr>
          <a:spLocks noChangeShapeType="1"/>
        </xdr:cNvSpPr>
      </xdr:nvSpPr>
      <xdr:spPr bwMode="auto">
        <a:xfrm flipH="1">
          <a:off x="1485900" y="116252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416</xdr:row>
      <xdr:rowOff>114300</xdr:rowOff>
    </xdr:from>
    <xdr:to>
      <xdr:col>2</xdr:col>
      <xdr:colOff>76200</xdr:colOff>
      <xdr:row>416</xdr:row>
      <xdr:rowOff>114300</xdr:rowOff>
    </xdr:to>
    <xdr:sp macro="" textlink="">
      <xdr:nvSpPr>
        <xdr:cNvPr id="500" name="Line 8">
          <a:extLst>
            <a:ext uri="{FF2B5EF4-FFF2-40B4-BE49-F238E27FC236}">
              <a16:creationId xmlns:a16="http://schemas.microsoft.com/office/drawing/2014/main" id="{78BCAE3B-1044-4E47-B49E-0280A3FE06C1}"/>
            </a:ext>
          </a:extLst>
        </xdr:cNvPr>
        <xdr:cNvSpPr>
          <a:spLocks noChangeShapeType="1"/>
        </xdr:cNvSpPr>
      </xdr:nvSpPr>
      <xdr:spPr bwMode="auto">
        <a:xfrm flipH="1">
          <a:off x="1485900" y="92240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436</xdr:row>
      <xdr:rowOff>95250</xdr:rowOff>
    </xdr:from>
    <xdr:to>
      <xdr:col>2</xdr:col>
      <xdr:colOff>38100</xdr:colOff>
      <xdr:row>436</xdr:row>
      <xdr:rowOff>104775</xdr:rowOff>
    </xdr:to>
    <xdr:sp macro="" textlink="">
      <xdr:nvSpPr>
        <xdr:cNvPr id="501" name="Line 7">
          <a:extLst>
            <a:ext uri="{FF2B5EF4-FFF2-40B4-BE49-F238E27FC236}">
              <a16:creationId xmlns:a16="http://schemas.microsoft.com/office/drawing/2014/main" id="{477F88BD-BD26-4AC4-A77D-3BB9D051A8FD}"/>
            </a:ext>
          </a:extLst>
        </xdr:cNvPr>
        <xdr:cNvSpPr>
          <a:spLocks noChangeShapeType="1"/>
        </xdr:cNvSpPr>
      </xdr:nvSpPr>
      <xdr:spPr bwMode="auto">
        <a:xfrm flipH="1" flipV="1">
          <a:off x="1409700" y="96793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437</xdr:row>
      <xdr:rowOff>114300</xdr:rowOff>
    </xdr:from>
    <xdr:to>
      <xdr:col>2</xdr:col>
      <xdr:colOff>0</xdr:colOff>
      <xdr:row>437</xdr:row>
      <xdr:rowOff>114300</xdr:rowOff>
    </xdr:to>
    <xdr:sp macro="" textlink="">
      <xdr:nvSpPr>
        <xdr:cNvPr id="502" name="Line 8">
          <a:extLst>
            <a:ext uri="{FF2B5EF4-FFF2-40B4-BE49-F238E27FC236}">
              <a16:creationId xmlns:a16="http://schemas.microsoft.com/office/drawing/2014/main" id="{F714B3B7-0627-4EB7-8FD5-AD7CFA582202}"/>
            </a:ext>
          </a:extLst>
        </xdr:cNvPr>
        <xdr:cNvSpPr>
          <a:spLocks noChangeShapeType="1"/>
        </xdr:cNvSpPr>
      </xdr:nvSpPr>
      <xdr:spPr bwMode="auto">
        <a:xfrm flipH="1">
          <a:off x="1409700" y="97040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435</xdr:row>
      <xdr:rowOff>114300</xdr:rowOff>
    </xdr:from>
    <xdr:to>
      <xdr:col>2</xdr:col>
      <xdr:colOff>76200</xdr:colOff>
      <xdr:row>435</xdr:row>
      <xdr:rowOff>114300</xdr:rowOff>
    </xdr:to>
    <xdr:sp macro="" textlink="">
      <xdr:nvSpPr>
        <xdr:cNvPr id="503" name="Line 8">
          <a:extLst>
            <a:ext uri="{FF2B5EF4-FFF2-40B4-BE49-F238E27FC236}">
              <a16:creationId xmlns:a16="http://schemas.microsoft.com/office/drawing/2014/main" id="{9F7B9E2C-F4C5-4D12-A4D9-7E1DE6420121}"/>
            </a:ext>
          </a:extLst>
        </xdr:cNvPr>
        <xdr:cNvSpPr>
          <a:spLocks noChangeShapeType="1"/>
        </xdr:cNvSpPr>
      </xdr:nvSpPr>
      <xdr:spPr bwMode="auto">
        <a:xfrm flipH="1">
          <a:off x="1943100" y="96583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462</xdr:row>
      <xdr:rowOff>95250</xdr:rowOff>
    </xdr:from>
    <xdr:to>
      <xdr:col>2</xdr:col>
      <xdr:colOff>38100</xdr:colOff>
      <xdr:row>462</xdr:row>
      <xdr:rowOff>104775</xdr:rowOff>
    </xdr:to>
    <xdr:sp macro="" textlink="">
      <xdr:nvSpPr>
        <xdr:cNvPr id="504" name="Line 7">
          <a:extLst>
            <a:ext uri="{FF2B5EF4-FFF2-40B4-BE49-F238E27FC236}">
              <a16:creationId xmlns:a16="http://schemas.microsoft.com/office/drawing/2014/main" id="{F9F8B12B-9F98-4155-A490-80C3298864BC}"/>
            </a:ext>
          </a:extLst>
        </xdr:cNvPr>
        <xdr:cNvSpPr>
          <a:spLocks noChangeShapeType="1"/>
        </xdr:cNvSpPr>
      </xdr:nvSpPr>
      <xdr:spPr bwMode="auto">
        <a:xfrm flipH="1" flipV="1">
          <a:off x="1409700" y="102736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463</xdr:row>
      <xdr:rowOff>114300</xdr:rowOff>
    </xdr:from>
    <xdr:to>
      <xdr:col>2</xdr:col>
      <xdr:colOff>0</xdr:colOff>
      <xdr:row>463</xdr:row>
      <xdr:rowOff>114300</xdr:rowOff>
    </xdr:to>
    <xdr:sp macro="" textlink="">
      <xdr:nvSpPr>
        <xdr:cNvPr id="505" name="Line 8">
          <a:extLst>
            <a:ext uri="{FF2B5EF4-FFF2-40B4-BE49-F238E27FC236}">
              <a16:creationId xmlns:a16="http://schemas.microsoft.com/office/drawing/2014/main" id="{42213E6C-439A-4ACC-8BE7-111C00B7F1FD}"/>
            </a:ext>
          </a:extLst>
        </xdr:cNvPr>
        <xdr:cNvSpPr>
          <a:spLocks noChangeShapeType="1"/>
        </xdr:cNvSpPr>
      </xdr:nvSpPr>
      <xdr:spPr bwMode="auto">
        <a:xfrm flipH="1">
          <a:off x="1409700" y="102984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439</xdr:row>
      <xdr:rowOff>114300</xdr:rowOff>
    </xdr:from>
    <xdr:to>
      <xdr:col>2</xdr:col>
      <xdr:colOff>76200</xdr:colOff>
      <xdr:row>439</xdr:row>
      <xdr:rowOff>114300</xdr:rowOff>
    </xdr:to>
    <xdr:sp macro="" textlink="">
      <xdr:nvSpPr>
        <xdr:cNvPr id="506" name="Line 8">
          <a:extLst>
            <a:ext uri="{FF2B5EF4-FFF2-40B4-BE49-F238E27FC236}">
              <a16:creationId xmlns:a16="http://schemas.microsoft.com/office/drawing/2014/main" id="{1818B945-F740-4901-92EE-BE1D9F295753}"/>
            </a:ext>
          </a:extLst>
        </xdr:cNvPr>
        <xdr:cNvSpPr>
          <a:spLocks noChangeShapeType="1"/>
        </xdr:cNvSpPr>
      </xdr:nvSpPr>
      <xdr:spPr bwMode="auto">
        <a:xfrm flipH="1">
          <a:off x="1943100" y="97497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95250</xdr:rowOff>
    </xdr:from>
    <xdr:to>
      <xdr:col>2</xdr:col>
      <xdr:colOff>38100</xdr:colOff>
      <xdr:row>466</xdr:row>
      <xdr:rowOff>104775</xdr:rowOff>
    </xdr:to>
    <xdr:sp macro="" textlink="">
      <xdr:nvSpPr>
        <xdr:cNvPr id="507" name="Line 7">
          <a:extLst>
            <a:ext uri="{FF2B5EF4-FFF2-40B4-BE49-F238E27FC236}">
              <a16:creationId xmlns:a16="http://schemas.microsoft.com/office/drawing/2014/main" id="{71ABC2CF-0C96-4200-8AE9-21C273AACA80}"/>
            </a:ext>
          </a:extLst>
        </xdr:cNvPr>
        <xdr:cNvSpPr>
          <a:spLocks noChangeShapeType="1"/>
        </xdr:cNvSpPr>
      </xdr:nvSpPr>
      <xdr:spPr bwMode="auto">
        <a:xfrm flipH="1" flipV="1">
          <a:off x="1409700" y="103651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114300</xdr:rowOff>
    </xdr:from>
    <xdr:to>
      <xdr:col>2</xdr:col>
      <xdr:colOff>0</xdr:colOff>
      <xdr:row>467</xdr:row>
      <xdr:rowOff>114300</xdr:rowOff>
    </xdr:to>
    <xdr:sp macro="" textlink="">
      <xdr:nvSpPr>
        <xdr:cNvPr id="508" name="Line 8">
          <a:extLst>
            <a:ext uri="{FF2B5EF4-FFF2-40B4-BE49-F238E27FC236}">
              <a16:creationId xmlns:a16="http://schemas.microsoft.com/office/drawing/2014/main" id="{213C90BF-AEA2-4D4A-88CB-C6865737E202}"/>
            </a:ext>
          </a:extLst>
        </xdr:cNvPr>
        <xdr:cNvSpPr>
          <a:spLocks noChangeShapeType="1"/>
        </xdr:cNvSpPr>
      </xdr:nvSpPr>
      <xdr:spPr bwMode="auto">
        <a:xfrm flipH="1">
          <a:off x="1409700" y="103898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525</xdr:row>
      <xdr:rowOff>114300</xdr:rowOff>
    </xdr:from>
    <xdr:to>
      <xdr:col>2</xdr:col>
      <xdr:colOff>76200</xdr:colOff>
      <xdr:row>525</xdr:row>
      <xdr:rowOff>114300</xdr:rowOff>
    </xdr:to>
    <xdr:sp macro="" textlink="">
      <xdr:nvSpPr>
        <xdr:cNvPr id="509" name="Line 8">
          <a:extLst>
            <a:ext uri="{FF2B5EF4-FFF2-40B4-BE49-F238E27FC236}">
              <a16:creationId xmlns:a16="http://schemas.microsoft.com/office/drawing/2014/main" id="{DE8F705F-8880-4909-8B32-DE8ED449294A}"/>
            </a:ext>
          </a:extLst>
        </xdr:cNvPr>
        <xdr:cNvSpPr>
          <a:spLocks noChangeShapeType="1"/>
        </xdr:cNvSpPr>
      </xdr:nvSpPr>
      <xdr:spPr bwMode="auto">
        <a:xfrm flipH="1">
          <a:off x="1485900" y="117167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420</xdr:row>
      <xdr:rowOff>114300</xdr:rowOff>
    </xdr:from>
    <xdr:to>
      <xdr:col>2</xdr:col>
      <xdr:colOff>76200</xdr:colOff>
      <xdr:row>420</xdr:row>
      <xdr:rowOff>114300</xdr:rowOff>
    </xdr:to>
    <xdr:sp macro="" textlink="">
      <xdr:nvSpPr>
        <xdr:cNvPr id="510" name="Line 8">
          <a:extLst>
            <a:ext uri="{FF2B5EF4-FFF2-40B4-BE49-F238E27FC236}">
              <a16:creationId xmlns:a16="http://schemas.microsoft.com/office/drawing/2014/main" id="{02346B61-40AE-4A00-A7CD-C205F9F2EE4D}"/>
            </a:ext>
          </a:extLst>
        </xdr:cNvPr>
        <xdr:cNvSpPr>
          <a:spLocks noChangeShapeType="1"/>
        </xdr:cNvSpPr>
      </xdr:nvSpPr>
      <xdr:spPr bwMode="auto">
        <a:xfrm flipH="1">
          <a:off x="1485900" y="93154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525</xdr:row>
      <xdr:rowOff>114300</xdr:rowOff>
    </xdr:from>
    <xdr:to>
      <xdr:col>2</xdr:col>
      <xdr:colOff>76200</xdr:colOff>
      <xdr:row>525</xdr:row>
      <xdr:rowOff>114300</xdr:rowOff>
    </xdr:to>
    <xdr:sp macro="" textlink="">
      <xdr:nvSpPr>
        <xdr:cNvPr id="511" name="Line 8">
          <a:extLst>
            <a:ext uri="{FF2B5EF4-FFF2-40B4-BE49-F238E27FC236}">
              <a16:creationId xmlns:a16="http://schemas.microsoft.com/office/drawing/2014/main" id="{985AEAEA-3D09-482F-9DDE-4ACC853E52A4}"/>
            </a:ext>
          </a:extLst>
        </xdr:cNvPr>
        <xdr:cNvSpPr>
          <a:spLocks noChangeShapeType="1"/>
        </xdr:cNvSpPr>
      </xdr:nvSpPr>
      <xdr:spPr bwMode="auto">
        <a:xfrm flipH="1">
          <a:off x="1485900" y="117167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420</xdr:row>
      <xdr:rowOff>114300</xdr:rowOff>
    </xdr:from>
    <xdr:to>
      <xdr:col>2</xdr:col>
      <xdr:colOff>76200</xdr:colOff>
      <xdr:row>420</xdr:row>
      <xdr:rowOff>114300</xdr:rowOff>
    </xdr:to>
    <xdr:sp macro="" textlink="">
      <xdr:nvSpPr>
        <xdr:cNvPr id="512" name="Line 8">
          <a:extLst>
            <a:ext uri="{FF2B5EF4-FFF2-40B4-BE49-F238E27FC236}">
              <a16:creationId xmlns:a16="http://schemas.microsoft.com/office/drawing/2014/main" id="{6E334C7E-AC2B-4F6F-9EB0-02C863443A70}"/>
            </a:ext>
          </a:extLst>
        </xdr:cNvPr>
        <xdr:cNvSpPr>
          <a:spLocks noChangeShapeType="1"/>
        </xdr:cNvSpPr>
      </xdr:nvSpPr>
      <xdr:spPr bwMode="auto">
        <a:xfrm flipH="1">
          <a:off x="1485900" y="93154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440</xdr:row>
      <xdr:rowOff>95250</xdr:rowOff>
    </xdr:from>
    <xdr:to>
      <xdr:col>2</xdr:col>
      <xdr:colOff>38100</xdr:colOff>
      <xdr:row>440</xdr:row>
      <xdr:rowOff>104775</xdr:rowOff>
    </xdr:to>
    <xdr:sp macro="" textlink="">
      <xdr:nvSpPr>
        <xdr:cNvPr id="513" name="Line 7">
          <a:extLst>
            <a:ext uri="{FF2B5EF4-FFF2-40B4-BE49-F238E27FC236}">
              <a16:creationId xmlns:a16="http://schemas.microsoft.com/office/drawing/2014/main" id="{D72A674D-FC9C-40AF-B686-6C503D321544}"/>
            </a:ext>
          </a:extLst>
        </xdr:cNvPr>
        <xdr:cNvSpPr>
          <a:spLocks noChangeShapeType="1"/>
        </xdr:cNvSpPr>
      </xdr:nvSpPr>
      <xdr:spPr bwMode="auto">
        <a:xfrm flipH="1" flipV="1">
          <a:off x="1409700" y="977074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441</xdr:row>
      <xdr:rowOff>114300</xdr:rowOff>
    </xdr:from>
    <xdr:to>
      <xdr:col>2</xdr:col>
      <xdr:colOff>0</xdr:colOff>
      <xdr:row>441</xdr:row>
      <xdr:rowOff>114300</xdr:rowOff>
    </xdr:to>
    <xdr:sp macro="" textlink="">
      <xdr:nvSpPr>
        <xdr:cNvPr id="514" name="Line 8">
          <a:extLst>
            <a:ext uri="{FF2B5EF4-FFF2-40B4-BE49-F238E27FC236}">
              <a16:creationId xmlns:a16="http://schemas.microsoft.com/office/drawing/2014/main" id="{BC71CDBB-7530-4653-81C5-3773A857BBCE}"/>
            </a:ext>
          </a:extLst>
        </xdr:cNvPr>
        <xdr:cNvSpPr>
          <a:spLocks noChangeShapeType="1"/>
        </xdr:cNvSpPr>
      </xdr:nvSpPr>
      <xdr:spPr bwMode="auto">
        <a:xfrm flipH="1">
          <a:off x="1409700" y="9795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439</xdr:row>
      <xdr:rowOff>114300</xdr:rowOff>
    </xdr:from>
    <xdr:to>
      <xdr:col>2</xdr:col>
      <xdr:colOff>76200</xdr:colOff>
      <xdr:row>439</xdr:row>
      <xdr:rowOff>114300</xdr:rowOff>
    </xdr:to>
    <xdr:sp macro="" textlink="">
      <xdr:nvSpPr>
        <xdr:cNvPr id="515" name="Line 8">
          <a:extLst>
            <a:ext uri="{FF2B5EF4-FFF2-40B4-BE49-F238E27FC236}">
              <a16:creationId xmlns:a16="http://schemas.microsoft.com/office/drawing/2014/main" id="{1AF6F592-B90B-4F48-93AB-6EEEE210951F}"/>
            </a:ext>
          </a:extLst>
        </xdr:cNvPr>
        <xdr:cNvSpPr>
          <a:spLocks noChangeShapeType="1"/>
        </xdr:cNvSpPr>
      </xdr:nvSpPr>
      <xdr:spPr bwMode="auto">
        <a:xfrm flipH="1">
          <a:off x="1943100" y="97497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95250</xdr:rowOff>
    </xdr:from>
    <xdr:to>
      <xdr:col>2</xdr:col>
      <xdr:colOff>38100</xdr:colOff>
      <xdr:row>466</xdr:row>
      <xdr:rowOff>104775</xdr:rowOff>
    </xdr:to>
    <xdr:sp macro="" textlink="">
      <xdr:nvSpPr>
        <xdr:cNvPr id="516" name="Line 7">
          <a:extLst>
            <a:ext uri="{FF2B5EF4-FFF2-40B4-BE49-F238E27FC236}">
              <a16:creationId xmlns:a16="http://schemas.microsoft.com/office/drawing/2014/main" id="{C3C3D1F4-185B-44BE-A493-E29AC20D54EB}"/>
            </a:ext>
          </a:extLst>
        </xdr:cNvPr>
        <xdr:cNvSpPr>
          <a:spLocks noChangeShapeType="1"/>
        </xdr:cNvSpPr>
      </xdr:nvSpPr>
      <xdr:spPr bwMode="auto">
        <a:xfrm flipH="1" flipV="1">
          <a:off x="1409700" y="103651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114300</xdr:rowOff>
    </xdr:from>
    <xdr:to>
      <xdr:col>2</xdr:col>
      <xdr:colOff>0</xdr:colOff>
      <xdr:row>467</xdr:row>
      <xdr:rowOff>114300</xdr:rowOff>
    </xdr:to>
    <xdr:sp macro="" textlink="">
      <xdr:nvSpPr>
        <xdr:cNvPr id="517" name="Line 8">
          <a:extLst>
            <a:ext uri="{FF2B5EF4-FFF2-40B4-BE49-F238E27FC236}">
              <a16:creationId xmlns:a16="http://schemas.microsoft.com/office/drawing/2014/main" id="{37EBFFAB-9F53-4EEE-BC8A-7AD839877A24}"/>
            </a:ext>
          </a:extLst>
        </xdr:cNvPr>
        <xdr:cNvSpPr>
          <a:spLocks noChangeShapeType="1"/>
        </xdr:cNvSpPr>
      </xdr:nvSpPr>
      <xdr:spPr bwMode="auto">
        <a:xfrm flipH="1">
          <a:off x="1409700" y="103898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437</xdr:row>
      <xdr:rowOff>114300</xdr:rowOff>
    </xdr:from>
    <xdr:to>
      <xdr:col>2</xdr:col>
      <xdr:colOff>76200</xdr:colOff>
      <xdr:row>437</xdr:row>
      <xdr:rowOff>114300</xdr:rowOff>
    </xdr:to>
    <xdr:sp macro="" textlink="">
      <xdr:nvSpPr>
        <xdr:cNvPr id="518" name="Line 8">
          <a:extLst>
            <a:ext uri="{FF2B5EF4-FFF2-40B4-BE49-F238E27FC236}">
              <a16:creationId xmlns:a16="http://schemas.microsoft.com/office/drawing/2014/main" id="{A239C48B-72EB-4D3F-A94B-A625CA6F85AD}"/>
            </a:ext>
          </a:extLst>
        </xdr:cNvPr>
        <xdr:cNvSpPr>
          <a:spLocks noChangeShapeType="1"/>
        </xdr:cNvSpPr>
      </xdr:nvSpPr>
      <xdr:spPr bwMode="auto">
        <a:xfrm flipH="1">
          <a:off x="1943100" y="97040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464</xdr:row>
      <xdr:rowOff>95250</xdr:rowOff>
    </xdr:from>
    <xdr:to>
      <xdr:col>2</xdr:col>
      <xdr:colOff>38100</xdr:colOff>
      <xdr:row>464</xdr:row>
      <xdr:rowOff>104775</xdr:rowOff>
    </xdr:to>
    <xdr:sp macro="" textlink="">
      <xdr:nvSpPr>
        <xdr:cNvPr id="519" name="Line 7">
          <a:extLst>
            <a:ext uri="{FF2B5EF4-FFF2-40B4-BE49-F238E27FC236}">
              <a16:creationId xmlns:a16="http://schemas.microsoft.com/office/drawing/2014/main" id="{BDE2BCC7-F409-4F75-8B95-A095E39F3EDB}"/>
            </a:ext>
          </a:extLst>
        </xdr:cNvPr>
        <xdr:cNvSpPr>
          <a:spLocks noChangeShapeType="1"/>
        </xdr:cNvSpPr>
      </xdr:nvSpPr>
      <xdr:spPr bwMode="auto">
        <a:xfrm flipH="1" flipV="1">
          <a:off x="1409700" y="1031938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465</xdr:row>
      <xdr:rowOff>114300</xdr:rowOff>
    </xdr:from>
    <xdr:to>
      <xdr:col>2</xdr:col>
      <xdr:colOff>0</xdr:colOff>
      <xdr:row>465</xdr:row>
      <xdr:rowOff>114300</xdr:rowOff>
    </xdr:to>
    <xdr:sp macro="" textlink="">
      <xdr:nvSpPr>
        <xdr:cNvPr id="520" name="Line 8">
          <a:extLst>
            <a:ext uri="{FF2B5EF4-FFF2-40B4-BE49-F238E27FC236}">
              <a16:creationId xmlns:a16="http://schemas.microsoft.com/office/drawing/2014/main" id="{BF74ACF1-244D-4BA8-BA8E-26A10F8A59A3}"/>
            </a:ext>
          </a:extLst>
        </xdr:cNvPr>
        <xdr:cNvSpPr>
          <a:spLocks noChangeShapeType="1"/>
        </xdr:cNvSpPr>
      </xdr:nvSpPr>
      <xdr:spPr bwMode="auto">
        <a:xfrm flipH="1">
          <a:off x="1409700" y="103441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523</xdr:row>
      <xdr:rowOff>114300</xdr:rowOff>
    </xdr:from>
    <xdr:to>
      <xdr:col>2</xdr:col>
      <xdr:colOff>76200</xdr:colOff>
      <xdr:row>523</xdr:row>
      <xdr:rowOff>114300</xdr:rowOff>
    </xdr:to>
    <xdr:sp macro="" textlink="">
      <xdr:nvSpPr>
        <xdr:cNvPr id="521" name="Line 8">
          <a:extLst>
            <a:ext uri="{FF2B5EF4-FFF2-40B4-BE49-F238E27FC236}">
              <a16:creationId xmlns:a16="http://schemas.microsoft.com/office/drawing/2014/main" id="{4EF25A03-D552-443D-B59E-8E2CE5823158}"/>
            </a:ext>
          </a:extLst>
        </xdr:cNvPr>
        <xdr:cNvSpPr>
          <a:spLocks noChangeShapeType="1"/>
        </xdr:cNvSpPr>
      </xdr:nvSpPr>
      <xdr:spPr bwMode="auto">
        <a:xfrm flipH="1">
          <a:off x="1485900" y="116709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418</xdr:row>
      <xdr:rowOff>114300</xdr:rowOff>
    </xdr:from>
    <xdr:to>
      <xdr:col>2</xdr:col>
      <xdr:colOff>76200</xdr:colOff>
      <xdr:row>418</xdr:row>
      <xdr:rowOff>114300</xdr:rowOff>
    </xdr:to>
    <xdr:sp macro="" textlink="">
      <xdr:nvSpPr>
        <xdr:cNvPr id="522" name="Line 8">
          <a:extLst>
            <a:ext uri="{FF2B5EF4-FFF2-40B4-BE49-F238E27FC236}">
              <a16:creationId xmlns:a16="http://schemas.microsoft.com/office/drawing/2014/main" id="{F04E6626-4728-4A48-B603-CA878F428D81}"/>
            </a:ext>
          </a:extLst>
        </xdr:cNvPr>
        <xdr:cNvSpPr>
          <a:spLocks noChangeShapeType="1"/>
        </xdr:cNvSpPr>
      </xdr:nvSpPr>
      <xdr:spPr bwMode="auto">
        <a:xfrm flipH="1">
          <a:off x="1485900" y="92697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523</xdr:row>
      <xdr:rowOff>114300</xdr:rowOff>
    </xdr:from>
    <xdr:to>
      <xdr:col>2</xdr:col>
      <xdr:colOff>76200</xdr:colOff>
      <xdr:row>523</xdr:row>
      <xdr:rowOff>114300</xdr:rowOff>
    </xdr:to>
    <xdr:sp macro="" textlink="">
      <xdr:nvSpPr>
        <xdr:cNvPr id="523" name="Line 8">
          <a:extLst>
            <a:ext uri="{FF2B5EF4-FFF2-40B4-BE49-F238E27FC236}">
              <a16:creationId xmlns:a16="http://schemas.microsoft.com/office/drawing/2014/main" id="{79CB3162-9139-41BC-9BE1-FC5A3905C0D9}"/>
            </a:ext>
          </a:extLst>
        </xdr:cNvPr>
        <xdr:cNvSpPr>
          <a:spLocks noChangeShapeType="1"/>
        </xdr:cNvSpPr>
      </xdr:nvSpPr>
      <xdr:spPr bwMode="auto">
        <a:xfrm flipH="1">
          <a:off x="1485900" y="116709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418</xdr:row>
      <xdr:rowOff>114300</xdr:rowOff>
    </xdr:from>
    <xdr:to>
      <xdr:col>2</xdr:col>
      <xdr:colOff>76200</xdr:colOff>
      <xdr:row>418</xdr:row>
      <xdr:rowOff>114300</xdr:rowOff>
    </xdr:to>
    <xdr:sp macro="" textlink="">
      <xdr:nvSpPr>
        <xdr:cNvPr id="524" name="Line 8">
          <a:extLst>
            <a:ext uri="{FF2B5EF4-FFF2-40B4-BE49-F238E27FC236}">
              <a16:creationId xmlns:a16="http://schemas.microsoft.com/office/drawing/2014/main" id="{8F79E93C-67C3-4BFD-BCF0-3EECB11D5CDF}"/>
            </a:ext>
          </a:extLst>
        </xdr:cNvPr>
        <xdr:cNvSpPr>
          <a:spLocks noChangeShapeType="1"/>
        </xdr:cNvSpPr>
      </xdr:nvSpPr>
      <xdr:spPr bwMode="auto">
        <a:xfrm flipH="1">
          <a:off x="1485900" y="92697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438</xdr:row>
      <xdr:rowOff>95250</xdr:rowOff>
    </xdr:from>
    <xdr:to>
      <xdr:col>2</xdr:col>
      <xdr:colOff>38100</xdr:colOff>
      <xdr:row>438</xdr:row>
      <xdr:rowOff>104775</xdr:rowOff>
    </xdr:to>
    <xdr:sp macro="" textlink="">
      <xdr:nvSpPr>
        <xdr:cNvPr id="525" name="Line 7">
          <a:extLst>
            <a:ext uri="{FF2B5EF4-FFF2-40B4-BE49-F238E27FC236}">
              <a16:creationId xmlns:a16="http://schemas.microsoft.com/office/drawing/2014/main" id="{19682787-C91A-4213-8D53-5461CDB18528}"/>
            </a:ext>
          </a:extLst>
        </xdr:cNvPr>
        <xdr:cNvSpPr>
          <a:spLocks noChangeShapeType="1"/>
        </xdr:cNvSpPr>
      </xdr:nvSpPr>
      <xdr:spPr bwMode="auto">
        <a:xfrm flipH="1" flipV="1">
          <a:off x="1409700" y="972502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439</xdr:row>
      <xdr:rowOff>114300</xdr:rowOff>
    </xdr:from>
    <xdr:to>
      <xdr:col>2</xdr:col>
      <xdr:colOff>0</xdr:colOff>
      <xdr:row>439</xdr:row>
      <xdr:rowOff>114300</xdr:rowOff>
    </xdr:to>
    <xdr:sp macro="" textlink="">
      <xdr:nvSpPr>
        <xdr:cNvPr id="526" name="Line 8">
          <a:extLst>
            <a:ext uri="{FF2B5EF4-FFF2-40B4-BE49-F238E27FC236}">
              <a16:creationId xmlns:a16="http://schemas.microsoft.com/office/drawing/2014/main" id="{C04FAB6E-28F9-44C7-867D-B368C84A9A63}"/>
            </a:ext>
          </a:extLst>
        </xdr:cNvPr>
        <xdr:cNvSpPr>
          <a:spLocks noChangeShapeType="1"/>
        </xdr:cNvSpPr>
      </xdr:nvSpPr>
      <xdr:spPr bwMode="auto">
        <a:xfrm flipH="1">
          <a:off x="1409700" y="97497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437</xdr:row>
      <xdr:rowOff>114300</xdr:rowOff>
    </xdr:from>
    <xdr:to>
      <xdr:col>2</xdr:col>
      <xdr:colOff>76200</xdr:colOff>
      <xdr:row>437</xdr:row>
      <xdr:rowOff>114300</xdr:rowOff>
    </xdr:to>
    <xdr:sp macro="" textlink="">
      <xdr:nvSpPr>
        <xdr:cNvPr id="527" name="Line 8">
          <a:extLst>
            <a:ext uri="{FF2B5EF4-FFF2-40B4-BE49-F238E27FC236}">
              <a16:creationId xmlns:a16="http://schemas.microsoft.com/office/drawing/2014/main" id="{C32DC86A-44E4-4AFA-869A-98AED862604D}"/>
            </a:ext>
          </a:extLst>
        </xdr:cNvPr>
        <xdr:cNvSpPr>
          <a:spLocks noChangeShapeType="1"/>
        </xdr:cNvSpPr>
      </xdr:nvSpPr>
      <xdr:spPr bwMode="auto">
        <a:xfrm flipH="1">
          <a:off x="1943100" y="97040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464</xdr:row>
      <xdr:rowOff>95250</xdr:rowOff>
    </xdr:from>
    <xdr:to>
      <xdr:col>2</xdr:col>
      <xdr:colOff>38100</xdr:colOff>
      <xdr:row>464</xdr:row>
      <xdr:rowOff>104775</xdr:rowOff>
    </xdr:to>
    <xdr:sp macro="" textlink="">
      <xdr:nvSpPr>
        <xdr:cNvPr id="528" name="Line 7">
          <a:extLst>
            <a:ext uri="{FF2B5EF4-FFF2-40B4-BE49-F238E27FC236}">
              <a16:creationId xmlns:a16="http://schemas.microsoft.com/office/drawing/2014/main" id="{77B23C83-ABFA-4F81-86C7-EC9589CE7B79}"/>
            </a:ext>
          </a:extLst>
        </xdr:cNvPr>
        <xdr:cNvSpPr>
          <a:spLocks noChangeShapeType="1"/>
        </xdr:cNvSpPr>
      </xdr:nvSpPr>
      <xdr:spPr bwMode="auto">
        <a:xfrm flipH="1" flipV="1">
          <a:off x="1409700" y="1031938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465</xdr:row>
      <xdr:rowOff>114300</xdr:rowOff>
    </xdr:from>
    <xdr:to>
      <xdr:col>2</xdr:col>
      <xdr:colOff>0</xdr:colOff>
      <xdr:row>465</xdr:row>
      <xdr:rowOff>114300</xdr:rowOff>
    </xdr:to>
    <xdr:sp macro="" textlink="">
      <xdr:nvSpPr>
        <xdr:cNvPr id="529" name="Line 8">
          <a:extLst>
            <a:ext uri="{FF2B5EF4-FFF2-40B4-BE49-F238E27FC236}">
              <a16:creationId xmlns:a16="http://schemas.microsoft.com/office/drawing/2014/main" id="{C0342797-FE1C-43D2-82AC-674526390DEF}"/>
            </a:ext>
          </a:extLst>
        </xdr:cNvPr>
        <xdr:cNvSpPr>
          <a:spLocks noChangeShapeType="1"/>
        </xdr:cNvSpPr>
      </xdr:nvSpPr>
      <xdr:spPr bwMode="auto">
        <a:xfrm flipH="1">
          <a:off x="1409700" y="103441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437</xdr:row>
      <xdr:rowOff>114300</xdr:rowOff>
    </xdr:from>
    <xdr:to>
      <xdr:col>2</xdr:col>
      <xdr:colOff>76200</xdr:colOff>
      <xdr:row>437</xdr:row>
      <xdr:rowOff>114300</xdr:rowOff>
    </xdr:to>
    <xdr:sp macro="" textlink="">
      <xdr:nvSpPr>
        <xdr:cNvPr id="530" name="Line 8">
          <a:extLst>
            <a:ext uri="{FF2B5EF4-FFF2-40B4-BE49-F238E27FC236}">
              <a16:creationId xmlns:a16="http://schemas.microsoft.com/office/drawing/2014/main" id="{DA9584BB-0F66-4FA1-8720-D2B89B11E364}"/>
            </a:ext>
          </a:extLst>
        </xdr:cNvPr>
        <xdr:cNvSpPr>
          <a:spLocks noChangeShapeType="1"/>
        </xdr:cNvSpPr>
      </xdr:nvSpPr>
      <xdr:spPr bwMode="auto">
        <a:xfrm flipH="1">
          <a:off x="1943100" y="97040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464</xdr:row>
      <xdr:rowOff>95250</xdr:rowOff>
    </xdr:from>
    <xdr:to>
      <xdr:col>2</xdr:col>
      <xdr:colOff>38100</xdr:colOff>
      <xdr:row>464</xdr:row>
      <xdr:rowOff>104775</xdr:rowOff>
    </xdr:to>
    <xdr:sp macro="" textlink="">
      <xdr:nvSpPr>
        <xdr:cNvPr id="531" name="Line 7">
          <a:extLst>
            <a:ext uri="{FF2B5EF4-FFF2-40B4-BE49-F238E27FC236}">
              <a16:creationId xmlns:a16="http://schemas.microsoft.com/office/drawing/2014/main" id="{8BF8FB8E-65E0-4CD4-A726-A3BE82C86951}"/>
            </a:ext>
          </a:extLst>
        </xdr:cNvPr>
        <xdr:cNvSpPr>
          <a:spLocks noChangeShapeType="1"/>
        </xdr:cNvSpPr>
      </xdr:nvSpPr>
      <xdr:spPr bwMode="auto">
        <a:xfrm flipH="1" flipV="1">
          <a:off x="1409700" y="1031938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465</xdr:row>
      <xdr:rowOff>114300</xdr:rowOff>
    </xdr:from>
    <xdr:to>
      <xdr:col>2</xdr:col>
      <xdr:colOff>0</xdr:colOff>
      <xdr:row>465</xdr:row>
      <xdr:rowOff>114300</xdr:rowOff>
    </xdr:to>
    <xdr:sp macro="" textlink="">
      <xdr:nvSpPr>
        <xdr:cNvPr id="532" name="Line 8">
          <a:extLst>
            <a:ext uri="{FF2B5EF4-FFF2-40B4-BE49-F238E27FC236}">
              <a16:creationId xmlns:a16="http://schemas.microsoft.com/office/drawing/2014/main" id="{D8AC6B13-27EB-4989-A7CD-AC1F0DE07791}"/>
            </a:ext>
          </a:extLst>
        </xdr:cNvPr>
        <xdr:cNvSpPr>
          <a:spLocks noChangeShapeType="1"/>
        </xdr:cNvSpPr>
      </xdr:nvSpPr>
      <xdr:spPr bwMode="auto">
        <a:xfrm flipH="1">
          <a:off x="1409700" y="103441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523</xdr:row>
      <xdr:rowOff>114300</xdr:rowOff>
    </xdr:from>
    <xdr:to>
      <xdr:col>2</xdr:col>
      <xdr:colOff>76200</xdr:colOff>
      <xdr:row>523</xdr:row>
      <xdr:rowOff>114300</xdr:rowOff>
    </xdr:to>
    <xdr:sp macro="" textlink="">
      <xdr:nvSpPr>
        <xdr:cNvPr id="533" name="Line 8">
          <a:extLst>
            <a:ext uri="{FF2B5EF4-FFF2-40B4-BE49-F238E27FC236}">
              <a16:creationId xmlns:a16="http://schemas.microsoft.com/office/drawing/2014/main" id="{52B85BDB-B948-48F7-BC25-417CE9B7C776}"/>
            </a:ext>
          </a:extLst>
        </xdr:cNvPr>
        <xdr:cNvSpPr>
          <a:spLocks noChangeShapeType="1"/>
        </xdr:cNvSpPr>
      </xdr:nvSpPr>
      <xdr:spPr bwMode="auto">
        <a:xfrm flipH="1">
          <a:off x="1485900" y="116709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418</xdr:row>
      <xdr:rowOff>114300</xdr:rowOff>
    </xdr:from>
    <xdr:to>
      <xdr:col>2</xdr:col>
      <xdr:colOff>76200</xdr:colOff>
      <xdr:row>418</xdr:row>
      <xdr:rowOff>114300</xdr:rowOff>
    </xdr:to>
    <xdr:sp macro="" textlink="">
      <xdr:nvSpPr>
        <xdr:cNvPr id="534" name="Line 8">
          <a:extLst>
            <a:ext uri="{FF2B5EF4-FFF2-40B4-BE49-F238E27FC236}">
              <a16:creationId xmlns:a16="http://schemas.microsoft.com/office/drawing/2014/main" id="{E0F86C62-7EFF-444A-BCD7-80FCEFE93BF0}"/>
            </a:ext>
          </a:extLst>
        </xdr:cNvPr>
        <xdr:cNvSpPr>
          <a:spLocks noChangeShapeType="1"/>
        </xdr:cNvSpPr>
      </xdr:nvSpPr>
      <xdr:spPr bwMode="auto">
        <a:xfrm flipH="1">
          <a:off x="1485900" y="92697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523</xdr:row>
      <xdr:rowOff>114300</xdr:rowOff>
    </xdr:from>
    <xdr:to>
      <xdr:col>2</xdr:col>
      <xdr:colOff>76200</xdr:colOff>
      <xdr:row>523</xdr:row>
      <xdr:rowOff>114300</xdr:rowOff>
    </xdr:to>
    <xdr:sp macro="" textlink="">
      <xdr:nvSpPr>
        <xdr:cNvPr id="535" name="Line 8">
          <a:extLst>
            <a:ext uri="{FF2B5EF4-FFF2-40B4-BE49-F238E27FC236}">
              <a16:creationId xmlns:a16="http://schemas.microsoft.com/office/drawing/2014/main" id="{443B4674-C83D-487B-91B5-724DDA3D2826}"/>
            </a:ext>
          </a:extLst>
        </xdr:cNvPr>
        <xdr:cNvSpPr>
          <a:spLocks noChangeShapeType="1"/>
        </xdr:cNvSpPr>
      </xdr:nvSpPr>
      <xdr:spPr bwMode="auto">
        <a:xfrm flipH="1">
          <a:off x="1485900" y="116709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418</xdr:row>
      <xdr:rowOff>114300</xdr:rowOff>
    </xdr:from>
    <xdr:to>
      <xdr:col>2</xdr:col>
      <xdr:colOff>76200</xdr:colOff>
      <xdr:row>418</xdr:row>
      <xdr:rowOff>114300</xdr:rowOff>
    </xdr:to>
    <xdr:sp macro="" textlink="">
      <xdr:nvSpPr>
        <xdr:cNvPr id="536" name="Line 8">
          <a:extLst>
            <a:ext uri="{FF2B5EF4-FFF2-40B4-BE49-F238E27FC236}">
              <a16:creationId xmlns:a16="http://schemas.microsoft.com/office/drawing/2014/main" id="{2806F978-786D-4C10-869E-5322A5141A33}"/>
            </a:ext>
          </a:extLst>
        </xdr:cNvPr>
        <xdr:cNvSpPr>
          <a:spLocks noChangeShapeType="1"/>
        </xdr:cNvSpPr>
      </xdr:nvSpPr>
      <xdr:spPr bwMode="auto">
        <a:xfrm flipH="1">
          <a:off x="1485900" y="92697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438</xdr:row>
      <xdr:rowOff>95250</xdr:rowOff>
    </xdr:from>
    <xdr:to>
      <xdr:col>2</xdr:col>
      <xdr:colOff>38100</xdr:colOff>
      <xdr:row>438</xdr:row>
      <xdr:rowOff>104775</xdr:rowOff>
    </xdr:to>
    <xdr:sp macro="" textlink="">
      <xdr:nvSpPr>
        <xdr:cNvPr id="537" name="Line 7">
          <a:extLst>
            <a:ext uri="{FF2B5EF4-FFF2-40B4-BE49-F238E27FC236}">
              <a16:creationId xmlns:a16="http://schemas.microsoft.com/office/drawing/2014/main" id="{0A4286C1-786F-425A-B8C4-D880E70A916F}"/>
            </a:ext>
          </a:extLst>
        </xdr:cNvPr>
        <xdr:cNvSpPr>
          <a:spLocks noChangeShapeType="1"/>
        </xdr:cNvSpPr>
      </xdr:nvSpPr>
      <xdr:spPr bwMode="auto">
        <a:xfrm flipH="1" flipV="1">
          <a:off x="1409700" y="972502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439</xdr:row>
      <xdr:rowOff>114300</xdr:rowOff>
    </xdr:from>
    <xdr:to>
      <xdr:col>2</xdr:col>
      <xdr:colOff>0</xdr:colOff>
      <xdr:row>439</xdr:row>
      <xdr:rowOff>114300</xdr:rowOff>
    </xdr:to>
    <xdr:sp macro="" textlink="">
      <xdr:nvSpPr>
        <xdr:cNvPr id="538" name="Line 8">
          <a:extLst>
            <a:ext uri="{FF2B5EF4-FFF2-40B4-BE49-F238E27FC236}">
              <a16:creationId xmlns:a16="http://schemas.microsoft.com/office/drawing/2014/main" id="{57946041-0823-4B68-8B81-4D1C7AE07599}"/>
            </a:ext>
          </a:extLst>
        </xdr:cNvPr>
        <xdr:cNvSpPr>
          <a:spLocks noChangeShapeType="1"/>
        </xdr:cNvSpPr>
      </xdr:nvSpPr>
      <xdr:spPr bwMode="auto">
        <a:xfrm flipH="1">
          <a:off x="1409700" y="97497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437</xdr:row>
      <xdr:rowOff>114300</xdr:rowOff>
    </xdr:from>
    <xdr:to>
      <xdr:col>2</xdr:col>
      <xdr:colOff>76200</xdr:colOff>
      <xdr:row>437</xdr:row>
      <xdr:rowOff>114300</xdr:rowOff>
    </xdr:to>
    <xdr:sp macro="" textlink="">
      <xdr:nvSpPr>
        <xdr:cNvPr id="539" name="Line 8">
          <a:extLst>
            <a:ext uri="{FF2B5EF4-FFF2-40B4-BE49-F238E27FC236}">
              <a16:creationId xmlns:a16="http://schemas.microsoft.com/office/drawing/2014/main" id="{47BEB45B-2858-4109-A300-DE3D30EA8A0D}"/>
            </a:ext>
          </a:extLst>
        </xdr:cNvPr>
        <xdr:cNvSpPr>
          <a:spLocks noChangeShapeType="1"/>
        </xdr:cNvSpPr>
      </xdr:nvSpPr>
      <xdr:spPr bwMode="auto">
        <a:xfrm flipH="1">
          <a:off x="1943100" y="97040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464</xdr:row>
      <xdr:rowOff>95250</xdr:rowOff>
    </xdr:from>
    <xdr:to>
      <xdr:col>2</xdr:col>
      <xdr:colOff>38100</xdr:colOff>
      <xdr:row>464</xdr:row>
      <xdr:rowOff>104775</xdr:rowOff>
    </xdr:to>
    <xdr:sp macro="" textlink="">
      <xdr:nvSpPr>
        <xdr:cNvPr id="540" name="Line 7">
          <a:extLst>
            <a:ext uri="{FF2B5EF4-FFF2-40B4-BE49-F238E27FC236}">
              <a16:creationId xmlns:a16="http://schemas.microsoft.com/office/drawing/2014/main" id="{8A8B8EFD-F870-498A-9D95-B4507740AF0B}"/>
            </a:ext>
          </a:extLst>
        </xdr:cNvPr>
        <xdr:cNvSpPr>
          <a:spLocks noChangeShapeType="1"/>
        </xdr:cNvSpPr>
      </xdr:nvSpPr>
      <xdr:spPr bwMode="auto">
        <a:xfrm flipH="1" flipV="1">
          <a:off x="1409700" y="1031938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465</xdr:row>
      <xdr:rowOff>114300</xdr:rowOff>
    </xdr:from>
    <xdr:to>
      <xdr:col>2</xdr:col>
      <xdr:colOff>0</xdr:colOff>
      <xdr:row>465</xdr:row>
      <xdr:rowOff>114300</xdr:rowOff>
    </xdr:to>
    <xdr:sp macro="" textlink="">
      <xdr:nvSpPr>
        <xdr:cNvPr id="541" name="Line 8">
          <a:extLst>
            <a:ext uri="{FF2B5EF4-FFF2-40B4-BE49-F238E27FC236}">
              <a16:creationId xmlns:a16="http://schemas.microsoft.com/office/drawing/2014/main" id="{2433B470-E28D-4612-869F-C9AA629E2577}"/>
            </a:ext>
          </a:extLst>
        </xdr:cNvPr>
        <xdr:cNvSpPr>
          <a:spLocks noChangeShapeType="1"/>
        </xdr:cNvSpPr>
      </xdr:nvSpPr>
      <xdr:spPr bwMode="auto">
        <a:xfrm flipH="1">
          <a:off x="1409700" y="103441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448</xdr:row>
      <xdr:rowOff>114300</xdr:rowOff>
    </xdr:from>
    <xdr:to>
      <xdr:col>2</xdr:col>
      <xdr:colOff>123825</xdr:colOff>
      <xdr:row>448</xdr:row>
      <xdr:rowOff>114300</xdr:rowOff>
    </xdr:to>
    <xdr:sp macro="" textlink="">
      <xdr:nvSpPr>
        <xdr:cNvPr id="542" name="Line 8">
          <a:extLst>
            <a:ext uri="{FF2B5EF4-FFF2-40B4-BE49-F238E27FC236}">
              <a16:creationId xmlns:a16="http://schemas.microsoft.com/office/drawing/2014/main" id="{F1DB6412-5085-41A5-811F-D83388C52DF3}"/>
            </a:ext>
          </a:extLst>
        </xdr:cNvPr>
        <xdr:cNvSpPr>
          <a:spLocks noChangeShapeType="1"/>
        </xdr:cNvSpPr>
      </xdr:nvSpPr>
      <xdr:spPr bwMode="auto">
        <a:xfrm flipH="1">
          <a:off x="1943100" y="99555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476</xdr:row>
      <xdr:rowOff>95250</xdr:rowOff>
    </xdr:from>
    <xdr:to>
      <xdr:col>2</xdr:col>
      <xdr:colOff>38100</xdr:colOff>
      <xdr:row>476</xdr:row>
      <xdr:rowOff>104775</xdr:rowOff>
    </xdr:to>
    <xdr:sp macro="" textlink="">
      <xdr:nvSpPr>
        <xdr:cNvPr id="543" name="Line 7">
          <a:extLst>
            <a:ext uri="{FF2B5EF4-FFF2-40B4-BE49-F238E27FC236}">
              <a16:creationId xmlns:a16="http://schemas.microsoft.com/office/drawing/2014/main" id="{BD0EC2C0-A7F4-4B31-84D7-6F8427926E6F}"/>
            </a:ext>
          </a:extLst>
        </xdr:cNvPr>
        <xdr:cNvSpPr>
          <a:spLocks noChangeShapeType="1"/>
        </xdr:cNvSpPr>
      </xdr:nvSpPr>
      <xdr:spPr bwMode="auto">
        <a:xfrm flipH="1" flipV="1">
          <a:off x="1409700" y="105937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477</xdr:row>
      <xdr:rowOff>114300</xdr:rowOff>
    </xdr:from>
    <xdr:to>
      <xdr:col>2</xdr:col>
      <xdr:colOff>0</xdr:colOff>
      <xdr:row>477</xdr:row>
      <xdr:rowOff>114300</xdr:rowOff>
    </xdr:to>
    <xdr:sp macro="" textlink="">
      <xdr:nvSpPr>
        <xdr:cNvPr id="544" name="Line 8">
          <a:extLst>
            <a:ext uri="{FF2B5EF4-FFF2-40B4-BE49-F238E27FC236}">
              <a16:creationId xmlns:a16="http://schemas.microsoft.com/office/drawing/2014/main" id="{44C3DC6C-212D-42FE-ADF9-DA1986A448BC}"/>
            </a:ext>
          </a:extLst>
        </xdr:cNvPr>
        <xdr:cNvSpPr>
          <a:spLocks noChangeShapeType="1"/>
        </xdr:cNvSpPr>
      </xdr:nvSpPr>
      <xdr:spPr bwMode="auto">
        <a:xfrm flipH="1">
          <a:off x="1409700" y="106184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270</xdr:row>
      <xdr:rowOff>95250</xdr:rowOff>
    </xdr:from>
    <xdr:to>
      <xdr:col>3</xdr:col>
      <xdr:colOff>38100</xdr:colOff>
      <xdr:row>270</xdr:row>
      <xdr:rowOff>104775</xdr:rowOff>
    </xdr:to>
    <xdr:sp macro="" textlink="">
      <xdr:nvSpPr>
        <xdr:cNvPr id="545" name="Line 7">
          <a:extLst>
            <a:ext uri="{FF2B5EF4-FFF2-40B4-BE49-F238E27FC236}">
              <a16:creationId xmlns:a16="http://schemas.microsoft.com/office/drawing/2014/main" id="{2803EAE5-D5B1-4825-B566-779EC82D4927}"/>
            </a:ext>
          </a:extLst>
        </xdr:cNvPr>
        <xdr:cNvSpPr>
          <a:spLocks noChangeShapeType="1"/>
        </xdr:cNvSpPr>
      </xdr:nvSpPr>
      <xdr:spPr bwMode="auto">
        <a:xfrm flipH="1" flipV="1">
          <a:off x="1866900" y="58588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271</xdr:row>
      <xdr:rowOff>114300</xdr:rowOff>
    </xdr:from>
    <xdr:to>
      <xdr:col>3</xdr:col>
      <xdr:colOff>0</xdr:colOff>
      <xdr:row>271</xdr:row>
      <xdr:rowOff>114300</xdr:rowOff>
    </xdr:to>
    <xdr:sp macro="" textlink="">
      <xdr:nvSpPr>
        <xdr:cNvPr id="546" name="Line 8">
          <a:extLst>
            <a:ext uri="{FF2B5EF4-FFF2-40B4-BE49-F238E27FC236}">
              <a16:creationId xmlns:a16="http://schemas.microsoft.com/office/drawing/2014/main" id="{E600C7C3-0061-40D6-9A9E-7068B0E11D9F}"/>
            </a:ext>
          </a:extLst>
        </xdr:cNvPr>
        <xdr:cNvSpPr>
          <a:spLocks noChangeShapeType="1"/>
        </xdr:cNvSpPr>
      </xdr:nvSpPr>
      <xdr:spPr bwMode="auto">
        <a:xfrm flipH="1">
          <a:off x="1943100" y="5883592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555</xdr:row>
      <xdr:rowOff>114300</xdr:rowOff>
    </xdr:from>
    <xdr:to>
      <xdr:col>2</xdr:col>
      <xdr:colOff>57150</xdr:colOff>
      <xdr:row>555</xdr:row>
      <xdr:rowOff>114300</xdr:rowOff>
    </xdr:to>
    <xdr:sp macro="" textlink="">
      <xdr:nvSpPr>
        <xdr:cNvPr id="547" name="Line 8">
          <a:extLst>
            <a:ext uri="{FF2B5EF4-FFF2-40B4-BE49-F238E27FC236}">
              <a16:creationId xmlns:a16="http://schemas.microsoft.com/office/drawing/2014/main" id="{E7BDDEA4-BC93-4D68-B25D-1F7B2A92254F}"/>
            </a:ext>
          </a:extLst>
        </xdr:cNvPr>
        <xdr:cNvSpPr>
          <a:spLocks noChangeShapeType="1"/>
        </xdr:cNvSpPr>
      </xdr:nvSpPr>
      <xdr:spPr bwMode="auto">
        <a:xfrm flipH="1">
          <a:off x="1943100" y="124025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442</xdr:row>
      <xdr:rowOff>114300</xdr:rowOff>
    </xdr:from>
    <xdr:to>
      <xdr:col>2</xdr:col>
      <xdr:colOff>57150</xdr:colOff>
      <xdr:row>442</xdr:row>
      <xdr:rowOff>114300</xdr:rowOff>
    </xdr:to>
    <xdr:sp macro="" textlink="">
      <xdr:nvSpPr>
        <xdr:cNvPr id="548" name="Line 8">
          <a:extLst>
            <a:ext uri="{FF2B5EF4-FFF2-40B4-BE49-F238E27FC236}">
              <a16:creationId xmlns:a16="http://schemas.microsoft.com/office/drawing/2014/main" id="{A0AEAA8D-7104-411E-AE3B-A64E9272D5F7}"/>
            </a:ext>
          </a:extLst>
        </xdr:cNvPr>
        <xdr:cNvSpPr>
          <a:spLocks noChangeShapeType="1"/>
        </xdr:cNvSpPr>
      </xdr:nvSpPr>
      <xdr:spPr bwMode="auto">
        <a:xfrm flipH="1">
          <a:off x="1943100" y="98183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449</xdr:row>
      <xdr:rowOff>114300</xdr:rowOff>
    </xdr:from>
    <xdr:to>
      <xdr:col>2</xdr:col>
      <xdr:colOff>76200</xdr:colOff>
      <xdr:row>449</xdr:row>
      <xdr:rowOff>114300</xdr:rowOff>
    </xdr:to>
    <xdr:sp macro="" textlink="">
      <xdr:nvSpPr>
        <xdr:cNvPr id="549" name="Line 8">
          <a:extLst>
            <a:ext uri="{FF2B5EF4-FFF2-40B4-BE49-F238E27FC236}">
              <a16:creationId xmlns:a16="http://schemas.microsoft.com/office/drawing/2014/main" id="{F56B5502-2441-4D99-8A31-82DF5EE789D2}"/>
            </a:ext>
          </a:extLst>
        </xdr:cNvPr>
        <xdr:cNvSpPr>
          <a:spLocks noChangeShapeType="1"/>
        </xdr:cNvSpPr>
      </xdr:nvSpPr>
      <xdr:spPr bwMode="auto">
        <a:xfrm flipH="1">
          <a:off x="1943100" y="99783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477</xdr:row>
      <xdr:rowOff>95250</xdr:rowOff>
    </xdr:from>
    <xdr:to>
      <xdr:col>2</xdr:col>
      <xdr:colOff>38100</xdr:colOff>
      <xdr:row>477</xdr:row>
      <xdr:rowOff>104775</xdr:rowOff>
    </xdr:to>
    <xdr:sp macro="" textlink="">
      <xdr:nvSpPr>
        <xdr:cNvPr id="550" name="Line 7">
          <a:extLst>
            <a:ext uri="{FF2B5EF4-FFF2-40B4-BE49-F238E27FC236}">
              <a16:creationId xmlns:a16="http://schemas.microsoft.com/office/drawing/2014/main" id="{8809C26C-C946-45EB-9F08-2E56B942F7E1}"/>
            </a:ext>
          </a:extLst>
        </xdr:cNvPr>
        <xdr:cNvSpPr>
          <a:spLocks noChangeShapeType="1"/>
        </xdr:cNvSpPr>
      </xdr:nvSpPr>
      <xdr:spPr bwMode="auto">
        <a:xfrm flipH="1" flipV="1">
          <a:off x="1409700" y="106165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478</xdr:row>
      <xdr:rowOff>114300</xdr:rowOff>
    </xdr:from>
    <xdr:to>
      <xdr:col>2</xdr:col>
      <xdr:colOff>0</xdr:colOff>
      <xdr:row>478</xdr:row>
      <xdr:rowOff>114300</xdr:rowOff>
    </xdr:to>
    <xdr:sp macro="" textlink="">
      <xdr:nvSpPr>
        <xdr:cNvPr id="551" name="Line 8">
          <a:extLst>
            <a:ext uri="{FF2B5EF4-FFF2-40B4-BE49-F238E27FC236}">
              <a16:creationId xmlns:a16="http://schemas.microsoft.com/office/drawing/2014/main" id="{00F5CBF1-F81C-46A9-A63E-1A9B524D4531}"/>
            </a:ext>
          </a:extLst>
        </xdr:cNvPr>
        <xdr:cNvSpPr>
          <a:spLocks noChangeShapeType="1"/>
        </xdr:cNvSpPr>
      </xdr:nvSpPr>
      <xdr:spPr bwMode="auto">
        <a:xfrm flipH="1">
          <a:off x="1409700" y="106413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270</xdr:row>
      <xdr:rowOff>95250</xdr:rowOff>
    </xdr:from>
    <xdr:to>
      <xdr:col>3</xdr:col>
      <xdr:colOff>38100</xdr:colOff>
      <xdr:row>270</xdr:row>
      <xdr:rowOff>104775</xdr:rowOff>
    </xdr:to>
    <xdr:sp macro="" textlink="">
      <xdr:nvSpPr>
        <xdr:cNvPr id="552" name="Line 7">
          <a:extLst>
            <a:ext uri="{FF2B5EF4-FFF2-40B4-BE49-F238E27FC236}">
              <a16:creationId xmlns:a16="http://schemas.microsoft.com/office/drawing/2014/main" id="{70E2F0E1-E5EA-4321-9966-BDA96EE30DBD}"/>
            </a:ext>
          </a:extLst>
        </xdr:cNvPr>
        <xdr:cNvSpPr>
          <a:spLocks noChangeShapeType="1"/>
        </xdr:cNvSpPr>
      </xdr:nvSpPr>
      <xdr:spPr bwMode="auto">
        <a:xfrm flipH="1" flipV="1">
          <a:off x="1866900" y="58588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271</xdr:row>
      <xdr:rowOff>114300</xdr:rowOff>
    </xdr:from>
    <xdr:to>
      <xdr:col>3</xdr:col>
      <xdr:colOff>0</xdr:colOff>
      <xdr:row>271</xdr:row>
      <xdr:rowOff>114300</xdr:rowOff>
    </xdr:to>
    <xdr:sp macro="" textlink="">
      <xdr:nvSpPr>
        <xdr:cNvPr id="553" name="Line 8">
          <a:extLst>
            <a:ext uri="{FF2B5EF4-FFF2-40B4-BE49-F238E27FC236}">
              <a16:creationId xmlns:a16="http://schemas.microsoft.com/office/drawing/2014/main" id="{5E7C9847-7A84-4047-92B4-75FFCA1B45DC}"/>
            </a:ext>
          </a:extLst>
        </xdr:cNvPr>
        <xdr:cNvSpPr>
          <a:spLocks noChangeShapeType="1"/>
        </xdr:cNvSpPr>
      </xdr:nvSpPr>
      <xdr:spPr bwMode="auto">
        <a:xfrm flipH="1">
          <a:off x="1943100" y="5883592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360</xdr:row>
      <xdr:rowOff>114300</xdr:rowOff>
    </xdr:from>
    <xdr:to>
      <xdr:col>2</xdr:col>
      <xdr:colOff>76200</xdr:colOff>
      <xdr:row>360</xdr:row>
      <xdr:rowOff>114300</xdr:rowOff>
    </xdr:to>
    <xdr:sp macro="" textlink="">
      <xdr:nvSpPr>
        <xdr:cNvPr id="554" name="Line 8">
          <a:extLst>
            <a:ext uri="{FF2B5EF4-FFF2-40B4-BE49-F238E27FC236}">
              <a16:creationId xmlns:a16="http://schemas.microsoft.com/office/drawing/2014/main" id="{82A27AFE-4BC7-43D1-B8D2-1466A8525506}"/>
            </a:ext>
          </a:extLst>
        </xdr:cNvPr>
        <xdr:cNvSpPr>
          <a:spLocks noChangeShapeType="1"/>
        </xdr:cNvSpPr>
      </xdr:nvSpPr>
      <xdr:spPr bwMode="auto">
        <a:xfrm flipH="1">
          <a:off x="1943100" y="79105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370</xdr:row>
      <xdr:rowOff>95250</xdr:rowOff>
    </xdr:from>
    <xdr:to>
      <xdr:col>2</xdr:col>
      <xdr:colOff>47625</xdr:colOff>
      <xdr:row>370</xdr:row>
      <xdr:rowOff>104775</xdr:rowOff>
    </xdr:to>
    <xdr:sp macro="" textlink="">
      <xdr:nvSpPr>
        <xdr:cNvPr id="555" name="Line 7">
          <a:extLst>
            <a:ext uri="{FF2B5EF4-FFF2-40B4-BE49-F238E27FC236}">
              <a16:creationId xmlns:a16="http://schemas.microsoft.com/office/drawing/2014/main" id="{AED64BAA-CCB7-4D9A-85FB-C69A25840BAD}"/>
            </a:ext>
          </a:extLst>
        </xdr:cNvPr>
        <xdr:cNvSpPr>
          <a:spLocks noChangeShapeType="1"/>
        </xdr:cNvSpPr>
      </xdr:nvSpPr>
      <xdr:spPr bwMode="auto">
        <a:xfrm flipH="1" flipV="1">
          <a:off x="1409700" y="814578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371</xdr:row>
      <xdr:rowOff>114300</xdr:rowOff>
    </xdr:from>
    <xdr:to>
      <xdr:col>2</xdr:col>
      <xdr:colOff>0</xdr:colOff>
      <xdr:row>371</xdr:row>
      <xdr:rowOff>114300</xdr:rowOff>
    </xdr:to>
    <xdr:sp macro="" textlink="">
      <xdr:nvSpPr>
        <xdr:cNvPr id="556" name="Line 8">
          <a:extLst>
            <a:ext uri="{FF2B5EF4-FFF2-40B4-BE49-F238E27FC236}">
              <a16:creationId xmlns:a16="http://schemas.microsoft.com/office/drawing/2014/main" id="{4E8E0F5A-9256-4F8F-ADEA-FC468C3B6711}"/>
            </a:ext>
          </a:extLst>
        </xdr:cNvPr>
        <xdr:cNvSpPr>
          <a:spLocks noChangeShapeType="1"/>
        </xdr:cNvSpPr>
      </xdr:nvSpPr>
      <xdr:spPr bwMode="auto">
        <a:xfrm flipH="1">
          <a:off x="1409700" y="81705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341</xdr:row>
      <xdr:rowOff>114300</xdr:rowOff>
    </xdr:from>
    <xdr:to>
      <xdr:col>2</xdr:col>
      <xdr:colOff>76200</xdr:colOff>
      <xdr:row>341</xdr:row>
      <xdr:rowOff>114300</xdr:rowOff>
    </xdr:to>
    <xdr:sp macro="" textlink="">
      <xdr:nvSpPr>
        <xdr:cNvPr id="557" name="Line 8">
          <a:extLst>
            <a:ext uri="{FF2B5EF4-FFF2-40B4-BE49-F238E27FC236}">
              <a16:creationId xmlns:a16="http://schemas.microsoft.com/office/drawing/2014/main" id="{A6BFE3A5-81B2-41C3-8AA3-E2B6D8305C6A}"/>
            </a:ext>
          </a:extLst>
        </xdr:cNvPr>
        <xdr:cNvSpPr>
          <a:spLocks noChangeShapeType="1"/>
        </xdr:cNvSpPr>
      </xdr:nvSpPr>
      <xdr:spPr bwMode="auto">
        <a:xfrm flipH="1">
          <a:off x="1485900" y="74542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341</xdr:row>
      <xdr:rowOff>114300</xdr:rowOff>
    </xdr:from>
    <xdr:to>
      <xdr:col>2</xdr:col>
      <xdr:colOff>76200</xdr:colOff>
      <xdr:row>341</xdr:row>
      <xdr:rowOff>114300</xdr:rowOff>
    </xdr:to>
    <xdr:sp macro="" textlink="">
      <xdr:nvSpPr>
        <xdr:cNvPr id="558" name="Line 8">
          <a:extLst>
            <a:ext uri="{FF2B5EF4-FFF2-40B4-BE49-F238E27FC236}">
              <a16:creationId xmlns:a16="http://schemas.microsoft.com/office/drawing/2014/main" id="{4AA74DC5-609C-432B-BFB3-4336AE8506E0}"/>
            </a:ext>
          </a:extLst>
        </xdr:cNvPr>
        <xdr:cNvSpPr>
          <a:spLocks noChangeShapeType="1"/>
        </xdr:cNvSpPr>
      </xdr:nvSpPr>
      <xdr:spPr bwMode="auto">
        <a:xfrm flipH="1">
          <a:off x="1485900" y="74542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333</xdr:row>
      <xdr:rowOff>114300</xdr:rowOff>
    </xdr:from>
    <xdr:to>
      <xdr:col>2</xdr:col>
      <xdr:colOff>76200</xdr:colOff>
      <xdr:row>333</xdr:row>
      <xdr:rowOff>114300</xdr:rowOff>
    </xdr:to>
    <xdr:sp macro="" textlink="">
      <xdr:nvSpPr>
        <xdr:cNvPr id="559" name="Line 8">
          <a:extLst>
            <a:ext uri="{FF2B5EF4-FFF2-40B4-BE49-F238E27FC236}">
              <a16:creationId xmlns:a16="http://schemas.microsoft.com/office/drawing/2014/main" id="{1B8AB317-B37F-4A52-B247-10F365594B11}"/>
            </a:ext>
          </a:extLst>
        </xdr:cNvPr>
        <xdr:cNvSpPr>
          <a:spLocks noChangeShapeType="1"/>
        </xdr:cNvSpPr>
      </xdr:nvSpPr>
      <xdr:spPr bwMode="auto">
        <a:xfrm flipH="1">
          <a:off x="1485900" y="72913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95250</xdr:rowOff>
    </xdr:from>
    <xdr:to>
      <xdr:col>2</xdr:col>
      <xdr:colOff>47625</xdr:colOff>
      <xdr:row>361</xdr:row>
      <xdr:rowOff>104775</xdr:rowOff>
    </xdr:to>
    <xdr:sp macro="" textlink="">
      <xdr:nvSpPr>
        <xdr:cNvPr id="560" name="Line 7">
          <a:extLst>
            <a:ext uri="{FF2B5EF4-FFF2-40B4-BE49-F238E27FC236}">
              <a16:creationId xmlns:a16="http://schemas.microsoft.com/office/drawing/2014/main" id="{1775F677-34FC-4EBC-9940-3EB00B37239B}"/>
            </a:ext>
          </a:extLst>
        </xdr:cNvPr>
        <xdr:cNvSpPr>
          <a:spLocks noChangeShapeType="1"/>
        </xdr:cNvSpPr>
      </xdr:nvSpPr>
      <xdr:spPr bwMode="auto">
        <a:xfrm flipH="1" flipV="1">
          <a:off x="1409700" y="793242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114300</xdr:rowOff>
    </xdr:from>
    <xdr:to>
      <xdr:col>2</xdr:col>
      <xdr:colOff>0</xdr:colOff>
      <xdr:row>362</xdr:row>
      <xdr:rowOff>114300</xdr:rowOff>
    </xdr:to>
    <xdr:sp macro="" textlink="">
      <xdr:nvSpPr>
        <xdr:cNvPr id="561" name="Line 8">
          <a:extLst>
            <a:ext uri="{FF2B5EF4-FFF2-40B4-BE49-F238E27FC236}">
              <a16:creationId xmlns:a16="http://schemas.microsoft.com/office/drawing/2014/main" id="{9455B73B-E5E4-4181-9506-A71DB382D2F5}"/>
            </a:ext>
          </a:extLst>
        </xdr:cNvPr>
        <xdr:cNvSpPr>
          <a:spLocks noChangeShapeType="1"/>
        </xdr:cNvSpPr>
      </xdr:nvSpPr>
      <xdr:spPr bwMode="auto">
        <a:xfrm flipH="1">
          <a:off x="1409700" y="79581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360</xdr:row>
      <xdr:rowOff>114300</xdr:rowOff>
    </xdr:from>
    <xdr:to>
      <xdr:col>2</xdr:col>
      <xdr:colOff>76200</xdr:colOff>
      <xdr:row>360</xdr:row>
      <xdr:rowOff>114300</xdr:rowOff>
    </xdr:to>
    <xdr:sp macro="" textlink="">
      <xdr:nvSpPr>
        <xdr:cNvPr id="562" name="Line 8">
          <a:extLst>
            <a:ext uri="{FF2B5EF4-FFF2-40B4-BE49-F238E27FC236}">
              <a16:creationId xmlns:a16="http://schemas.microsoft.com/office/drawing/2014/main" id="{E8A224EA-6D52-4824-9566-4AE140596CC4}"/>
            </a:ext>
          </a:extLst>
        </xdr:cNvPr>
        <xdr:cNvSpPr>
          <a:spLocks noChangeShapeType="1"/>
        </xdr:cNvSpPr>
      </xdr:nvSpPr>
      <xdr:spPr bwMode="auto">
        <a:xfrm flipH="1">
          <a:off x="1943100" y="79105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370</xdr:row>
      <xdr:rowOff>95250</xdr:rowOff>
    </xdr:from>
    <xdr:to>
      <xdr:col>2</xdr:col>
      <xdr:colOff>47625</xdr:colOff>
      <xdr:row>370</xdr:row>
      <xdr:rowOff>104775</xdr:rowOff>
    </xdr:to>
    <xdr:sp macro="" textlink="">
      <xdr:nvSpPr>
        <xdr:cNvPr id="563" name="Line 7">
          <a:extLst>
            <a:ext uri="{FF2B5EF4-FFF2-40B4-BE49-F238E27FC236}">
              <a16:creationId xmlns:a16="http://schemas.microsoft.com/office/drawing/2014/main" id="{65050C96-A112-42CE-AF71-BE92A3C25FE9}"/>
            </a:ext>
          </a:extLst>
        </xdr:cNvPr>
        <xdr:cNvSpPr>
          <a:spLocks noChangeShapeType="1"/>
        </xdr:cNvSpPr>
      </xdr:nvSpPr>
      <xdr:spPr bwMode="auto">
        <a:xfrm flipH="1" flipV="1">
          <a:off x="1409700" y="814578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371</xdr:row>
      <xdr:rowOff>114300</xdr:rowOff>
    </xdr:from>
    <xdr:to>
      <xdr:col>2</xdr:col>
      <xdr:colOff>0</xdr:colOff>
      <xdr:row>371</xdr:row>
      <xdr:rowOff>114300</xdr:rowOff>
    </xdr:to>
    <xdr:sp macro="" textlink="">
      <xdr:nvSpPr>
        <xdr:cNvPr id="564" name="Line 8">
          <a:extLst>
            <a:ext uri="{FF2B5EF4-FFF2-40B4-BE49-F238E27FC236}">
              <a16:creationId xmlns:a16="http://schemas.microsoft.com/office/drawing/2014/main" id="{7D29B6A9-447C-4E68-87A9-EEA29CD35B6A}"/>
            </a:ext>
          </a:extLst>
        </xdr:cNvPr>
        <xdr:cNvSpPr>
          <a:spLocks noChangeShapeType="1"/>
        </xdr:cNvSpPr>
      </xdr:nvSpPr>
      <xdr:spPr bwMode="auto">
        <a:xfrm flipH="1">
          <a:off x="1409700" y="81705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360</xdr:row>
      <xdr:rowOff>114300</xdr:rowOff>
    </xdr:from>
    <xdr:to>
      <xdr:col>2</xdr:col>
      <xdr:colOff>76200</xdr:colOff>
      <xdr:row>360</xdr:row>
      <xdr:rowOff>114300</xdr:rowOff>
    </xdr:to>
    <xdr:sp macro="" textlink="">
      <xdr:nvSpPr>
        <xdr:cNvPr id="565" name="Line 8">
          <a:extLst>
            <a:ext uri="{FF2B5EF4-FFF2-40B4-BE49-F238E27FC236}">
              <a16:creationId xmlns:a16="http://schemas.microsoft.com/office/drawing/2014/main" id="{092F6DC5-6077-41A3-BC6A-1566F1BA3EE9}"/>
            </a:ext>
          </a:extLst>
        </xdr:cNvPr>
        <xdr:cNvSpPr>
          <a:spLocks noChangeShapeType="1"/>
        </xdr:cNvSpPr>
      </xdr:nvSpPr>
      <xdr:spPr bwMode="auto">
        <a:xfrm flipH="1">
          <a:off x="1943100" y="79105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370</xdr:row>
      <xdr:rowOff>95250</xdr:rowOff>
    </xdr:from>
    <xdr:to>
      <xdr:col>2</xdr:col>
      <xdr:colOff>47625</xdr:colOff>
      <xdr:row>370</xdr:row>
      <xdr:rowOff>104775</xdr:rowOff>
    </xdr:to>
    <xdr:sp macro="" textlink="">
      <xdr:nvSpPr>
        <xdr:cNvPr id="566" name="Line 7">
          <a:extLst>
            <a:ext uri="{FF2B5EF4-FFF2-40B4-BE49-F238E27FC236}">
              <a16:creationId xmlns:a16="http://schemas.microsoft.com/office/drawing/2014/main" id="{EC3300E6-626D-4CC7-9085-273994312532}"/>
            </a:ext>
          </a:extLst>
        </xdr:cNvPr>
        <xdr:cNvSpPr>
          <a:spLocks noChangeShapeType="1"/>
        </xdr:cNvSpPr>
      </xdr:nvSpPr>
      <xdr:spPr bwMode="auto">
        <a:xfrm flipH="1" flipV="1">
          <a:off x="1409700" y="814578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371</xdr:row>
      <xdr:rowOff>114300</xdr:rowOff>
    </xdr:from>
    <xdr:to>
      <xdr:col>2</xdr:col>
      <xdr:colOff>0</xdr:colOff>
      <xdr:row>371</xdr:row>
      <xdr:rowOff>114300</xdr:rowOff>
    </xdr:to>
    <xdr:sp macro="" textlink="">
      <xdr:nvSpPr>
        <xdr:cNvPr id="567" name="Line 8">
          <a:extLst>
            <a:ext uri="{FF2B5EF4-FFF2-40B4-BE49-F238E27FC236}">
              <a16:creationId xmlns:a16="http://schemas.microsoft.com/office/drawing/2014/main" id="{DA13ED29-BE00-450F-9973-2A828C1D1A67}"/>
            </a:ext>
          </a:extLst>
        </xdr:cNvPr>
        <xdr:cNvSpPr>
          <a:spLocks noChangeShapeType="1"/>
        </xdr:cNvSpPr>
      </xdr:nvSpPr>
      <xdr:spPr bwMode="auto">
        <a:xfrm flipH="1">
          <a:off x="1409700" y="81705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341</xdr:row>
      <xdr:rowOff>114300</xdr:rowOff>
    </xdr:from>
    <xdr:to>
      <xdr:col>2</xdr:col>
      <xdr:colOff>76200</xdr:colOff>
      <xdr:row>341</xdr:row>
      <xdr:rowOff>114300</xdr:rowOff>
    </xdr:to>
    <xdr:sp macro="" textlink="">
      <xdr:nvSpPr>
        <xdr:cNvPr id="568" name="Line 8">
          <a:extLst>
            <a:ext uri="{FF2B5EF4-FFF2-40B4-BE49-F238E27FC236}">
              <a16:creationId xmlns:a16="http://schemas.microsoft.com/office/drawing/2014/main" id="{45321D8B-2C33-4086-93E9-3D58500AE232}"/>
            </a:ext>
          </a:extLst>
        </xdr:cNvPr>
        <xdr:cNvSpPr>
          <a:spLocks noChangeShapeType="1"/>
        </xdr:cNvSpPr>
      </xdr:nvSpPr>
      <xdr:spPr bwMode="auto">
        <a:xfrm flipH="1">
          <a:off x="1485900" y="74542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341</xdr:row>
      <xdr:rowOff>114300</xdr:rowOff>
    </xdr:from>
    <xdr:to>
      <xdr:col>2</xdr:col>
      <xdr:colOff>76200</xdr:colOff>
      <xdr:row>341</xdr:row>
      <xdr:rowOff>114300</xdr:rowOff>
    </xdr:to>
    <xdr:sp macro="" textlink="">
      <xdr:nvSpPr>
        <xdr:cNvPr id="569" name="Line 8">
          <a:extLst>
            <a:ext uri="{FF2B5EF4-FFF2-40B4-BE49-F238E27FC236}">
              <a16:creationId xmlns:a16="http://schemas.microsoft.com/office/drawing/2014/main" id="{71E8F7BB-8358-4049-9374-E143DD8F840D}"/>
            </a:ext>
          </a:extLst>
        </xdr:cNvPr>
        <xdr:cNvSpPr>
          <a:spLocks noChangeShapeType="1"/>
        </xdr:cNvSpPr>
      </xdr:nvSpPr>
      <xdr:spPr bwMode="auto">
        <a:xfrm flipH="1">
          <a:off x="1485900" y="74542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333</xdr:row>
      <xdr:rowOff>114300</xdr:rowOff>
    </xdr:from>
    <xdr:to>
      <xdr:col>2</xdr:col>
      <xdr:colOff>76200</xdr:colOff>
      <xdr:row>333</xdr:row>
      <xdr:rowOff>114300</xdr:rowOff>
    </xdr:to>
    <xdr:sp macro="" textlink="">
      <xdr:nvSpPr>
        <xdr:cNvPr id="570" name="Line 8">
          <a:extLst>
            <a:ext uri="{FF2B5EF4-FFF2-40B4-BE49-F238E27FC236}">
              <a16:creationId xmlns:a16="http://schemas.microsoft.com/office/drawing/2014/main" id="{D3CB4F46-9FED-43BE-937C-42541B96DD61}"/>
            </a:ext>
          </a:extLst>
        </xdr:cNvPr>
        <xdr:cNvSpPr>
          <a:spLocks noChangeShapeType="1"/>
        </xdr:cNvSpPr>
      </xdr:nvSpPr>
      <xdr:spPr bwMode="auto">
        <a:xfrm flipH="1">
          <a:off x="1485900" y="72913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95250</xdr:rowOff>
    </xdr:from>
    <xdr:to>
      <xdr:col>2</xdr:col>
      <xdr:colOff>47625</xdr:colOff>
      <xdr:row>361</xdr:row>
      <xdr:rowOff>104775</xdr:rowOff>
    </xdr:to>
    <xdr:sp macro="" textlink="">
      <xdr:nvSpPr>
        <xdr:cNvPr id="571" name="Line 7">
          <a:extLst>
            <a:ext uri="{FF2B5EF4-FFF2-40B4-BE49-F238E27FC236}">
              <a16:creationId xmlns:a16="http://schemas.microsoft.com/office/drawing/2014/main" id="{4BE8C034-2773-43DA-9F5D-A26262F00E25}"/>
            </a:ext>
          </a:extLst>
        </xdr:cNvPr>
        <xdr:cNvSpPr>
          <a:spLocks noChangeShapeType="1"/>
        </xdr:cNvSpPr>
      </xdr:nvSpPr>
      <xdr:spPr bwMode="auto">
        <a:xfrm flipH="1" flipV="1">
          <a:off x="1409700" y="793242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114300</xdr:rowOff>
    </xdr:from>
    <xdr:to>
      <xdr:col>2</xdr:col>
      <xdr:colOff>0</xdr:colOff>
      <xdr:row>362</xdr:row>
      <xdr:rowOff>114300</xdr:rowOff>
    </xdr:to>
    <xdr:sp macro="" textlink="">
      <xdr:nvSpPr>
        <xdr:cNvPr id="572" name="Line 8">
          <a:extLst>
            <a:ext uri="{FF2B5EF4-FFF2-40B4-BE49-F238E27FC236}">
              <a16:creationId xmlns:a16="http://schemas.microsoft.com/office/drawing/2014/main" id="{BE67CF8D-CCF0-42CE-B7F5-901FA128A019}"/>
            </a:ext>
          </a:extLst>
        </xdr:cNvPr>
        <xdr:cNvSpPr>
          <a:spLocks noChangeShapeType="1"/>
        </xdr:cNvSpPr>
      </xdr:nvSpPr>
      <xdr:spPr bwMode="auto">
        <a:xfrm flipH="1">
          <a:off x="1409700" y="79581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360</xdr:row>
      <xdr:rowOff>114300</xdr:rowOff>
    </xdr:from>
    <xdr:to>
      <xdr:col>2</xdr:col>
      <xdr:colOff>76200</xdr:colOff>
      <xdr:row>360</xdr:row>
      <xdr:rowOff>114300</xdr:rowOff>
    </xdr:to>
    <xdr:sp macro="" textlink="">
      <xdr:nvSpPr>
        <xdr:cNvPr id="573" name="Line 8">
          <a:extLst>
            <a:ext uri="{FF2B5EF4-FFF2-40B4-BE49-F238E27FC236}">
              <a16:creationId xmlns:a16="http://schemas.microsoft.com/office/drawing/2014/main" id="{943992DD-A7AF-49A3-8330-0D762547E098}"/>
            </a:ext>
          </a:extLst>
        </xdr:cNvPr>
        <xdr:cNvSpPr>
          <a:spLocks noChangeShapeType="1"/>
        </xdr:cNvSpPr>
      </xdr:nvSpPr>
      <xdr:spPr bwMode="auto">
        <a:xfrm flipH="1">
          <a:off x="1943100" y="79105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370</xdr:row>
      <xdr:rowOff>95250</xdr:rowOff>
    </xdr:from>
    <xdr:to>
      <xdr:col>2</xdr:col>
      <xdr:colOff>47625</xdr:colOff>
      <xdr:row>370</xdr:row>
      <xdr:rowOff>104775</xdr:rowOff>
    </xdr:to>
    <xdr:sp macro="" textlink="">
      <xdr:nvSpPr>
        <xdr:cNvPr id="574" name="Line 7">
          <a:extLst>
            <a:ext uri="{FF2B5EF4-FFF2-40B4-BE49-F238E27FC236}">
              <a16:creationId xmlns:a16="http://schemas.microsoft.com/office/drawing/2014/main" id="{9EC35710-C052-4D37-98E7-C724F7BF2C78}"/>
            </a:ext>
          </a:extLst>
        </xdr:cNvPr>
        <xdr:cNvSpPr>
          <a:spLocks noChangeShapeType="1"/>
        </xdr:cNvSpPr>
      </xdr:nvSpPr>
      <xdr:spPr bwMode="auto">
        <a:xfrm flipH="1" flipV="1">
          <a:off x="1409700" y="814578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371</xdr:row>
      <xdr:rowOff>114300</xdr:rowOff>
    </xdr:from>
    <xdr:to>
      <xdr:col>2</xdr:col>
      <xdr:colOff>0</xdr:colOff>
      <xdr:row>371</xdr:row>
      <xdr:rowOff>114300</xdr:rowOff>
    </xdr:to>
    <xdr:sp macro="" textlink="">
      <xdr:nvSpPr>
        <xdr:cNvPr id="575" name="Line 8">
          <a:extLst>
            <a:ext uri="{FF2B5EF4-FFF2-40B4-BE49-F238E27FC236}">
              <a16:creationId xmlns:a16="http://schemas.microsoft.com/office/drawing/2014/main" id="{0473BDD2-76E3-40B4-A4CC-229AF204DD85}"/>
            </a:ext>
          </a:extLst>
        </xdr:cNvPr>
        <xdr:cNvSpPr>
          <a:spLocks noChangeShapeType="1"/>
        </xdr:cNvSpPr>
      </xdr:nvSpPr>
      <xdr:spPr bwMode="auto">
        <a:xfrm flipH="1">
          <a:off x="1409700" y="81705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360</xdr:row>
      <xdr:rowOff>114300</xdr:rowOff>
    </xdr:from>
    <xdr:to>
      <xdr:col>2</xdr:col>
      <xdr:colOff>76200</xdr:colOff>
      <xdr:row>360</xdr:row>
      <xdr:rowOff>114300</xdr:rowOff>
    </xdr:to>
    <xdr:sp macro="" textlink="">
      <xdr:nvSpPr>
        <xdr:cNvPr id="576" name="Line 8">
          <a:extLst>
            <a:ext uri="{FF2B5EF4-FFF2-40B4-BE49-F238E27FC236}">
              <a16:creationId xmlns:a16="http://schemas.microsoft.com/office/drawing/2014/main" id="{34964F0D-F77E-4EFB-9EA9-3B7F5AEF4A35}"/>
            </a:ext>
          </a:extLst>
        </xdr:cNvPr>
        <xdr:cNvSpPr>
          <a:spLocks noChangeShapeType="1"/>
        </xdr:cNvSpPr>
      </xdr:nvSpPr>
      <xdr:spPr bwMode="auto">
        <a:xfrm flipH="1">
          <a:off x="1943100" y="79105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370</xdr:row>
      <xdr:rowOff>95250</xdr:rowOff>
    </xdr:from>
    <xdr:to>
      <xdr:col>2</xdr:col>
      <xdr:colOff>47625</xdr:colOff>
      <xdr:row>370</xdr:row>
      <xdr:rowOff>104775</xdr:rowOff>
    </xdr:to>
    <xdr:sp macro="" textlink="">
      <xdr:nvSpPr>
        <xdr:cNvPr id="577" name="Line 7">
          <a:extLst>
            <a:ext uri="{FF2B5EF4-FFF2-40B4-BE49-F238E27FC236}">
              <a16:creationId xmlns:a16="http://schemas.microsoft.com/office/drawing/2014/main" id="{0200815B-2FDA-4F7E-A057-9F14143CB5EF}"/>
            </a:ext>
          </a:extLst>
        </xdr:cNvPr>
        <xdr:cNvSpPr>
          <a:spLocks noChangeShapeType="1"/>
        </xdr:cNvSpPr>
      </xdr:nvSpPr>
      <xdr:spPr bwMode="auto">
        <a:xfrm flipH="1" flipV="1">
          <a:off x="1409700" y="814578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371</xdr:row>
      <xdr:rowOff>114300</xdr:rowOff>
    </xdr:from>
    <xdr:to>
      <xdr:col>2</xdr:col>
      <xdr:colOff>0</xdr:colOff>
      <xdr:row>371</xdr:row>
      <xdr:rowOff>114300</xdr:rowOff>
    </xdr:to>
    <xdr:sp macro="" textlink="">
      <xdr:nvSpPr>
        <xdr:cNvPr id="578" name="Line 8">
          <a:extLst>
            <a:ext uri="{FF2B5EF4-FFF2-40B4-BE49-F238E27FC236}">
              <a16:creationId xmlns:a16="http://schemas.microsoft.com/office/drawing/2014/main" id="{48D2169D-EF7D-4363-8CF8-DE22772E0A6A}"/>
            </a:ext>
          </a:extLst>
        </xdr:cNvPr>
        <xdr:cNvSpPr>
          <a:spLocks noChangeShapeType="1"/>
        </xdr:cNvSpPr>
      </xdr:nvSpPr>
      <xdr:spPr bwMode="auto">
        <a:xfrm flipH="1">
          <a:off x="1409700" y="81705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341</xdr:row>
      <xdr:rowOff>114300</xdr:rowOff>
    </xdr:from>
    <xdr:to>
      <xdr:col>2</xdr:col>
      <xdr:colOff>76200</xdr:colOff>
      <xdr:row>341</xdr:row>
      <xdr:rowOff>114300</xdr:rowOff>
    </xdr:to>
    <xdr:sp macro="" textlink="">
      <xdr:nvSpPr>
        <xdr:cNvPr id="579" name="Line 8">
          <a:extLst>
            <a:ext uri="{FF2B5EF4-FFF2-40B4-BE49-F238E27FC236}">
              <a16:creationId xmlns:a16="http://schemas.microsoft.com/office/drawing/2014/main" id="{E0E2D06B-09EE-44B6-960D-66C2CC4F1742}"/>
            </a:ext>
          </a:extLst>
        </xdr:cNvPr>
        <xdr:cNvSpPr>
          <a:spLocks noChangeShapeType="1"/>
        </xdr:cNvSpPr>
      </xdr:nvSpPr>
      <xdr:spPr bwMode="auto">
        <a:xfrm flipH="1">
          <a:off x="1485900" y="74542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341</xdr:row>
      <xdr:rowOff>114300</xdr:rowOff>
    </xdr:from>
    <xdr:to>
      <xdr:col>2</xdr:col>
      <xdr:colOff>76200</xdr:colOff>
      <xdr:row>341</xdr:row>
      <xdr:rowOff>114300</xdr:rowOff>
    </xdr:to>
    <xdr:sp macro="" textlink="">
      <xdr:nvSpPr>
        <xdr:cNvPr id="580" name="Line 8">
          <a:extLst>
            <a:ext uri="{FF2B5EF4-FFF2-40B4-BE49-F238E27FC236}">
              <a16:creationId xmlns:a16="http://schemas.microsoft.com/office/drawing/2014/main" id="{E799C984-9664-41C2-B8BB-47EC1D7B3A1E}"/>
            </a:ext>
          </a:extLst>
        </xdr:cNvPr>
        <xdr:cNvSpPr>
          <a:spLocks noChangeShapeType="1"/>
        </xdr:cNvSpPr>
      </xdr:nvSpPr>
      <xdr:spPr bwMode="auto">
        <a:xfrm flipH="1">
          <a:off x="1485900" y="74542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333</xdr:row>
      <xdr:rowOff>114300</xdr:rowOff>
    </xdr:from>
    <xdr:to>
      <xdr:col>2</xdr:col>
      <xdr:colOff>76200</xdr:colOff>
      <xdr:row>333</xdr:row>
      <xdr:rowOff>114300</xdr:rowOff>
    </xdr:to>
    <xdr:sp macro="" textlink="">
      <xdr:nvSpPr>
        <xdr:cNvPr id="581" name="Line 8">
          <a:extLst>
            <a:ext uri="{FF2B5EF4-FFF2-40B4-BE49-F238E27FC236}">
              <a16:creationId xmlns:a16="http://schemas.microsoft.com/office/drawing/2014/main" id="{B7943AD3-14DF-4170-A7B6-09E40C5ACE5A}"/>
            </a:ext>
          </a:extLst>
        </xdr:cNvPr>
        <xdr:cNvSpPr>
          <a:spLocks noChangeShapeType="1"/>
        </xdr:cNvSpPr>
      </xdr:nvSpPr>
      <xdr:spPr bwMode="auto">
        <a:xfrm flipH="1">
          <a:off x="1485900" y="72913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114300</xdr:rowOff>
    </xdr:from>
    <xdr:to>
      <xdr:col>2</xdr:col>
      <xdr:colOff>0</xdr:colOff>
      <xdr:row>362</xdr:row>
      <xdr:rowOff>114300</xdr:rowOff>
    </xdr:to>
    <xdr:sp macro="" textlink="">
      <xdr:nvSpPr>
        <xdr:cNvPr id="582" name="Line 8">
          <a:extLst>
            <a:ext uri="{FF2B5EF4-FFF2-40B4-BE49-F238E27FC236}">
              <a16:creationId xmlns:a16="http://schemas.microsoft.com/office/drawing/2014/main" id="{778CF485-DD40-4910-9E42-78F32DEEB9F4}"/>
            </a:ext>
          </a:extLst>
        </xdr:cNvPr>
        <xdr:cNvSpPr>
          <a:spLocks noChangeShapeType="1"/>
        </xdr:cNvSpPr>
      </xdr:nvSpPr>
      <xdr:spPr bwMode="auto">
        <a:xfrm flipH="1">
          <a:off x="1409700" y="79581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360</xdr:row>
      <xdr:rowOff>114300</xdr:rowOff>
    </xdr:from>
    <xdr:to>
      <xdr:col>2</xdr:col>
      <xdr:colOff>76200</xdr:colOff>
      <xdr:row>360</xdr:row>
      <xdr:rowOff>114300</xdr:rowOff>
    </xdr:to>
    <xdr:sp macro="" textlink="">
      <xdr:nvSpPr>
        <xdr:cNvPr id="583" name="Line 8">
          <a:extLst>
            <a:ext uri="{FF2B5EF4-FFF2-40B4-BE49-F238E27FC236}">
              <a16:creationId xmlns:a16="http://schemas.microsoft.com/office/drawing/2014/main" id="{CC5E7DFE-F445-426F-9E78-DBDD730DED88}"/>
            </a:ext>
          </a:extLst>
        </xdr:cNvPr>
        <xdr:cNvSpPr>
          <a:spLocks noChangeShapeType="1"/>
        </xdr:cNvSpPr>
      </xdr:nvSpPr>
      <xdr:spPr bwMode="auto">
        <a:xfrm flipH="1">
          <a:off x="1943100" y="79105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371</xdr:row>
      <xdr:rowOff>114300</xdr:rowOff>
    </xdr:from>
    <xdr:to>
      <xdr:col>2</xdr:col>
      <xdr:colOff>0</xdr:colOff>
      <xdr:row>371</xdr:row>
      <xdr:rowOff>114300</xdr:rowOff>
    </xdr:to>
    <xdr:sp macro="" textlink="">
      <xdr:nvSpPr>
        <xdr:cNvPr id="584" name="Line 8">
          <a:extLst>
            <a:ext uri="{FF2B5EF4-FFF2-40B4-BE49-F238E27FC236}">
              <a16:creationId xmlns:a16="http://schemas.microsoft.com/office/drawing/2014/main" id="{C1F03B0C-A701-4C92-9D5D-73564177A9B8}"/>
            </a:ext>
          </a:extLst>
        </xdr:cNvPr>
        <xdr:cNvSpPr>
          <a:spLocks noChangeShapeType="1"/>
        </xdr:cNvSpPr>
      </xdr:nvSpPr>
      <xdr:spPr bwMode="auto">
        <a:xfrm flipH="1">
          <a:off x="1409700" y="81705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435</xdr:row>
      <xdr:rowOff>95250</xdr:rowOff>
    </xdr:from>
    <xdr:to>
      <xdr:col>2</xdr:col>
      <xdr:colOff>9525</xdr:colOff>
      <xdr:row>435</xdr:row>
      <xdr:rowOff>104775</xdr:rowOff>
    </xdr:to>
    <xdr:sp macro="" textlink="">
      <xdr:nvSpPr>
        <xdr:cNvPr id="585" name="Line 7">
          <a:extLst>
            <a:ext uri="{FF2B5EF4-FFF2-40B4-BE49-F238E27FC236}">
              <a16:creationId xmlns:a16="http://schemas.microsoft.com/office/drawing/2014/main" id="{7430CC89-0DC2-44CF-BC95-1788FD9415F9}"/>
            </a:ext>
          </a:extLst>
        </xdr:cNvPr>
        <xdr:cNvSpPr>
          <a:spLocks noChangeShapeType="1"/>
        </xdr:cNvSpPr>
      </xdr:nvSpPr>
      <xdr:spPr bwMode="auto">
        <a:xfrm flipH="1" flipV="1">
          <a:off x="1409700" y="965644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436</xdr:row>
      <xdr:rowOff>114300</xdr:rowOff>
    </xdr:from>
    <xdr:to>
      <xdr:col>2</xdr:col>
      <xdr:colOff>0</xdr:colOff>
      <xdr:row>436</xdr:row>
      <xdr:rowOff>114300</xdr:rowOff>
    </xdr:to>
    <xdr:sp macro="" textlink="">
      <xdr:nvSpPr>
        <xdr:cNvPr id="586" name="Line 8">
          <a:extLst>
            <a:ext uri="{FF2B5EF4-FFF2-40B4-BE49-F238E27FC236}">
              <a16:creationId xmlns:a16="http://schemas.microsoft.com/office/drawing/2014/main" id="{3728E84A-3B1F-4550-A7DF-0FAED2868A0B}"/>
            </a:ext>
          </a:extLst>
        </xdr:cNvPr>
        <xdr:cNvSpPr>
          <a:spLocks noChangeShapeType="1"/>
        </xdr:cNvSpPr>
      </xdr:nvSpPr>
      <xdr:spPr bwMode="auto">
        <a:xfrm flipH="1">
          <a:off x="1409700" y="96812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435</xdr:row>
      <xdr:rowOff>95250</xdr:rowOff>
    </xdr:from>
    <xdr:to>
      <xdr:col>2</xdr:col>
      <xdr:colOff>9525</xdr:colOff>
      <xdr:row>435</xdr:row>
      <xdr:rowOff>104775</xdr:rowOff>
    </xdr:to>
    <xdr:sp macro="" textlink="">
      <xdr:nvSpPr>
        <xdr:cNvPr id="587" name="Line 7">
          <a:extLst>
            <a:ext uri="{FF2B5EF4-FFF2-40B4-BE49-F238E27FC236}">
              <a16:creationId xmlns:a16="http://schemas.microsoft.com/office/drawing/2014/main" id="{B1A85C34-D721-4F43-AC81-C73095FB3DE3}"/>
            </a:ext>
          </a:extLst>
        </xdr:cNvPr>
        <xdr:cNvSpPr>
          <a:spLocks noChangeShapeType="1"/>
        </xdr:cNvSpPr>
      </xdr:nvSpPr>
      <xdr:spPr bwMode="auto">
        <a:xfrm flipH="1" flipV="1">
          <a:off x="1409700" y="965644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436</xdr:row>
      <xdr:rowOff>114300</xdr:rowOff>
    </xdr:from>
    <xdr:to>
      <xdr:col>2</xdr:col>
      <xdr:colOff>0</xdr:colOff>
      <xdr:row>436</xdr:row>
      <xdr:rowOff>114300</xdr:rowOff>
    </xdr:to>
    <xdr:sp macro="" textlink="">
      <xdr:nvSpPr>
        <xdr:cNvPr id="588" name="Line 8">
          <a:extLst>
            <a:ext uri="{FF2B5EF4-FFF2-40B4-BE49-F238E27FC236}">
              <a16:creationId xmlns:a16="http://schemas.microsoft.com/office/drawing/2014/main" id="{32B9EB3F-BEE9-4FB5-9305-6DBC9FD9C530}"/>
            </a:ext>
          </a:extLst>
        </xdr:cNvPr>
        <xdr:cNvSpPr>
          <a:spLocks noChangeShapeType="1"/>
        </xdr:cNvSpPr>
      </xdr:nvSpPr>
      <xdr:spPr bwMode="auto">
        <a:xfrm flipH="1">
          <a:off x="1409700" y="96812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432</xdr:row>
      <xdr:rowOff>114300</xdr:rowOff>
    </xdr:from>
    <xdr:to>
      <xdr:col>2</xdr:col>
      <xdr:colOff>19050</xdr:colOff>
      <xdr:row>432</xdr:row>
      <xdr:rowOff>114300</xdr:rowOff>
    </xdr:to>
    <xdr:sp macro="" textlink="">
      <xdr:nvSpPr>
        <xdr:cNvPr id="589" name="Line 8">
          <a:extLst>
            <a:ext uri="{FF2B5EF4-FFF2-40B4-BE49-F238E27FC236}">
              <a16:creationId xmlns:a16="http://schemas.microsoft.com/office/drawing/2014/main" id="{818401B7-C41F-4A2A-B97B-335E73BD81FF}"/>
            </a:ext>
          </a:extLst>
        </xdr:cNvPr>
        <xdr:cNvSpPr>
          <a:spLocks noChangeShapeType="1"/>
        </xdr:cNvSpPr>
      </xdr:nvSpPr>
      <xdr:spPr bwMode="auto">
        <a:xfrm flipH="1">
          <a:off x="1343025" y="958977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95250</xdr:rowOff>
    </xdr:from>
    <xdr:to>
      <xdr:col>2</xdr:col>
      <xdr:colOff>9525</xdr:colOff>
      <xdr:row>459</xdr:row>
      <xdr:rowOff>104775</xdr:rowOff>
    </xdr:to>
    <xdr:sp macro="" textlink="">
      <xdr:nvSpPr>
        <xdr:cNvPr id="590" name="Line 7">
          <a:extLst>
            <a:ext uri="{FF2B5EF4-FFF2-40B4-BE49-F238E27FC236}">
              <a16:creationId xmlns:a16="http://schemas.microsoft.com/office/drawing/2014/main" id="{97BAA7C7-5520-4A7C-8187-4E33FE2A1C78}"/>
            </a:ext>
          </a:extLst>
        </xdr:cNvPr>
        <xdr:cNvSpPr>
          <a:spLocks noChangeShapeType="1"/>
        </xdr:cNvSpPr>
      </xdr:nvSpPr>
      <xdr:spPr bwMode="auto">
        <a:xfrm flipH="1" flipV="1">
          <a:off x="1409700" y="1020508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114300</xdr:rowOff>
    </xdr:from>
    <xdr:to>
      <xdr:col>2</xdr:col>
      <xdr:colOff>0</xdr:colOff>
      <xdr:row>460</xdr:row>
      <xdr:rowOff>114300</xdr:rowOff>
    </xdr:to>
    <xdr:sp macro="" textlink="">
      <xdr:nvSpPr>
        <xdr:cNvPr id="591" name="Line 8">
          <a:extLst>
            <a:ext uri="{FF2B5EF4-FFF2-40B4-BE49-F238E27FC236}">
              <a16:creationId xmlns:a16="http://schemas.microsoft.com/office/drawing/2014/main" id="{BE04B775-7E44-4EAB-B54A-F6D459B232EB}"/>
            </a:ext>
          </a:extLst>
        </xdr:cNvPr>
        <xdr:cNvSpPr>
          <a:spLocks noChangeShapeType="1"/>
        </xdr:cNvSpPr>
      </xdr:nvSpPr>
      <xdr:spPr bwMode="auto">
        <a:xfrm flipH="1">
          <a:off x="1409700" y="102298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439</xdr:row>
      <xdr:rowOff>114300</xdr:rowOff>
    </xdr:from>
    <xdr:to>
      <xdr:col>2</xdr:col>
      <xdr:colOff>19050</xdr:colOff>
      <xdr:row>439</xdr:row>
      <xdr:rowOff>114300</xdr:rowOff>
    </xdr:to>
    <xdr:sp macro="" textlink="">
      <xdr:nvSpPr>
        <xdr:cNvPr id="592" name="Line 8">
          <a:extLst>
            <a:ext uri="{FF2B5EF4-FFF2-40B4-BE49-F238E27FC236}">
              <a16:creationId xmlns:a16="http://schemas.microsoft.com/office/drawing/2014/main" id="{FDA05967-EEC3-4AF9-A583-CA0DFB15EF43}"/>
            </a:ext>
          </a:extLst>
        </xdr:cNvPr>
        <xdr:cNvSpPr>
          <a:spLocks noChangeShapeType="1"/>
        </xdr:cNvSpPr>
      </xdr:nvSpPr>
      <xdr:spPr bwMode="auto">
        <a:xfrm flipH="1">
          <a:off x="1343025" y="974979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95250</xdr:rowOff>
    </xdr:from>
    <xdr:to>
      <xdr:col>2</xdr:col>
      <xdr:colOff>9525</xdr:colOff>
      <xdr:row>466</xdr:row>
      <xdr:rowOff>104775</xdr:rowOff>
    </xdr:to>
    <xdr:sp macro="" textlink="">
      <xdr:nvSpPr>
        <xdr:cNvPr id="593" name="Line 7">
          <a:extLst>
            <a:ext uri="{FF2B5EF4-FFF2-40B4-BE49-F238E27FC236}">
              <a16:creationId xmlns:a16="http://schemas.microsoft.com/office/drawing/2014/main" id="{3B887A99-1A65-41F4-AB62-E3EA56493D3C}"/>
            </a:ext>
          </a:extLst>
        </xdr:cNvPr>
        <xdr:cNvSpPr>
          <a:spLocks noChangeShapeType="1"/>
        </xdr:cNvSpPr>
      </xdr:nvSpPr>
      <xdr:spPr bwMode="auto">
        <a:xfrm flipH="1" flipV="1">
          <a:off x="1409700" y="1036510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114300</xdr:rowOff>
    </xdr:from>
    <xdr:to>
      <xdr:col>2</xdr:col>
      <xdr:colOff>0</xdr:colOff>
      <xdr:row>467</xdr:row>
      <xdr:rowOff>114300</xdr:rowOff>
    </xdr:to>
    <xdr:sp macro="" textlink="">
      <xdr:nvSpPr>
        <xdr:cNvPr id="594" name="Line 8">
          <a:extLst>
            <a:ext uri="{FF2B5EF4-FFF2-40B4-BE49-F238E27FC236}">
              <a16:creationId xmlns:a16="http://schemas.microsoft.com/office/drawing/2014/main" id="{0EC2E264-E84D-4C73-A6BD-BD7A5D8DFB0E}"/>
            </a:ext>
          </a:extLst>
        </xdr:cNvPr>
        <xdr:cNvSpPr>
          <a:spLocks noChangeShapeType="1"/>
        </xdr:cNvSpPr>
      </xdr:nvSpPr>
      <xdr:spPr bwMode="auto">
        <a:xfrm flipH="1">
          <a:off x="1409700" y="103898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525</xdr:row>
      <xdr:rowOff>104775</xdr:rowOff>
    </xdr:from>
    <xdr:to>
      <xdr:col>2</xdr:col>
      <xdr:colOff>19050</xdr:colOff>
      <xdr:row>525</xdr:row>
      <xdr:rowOff>104775</xdr:rowOff>
    </xdr:to>
    <xdr:sp macro="" textlink="">
      <xdr:nvSpPr>
        <xdr:cNvPr id="595" name="Line 8">
          <a:extLst>
            <a:ext uri="{FF2B5EF4-FFF2-40B4-BE49-F238E27FC236}">
              <a16:creationId xmlns:a16="http://schemas.microsoft.com/office/drawing/2014/main" id="{D02EFC40-CC7B-4178-9777-E99B12A0D8E8}"/>
            </a:ext>
          </a:extLst>
        </xdr:cNvPr>
        <xdr:cNvSpPr>
          <a:spLocks noChangeShapeType="1"/>
        </xdr:cNvSpPr>
      </xdr:nvSpPr>
      <xdr:spPr bwMode="auto">
        <a:xfrm flipH="1">
          <a:off x="1495425" y="117157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420</xdr:row>
      <xdr:rowOff>114300</xdr:rowOff>
    </xdr:from>
    <xdr:to>
      <xdr:col>2</xdr:col>
      <xdr:colOff>19050</xdr:colOff>
      <xdr:row>420</xdr:row>
      <xdr:rowOff>114300</xdr:rowOff>
    </xdr:to>
    <xdr:sp macro="" textlink="">
      <xdr:nvSpPr>
        <xdr:cNvPr id="596" name="Line 8">
          <a:extLst>
            <a:ext uri="{FF2B5EF4-FFF2-40B4-BE49-F238E27FC236}">
              <a16:creationId xmlns:a16="http://schemas.microsoft.com/office/drawing/2014/main" id="{F6C33F01-0E32-419D-974A-DB034D25A557}"/>
            </a:ext>
          </a:extLst>
        </xdr:cNvPr>
        <xdr:cNvSpPr>
          <a:spLocks noChangeShapeType="1"/>
        </xdr:cNvSpPr>
      </xdr:nvSpPr>
      <xdr:spPr bwMode="auto">
        <a:xfrm flipH="1">
          <a:off x="1495425" y="93154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525</xdr:row>
      <xdr:rowOff>104775</xdr:rowOff>
    </xdr:from>
    <xdr:to>
      <xdr:col>2</xdr:col>
      <xdr:colOff>19050</xdr:colOff>
      <xdr:row>525</xdr:row>
      <xdr:rowOff>104775</xdr:rowOff>
    </xdr:to>
    <xdr:sp macro="" textlink="">
      <xdr:nvSpPr>
        <xdr:cNvPr id="597" name="Line 8">
          <a:extLst>
            <a:ext uri="{FF2B5EF4-FFF2-40B4-BE49-F238E27FC236}">
              <a16:creationId xmlns:a16="http://schemas.microsoft.com/office/drawing/2014/main" id="{FA411814-0723-4178-BE26-BE034864CFEC}"/>
            </a:ext>
          </a:extLst>
        </xdr:cNvPr>
        <xdr:cNvSpPr>
          <a:spLocks noChangeShapeType="1"/>
        </xdr:cNvSpPr>
      </xdr:nvSpPr>
      <xdr:spPr bwMode="auto">
        <a:xfrm flipH="1">
          <a:off x="1495425" y="117157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420</xdr:row>
      <xdr:rowOff>114300</xdr:rowOff>
    </xdr:from>
    <xdr:to>
      <xdr:col>2</xdr:col>
      <xdr:colOff>19050</xdr:colOff>
      <xdr:row>420</xdr:row>
      <xdr:rowOff>114300</xdr:rowOff>
    </xdr:to>
    <xdr:sp macro="" textlink="">
      <xdr:nvSpPr>
        <xdr:cNvPr id="598" name="Line 8">
          <a:extLst>
            <a:ext uri="{FF2B5EF4-FFF2-40B4-BE49-F238E27FC236}">
              <a16:creationId xmlns:a16="http://schemas.microsoft.com/office/drawing/2014/main" id="{926B0B09-4A7E-438D-A6D5-F5C1EB02E177}"/>
            </a:ext>
          </a:extLst>
        </xdr:cNvPr>
        <xdr:cNvSpPr>
          <a:spLocks noChangeShapeType="1"/>
        </xdr:cNvSpPr>
      </xdr:nvSpPr>
      <xdr:spPr bwMode="auto">
        <a:xfrm flipH="1">
          <a:off x="1495425" y="93154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440</xdr:row>
      <xdr:rowOff>95250</xdr:rowOff>
    </xdr:from>
    <xdr:to>
      <xdr:col>2</xdr:col>
      <xdr:colOff>9525</xdr:colOff>
      <xdr:row>440</xdr:row>
      <xdr:rowOff>104775</xdr:rowOff>
    </xdr:to>
    <xdr:sp macro="" textlink="">
      <xdr:nvSpPr>
        <xdr:cNvPr id="599" name="Line 7">
          <a:extLst>
            <a:ext uri="{FF2B5EF4-FFF2-40B4-BE49-F238E27FC236}">
              <a16:creationId xmlns:a16="http://schemas.microsoft.com/office/drawing/2014/main" id="{E9867ED9-EE1C-4D8C-9601-77E7093AB50B}"/>
            </a:ext>
          </a:extLst>
        </xdr:cNvPr>
        <xdr:cNvSpPr>
          <a:spLocks noChangeShapeType="1"/>
        </xdr:cNvSpPr>
      </xdr:nvSpPr>
      <xdr:spPr bwMode="auto">
        <a:xfrm flipH="1" flipV="1">
          <a:off x="1409700" y="977074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441</xdr:row>
      <xdr:rowOff>114300</xdr:rowOff>
    </xdr:from>
    <xdr:to>
      <xdr:col>2</xdr:col>
      <xdr:colOff>0</xdr:colOff>
      <xdr:row>441</xdr:row>
      <xdr:rowOff>114300</xdr:rowOff>
    </xdr:to>
    <xdr:sp macro="" textlink="">
      <xdr:nvSpPr>
        <xdr:cNvPr id="600" name="Line 8">
          <a:extLst>
            <a:ext uri="{FF2B5EF4-FFF2-40B4-BE49-F238E27FC236}">
              <a16:creationId xmlns:a16="http://schemas.microsoft.com/office/drawing/2014/main" id="{76F62770-1D70-489A-8A2F-EB5911DB94A6}"/>
            </a:ext>
          </a:extLst>
        </xdr:cNvPr>
        <xdr:cNvSpPr>
          <a:spLocks noChangeShapeType="1"/>
        </xdr:cNvSpPr>
      </xdr:nvSpPr>
      <xdr:spPr bwMode="auto">
        <a:xfrm flipH="1">
          <a:off x="1409700" y="9795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439</xdr:row>
      <xdr:rowOff>114300</xdr:rowOff>
    </xdr:from>
    <xdr:to>
      <xdr:col>2</xdr:col>
      <xdr:colOff>19050</xdr:colOff>
      <xdr:row>439</xdr:row>
      <xdr:rowOff>114300</xdr:rowOff>
    </xdr:to>
    <xdr:sp macro="" textlink="">
      <xdr:nvSpPr>
        <xdr:cNvPr id="601" name="Line 8">
          <a:extLst>
            <a:ext uri="{FF2B5EF4-FFF2-40B4-BE49-F238E27FC236}">
              <a16:creationId xmlns:a16="http://schemas.microsoft.com/office/drawing/2014/main" id="{BE48A29A-E0D0-4AC2-8CC9-B1D788AB748F}"/>
            </a:ext>
          </a:extLst>
        </xdr:cNvPr>
        <xdr:cNvSpPr>
          <a:spLocks noChangeShapeType="1"/>
        </xdr:cNvSpPr>
      </xdr:nvSpPr>
      <xdr:spPr bwMode="auto">
        <a:xfrm flipH="1">
          <a:off x="1343025" y="974979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95250</xdr:rowOff>
    </xdr:from>
    <xdr:to>
      <xdr:col>2</xdr:col>
      <xdr:colOff>9525</xdr:colOff>
      <xdr:row>466</xdr:row>
      <xdr:rowOff>104775</xdr:rowOff>
    </xdr:to>
    <xdr:sp macro="" textlink="">
      <xdr:nvSpPr>
        <xdr:cNvPr id="602" name="Line 7">
          <a:extLst>
            <a:ext uri="{FF2B5EF4-FFF2-40B4-BE49-F238E27FC236}">
              <a16:creationId xmlns:a16="http://schemas.microsoft.com/office/drawing/2014/main" id="{5099DE0D-D559-4505-8119-B0353F194CA4}"/>
            </a:ext>
          </a:extLst>
        </xdr:cNvPr>
        <xdr:cNvSpPr>
          <a:spLocks noChangeShapeType="1"/>
        </xdr:cNvSpPr>
      </xdr:nvSpPr>
      <xdr:spPr bwMode="auto">
        <a:xfrm flipH="1" flipV="1">
          <a:off x="1409700" y="1036510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114300</xdr:rowOff>
    </xdr:from>
    <xdr:to>
      <xdr:col>2</xdr:col>
      <xdr:colOff>0</xdr:colOff>
      <xdr:row>467</xdr:row>
      <xdr:rowOff>114300</xdr:rowOff>
    </xdr:to>
    <xdr:sp macro="" textlink="">
      <xdr:nvSpPr>
        <xdr:cNvPr id="603" name="Line 8">
          <a:extLst>
            <a:ext uri="{FF2B5EF4-FFF2-40B4-BE49-F238E27FC236}">
              <a16:creationId xmlns:a16="http://schemas.microsoft.com/office/drawing/2014/main" id="{FE59B406-7EF9-493F-9DB2-275E3C0EFA54}"/>
            </a:ext>
          </a:extLst>
        </xdr:cNvPr>
        <xdr:cNvSpPr>
          <a:spLocks noChangeShapeType="1"/>
        </xdr:cNvSpPr>
      </xdr:nvSpPr>
      <xdr:spPr bwMode="auto">
        <a:xfrm flipH="1">
          <a:off x="1409700" y="103898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372</xdr:row>
      <xdr:rowOff>85725</xdr:rowOff>
    </xdr:from>
    <xdr:to>
      <xdr:col>2</xdr:col>
      <xdr:colOff>9525</xdr:colOff>
      <xdr:row>372</xdr:row>
      <xdr:rowOff>95250</xdr:rowOff>
    </xdr:to>
    <xdr:sp macro="" textlink="">
      <xdr:nvSpPr>
        <xdr:cNvPr id="604" name="Line 7">
          <a:extLst>
            <a:ext uri="{FF2B5EF4-FFF2-40B4-BE49-F238E27FC236}">
              <a16:creationId xmlns:a16="http://schemas.microsoft.com/office/drawing/2014/main" id="{506D61D4-E8B6-4A55-9E87-AC0D0E1C2A72}"/>
            </a:ext>
          </a:extLst>
        </xdr:cNvPr>
        <xdr:cNvSpPr>
          <a:spLocks noChangeShapeType="1"/>
        </xdr:cNvSpPr>
      </xdr:nvSpPr>
      <xdr:spPr bwMode="auto">
        <a:xfrm flipH="1" flipV="1">
          <a:off x="1409700" y="819150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373</xdr:row>
      <xdr:rowOff>104775</xdr:rowOff>
    </xdr:from>
    <xdr:to>
      <xdr:col>2</xdr:col>
      <xdr:colOff>0</xdr:colOff>
      <xdr:row>373</xdr:row>
      <xdr:rowOff>104775</xdr:rowOff>
    </xdr:to>
    <xdr:sp macro="" textlink="">
      <xdr:nvSpPr>
        <xdr:cNvPr id="605" name="Line 8">
          <a:extLst>
            <a:ext uri="{FF2B5EF4-FFF2-40B4-BE49-F238E27FC236}">
              <a16:creationId xmlns:a16="http://schemas.microsoft.com/office/drawing/2014/main" id="{551DAA9C-C077-4F18-AAA9-152C790A7777}"/>
            </a:ext>
          </a:extLst>
        </xdr:cNvPr>
        <xdr:cNvSpPr>
          <a:spLocks noChangeShapeType="1"/>
        </xdr:cNvSpPr>
      </xdr:nvSpPr>
      <xdr:spPr bwMode="auto">
        <a:xfrm flipH="1">
          <a:off x="1409700" y="82162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343</xdr:row>
      <xdr:rowOff>114300</xdr:rowOff>
    </xdr:from>
    <xdr:to>
      <xdr:col>2</xdr:col>
      <xdr:colOff>0</xdr:colOff>
      <xdr:row>343</xdr:row>
      <xdr:rowOff>114300</xdr:rowOff>
    </xdr:to>
    <xdr:sp macro="" textlink="">
      <xdr:nvSpPr>
        <xdr:cNvPr id="606" name="Line 8">
          <a:extLst>
            <a:ext uri="{FF2B5EF4-FFF2-40B4-BE49-F238E27FC236}">
              <a16:creationId xmlns:a16="http://schemas.microsoft.com/office/drawing/2014/main" id="{82F4D872-5897-4FDB-A4F5-7162955C95B4}"/>
            </a:ext>
          </a:extLst>
        </xdr:cNvPr>
        <xdr:cNvSpPr>
          <a:spLocks noChangeShapeType="1"/>
        </xdr:cNvSpPr>
      </xdr:nvSpPr>
      <xdr:spPr bwMode="auto">
        <a:xfrm flipH="1">
          <a:off x="1476375" y="75018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343</xdr:row>
      <xdr:rowOff>114300</xdr:rowOff>
    </xdr:from>
    <xdr:to>
      <xdr:col>2</xdr:col>
      <xdr:colOff>0</xdr:colOff>
      <xdr:row>343</xdr:row>
      <xdr:rowOff>114300</xdr:rowOff>
    </xdr:to>
    <xdr:sp macro="" textlink="">
      <xdr:nvSpPr>
        <xdr:cNvPr id="607" name="Line 8">
          <a:extLst>
            <a:ext uri="{FF2B5EF4-FFF2-40B4-BE49-F238E27FC236}">
              <a16:creationId xmlns:a16="http://schemas.microsoft.com/office/drawing/2014/main" id="{FF12B084-3233-4B17-B3AE-C3EF3A9FDB5B}"/>
            </a:ext>
          </a:extLst>
        </xdr:cNvPr>
        <xdr:cNvSpPr>
          <a:spLocks noChangeShapeType="1"/>
        </xdr:cNvSpPr>
      </xdr:nvSpPr>
      <xdr:spPr bwMode="auto">
        <a:xfrm flipH="1">
          <a:off x="1476375" y="75018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335</xdr:row>
      <xdr:rowOff>114300</xdr:rowOff>
    </xdr:from>
    <xdr:to>
      <xdr:col>2</xdr:col>
      <xdr:colOff>0</xdr:colOff>
      <xdr:row>335</xdr:row>
      <xdr:rowOff>114300</xdr:rowOff>
    </xdr:to>
    <xdr:sp macro="" textlink="">
      <xdr:nvSpPr>
        <xdr:cNvPr id="608" name="Line 8">
          <a:extLst>
            <a:ext uri="{FF2B5EF4-FFF2-40B4-BE49-F238E27FC236}">
              <a16:creationId xmlns:a16="http://schemas.microsoft.com/office/drawing/2014/main" id="{9FE99F5C-397A-4173-BBA5-DBC524487F47}"/>
            </a:ext>
          </a:extLst>
        </xdr:cNvPr>
        <xdr:cNvSpPr>
          <a:spLocks noChangeShapeType="1"/>
        </xdr:cNvSpPr>
      </xdr:nvSpPr>
      <xdr:spPr bwMode="auto">
        <a:xfrm flipH="1">
          <a:off x="1476375" y="7334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95250</xdr:rowOff>
    </xdr:from>
    <xdr:to>
      <xdr:col>2</xdr:col>
      <xdr:colOff>9525</xdr:colOff>
      <xdr:row>365</xdr:row>
      <xdr:rowOff>104775</xdr:rowOff>
    </xdr:to>
    <xdr:sp macro="" textlink="">
      <xdr:nvSpPr>
        <xdr:cNvPr id="609" name="Line 7">
          <a:extLst>
            <a:ext uri="{FF2B5EF4-FFF2-40B4-BE49-F238E27FC236}">
              <a16:creationId xmlns:a16="http://schemas.microsoft.com/office/drawing/2014/main" id="{A048406B-142C-431F-BB5F-31200DD28CAB}"/>
            </a:ext>
          </a:extLst>
        </xdr:cNvPr>
        <xdr:cNvSpPr>
          <a:spLocks noChangeShapeType="1"/>
        </xdr:cNvSpPr>
      </xdr:nvSpPr>
      <xdr:spPr bwMode="auto">
        <a:xfrm flipH="1" flipV="1">
          <a:off x="1409700" y="802767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372</xdr:row>
      <xdr:rowOff>85725</xdr:rowOff>
    </xdr:from>
    <xdr:to>
      <xdr:col>2</xdr:col>
      <xdr:colOff>9525</xdr:colOff>
      <xdr:row>372</xdr:row>
      <xdr:rowOff>95250</xdr:rowOff>
    </xdr:to>
    <xdr:sp macro="" textlink="">
      <xdr:nvSpPr>
        <xdr:cNvPr id="610" name="Line 7">
          <a:extLst>
            <a:ext uri="{FF2B5EF4-FFF2-40B4-BE49-F238E27FC236}">
              <a16:creationId xmlns:a16="http://schemas.microsoft.com/office/drawing/2014/main" id="{A808F058-4EFD-4F7C-A378-D04575E01E6B}"/>
            </a:ext>
          </a:extLst>
        </xdr:cNvPr>
        <xdr:cNvSpPr>
          <a:spLocks noChangeShapeType="1"/>
        </xdr:cNvSpPr>
      </xdr:nvSpPr>
      <xdr:spPr bwMode="auto">
        <a:xfrm flipH="1" flipV="1">
          <a:off x="1409700" y="819150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373</xdr:row>
      <xdr:rowOff>104775</xdr:rowOff>
    </xdr:from>
    <xdr:to>
      <xdr:col>2</xdr:col>
      <xdr:colOff>0</xdr:colOff>
      <xdr:row>373</xdr:row>
      <xdr:rowOff>104775</xdr:rowOff>
    </xdr:to>
    <xdr:sp macro="" textlink="">
      <xdr:nvSpPr>
        <xdr:cNvPr id="611" name="Line 8">
          <a:extLst>
            <a:ext uri="{FF2B5EF4-FFF2-40B4-BE49-F238E27FC236}">
              <a16:creationId xmlns:a16="http://schemas.microsoft.com/office/drawing/2014/main" id="{BD6C9543-A681-4D27-B925-EC533A4CCC35}"/>
            </a:ext>
          </a:extLst>
        </xdr:cNvPr>
        <xdr:cNvSpPr>
          <a:spLocks noChangeShapeType="1"/>
        </xdr:cNvSpPr>
      </xdr:nvSpPr>
      <xdr:spPr bwMode="auto">
        <a:xfrm flipH="1">
          <a:off x="1409700" y="82162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372</xdr:row>
      <xdr:rowOff>85725</xdr:rowOff>
    </xdr:from>
    <xdr:to>
      <xdr:col>2</xdr:col>
      <xdr:colOff>9525</xdr:colOff>
      <xdr:row>372</xdr:row>
      <xdr:rowOff>95250</xdr:rowOff>
    </xdr:to>
    <xdr:sp macro="" textlink="">
      <xdr:nvSpPr>
        <xdr:cNvPr id="612" name="Line 7">
          <a:extLst>
            <a:ext uri="{FF2B5EF4-FFF2-40B4-BE49-F238E27FC236}">
              <a16:creationId xmlns:a16="http://schemas.microsoft.com/office/drawing/2014/main" id="{E1C54091-3BDE-4CF0-81DF-278039B89CC5}"/>
            </a:ext>
          </a:extLst>
        </xdr:cNvPr>
        <xdr:cNvSpPr>
          <a:spLocks noChangeShapeType="1"/>
        </xdr:cNvSpPr>
      </xdr:nvSpPr>
      <xdr:spPr bwMode="auto">
        <a:xfrm flipH="1" flipV="1">
          <a:off x="1409700" y="819150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373</xdr:row>
      <xdr:rowOff>104775</xdr:rowOff>
    </xdr:from>
    <xdr:to>
      <xdr:col>2</xdr:col>
      <xdr:colOff>0</xdr:colOff>
      <xdr:row>373</xdr:row>
      <xdr:rowOff>104775</xdr:rowOff>
    </xdr:to>
    <xdr:sp macro="" textlink="">
      <xdr:nvSpPr>
        <xdr:cNvPr id="613" name="Line 8">
          <a:extLst>
            <a:ext uri="{FF2B5EF4-FFF2-40B4-BE49-F238E27FC236}">
              <a16:creationId xmlns:a16="http://schemas.microsoft.com/office/drawing/2014/main" id="{DC1758DB-8FCD-463C-8EB8-F79A757792DC}"/>
            </a:ext>
          </a:extLst>
        </xdr:cNvPr>
        <xdr:cNvSpPr>
          <a:spLocks noChangeShapeType="1"/>
        </xdr:cNvSpPr>
      </xdr:nvSpPr>
      <xdr:spPr bwMode="auto">
        <a:xfrm flipH="1">
          <a:off x="1409700" y="82162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343</xdr:row>
      <xdr:rowOff>114300</xdr:rowOff>
    </xdr:from>
    <xdr:to>
      <xdr:col>2</xdr:col>
      <xdr:colOff>0</xdr:colOff>
      <xdr:row>343</xdr:row>
      <xdr:rowOff>114300</xdr:rowOff>
    </xdr:to>
    <xdr:sp macro="" textlink="">
      <xdr:nvSpPr>
        <xdr:cNvPr id="614" name="Line 8">
          <a:extLst>
            <a:ext uri="{FF2B5EF4-FFF2-40B4-BE49-F238E27FC236}">
              <a16:creationId xmlns:a16="http://schemas.microsoft.com/office/drawing/2014/main" id="{471F58FC-9284-41AE-86D8-575E9177D25B}"/>
            </a:ext>
          </a:extLst>
        </xdr:cNvPr>
        <xdr:cNvSpPr>
          <a:spLocks noChangeShapeType="1"/>
        </xdr:cNvSpPr>
      </xdr:nvSpPr>
      <xdr:spPr bwMode="auto">
        <a:xfrm flipH="1">
          <a:off x="1476375" y="75018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343</xdr:row>
      <xdr:rowOff>114300</xdr:rowOff>
    </xdr:from>
    <xdr:to>
      <xdr:col>2</xdr:col>
      <xdr:colOff>0</xdr:colOff>
      <xdr:row>343</xdr:row>
      <xdr:rowOff>114300</xdr:rowOff>
    </xdr:to>
    <xdr:sp macro="" textlink="">
      <xdr:nvSpPr>
        <xdr:cNvPr id="615" name="Line 8">
          <a:extLst>
            <a:ext uri="{FF2B5EF4-FFF2-40B4-BE49-F238E27FC236}">
              <a16:creationId xmlns:a16="http://schemas.microsoft.com/office/drawing/2014/main" id="{F7FD9320-5DD0-409A-9EBF-0C75252EA874}"/>
            </a:ext>
          </a:extLst>
        </xdr:cNvPr>
        <xdr:cNvSpPr>
          <a:spLocks noChangeShapeType="1"/>
        </xdr:cNvSpPr>
      </xdr:nvSpPr>
      <xdr:spPr bwMode="auto">
        <a:xfrm flipH="1">
          <a:off x="1476375" y="75018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335</xdr:row>
      <xdr:rowOff>114300</xdr:rowOff>
    </xdr:from>
    <xdr:to>
      <xdr:col>2</xdr:col>
      <xdr:colOff>0</xdr:colOff>
      <xdr:row>335</xdr:row>
      <xdr:rowOff>114300</xdr:rowOff>
    </xdr:to>
    <xdr:sp macro="" textlink="">
      <xdr:nvSpPr>
        <xdr:cNvPr id="616" name="Line 8">
          <a:extLst>
            <a:ext uri="{FF2B5EF4-FFF2-40B4-BE49-F238E27FC236}">
              <a16:creationId xmlns:a16="http://schemas.microsoft.com/office/drawing/2014/main" id="{C54F52F0-76BD-41D2-829B-FAD2BC5F306F}"/>
            </a:ext>
          </a:extLst>
        </xdr:cNvPr>
        <xdr:cNvSpPr>
          <a:spLocks noChangeShapeType="1"/>
        </xdr:cNvSpPr>
      </xdr:nvSpPr>
      <xdr:spPr bwMode="auto">
        <a:xfrm flipH="1">
          <a:off x="1476375" y="7334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95250</xdr:rowOff>
    </xdr:from>
    <xdr:to>
      <xdr:col>2</xdr:col>
      <xdr:colOff>9525</xdr:colOff>
      <xdr:row>365</xdr:row>
      <xdr:rowOff>104775</xdr:rowOff>
    </xdr:to>
    <xdr:sp macro="" textlink="">
      <xdr:nvSpPr>
        <xdr:cNvPr id="617" name="Line 7">
          <a:extLst>
            <a:ext uri="{FF2B5EF4-FFF2-40B4-BE49-F238E27FC236}">
              <a16:creationId xmlns:a16="http://schemas.microsoft.com/office/drawing/2014/main" id="{B5C70973-96A4-4362-934A-23680CCA8F21}"/>
            </a:ext>
          </a:extLst>
        </xdr:cNvPr>
        <xdr:cNvSpPr>
          <a:spLocks noChangeShapeType="1"/>
        </xdr:cNvSpPr>
      </xdr:nvSpPr>
      <xdr:spPr bwMode="auto">
        <a:xfrm flipH="1" flipV="1">
          <a:off x="1409700" y="802767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372</xdr:row>
      <xdr:rowOff>85725</xdr:rowOff>
    </xdr:from>
    <xdr:to>
      <xdr:col>2</xdr:col>
      <xdr:colOff>9525</xdr:colOff>
      <xdr:row>372</xdr:row>
      <xdr:rowOff>95250</xdr:rowOff>
    </xdr:to>
    <xdr:sp macro="" textlink="">
      <xdr:nvSpPr>
        <xdr:cNvPr id="618" name="Line 7">
          <a:extLst>
            <a:ext uri="{FF2B5EF4-FFF2-40B4-BE49-F238E27FC236}">
              <a16:creationId xmlns:a16="http://schemas.microsoft.com/office/drawing/2014/main" id="{5D07F709-180D-4151-B754-C8616FB29C05}"/>
            </a:ext>
          </a:extLst>
        </xdr:cNvPr>
        <xdr:cNvSpPr>
          <a:spLocks noChangeShapeType="1"/>
        </xdr:cNvSpPr>
      </xdr:nvSpPr>
      <xdr:spPr bwMode="auto">
        <a:xfrm flipH="1" flipV="1">
          <a:off x="1409700" y="819150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373</xdr:row>
      <xdr:rowOff>104775</xdr:rowOff>
    </xdr:from>
    <xdr:to>
      <xdr:col>2</xdr:col>
      <xdr:colOff>0</xdr:colOff>
      <xdr:row>373</xdr:row>
      <xdr:rowOff>104775</xdr:rowOff>
    </xdr:to>
    <xdr:sp macro="" textlink="">
      <xdr:nvSpPr>
        <xdr:cNvPr id="619" name="Line 8">
          <a:extLst>
            <a:ext uri="{FF2B5EF4-FFF2-40B4-BE49-F238E27FC236}">
              <a16:creationId xmlns:a16="http://schemas.microsoft.com/office/drawing/2014/main" id="{67A16BDF-D6D6-46B9-8856-6F36D21FBAEB}"/>
            </a:ext>
          </a:extLst>
        </xdr:cNvPr>
        <xdr:cNvSpPr>
          <a:spLocks noChangeShapeType="1"/>
        </xdr:cNvSpPr>
      </xdr:nvSpPr>
      <xdr:spPr bwMode="auto">
        <a:xfrm flipH="1">
          <a:off x="1409700" y="82162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361</xdr:row>
      <xdr:rowOff>114300</xdr:rowOff>
    </xdr:from>
    <xdr:to>
      <xdr:col>2</xdr:col>
      <xdr:colOff>19050</xdr:colOff>
      <xdr:row>361</xdr:row>
      <xdr:rowOff>114300</xdr:rowOff>
    </xdr:to>
    <xdr:sp macro="" textlink="">
      <xdr:nvSpPr>
        <xdr:cNvPr id="620" name="Line 8">
          <a:extLst>
            <a:ext uri="{FF2B5EF4-FFF2-40B4-BE49-F238E27FC236}">
              <a16:creationId xmlns:a16="http://schemas.microsoft.com/office/drawing/2014/main" id="{72A212F6-522D-40FC-B84E-AB4B970BAA65}"/>
            </a:ext>
          </a:extLst>
        </xdr:cNvPr>
        <xdr:cNvSpPr>
          <a:spLocks noChangeShapeType="1"/>
        </xdr:cNvSpPr>
      </xdr:nvSpPr>
      <xdr:spPr bwMode="auto">
        <a:xfrm flipH="1">
          <a:off x="1343025" y="793432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371</xdr:row>
      <xdr:rowOff>85725</xdr:rowOff>
    </xdr:from>
    <xdr:to>
      <xdr:col>2</xdr:col>
      <xdr:colOff>9525</xdr:colOff>
      <xdr:row>371</xdr:row>
      <xdr:rowOff>95250</xdr:rowOff>
    </xdr:to>
    <xdr:sp macro="" textlink="">
      <xdr:nvSpPr>
        <xdr:cNvPr id="621" name="Line 7">
          <a:extLst>
            <a:ext uri="{FF2B5EF4-FFF2-40B4-BE49-F238E27FC236}">
              <a16:creationId xmlns:a16="http://schemas.microsoft.com/office/drawing/2014/main" id="{51B499DF-F179-45D6-877C-709ADF4CCE3D}"/>
            </a:ext>
          </a:extLst>
        </xdr:cNvPr>
        <xdr:cNvSpPr>
          <a:spLocks noChangeShapeType="1"/>
        </xdr:cNvSpPr>
      </xdr:nvSpPr>
      <xdr:spPr bwMode="auto">
        <a:xfrm flipH="1" flipV="1">
          <a:off x="1409700" y="816768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372</xdr:row>
      <xdr:rowOff>104775</xdr:rowOff>
    </xdr:from>
    <xdr:to>
      <xdr:col>2</xdr:col>
      <xdr:colOff>0</xdr:colOff>
      <xdr:row>372</xdr:row>
      <xdr:rowOff>104775</xdr:rowOff>
    </xdr:to>
    <xdr:sp macro="" textlink="">
      <xdr:nvSpPr>
        <xdr:cNvPr id="622" name="Line 8">
          <a:extLst>
            <a:ext uri="{FF2B5EF4-FFF2-40B4-BE49-F238E27FC236}">
              <a16:creationId xmlns:a16="http://schemas.microsoft.com/office/drawing/2014/main" id="{EDACC3BF-1A3C-4BE7-BF82-5989FF2E4E96}"/>
            </a:ext>
          </a:extLst>
        </xdr:cNvPr>
        <xdr:cNvSpPr>
          <a:spLocks noChangeShapeType="1"/>
        </xdr:cNvSpPr>
      </xdr:nvSpPr>
      <xdr:spPr bwMode="auto">
        <a:xfrm flipH="1">
          <a:off x="1409700" y="81934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342</xdr:row>
      <xdr:rowOff>114300</xdr:rowOff>
    </xdr:from>
    <xdr:to>
      <xdr:col>2</xdr:col>
      <xdr:colOff>19050</xdr:colOff>
      <xdr:row>342</xdr:row>
      <xdr:rowOff>114300</xdr:rowOff>
    </xdr:to>
    <xdr:sp macro="" textlink="">
      <xdr:nvSpPr>
        <xdr:cNvPr id="623" name="Line 8">
          <a:extLst>
            <a:ext uri="{FF2B5EF4-FFF2-40B4-BE49-F238E27FC236}">
              <a16:creationId xmlns:a16="http://schemas.microsoft.com/office/drawing/2014/main" id="{B761572C-1A63-413F-9EB4-B7E09A69E151}"/>
            </a:ext>
          </a:extLst>
        </xdr:cNvPr>
        <xdr:cNvSpPr>
          <a:spLocks noChangeShapeType="1"/>
        </xdr:cNvSpPr>
      </xdr:nvSpPr>
      <xdr:spPr bwMode="auto">
        <a:xfrm flipH="1">
          <a:off x="1495425" y="74780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342</xdr:row>
      <xdr:rowOff>114300</xdr:rowOff>
    </xdr:from>
    <xdr:to>
      <xdr:col>2</xdr:col>
      <xdr:colOff>19050</xdr:colOff>
      <xdr:row>342</xdr:row>
      <xdr:rowOff>114300</xdr:rowOff>
    </xdr:to>
    <xdr:sp macro="" textlink="">
      <xdr:nvSpPr>
        <xdr:cNvPr id="624" name="Line 8">
          <a:extLst>
            <a:ext uri="{FF2B5EF4-FFF2-40B4-BE49-F238E27FC236}">
              <a16:creationId xmlns:a16="http://schemas.microsoft.com/office/drawing/2014/main" id="{D3294D54-618B-49EB-BB6F-3BD13A4FF496}"/>
            </a:ext>
          </a:extLst>
        </xdr:cNvPr>
        <xdr:cNvSpPr>
          <a:spLocks noChangeShapeType="1"/>
        </xdr:cNvSpPr>
      </xdr:nvSpPr>
      <xdr:spPr bwMode="auto">
        <a:xfrm flipH="1">
          <a:off x="1495425" y="74780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334</xdr:row>
      <xdr:rowOff>114300</xdr:rowOff>
    </xdr:from>
    <xdr:to>
      <xdr:col>2</xdr:col>
      <xdr:colOff>19050</xdr:colOff>
      <xdr:row>334</xdr:row>
      <xdr:rowOff>114300</xdr:rowOff>
    </xdr:to>
    <xdr:sp macro="" textlink="">
      <xdr:nvSpPr>
        <xdr:cNvPr id="625" name="Line 8">
          <a:extLst>
            <a:ext uri="{FF2B5EF4-FFF2-40B4-BE49-F238E27FC236}">
              <a16:creationId xmlns:a16="http://schemas.microsoft.com/office/drawing/2014/main" id="{AF29A0B2-0FE4-402F-A4AA-703303E2001F}"/>
            </a:ext>
          </a:extLst>
        </xdr:cNvPr>
        <xdr:cNvSpPr>
          <a:spLocks noChangeShapeType="1"/>
        </xdr:cNvSpPr>
      </xdr:nvSpPr>
      <xdr:spPr bwMode="auto">
        <a:xfrm flipH="1">
          <a:off x="1495425" y="73113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95250</xdr:rowOff>
    </xdr:from>
    <xdr:to>
      <xdr:col>2</xdr:col>
      <xdr:colOff>9525</xdr:colOff>
      <xdr:row>362</xdr:row>
      <xdr:rowOff>104775</xdr:rowOff>
    </xdr:to>
    <xdr:sp macro="" textlink="">
      <xdr:nvSpPr>
        <xdr:cNvPr id="626" name="Line 7">
          <a:extLst>
            <a:ext uri="{FF2B5EF4-FFF2-40B4-BE49-F238E27FC236}">
              <a16:creationId xmlns:a16="http://schemas.microsoft.com/office/drawing/2014/main" id="{327F33A9-2A16-4E0F-9CEA-0E22C4EF580A}"/>
            </a:ext>
          </a:extLst>
        </xdr:cNvPr>
        <xdr:cNvSpPr>
          <a:spLocks noChangeShapeType="1"/>
        </xdr:cNvSpPr>
      </xdr:nvSpPr>
      <xdr:spPr bwMode="auto">
        <a:xfrm flipH="1" flipV="1">
          <a:off x="1409700" y="795623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114300</xdr:rowOff>
    </xdr:from>
    <xdr:to>
      <xdr:col>2</xdr:col>
      <xdr:colOff>0</xdr:colOff>
      <xdr:row>365</xdr:row>
      <xdr:rowOff>114300</xdr:rowOff>
    </xdr:to>
    <xdr:sp macro="" textlink="">
      <xdr:nvSpPr>
        <xdr:cNvPr id="627" name="Line 8">
          <a:extLst>
            <a:ext uri="{FF2B5EF4-FFF2-40B4-BE49-F238E27FC236}">
              <a16:creationId xmlns:a16="http://schemas.microsoft.com/office/drawing/2014/main" id="{55255845-4B67-4EED-BCA2-0E9E366E788D}"/>
            </a:ext>
          </a:extLst>
        </xdr:cNvPr>
        <xdr:cNvSpPr>
          <a:spLocks noChangeShapeType="1"/>
        </xdr:cNvSpPr>
      </xdr:nvSpPr>
      <xdr:spPr bwMode="auto">
        <a:xfrm flipH="1">
          <a:off x="1409700" y="80295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361</xdr:row>
      <xdr:rowOff>114300</xdr:rowOff>
    </xdr:from>
    <xdr:to>
      <xdr:col>2</xdr:col>
      <xdr:colOff>19050</xdr:colOff>
      <xdr:row>361</xdr:row>
      <xdr:rowOff>114300</xdr:rowOff>
    </xdr:to>
    <xdr:sp macro="" textlink="">
      <xdr:nvSpPr>
        <xdr:cNvPr id="628" name="Line 8">
          <a:extLst>
            <a:ext uri="{FF2B5EF4-FFF2-40B4-BE49-F238E27FC236}">
              <a16:creationId xmlns:a16="http://schemas.microsoft.com/office/drawing/2014/main" id="{071C57D4-624A-4776-A6A8-EE9A2A79EA6D}"/>
            </a:ext>
          </a:extLst>
        </xdr:cNvPr>
        <xdr:cNvSpPr>
          <a:spLocks noChangeShapeType="1"/>
        </xdr:cNvSpPr>
      </xdr:nvSpPr>
      <xdr:spPr bwMode="auto">
        <a:xfrm flipH="1">
          <a:off x="1343025" y="793432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371</xdr:row>
      <xdr:rowOff>85725</xdr:rowOff>
    </xdr:from>
    <xdr:to>
      <xdr:col>2</xdr:col>
      <xdr:colOff>9525</xdr:colOff>
      <xdr:row>371</xdr:row>
      <xdr:rowOff>95250</xdr:rowOff>
    </xdr:to>
    <xdr:sp macro="" textlink="">
      <xdr:nvSpPr>
        <xdr:cNvPr id="629" name="Line 7">
          <a:extLst>
            <a:ext uri="{FF2B5EF4-FFF2-40B4-BE49-F238E27FC236}">
              <a16:creationId xmlns:a16="http://schemas.microsoft.com/office/drawing/2014/main" id="{AE45DB5C-9ADC-4B6F-B2EC-823989F069E3}"/>
            </a:ext>
          </a:extLst>
        </xdr:cNvPr>
        <xdr:cNvSpPr>
          <a:spLocks noChangeShapeType="1"/>
        </xdr:cNvSpPr>
      </xdr:nvSpPr>
      <xdr:spPr bwMode="auto">
        <a:xfrm flipH="1" flipV="1">
          <a:off x="1409700" y="816768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372</xdr:row>
      <xdr:rowOff>104775</xdr:rowOff>
    </xdr:from>
    <xdr:to>
      <xdr:col>2</xdr:col>
      <xdr:colOff>0</xdr:colOff>
      <xdr:row>372</xdr:row>
      <xdr:rowOff>104775</xdr:rowOff>
    </xdr:to>
    <xdr:sp macro="" textlink="">
      <xdr:nvSpPr>
        <xdr:cNvPr id="630" name="Line 8">
          <a:extLst>
            <a:ext uri="{FF2B5EF4-FFF2-40B4-BE49-F238E27FC236}">
              <a16:creationId xmlns:a16="http://schemas.microsoft.com/office/drawing/2014/main" id="{D4800EA6-4796-462B-96D6-8823FE2EF6B5}"/>
            </a:ext>
          </a:extLst>
        </xdr:cNvPr>
        <xdr:cNvSpPr>
          <a:spLocks noChangeShapeType="1"/>
        </xdr:cNvSpPr>
      </xdr:nvSpPr>
      <xdr:spPr bwMode="auto">
        <a:xfrm flipH="1">
          <a:off x="1409700" y="81934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361</xdr:row>
      <xdr:rowOff>114300</xdr:rowOff>
    </xdr:from>
    <xdr:to>
      <xdr:col>2</xdr:col>
      <xdr:colOff>19050</xdr:colOff>
      <xdr:row>361</xdr:row>
      <xdr:rowOff>114300</xdr:rowOff>
    </xdr:to>
    <xdr:sp macro="" textlink="">
      <xdr:nvSpPr>
        <xdr:cNvPr id="631" name="Line 8">
          <a:extLst>
            <a:ext uri="{FF2B5EF4-FFF2-40B4-BE49-F238E27FC236}">
              <a16:creationId xmlns:a16="http://schemas.microsoft.com/office/drawing/2014/main" id="{947DB944-FA44-4CE4-AE26-6B2E56139D1D}"/>
            </a:ext>
          </a:extLst>
        </xdr:cNvPr>
        <xdr:cNvSpPr>
          <a:spLocks noChangeShapeType="1"/>
        </xdr:cNvSpPr>
      </xdr:nvSpPr>
      <xdr:spPr bwMode="auto">
        <a:xfrm flipH="1">
          <a:off x="1343025" y="793432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371</xdr:row>
      <xdr:rowOff>85725</xdr:rowOff>
    </xdr:from>
    <xdr:to>
      <xdr:col>2</xdr:col>
      <xdr:colOff>9525</xdr:colOff>
      <xdr:row>371</xdr:row>
      <xdr:rowOff>95250</xdr:rowOff>
    </xdr:to>
    <xdr:sp macro="" textlink="">
      <xdr:nvSpPr>
        <xdr:cNvPr id="632" name="Line 7">
          <a:extLst>
            <a:ext uri="{FF2B5EF4-FFF2-40B4-BE49-F238E27FC236}">
              <a16:creationId xmlns:a16="http://schemas.microsoft.com/office/drawing/2014/main" id="{1DC4A4B2-8447-47D3-AE0A-8266C890AB7D}"/>
            </a:ext>
          </a:extLst>
        </xdr:cNvPr>
        <xdr:cNvSpPr>
          <a:spLocks noChangeShapeType="1"/>
        </xdr:cNvSpPr>
      </xdr:nvSpPr>
      <xdr:spPr bwMode="auto">
        <a:xfrm flipH="1" flipV="1">
          <a:off x="1409700" y="816768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372</xdr:row>
      <xdr:rowOff>104775</xdr:rowOff>
    </xdr:from>
    <xdr:to>
      <xdr:col>2</xdr:col>
      <xdr:colOff>0</xdr:colOff>
      <xdr:row>372</xdr:row>
      <xdr:rowOff>104775</xdr:rowOff>
    </xdr:to>
    <xdr:sp macro="" textlink="">
      <xdr:nvSpPr>
        <xdr:cNvPr id="633" name="Line 8">
          <a:extLst>
            <a:ext uri="{FF2B5EF4-FFF2-40B4-BE49-F238E27FC236}">
              <a16:creationId xmlns:a16="http://schemas.microsoft.com/office/drawing/2014/main" id="{CF9FC5B8-8AB8-4708-95F3-C32D972C2C8D}"/>
            </a:ext>
          </a:extLst>
        </xdr:cNvPr>
        <xdr:cNvSpPr>
          <a:spLocks noChangeShapeType="1"/>
        </xdr:cNvSpPr>
      </xdr:nvSpPr>
      <xdr:spPr bwMode="auto">
        <a:xfrm flipH="1">
          <a:off x="1409700" y="81934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342</xdr:row>
      <xdr:rowOff>114300</xdr:rowOff>
    </xdr:from>
    <xdr:to>
      <xdr:col>2</xdr:col>
      <xdr:colOff>19050</xdr:colOff>
      <xdr:row>342</xdr:row>
      <xdr:rowOff>114300</xdr:rowOff>
    </xdr:to>
    <xdr:sp macro="" textlink="">
      <xdr:nvSpPr>
        <xdr:cNvPr id="634" name="Line 8">
          <a:extLst>
            <a:ext uri="{FF2B5EF4-FFF2-40B4-BE49-F238E27FC236}">
              <a16:creationId xmlns:a16="http://schemas.microsoft.com/office/drawing/2014/main" id="{0280C9A4-60BB-425F-A439-7199030E0328}"/>
            </a:ext>
          </a:extLst>
        </xdr:cNvPr>
        <xdr:cNvSpPr>
          <a:spLocks noChangeShapeType="1"/>
        </xdr:cNvSpPr>
      </xdr:nvSpPr>
      <xdr:spPr bwMode="auto">
        <a:xfrm flipH="1">
          <a:off x="1495425" y="74780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342</xdr:row>
      <xdr:rowOff>114300</xdr:rowOff>
    </xdr:from>
    <xdr:to>
      <xdr:col>2</xdr:col>
      <xdr:colOff>19050</xdr:colOff>
      <xdr:row>342</xdr:row>
      <xdr:rowOff>114300</xdr:rowOff>
    </xdr:to>
    <xdr:sp macro="" textlink="">
      <xdr:nvSpPr>
        <xdr:cNvPr id="635" name="Line 8">
          <a:extLst>
            <a:ext uri="{FF2B5EF4-FFF2-40B4-BE49-F238E27FC236}">
              <a16:creationId xmlns:a16="http://schemas.microsoft.com/office/drawing/2014/main" id="{59ED4D90-8540-4358-B45A-C58D243290A3}"/>
            </a:ext>
          </a:extLst>
        </xdr:cNvPr>
        <xdr:cNvSpPr>
          <a:spLocks noChangeShapeType="1"/>
        </xdr:cNvSpPr>
      </xdr:nvSpPr>
      <xdr:spPr bwMode="auto">
        <a:xfrm flipH="1">
          <a:off x="1495425" y="74780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334</xdr:row>
      <xdr:rowOff>114300</xdr:rowOff>
    </xdr:from>
    <xdr:to>
      <xdr:col>2</xdr:col>
      <xdr:colOff>19050</xdr:colOff>
      <xdr:row>334</xdr:row>
      <xdr:rowOff>114300</xdr:rowOff>
    </xdr:to>
    <xdr:sp macro="" textlink="">
      <xdr:nvSpPr>
        <xdr:cNvPr id="636" name="Line 8">
          <a:extLst>
            <a:ext uri="{FF2B5EF4-FFF2-40B4-BE49-F238E27FC236}">
              <a16:creationId xmlns:a16="http://schemas.microsoft.com/office/drawing/2014/main" id="{89F6D68E-76ED-45FD-A145-B2C9CF52A4F4}"/>
            </a:ext>
          </a:extLst>
        </xdr:cNvPr>
        <xdr:cNvSpPr>
          <a:spLocks noChangeShapeType="1"/>
        </xdr:cNvSpPr>
      </xdr:nvSpPr>
      <xdr:spPr bwMode="auto">
        <a:xfrm flipH="1">
          <a:off x="1495425" y="73113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95250</xdr:rowOff>
    </xdr:from>
    <xdr:to>
      <xdr:col>2</xdr:col>
      <xdr:colOff>9525</xdr:colOff>
      <xdr:row>362</xdr:row>
      <xdr:rowOff>104775</xdr:rowOff>
    </xdr:to>
    <xdr:sp macro="" textlink="">
      <xdr:nvSpPr>
        <xdr:cNvPr id="637" name="Line 7">
          <a:extLst>
            <a:ext uri="{FF2B5EF4-FFF2-40B4-BE49-F238E27FC236}">
              <a16:creationId xmlns:a16="http://schemas.microsoft.com/office/drawing/2014/main" id="{62090A18-8224-45A2-BDC2-1B3AD2E5BB1D}"/>
            </a:ext>
          </a:extLst>
        </xdr:cNvPr>
        <xdr:cNvSpPr>
          <a:spLocks noChangeShapeType="1"/>
        </xdr:cNvSpPr>
      </xdr:nvSpPr>
      <xdr:spPr bwMode="auto">
        <a:xfrm flipH="1" flipV="1">
          <a:off x="1409700" y="795623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114300</xdr:rowOff>
    </xdr:from>
    <xdr:to>
      <xdr:col>2</xdr:col>
      <xdr:colOff>0</xdr:colOff>
      <xdr:row>365</xdr:row>
      <xdr:rowOff>114300</xdr:rowOff>
    </xdr:to>
    <xdr:sp macro="" textlink="">
      <xdr:nvSpPr>
        <xdr:cNvPr id="638" name="Line 8">
          <a:extLst>
            <a:ext uri="{FF2B5EF4-FFF2-40B4-BE49-F238E27FC236}">
              <a16:creationId xmlns:a16="http://schemas.microsoft.com/office/drawing/2014/main" id="{718687BB-4842-4371-80CA-DC059F47EB21}"/>
            </a:ext>
          </a:extLst>
        </xdr:cNvPr>
        <xdr:cNvSpPr>
          <a:spLocks noChangeShapeType="1"/>
        </xdr:cNvSpPr>
      </xdr:nvSpPr>
      <xdr:spPr bwMode="auto">
        <a:xfrm flipH="1">
          <a:off x="1409700" y="80295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371</xdr:row>
      <xdr:rowOff>85725</xdr:rowOff>
    </xdr:from>
    <xdr:to>
      <xdr:col>2</xdr:col>
      <xdr:colOff>9525</xdr:colOff>
      <xdr:row>371</xdr:row>
      <xdr:rowOff>95250</xdr:rowOff>
    </xdr:to>
    <xdr:sp macro="" textlink="">
      <xdr:nvSpPr>
        <xdr:cNvPr id="639" name="Line 7">
          <a:extLst>
            <a:ext uri="{FF2B5EF4-FFF2-40B4-BE49-F238E27FC236}">
              <a16:creationId xmlns:a16="http://schemas.microsoft.com/office/drawing/2014/main" id="{2F558C06-E02C-4B49-9A0C-483343E8185E}"/>
            </a:ext>
          </a:extLst>
        </xdr:cNvPr>
        <xdr:cNvSpPr>
          <a:spLocks noChangeShapeType="1"/>
        </xdr:cNvSpPr>
      </xdr:nvSpPr>
      <xdr:spPr bwMode="auto">
        <a:xfrm flipH="1" flipV="1">
          <a:off x="1409700" y="816768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372</xdr:row>
      <xdr:rowOff>104775</xdr:rowOff>
    </xdr:from>
    <xdr:to>
      <xdr:col>2</xdr:col>
      <xdr:colOff>0</xdr:colOff>
      <xdr:row>372</xdr:row>
      <xdr:rowOff>104775</xdr:rowOff>
    </xdr:to>
    <xdr:sp macro="" textlink="">
      <xdr:nvSpPr>
        <xdr:cNvPr id="640" name="Line 8">
          <a:extLst>
            <a:ext uri="{FF2B5EF4-FFF2-40B4-BE49-F238E27FC236}">
              <a16:creationId xmlns:a16="http://schemas.microsoft.com/office/drawing/2014/main" id="{8E7C04F7-9E29-4FDF-80DA-EAB97FD583AF}"/>
            </a:ext>
          </a:extLst>
        </xdr:cNvPr>
        <xdr:cNvSpPr>
          <a:spLocks noChangeShapeType="1"/>
        </xdr:cNvSpPr>
      </xdr:nvSpPr>
      <xdr:spPr bwMode="auto">
        <a:xfrm flipH="1">
          <a:off x="1409700" y="81934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310</xdr:row>
      <xdr:rowOff>114300</xdr:rowOff>
    </xdr:from>
    <xdr:to>
      <xdr:col>2</xdr:col>
      <xdr:colOff>19050</xdr:colOff>
      <xdr:row>310</xdr:row>
      <xdr:rowOff>114300</xdr:rowOff>
    </xdr:to>
    <xdr:sp macro="" textlink="">
      <xdr:nvSpPr>
        <xdr:cNvPr id="641" name="Line 8">
          <a:extLst>
            <a:ext uri="{FF2B5EF4-FFF2-40B4-BE49-F238E27FC236}">
              <a16:creationId xmlns:a16="http://schemas.microsoft.com/office/drawing/2014/main" id="{D369F6D4-EB63-47AE-BAA8-6757D4C9885A}"/>
            </a:ext>
          </a:extLst>
        </xdr:cNvPr>
        <xdr:cNvSpPr>
          <a:spLocks noChangeShapeType="1"/>
        </xdr:cNvSpPr>
      </xdr:nvSpPr>
      <xdr:spPr bwMode="auto">
        <a:xfrm flipH="1">
          <a:off x="1343025" y="679037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310</xdr:row>
      <xdr:rowOff>114300</xdr:rowOff>
    </xdr:from>
    <xdr:to>
      <xdr:col>2</xdr:col>
      <xdr:colOff>19050</xdr:colOff>
      <xdr:row>310</xdr:row>
      <xdr:rowOff>114300</xdr:rowOff>
    </xdr:to>
    <xdr:sp macro="" textlink="">
      <xdr:nvSpPr>
        <xdr:cNvPr id="642" name="Line 8">
          <a:extLst>
            <a:ext uri="{FF2B5EF4-FFF2-40B4-BE49-F238E27FC236}">
              <a16:creationId xmlns:a16="http://schemas.microsoft.com/office/drawing/2014/main" id="{BE97977A-7257-4823-981B-07FDE6D33B5E}"/>
            </a:ext>
          </a:extLst>
        </xdr:cNvPr>
        <xdr:cNvSpPr>
          <a:spLocks noChangeShapeType="1"/>
        </xdr:cNvSpPr>
      </xdr:nvSpPr>
      <xdr:spPr bwMode="auto">
        <a:xfrm flipH="1">
          <a:off x="1343025" y="679037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310</xdr:row>
      <xdr:rowOff>114300</xdr:rowOff>
    </xdr:from>
    <xdr:to>
      <xdr:col>2</xdr:col>
      <xdr:colOff>19050</xdr:colOff>
      <xdr:row>310</xdr:row>
      <xdr:rowOff>114300</xdr:rowOff>
    </xdr:to>
    <xdr:sp macro="" textlink="">
      <xdr:nvSpPr>
        <xdr:cNvPr id="643" name="Line 8">
          <a:extLst>
            <a:ext uri="{FF2B5EF4-FFF2-40B4-BE49-F238E27FC236}">
              <a16:creationId xmlns:a16="http://schemas.microsoft.com/office/drawing/2014/main" id="{7683BE0F-87A5-46AA-A3A2-1E9DCE2B9E58}"/>
            </a:ext>
          </a:extLst>
        </xdr:cNvPr>
        <xdr:cNvSpPr>
          <a:spLocks noChangeShapeType="1"/>
        </xdr:cNvSpPr>
      </xdr:nvSpPr>
      <xdr:spPr bwMode="auto">
        <a:xfrm flipH="1">
          <a:off x="1343025" y="679037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310</xdr:row>
      <xdr:rowOff>114300</xdr:rowOff>
    </xdr:from>
    <xdr:to>
      <xdr:col>2</xdr:col>
      <xdr:colOff>19050</xdr:colOff>
      <xdr:row>310</xdr:row>
      <xdr:rowOff>114300</xdr:rowOff>
    </xdr:to>
    <xdr:sp macro="" textlink="">
      <xdr:nvSpPr>
        <xdr:cNvPr id="644" name="Line 8">
          <a:extLst>
            <a:ext uri="{FF2B5EF4-FFF2-40B4-BE49-F238E27FC236}">
              <a16:creationId xmlns:a16="http://schemas.microsoft.com/office/drawing/2014/main" id="{3278A507-8760-4C6F-BC01-8CB52222DB52}"/>
            </a:ext>
          </a:extLst>
        </xdr:cNvPr>
        <xdr:cNvSpPr>
          <a:spLocks noChangeShapeType="1"/>
        </xdr:cNvSpPr>
      </xdr:nvSpPr>
      <xdr:spPr bwMode="auto">
        <a:xfrm flipH="1">
          <a:off x="1343025" y="679037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521</xdr:row>
      <xdr:rowOff>104775</xdr:rowOff>
    </xdr:from>
    <xdr:to>
      <xdr:col>2</xdr:col>
      <xdr:colOff>66675</xdr:colOff>
      <xdr:row>521</xdr:row>
      <xdr:rowOff>104775</xdr:rowOff>
    </xdr:to>
    <xdr:sp macro="" textlink="">
      <xdr:nvSpPr>
        <xdr:cNvPr id="645" name="Line 8">
          <a:extLst>
            <a:ext uri="{FF2B5EF4-FFF2-40B4-BE49-F238E27FC236}">
              <a16:creationId xmlns:a16="http://schemas.microsoft.com/office/drawing/2014/main" id="{A067B155-9BF7-4008-B25B-B3A779EA5701}"/>
            </a:ext>
          </a:extLst>
        </xdr:cNvPr>
        <xdr:cNvSpPr>
          <a:spLocks noChangeShapeType="1"/>
        </xdr:cNvSpPr>
      </xdr:nvSpPr>
      <xdr:spPr bwMode="auto">
        <a:xfrm flipH="1">
          <a:off x="1476375" y="116243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416</xdr:row>
      <xdr:rowOff>114300</xdr:rowOff>
    </xdr:from>
    <xdr:to>
      <xdr:col>2</xdr:col>
      <xdr:colOff>66675</xdr:colOff>
      <xdr:row>416</xdr:row>
      <xdr:rowOff>114300</xdr:rowOff>
    </xdr:to>
    <xdr:sp macro="" textlink="">
      <xdr:nvSpPr>
        <xdr:cNvPr id="646" name="Line 8">
          <a:extLst>
            <a:ext uri="{FF2B5EF4-FFF2-40B4-BE49-F238E27FC236}">
              <a16:creationId xmlns:a16="http://schemas.microsoft.com/office/drawing/2014/main" id="{77C5B58F-73E3-4FBE-AF1F-80637667A3FF}"/>
            </a:ext>
          </a:extLst>
        </xdr:cNvPr>
        <xdr:cNvSpPr>
          <a:spLocks noChangeShapeType="1"/>
        </xdr:cNvSpPr>
      </xdr:nvSpPr>
      <xdr:spPr bwMode="auto">
        <a:xfrm flipH="1">
          <a:off x="1476375" y="92240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554</xdr:row>
      <xdr:rowOff>0</xdr:rowOff>
    </xdr:from>
    <xdr:to>
      <xdr:col>2</xdr:col>
      <xdr:colOff>66675</xdr:colOff>
      <xdr:row>554</xdr:row>
      <xdr:rowOff>0</xdr:rowOff>
    </xdr:to>
    <xdr:sp macro="" textlink="">
      <xdr:nvSpPr>
        <xdr:cNvPr id="647" name="Line 8">
          <a:extLst>
            <a:ext uri="{FF2B5EF4-FFF2-40B4-BE49-F238E27FC236}">
              <a16:creationId xmlns:a16="http://schemas.microsoft.com/office/drawing/2014/main" id="{241A68B8-9E91-4791-A78B-1D6B346905BD}"/>
            </a:ext>
          </a:extLst>
        </xdr:cNvPr>
        <xdr:cNvSpPr>
          <a:spLocks noChangeShapeType="1"/>
        </xdr:cNvSpPr>
      </xdr:nvSpPr>
      <xdr:spPr bwMode="auto">
        <a:xfrm flipH="1">
          <a:off x="1476375" y="123682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436</xdr:row>
      <xdr:rowOff>95250</xdr:rowOff>
    </xdr:from>
    <xdr:to>
      <xdr:col>2</xdr:col>
      <xdr:colOff>38100</xdr:colOff>
      <xdr:row>436</xdr:row>
      <xdr:rowOff>104775</xdr:rowOff>
    </xdr:to>
    <xdr:sp macro="" textlink="">
      <xdr:nvSpPr>
        <xdr:cNvPr id="648" name="Line 7">
          <a:extLst>
            <a:ext uri="{FF2B5EF4-FFF2-40B4-BE49-F238E27FC236}">
              <a16:creationId xmlns:a16="http://schemas.microsoft.com/office/drawing/2014/main" id="{1AF9E4C7-B2EE-40EC-A76E-AC96A1E2A974}"/>
            </a:ext>
          </a:extLst>
        </xdr:cNvPr>
        <xdr:cNvSpPr>
          <a:spLocks noChangeShapeType="1"/>
        </xdr:cNvSpPr>
      </xdr:nvSpPr>
      <xdr:spPr bwMode="auto">
        <a:xfrm flipH="1" flipV="1">
          <a:off x="1409700" y="96793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437</xdr:row>
      <xdr:rowOff>114300</xdr:rowOff>
    </xdr:from>
    <xdr:to>
      <xdr:col>2</xdr:col>
      <xdr:colOff>0</xdr:colOff>
      <xdr:row>437</xdr:row>
      <xdr:rowOff>114300</xdr:rowOff>
    </xdr:to>
    <xdr:sp macro="" textlink="">
      <xdr:nvSpPr>
        <xdr:cNvPr id="649" name="Line 8">
          <a:extLst>
            <a:ext uri="{FF2B5EF4-FFF2-40B4-BE49-F238E27FC236}">
              <a16:creationId xmlns:a16="http://schemas.microsoft.com/office/drawing/2014/main" id="{746FA61F-0C00-469D-8D62-ED5A7545B4C9}"/>
            </a:ext>
          </a:extLst>
        </xdr:cNvPr>
        <xdr:cNvSpPr>
          <a:spLocks noChangeShapeType="1"/>
        </xdr:cNvSpPr>
      </xdr:nvSpPr>
      <xdr:spPr bwMode="auto">
        <a:xfrm flipH="1">
          <a:off x="1409700" y="97040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554</xdr:row>
      <xdr:rowOff>0</xdr:rowOff>
    </xdr:from>
    <xdr:to>
      <xdr:col>2</xdr:col>
      <xdr:colOff>66675</xdr:colOff>
      <xdr:row>554</xdr:row>
      <xdr:rowOff>0</xdr:rowOff>
    </xdr:to>
    <xdr:sp macro="" textlink="">
      <xdr:nvSpPr>
        <xdr:cNvPr id="650" name="Line 8">
          <a:extLst>
            <a:ext uri="{FF2B5EF4-FFF2-40B4-BE49-F238E27FC236}">
              <a16:creationId xmlns:a16="http://schemas.microsoft.com/office/drawing/2014/main" id="{55A4CCD1-4947-4A91-89C7-9D05FDE1320B}"/>
            </a:ext>
          </a:extLst>
        </xdr:cNvPr>
        <xdr:cNvSpPr>
          <a:spLocks noChangeShapeType="1"/>
        </xdr:cNvSpPr>
      </xdr:nvSpPr>
      <xdr:spPr bwMode="auto">
        <a:xfrm flipH="1">
          <a:off x="1476375" y="123682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436</xdr:row>
      <xdr:rowOff>95250</xdr:rowOff>
    </xdr:from>
    <xdr:to>
      <xdr:col>2</xdr:col>
      <xdr:colOff>38100</xdr:colOff>
      <xdr:row>436</xdr:row>
      <xdr:rowOff>104775</xdr:rowOff>
    </xdr:to>
    <xdr:sp macro="" textlink="">
      <xdr:nvSpPr>
        <xdr:cNvPr id="651" name="Line 7">
          <a:extLst>
            <a:ext uri="{FF2B5EF4-FFF2-40B4-BE49-F238E27FC236}">
              <a16:creationId xmlns:a16="http://schemas.microsoft.com/office/drawing/2014/main" id="{293DAC13-7D2F-4606-8CE0-09153E1EC788}"/>
            </a:ext>
          </a:extLst>
        </xdr:cNvPr>
        <xdr:cNvSpPr>
          <a:spLocks noChangeShapeType="1"/>
        </xdr:cNvSpPr>
      </xdr:nvSpPr>
      <xdr:spPr bwMode="auto">
        <a:xfrm flipH="1" flipV="1">
          <a:off x="1409700" y="96793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437</xdr:row>
      <xdr:rowOff>114300</xdr:rowOff>
    </xdr:from>
    <xdr:to>
      <xdr:col>2</xdr:col>
      <xdr:colOff>0</xdr:colOff>
      <xdr:row>437</xdr:row>
      <xdr:rowOff>114300</xdr:rowOff>
    </xdr:to>
    <xdr:sp macro="" textlink="">
      <xdr:nvSpPr>
        <xdr:cNvPr id="652" name="Line 8">
          <a:extLst>
            <a:ext uri="{FF2B5EF4-FFF2-40B4-BE49-F238E27FC236}">
              <a16:creationId xmlns:a16="http://schemas.microsoft.com/office/drawing/2014/main" id="{CB5CE831-17FC-4B45-AE67-7F72CB9D46DF}"/>
            </a:ext>
          </a:extLst>
        </xdr:cNvPr>
        <xdr:cNvSpPr>
          <a:spLocks noChangeShapeType="1"/>
        </xdr:cNvSpPr>
      </xdr:nvSpPr>
      <xdr:spPr bwMode="auto">
        <a:xfrm flipH="1">
          <a:off x="1409700" y="97040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333</xdr:row>
      <xdr:rowOff>114300</xdr:rowOff>
    </xdr:from>
    <xdr:to>
      <xdr:col>2</xdr:col>
      <xdr:colOff>76200</xdr:colOff>
      <xdr:row>333</xdr:row>
      <xdr:rowOff>114300</xdr:rowOff>
    </xdr:to>
    <xdr:sp macro="" textlink="">
      <xdr:nvSpPr>
        <xdr:cNvPr id="653" name="Line 8">
          <a:extLst>
            <a:ext uri="{FF2B5EF4-FFF2-40B4-BE49-F238E27FC236}">
              <a16:creationId xmlns:a16="http://schemas.microsoft.com/office/drawing/2014/main" id="{59AB5888-467E-42E9-85B8-3A2CE1F0816A}"/>
            </a:ext>
          </a:extLst>
        </xdr:cNvPr>
        <xdr:cNvSpPr>
          <a:spLocks noChangeShapeType="1"/>
        </xdr:cNvSpPr>
      </xdr:nvSpPr>
      <xdr:spPr bwMode="auto">
        <a:xfrm flipH="1">
          <a:off x="1485900" y="72913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333</xdr:row>
      <xdr:rowOff>114300</xdr:rowOff>
    </xdr:from>
    <xdr:to>
      <xdr:col>2</xdr:col>
      <xdr:colOff>76200</xdr:colOff>
      <xdr:row>333</xdr:row>
      <xdr:rowOff>114300</xdr:rowOff>
    </xdr:to>
    <xdr:sp macro="" textlink="">
      <xdr:nvSpPr>
        <xdr:cNvPr id="654" name="Line 8">
          <a:extLst>
            <a:ext uri="{FF2B5EF4-FFF2-40B4-BE49-F238E27FC236}">
              <a16:creationId xmlns:a16="http://schemas.microsoft.com/office/drawing/2014/main" id="{A6A0F645-0A7B-4192-99DD-5FFA91B177C8}"/>
            </a:ext>
          </a:extLst>
        </xdr:cNvPr>
        <xdr:cNvSpPr>
          <a:spLocks noChangeShapeType="1"/>
        </xdr:cNvSpPr>
      </xdr:nvSpPr>
      <xdr:spPr bwMode="auto">
        <a:xfrm flipH="1">
          <a:off x="1485900" y="72913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655" name="Line 8">
          <a:extLst>
            <a:ext uri="{FF2B5EF4-FFF2-40B4-BE49-F238E27FC236}">
              <a16:creationId xmlns:a16="http://schemas.microsoft.com/office/drawing/2014/main" id="{B483B455-B4D3-45EC-A351-BC3CB8786533}"/>
            </a:ext>
          </a:extLst>
        </xdr:cNvPr>
        <xdr:cNvSpPr>
          <a:spLocks noChangeShapeType="1"/>
        </xdr:cNvSpPr>
      </xdr:nvSpPr>
      <xdr:spPr bwMode="auto">
        <a:xfrm flipH="1">
          <a:off x="1485900" y="72209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76200</xdr:colOff>
      <xdr:row>322</xdr:row>
      <xdr:rowOff>114300</xdr:rowOff>
    </xdr:to>
    <xdr:sp macro="" textlink="">
      <xdr:nvSpPr>
        <xdr:cNvPr id="656" name="Line 8">
          <a:extLst>
            <a:ext uri="{FF2B5EF4-FFF2-40B4-BE49-F238E27FC236}">
              <a16:creationId xmlns:a16="http://schemas.microsoft.com/office/drawing/2014/main" id="{2C629382-228A-4FB0-B6E1-604C918A3571}"/>
            </a:ext>
          </a:extLst>
        </xdr:cNvPr>
        <xdr:cNvSpPr>
          <a:spLocks noChangeShapeType="1"/>
        </xdr:cNvSpPr>
      </xdr:nvSpPr>
      <xdr:spPr bwMode="auto">
        <a:xfrm flipH="1">
          <a:off x="1485900" y="7038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76200</xdr:colOff>
      <xdr:row>322</xdr:row>
      <xdr:rowOff>114300</xdr:rowOff>
    </xdr:to>
    <xdr:sp macro="" textlink="">
      <xdr:nvSpPr>
        <xdr:cNvPr id="657" name="Line 8">
          <a:extLst>
            <a:ext uri="{FF2B5EF4-FFF2-40B4-BE49-F238E27FC236}">
              <a16:creationId xmlns:a16="http://schemas.microsoft.com/office/drawing/2014/main" id="{5F59FDD0-70E7-43E1-824E-4B6070602B11}"/>
            </a:ext>
          </a:extLst>
        </xdr:cNvPr>
        <xdr:cNvSpPr>
          <a:spLocks noChangeShapeType="1"/>
        </xdr:cNvSpPr>
      </xdr:nvSpPr>
      <xdr:spPr bwMode="auto">
        <a:xfrm flipH="1">
          <a:off x="1485900" y="7038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76200</xdr:colOff>
      <xdr:row>322</xdr:row>
      <xdr:rowOff>114300</xdr:rowOff>
    </xdr:to>
    <xdr:sp macro="" textlink="">
      <xdr:nvSpPr>
        <xdr:cNvPr id="658" name="Line 8">
          <a:extLst>
            <a:ext uri="{FF2B5EF4-FFF2-40B4-BE49-F238E27FC236}">
              <a16:creationId xmlns:a16="http://schemas.microsoft.com/office/drawing/2014/main" id="{CA73F307-9FC8-47F8-B92C-A213E2FCFF3C}"/>
            </a:ext>
          </a:extLst>
        </xdr:cNvPr>
        <xdr:cNvSpPr>
          <a:spLocks noChangeShapeType="1"/>
        </xdr:cNvSpPr>
      </xdr:nvSpPr>
      <xdr:spPr bwMode="auto">
        <a:xfrm flipH="1">
          <a:off x="1485900" y="7038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76200</xdr:colOff>
      <xdr:row>322</xdr:row>
      <xdr:rowOff>114300</xdr:rowOff>
    </xdr:to>
    <xdr:sp macro="" textlink="">
      <xdr:nvSpPr>
        <xdr:cNvPr id="659" name="Line 8">
          <a:extLst>
            <a:ext uri="{FF2B5EF4-FFF2-40B4-BE49-F238E27FC236}">
              <a16:creationId xmlns:a16="http://schemas.microsoft.com/office/drawing/2014/main" id="{8D4B19E0-1EBF-4124-9992-E4DC9CA5CD42}"/>
            </a:ext>
          </a:extLst>
        </xdr:cNvPr>
        <xdr:cNvSpPr>
          <a:spLocks noChangeShapeType="1"/>
        </xdr:cNvSpPr>
      </xdr:nvSpPr>
      <xdr:spPr bwMode="auto">
        <a:xfrm flipH="1">
          <a:off x="1485900" y="7038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76200</xdr:colOff>
      <xdr:row>322</xdr:row>
      <xdr:rowOff>114300</xdr:rowOff>
    </xdr:to>
    <xdr:sp macro="" textlink="">
      <xdr:nvSpPr>
        <xdr:cNvPr id="660" name="Line 8">
          <a:extLst>
            <a:ext uri="{FF2B5EF4-FFF2-40B4-BE49-F238E27FC236}">
              <a16:creationId xmlns:a16="http://schemas.microsoft.com/office/drawing/2014/main" id="{EBFDD6E0-4DB1-47A2-91D4-8E49219449A5}"/>
            </a:ext>
          </a:extLst>
        </xdr:cNvPr>
        <xdr:cNvSpPr>
          <a:spLocks noChangeShapeType="1"/>
        </xdr:cNvSpPr>
      </xdr:nvSpPr>
      <xdr:spPr bwMode="auto">
        <a:xfrm flipH="1">
          <a:off x="1485900" y="7038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76200</xdr:colOff>
      <xdr:row>322</xdr:row>
      <xdr:rowOff>114300</xdr:rowOff>
    </xdr:to>
    <xdr:sp macro="" textlink="">
      <xdr:nvSpPr>
        <xdr:cNvPr id="661" name="Line 8">
          <a:extLst>
            <a:ext uri="{FF2B5EF4-FFF2-40B4-BE49-F238E27FC236}">
              <a16:creationId xmlns:a16="http://schemas.microsoft.com/office/drawing/2014/main" id="{2F5D9D72-4740-4B49-ADF6-CF4AB76D397C}"/>
            </a:ext>
          </a:extLst>
        </xdr:cNvPr>
        <xdr:cNvSpPr>
          <a:spLocks noChangeShapeType="1"/>
        </xdr:cNvSpPr>
      </xdr:nvSpPr>
      <xdr:spPr bwMode="auto">
        <a:xfrm flipH="1">
          <a:off x="1485900" y="7038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47625</xdr:colOff>
      <xdr:row>322</xdr:row>
      <xdr:rowOff>114300</xdr:rowOff>
    </xdr:to>
    <xdr:sp macro="" textlink="">
      <xdr:nvSpPr>
        <xdr:cNvPr id="662" name="Line 8">
          <a:extLst>
            <a:ext uri="{FF2B5EF4-FFF2-40B4-BE49-F238E27FC236}">
              <a16:creationId xmlns:a16="http://schemas.microsoft.com/office/drawing/2014/main" id="{23E665AA-140C-4234-8F94-7CADA510EA7B}"/>
            </a:ext>
          </a:extLst>
        </xdr:cNvPr>
        <xdr:cNvSpPr>
          <a:spLocks noChangeShapeType="1"/>
        </xdr:cNvSpPr>
      </xdr:nvSpPr>
      <xdr:spPr bwMode="auto">
        <a:xfrm flipH="1">
          <a:off x="1485900" y="7038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47625</xdr:colOff>
      <xdr:row>322</xdr:row>
      <xdr:rowOff>114300</xdr:rowOff>
    </xdr:to>
    <xdr:sp macro="" textlink="">
      <xdr:nvSpPr>
        <xdr:cNvPr id="663" name="Line 8">
          <a:extLst>
            <a:ext uri="{FF2B5EF4-FFF2-40B4-BE49-F238E27FC236}">
              <a16:creationId xmlns:a16="http://schemas.microsoft.com/office/drawing/2014/main" id="{C6747764-5C13-4B8E-8B4B-B206B4350456}"/>
            </a:ext>
          </a:extLst>
        </xdr:cNvPr>
        <xdr:cNvSpPr>
          <a:spLocks noChangeShapeType="1"/>
        </xdr:cNvSpPr>
      </xdr:nvSpPr>
      <xdr:spPr bwMode="auto">
        <a:xfrm flipH="1">
          <a:off x="1485900" y="7038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76200</xdr:colOff>
      <xdr:row>322</xdr:row>
      <xdr:rowOff>114300</xdr:rowOff>
    </xdr:to>
    <xdr:sp macro="" textlink="">
      <xdr:nvSpPr>
        <xdr:cNvPr id="664" name="Line 8">
          <a:extLst>
            <a:ext uri="{FF2B5EF4-FFF2-40B4-BE49-F238E27FC236}">
              <a16:creationId xmlns:a16="http://schemas.microsoft.com/office/drawing/2014/main" id="{F240A8DD-5EDA-414A-99AC-CE3BB3DE3705}"/>
            </a:ext>
          </a:extLst>
        </xdr:cNvPr>
        <xdr:cNvSpPr>
          <a:spLocks noChangeShapeType="1"/>
        </xdr:cNvSpPr>
      </xdr:nvSpPr>
      <xdr:spPr bwMode="auto">
        <a:xfrm flipH="1">
          <a:off x="1485900" y="7038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76200</xdr:colOff>
      <xdr:row>322</xdr:row>
      <xdr:rowOff>114300</xdr:rowOff>
    </xdr:to>
    <xdr:sp macro="" textlink="">
      <xdr:nvSpPr>
        <xdr:cNvPr id="665" name="Line 8">
          <a:extLst>
            <a:ext uri="{FF2B5EF4-FFF2-40B4-BE49-F238E27FC236}">
              <a16:creationId xmlns:a16="http://schemas.microsoft.com/office/drawing/2014/main" id="{24E4B132-929D-48B7-B798-C48AC5B788A3}"/>
            </a:ext>
          </a:extLst>
        </xdr:cNvPr>
        <xdr:cNvSpPr>
          <a:spLocks noChangeShapeType="1"/>
        </xdr:cNvSpPr>
      </xdr:nvSpPr>
      <xdr:spPr bwMode="auto">
        <a:xfrm flipH="1">
          <a:off x="1485900" y="7038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94</xdr:row>
      <xdr:rowOff>95250</xdr:rowOff>
    </xdr:from>
    <xdr:to>
      <xdr:col>3</xdr:col>
      <xdr:colOff>38100</xdr:colOff>
      <xdr:row>94</xdr:row>
      <xdr:rowOff>104775</xdr:rowOff>
    </xdr:to>
    <xdr:sp macro="" textlink="">
      <xdr:nvSpPr>
        <xdr:cNvPr id="666" name="Line 7">
          <a:extLst>
            <a:ext uri="{FF2B5EF4-FFF2-40B4-BE49-F238E27FC236}">
              <a16:creationId xmlns:a16="http://schemas.microsoft.com/office/drawing/2014/main" id="{5A6C9CFF-10F4-42B6-AC46-668E8730D9FB}"/>
            </a:ext>
          </a:extLst>
        </xdr:cNvPr>
        <xdr:cNvSpPr>
          <a:spLocks noChangeShapeType="1"/>
        </xdr:cNvSpPr>
      </xdr:nvSpPr>
      <xdr:spPr bwMode="auto">
        <a:xfrm flipH="1" flipV="1">
          <a:off x="1876425" y="21202650"/>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95</xdr:row>
      <xdr:rowOff>114300</xdr:rowOff>
    </xdr:from>
    <xdr:to>
      <xdr:col>2</xdr:col>
      <xdr:colOff>676275</xdr:colOff>
      <xdr:row>95</xdr:row>
      <xdr:rowOff>114300</xdr:rowOff>
    </xdr:to>
    <xdr:sp macro="" textlink="">
      <xdr:nvSpPr>
        <xdr:cNvPr id="667" name="Line 8">
          <a:extLst>
            <a:ext uri="{FF2B5EF4-FFF2-40B4-BE49-F238E27FC236}">
              <a16:creationId xmlns:a16="http://schemas.microsoft.com/office/drawing/2014/main" id="{5F2D7DD8-C0F4-44C0-BAD8-1227B0CC75BA}"/>
            </a:ext>
          </a:extLst>
        </xdr:cNvPr>
        <xdr:cNvSpPr>
          <a:spLocks noChangeShapeType="1"/>
        </xdr:cNvSpPr>
      </xdr:nvSpPr>
      <xdr:spPr bwMode="auto">
        <a:xfrm flipH="1">
          <a:off x="1952625" y="21393150"/>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114300</xdr:rowOff>
    </xdr:from>
    <xdr:to>
      <xdr:col>2</xdr:col>
      <xdr:colOff>0</xdr:colOff>
      <xdr:row>363</xdr:row>
      <xdr:rowOff>114300</xdr:rowOff>
    </xdr:to>
    <xdr:sp macro="" textlink="">
      <xdr:nvSpPr>
        <xdr:cNvPr id="668" name="Line 8">
          <a:extLst>
            <a:ext uri="{FF2B5EF4-FFF2-40B4-BE49-F238E27FC236}">
              <a16:creationId xmlns:a16="http://schemas.microsoft.com/office/drawing/2014/main" id="{F89219F7-98F2-4ACD-ABAF-FD2A407805A8}"/>
            </a:ext>
          </a:extLst>
        </xdr:cNvPr>
        <xdr:cNvSpPr>
          <a:spLocks noChangeShapeType="1"/>
        </xdr:cNvSpPr>
      </xdr:nvSpPr>
      <xdr:spPr bwMode="auto">
        <a:xfrm flipH="1">
          <a:off x="1409700" y="79819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114300</xdr:rowOff>
    </xdr:from>
    <xdr:to>
      <xdr:col>2</xdr:col>
      <xdr:colOff>0</xdr:colOff>
      <xdr:row>363</xdr:row>
      <xdr:rowOff>114300</xdr:rowOff>
    </xdr:to>
    <xdr:sp macro="" textlink="">
      <xdr:nvSpPr>
        <xdr:cNvPr id="669" name="Line 8">
          <a:extLst>
            <a:ext uri="{FF2B5EF4-FFF2-40B4-BE49-F238E27FC236}">
              <a16:creationId xmlns:a16="http://schemas.microsoft.com/office/drawing/2014/main" id="{B975977F-6C23-40AF-802B-C49965772994}"/>
            </a:ext>
          </a:extLst>
        </xdr:cNvPr>
        <xdr:cNvSpPr>
          <a:spLocks noChangeShapeType="1"/>
        </xdr:cNvSpPr>
      </xdr:nvSpPr>
      <xdr:spPr bwMode="auto">
        <a:xfrm flipH="1">
          <a:off x="1409700" y="79819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114300</xdr:rowOff>
    </xdr:from>
    <xdr:to>
      <xdr:col>2</xdr:col>
      <xdr:colOff>0</xdr:colOff>
      <xdr:row>363</xdr:row>
      <xdr:rowOff>114300</xdr:rowOff>
    </xdr:to>
    <xdr:sp macro="" textlink="">
      <xdr:nvSpPr>
        <xdr:cNvPr id="670" name="Line 8">
          <a:extLst>
            <a:ext uri="{FF2B5EF4-FFF2-40B4-BE49-F238E27FC236}">
              <a16:creationId xmlns:a16="http://schemas.microsoft.com/office/drawing/2014/main" id="{1F40CA79-5BBE-4085-838E-E78A543D25D0}"/>
            </a:ext>
          </a:extLst>
        </xdr:cNvPr>
        <xdr:cNvSpPr>
          <a:spLocks noChangeShapeType="1"/>
        </xdr:cNvSpPr>
      </xdr:nvSpPr>
      <xdr:spPr bwMode="auto">
        <a:xfrm flipH="1">
          <a:off x="1409700" y="79819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95250</xdr:rowOff>
    </xdr:from>
    <xdr:to>
      <xdr:col>2</xdr:col>
      <xdr:colOff>9525</xdr:colOff>
      <xdr:row>363</xdr:row>
      <xdr:rowOff>104775</xdr:rowOff>
    </xdr:to>
    <xdr:sp macro="" textlink="">
      <xdr:nvSpPr>
        <xdr:cNvPr id="671" name="Line 7">
          <a:extLst>
            <a:ext uri="{FF2B5EF4-FFF2-40B4-BE49-F238E27FC236}">
              <a16:creationId xmlns:a16="http://schemas.microsoft.com/office/drawing/2014/main" id="{3C250D36-4EB6-4986-BA27-A74B8190FF83}"/>
            </a:ext>
          </a:extLst>
        </xdr:cNvPr>
        <xdr:cNvSpPr>
          <a:spLocks noChangeShapeType="1"/>
        </xdr:cNvSpPr>
      </xdr:nvSpPr>
      <xdr:spPr bwMode="auto">
        <a:xfrm flipH="1" flipV="1">
          <a:off x="1409700" y="798004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95250</xdr:rowOff>
    </xdr:from>
    <xdr:to>
      <xdr:col>2</xdr:col>
      <xdr:colOff>9525</xdr:colOff>
      <xdr:row>363</xdr:row>
      <xdr:rowOff>104775</xdr:rowOff>
    </xdr:to>
    <xdr:sp macro="" textlink="">
      <xdr:nvSpPr>
        <xdr:cNvPr id="672" name="Line 7">
          <a:extLst>
            <a:ext uri="{FF2B5EF4-FFF2-40B4-BE49-F238E27FC236}">
              <a16:creationId xmlns:a16="http://schemas.microsoft.com/office/drawing/2014/main" id="{A0294C55-930B-456F-9B39-4B347904E4D9}"/>
            </a:ext>
          </a:extLst>
        </xdr:cNvPr>
        <xdr:cNvSpPr>
          <a:spLocks noChangeShapeType="1"/>
        </xdr:cNvSpPr>
      </xdr:nvSpPr>
      <xdr:spPr bwMode="auto">
        <a:xfrm flipH="1" flipV="1">
          <a:off x="1409700" y="798004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94</xdr:row>
      <xdr:rowOff>95250</xdr:rowOff>
    </xdr:from>
    <xdr:to>
      <xdr:col>3</xdr:col>
      <xdr:colOff>38100</xdr:colOff>
      <xdr:row>94</xdr:row>
      <xdr:rowOff>104775</xdr:rowOff>
    </xdr:to>
    <xdr:sp macro="" textlink="">
      <xdr:nvSpPr>
        <xdr:cNvPr id="673" name="Line 7">
          <a:extLst>
            <a:ext uri="{FF2B5EF4-FFF2-40B4-BE49-F238E27FC236}">
              <a16:creationId xmlns:a16="http://schemas.microsoft.com/office/drawing/2014/main" id="{A83CFF18-B700-434D-B224-600E198C217B}"/>
            </a:ext>
          </a:extLst>
        </xdr:cNvPr>
        <xdr:cNvSpPr>
          <a:spLocks noChangeShapeType="1"/>
        </xdr:cNvSpPr>
      </xdr:nvSpPr>
      <xdr:spPr>
        <a:xfrm flipH="1" flipV="1">
          <a:off x="1876425" y="21202650"/>
          <a:ext cx="371475" cy="952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95</xdr:row>
      <xdr:rowOff>114300</xdr:rowOff>
    </xdr:from>
    <xdr:to>
      <xdr:col>2</xdr:col>
      <xdr:colOff>676275</xdr:colOff>
      <xdr:row>95</xdr:row>
      <xdr:rowOff>114300</xdr:rowOff>
    </xdr:to>
    <xdr:sp macro="" textlink="">
      <xdr:nvSpPr>
        <xdr:cNvPr id="674" name="Line 8">
          <a:extLst>
            <a:ext uri="{FF2B5EF4-FFF2-40B4-BE49-F238E27FC236}">
              <a16:creationId xmlns:a16="http://schemas.microsoft.com/office/drawing/2014/main" id="{7A618EDF-02ED-417E-B78C-0598B8DCC8A3}"/>
            </a:ext>
          </a:extLst>
        </xdr:cNvPr>
        <xdr:cNvSpPr>
          <a:spLocks noChangeShapeType="1"/>
        </xdr:cNvSpPr>
      </xdr:nvSpPr>
      <xdr:spPr>
        <a:xfrm flipH="1">
          <a:off x="1952625" y="21393150"/>
          <a:ext cx="13335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723900</xdr:colOff>
      <xdr:row>131</xdr:row>
      <xdr:rowOff>142875</xdr:rowOff>
    </xdr:from>
    <xdr:to>
      <xdr:col>3</xdr:col>
      <xdr:colOff>66675</xdr:colOff>
      <xdr:row>131</xdr:row>
      <xdr:rowOff>152400</xdr:rowOff>
    </xdr:to>
    <xdr:sp macro="" textlink="">
      <xdr:nvSpPr>
        <xdr:cNvPr id="675" name="Line 7">
          <a:extLst>
            <a:ext uri="{FF2B5EF4-FFF2-40B4-BE49-F238E27FC236}">
              <a16:creationId xmlns:a16="http://schemas.microsoft.com/office/drawing/2014/main" id="{F5B99FDA-EE3A-4F29-8E62-C1599D93367C}"/>
            </a:ext>
          </a:extLst>
        </xdr:cNvPr>
        <xdr:cNvSpPr>
          <a:spLocks noChangeShapeType="1"/>
        </xdr:cNvSpPr>
      </xdr:nvSpPr>
      <xdr:spPr bwMode="auto">
        <a:xfrm flipH="1" flipV="1">
          <a:off x="2133600" y="27717750"/>
          <a:ext cx="1428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847725</xdr:colOff>
      <xdr:row>132</xdr:row>
      <xdr:rowOff>190500</xdr:rowOff>
    </xdr:from>
    <xdr:to>
      <xdr:col>2</xdr:col>
      <xdr:colOff>685800</xdr:colOff>
      <xdr:row>132</xdr:row>
      <xdr:rowOff>190500</xdr:rowOff>
    </xdr:to>
    <xdr:sp macro="" textlink="">
      <xdr:nvSpPr>
        <xdr:cNvPr id="676" name="Line 8">
          <a:extLst>
            <a:ext uri="{FF2B5EF4-FFF2-40B4-BE49-F238E27FC236}">
              <a16:creationId xmlns:a16="http://schemas.microsoft.com/office/drawing/2014/main" id="{68528FB7-8395-411B-84CD-A573EDA38766}"/>
            </a:ext>
          </a:extLst>
        </xdr:cNvPr>
        <xdr:cNvSpPr>
          <a:spLocks noChangeShapeType="1"/>
        </xdr:cNvSpPr>
      </xdr:nvSpPr>
      <xdr:spPr bwMode="auto">
        <a:xfrm flipH="1">
          <a:off x="2209800" y="27917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332</xdr:row>
      <xdr:rowOff>114300</xdr:rowOff>
    </xdr:from>
    <xdr:to>
      <xdr:col>2</xdr:col>
      <xdr:colOff>76200</xdr:colOff>
      <xdr:row>332</xdr:row>
      <xdr:rowOff>114300</xdr:rowOff>
    </xdr:to>
    <xdr:sp macro="" textlink="">
      <xdr:nvSpPr>
        <xdr:cNvPr id="677" name="Line 8">
          <a:extLst>
            <a:ext uri="{FF2B5EF4-FFF2-40B4-BE49-F238E27FC236}">
              <a16:creationId xmlns:a16="http://schemas.microsoft.com/office/drawing/2014/main" id="{9A1B0051-3F9C-49A6-807D-30F55397DB4F}"/>
            </a:ext>
          </a:extLst>
        </xdr:cNvPr>
        <xdr:cNvSpPr>
          <a:spLocks noChangeShapeType="1"/>
        </xdr:cNvSpPr>
      </xdr:nvSpPr>
      <xdr:spPr bwMode="auto">
        <a:xfrm flipH="1">
          <a:off x="1485900" y="72675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332</xdr:row>
      <xdr:rowOff>114300</xdr:rowOff>
    </xdr:from>
    <xdr:to>
      <xdr:col>2</xdr:col>
      <xdr:colOff>76200</xdr:colOff>
      <xdr:row>332</xdr:row>
      <xdr:rowOff>114300</xdr:rowOff>
    </xdr:to>
    <xdr:sp macro="" textlink="">
      <xdr:nvSpPr>
        <xdr:cNvPr id="678" name="Line 8">
          <a:extLst>
            <a:ext uri="{FF2B5EF4-FFF2-40B4-BE49-F238E27FC236}">
              <a16:creationId xmlns:a16="http://schemas.microsoft.com/office/drawing/2014/main" id="{CD2BC823-D11E-4A09-8CE5-86EB67FF5E82}"/>
            </a:ext>
          </a:extLst>
        </xdr:cNvPr>
        <xdr:cNvSpPr>
          <a:spLocks noChangeShapeType="1"/>
        </xdr:cNvSpPr>
      </xdr:nvSpPr>
      <xdr:spPr bwMode="auto">
        <a:xfrm flipH="1">
          <a:off x="1485900" y="72675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679" name="Line 8">
          <a:extLst>
            <a:ext uri="{FF2B5EF4-FFF2-40B4-BE49-F238E27FC236}">
              <a16:creationId xmlns:a16="http://schemas.microsoft.com/office/drawing/2014/main" id="{4B037EAC-C96E-4E59-868D-94166331CC40}"/>
            </a:ext>
          </a:extLst>
        </xdr:cNvPr>
        <xdr:cNvSpPr>
          <a:spLocks noChangeShapeType="1"/>
        </xdr:cNvSpPr>
      </xdr:nvSpPr>
      <xdr:spPr bwMode="auto">
        <a:xfrm flipH="1">
          <a:off x="1485900" y="70618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680" name="Line 8">
          <a:extLst>
            <a:ext uri="{FF2B5EF4-FFF2-40B4-BE49-F238E27FC236}">
              <a16:creationId xmlns:a16="http://schemas.microsoft.com/office/drawing/2014/main" id="{EDC50914-B564-494E-8F69-FB275B1C3E7B}"/>
            </a:ext>
          </a:extLst>
        </xdr:cNvPr>
        <xdr:cNvSpPr>
          <a:spLocks noChangeShapeType="1"/>
        </xdr:cNvSpPr>
      </xdr:nvSpPr>
      <xdr:spPr bwMode="auto">
        <a:xfrm flipH="1">
          <a:off x="1485900" y="70618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681" name="Line 8">
          <a:extLst>
            <a:ext uri="{FF2B5EF4-FFF2-40B4-BE49-F238E27FC236}">
              <a16:creationId xmlns:a16="http://schemas.microsoft.com/office/drawing/2014/main" id="{6B3319BF-D326-4D7A-8B86-071BF8EBF85A}"/>
            </a:ext>
          </a:extLst>
        </xdr:cNvPr>
        <xdr:cNvSpPr>
          <a:spLocks noChangeShapeType="1"/>
        </xdr:cNvSpPr>
      </xdr:nvSpPr>
      <xdr:spPr bwMode="auto">
        <a:xfrm flipH="1">
          <a:off x="1485900" y="70618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682" name="Line 8">
          <a:extLst>
            <a:ext uri="{FF2B5EF4-FFF2-40B4-BE49-F238E27FC236}">
              <a16:creationId xmlns:a16="http://schemas.microsoft.com/office/drawing/2014/main" id="{BB679958-D0F8-4EB8-816C-3C1736C27E3F}"/>
            </a:ext>
          </a:extLst>
        </xdr:cNvPr>
        <xdr:cNvSpPr>
          <a:spLocks noChangeShapeType="1"/>
        </xdr:cNvSpPr>
      </xdr:nvSpPr>
      <xdr:spPr bwMode="auto">
        <a:xfrm flipH="1">
          <a:off x="1485900" y="70618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683" name="Line 8">
          <a:extLst>
            <a:ext uri="{FF2B5EF4-FFF2-40B4-BE49-F238E27FC236}">
              <a16:creationId xmlns:a16="http://schemas.microsoft.com/office/drawing/2014/main" id="{7E47AC8C-3C10-4BAD-969D-18F9FEFA24ED}"/>
            </a:ext>
          </a:extLst>
        </xdr:cNvPr>
        <xdr:cNvSpPr>
          <a:spLocks noChangeShapeType="1"/>
        </xdr:cNvSpPr>
      </xdr:nvSpPr>
      <xdr:spPr bwMode="auto">
        <a:xfrm flipH="1">
          <a:off x="1485900" y="70618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684" name="Line 8">
          <a:extLst>
            <a:ext uri="{FF2B5EF4-FFF2-40B4-BE49-F238E27FC236}">
              <a16:creationId xmlns:a16="http://schemas.microsoft.com/office/drawing/2014/main" id="{CF6A9C5C-252E-4CF0-BD35-D92B71BF3D29}"/>
            </a:ext>
          </a:extLst>
        </xdr:cNvPr>
        <xdr:cNvSpPr>
          <a:spLocks noChangeShapeType="1"/>
        </xdr:cNvSpPr>
      </xdr:nvSpPr>
      <xdr:spPr bwMode="auto">
        <a:xfrm flipH="1">
          <a:off x="1485900" y="70618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47625</xdr:colOff>
      <xdr:row>323</xdr:row>
      <xdr:rowOff>114300</xdr:rowOff>
    </xdr:to>
    <xdr:sp macro="" textlink="">
      <xdr:nvSpPr>
        <xdr:cNvPr id="685" name="Line 8">
          <a:extLst>
            <a:ext uri="{FF2B5EF4-FFF2-40B4-BE49-F238E27FC236}">
              <a16:creationId xmlns:a16="http://schemas.microsoft.com/office/drawing/2014/main" id="{6F9E0D82-C000-4A86-ACC5-B8D4A01835A0}"/>
            </a:ext>
          </a:extLst>
        </xdr:cNvPr>
        <xdr:cNvSpPr>
          <a:spLocks noChangeShapeType="1"/>
        </xdr:cNvSpPr>
      </xdr:nvSpPr>
      <xdr:spPr bwMode="auto">
        <a:xfrm flipH="1">
          <a:off x="1485900" y="70618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47625</xdr:colOff>
      <xdr:row>323</xdr:row>
      <xdr:rowOff>114300</xdr:rowOff>
    </xdr:to>
    <xdr:sp macro="" textlink="">
      <xdr:nvSpPr>
        <xdr:cNvPr id="686" name="Line 8">
          <a:extLst>
            <a:ext uri="{FF2B5EF4-FFF2-40B4-BE49-F238E27FC236}">
              <a16:creationId xmlns:a16="http://schemas.microsoft.com/office/drawing/2014/main" id="{E7855DE5-EB9E-4BD7-8FE5-5DFE94DC6920}"/>
            </a:ext>
          </a:extLst>
        </xdr:cNvPr>
        <xdr:cNvSpPr>
          <a:spLocks noChangeShapeType="1"/>
        </xdr:cNvSpPr>
      </xdr:nvSpPr>
      <xdr:spPr bwMode="auto">
        <a:xfrm flipH="1">
          <a:off x="1485900" y="70618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687" name="Line 8">
          <a:extLst>
            <a:ext uri="{FF2B5EF4-FFF2-40B4-BE49-F238E27FC236}">
              <a16:creationId xmlns:a16="http://schemas.microsoft.com/office/drawing/2014/main" id="{63E523E4-2FC6-40BF-B275-6A094A0D8F19}"/>
            </a:ext>
          </a:extLst>
        </xdr:cNvPr>
        <xdr:cNvSpPr>
          <a:spLocks noChangeShapeType="1"/>
        </xdr:cNvSpPr>
      </xdr:nvSpPr>
      <xdr:spPr bwMode="auto">
        <a:xfrm flipH="1">
          <a:off x="1485900" y="70618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688" name="Line 8">
          <a:extLst>
            <a:ext uri="{FF2B5EF4-FFF2-40B4-BE49-F238E27FC236}">
              <a16:creationId xmlns:a16="http://schemas.microsoft.com/office/drawing/2014/main" id="{3B1F5F46-106C-4E91-8E5B-8473ACADF8CB}"/>
            </a:ext>
          </a:extLst>
        </xdr:cNvPr>
        <xdr:cNvSpPr>
          <a:spLocks noChangeShapeType="1"/>
        </xdr:cNvSpPr>
      </xdr:nvSpPr>
      <xdr:spPr bwMode="auto">
        <a:xfrm flipH="1">
          <a:off x="1485900" y="70618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hta2012.minibird.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8" Type="http://schemas.openxmlformats.org/officeDocument/2006/relationships/hyperlink" Target="mailto:ptkq67180@yahoo.co.jp" TargetMode="External"/><Relationship Id="rId3" Type="http://schemas.openxmlformats.org/officeDocument/2006/relationships/hyperlink" Target="mailto:kyun-chosu0808@outlook.jp" TargetMode="External"/><Relationship Id="rId7" Type="http://schemas.openxmlformats.org/officeDocument/2006/relationships/hyperlink" Target="mailto:ushi.nosuke3.2.1@gmail.com" TargetMode="External"/><Relationship Id="rId2" Type="http://schemas.openxmlformats.org/officeDocument/2006/relationships/hyperlink" Target="mailto:kawanami0930@yahoo.co.jp" TargetMode="External"/><Relationship Id="rId1" Type="http://schemas.openxmlformats.org/officeDocument/2006/relationships/hyperlink" Target="mailto:gametarou@nifty.com" TargetMode="External"/><Relationship Id="rId6" Type="http://schemas.openxmlformats.org/officeDocument/2006/relationships/hyperlink" Target="mailto:puntytan0412@zeus.eonet.ne.jp" TargetMode="External"/><Relationship Id="rId5" Type="http://schemas.openxmlformats.org/officeDocument/2006/relationships/hyperlink" Target="mailto:kihokyoko75@gmail.com" TargetMode="External"/><Relationship Id="rId10" Type="http://schemas.openxmlformats.org/officeDocument/2006/relationships/drawing" Target="../drawings/drawing3.xml"/><Relationship Id="rId4" Type="http://schemas.openxmlformats.org/officeDocument/2006/relationships/hyperlink" Target="mailto:kagii.777@gmai.com" TargetMode="External"/><Relationship Id="rId9"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M146"/>
  <sheetViews>
    <sheetView showGridLines="0" tabSelected="1" view="pageBreakPreview" zoomScaleNormal="100" zoomScaleSheetLayoutView="100" workbookViewId="0">
      <selection activeCell="J32" sqref="J32"/>
    </sheetView>
  </sheetViews>
  <sheetFormatPr defaultColWidth="8.875" defaultRowHeight="15.75"/>
  <cols>
    <col min="1" max="1" width="3.875" style="31" customWidth="1"/>
    <col min="2" max="2" width="8" style="31" customWidth="1"/>
    <col min="3" max="3" width="5.875" style="31" customWidth="1"/>
    <col min="4" max="4" width="5.5" style="31" customWidth="1"/>
    <col min="5" max="5" width="9.625" style="31" customWidth="1"/>
    <col min="6" max="9" width="7.125" style="31" customWidth="1"/>
    <col min="10" max="10" width="14" style="31" customWidth="1"/>
    <col min="11" max="11" width="18.875" style="31" customWidth="1"/>
    <col min="12" max="16384" width="8.875" style="31"/>
  </cols>
  <sheetData>
    <row r="1" spans="1:13" ht="4.7" customHeight="1" thickBot="1"/>
    <row r="2" spans="1:13" ht="32.25" customHeight="1" thickBot="1">
      <c r="A2" s="312" t="s">
        <v>824</v>
      </c>
      <c r="B2" s="312"/>
      <c r="C2" s="312"/>
      <c r="D2" s="312"/>
      <c r="E2" s="312"/>
      <c r="F2" s="312"/>
      <c r="G2" s="312"/>
      <c r="H2" s="312"/>
      <c r="I2" s="312"/>
      <c r="J2" s="312"/>
      <c r="K2" s="312"/>
    </row>
    <row r="3" spans="1:13">
      <c r="B3" s="172"/>
    </row>
    <row r="4" spans="1:13" s="34" customFormat="1" ht="16.5">
      <c r="B4" s="311" t="s">
        <v>194</v>
      </c>
      <c r="C4" s="311"/>
      <c r="D4" s="35" t="s">
        <v>825</v>
      </c>
      <c r="E4" s="36"/>
      <c r="F4" s="36"/>
      <c r="G4" s="36"/>
      <c r="H4" s="36"/>
      <c r="I4" s="36"/>
    </row>
    <row r="5" spans="1:13" s="34" customFormat="1" ht="16.5"/>
    <row r="6" spans="1:13" s="34" customFormat="1" ht="16.5">
      <c r="B6" s="311" t="s">
        <v>195</v>
      </c>
      <c r="C6" s="311"/>
      <c r="D6" s="35" t="s">
        <v>359</v>
      </c>
      <c r="E6" s="36"/>
      <c r="F6" s="36"/>
      <c r="G6" s="36"/>
      <c r="H6" s="36"/>
      <c r="I6" s="36"/>
    </row>
    <row r="7" spans="1:13" s="34" customFormat="1" ht="16.5">
      <c r="D7" s="35"/>
      <c r="E7" s="36"/>
      <c r="F7" s="36"/>
      <c r="G7" s="36"/>
      <c r="H7" s="36"/>
      <c r="I7" s="36"/>
    </row>
    <row r="8" spans="1:13" s="34" customFormat="1" ht="16.5">
      <c r="B8" s="311" t="s">
        <v>196</v>
      </c>
      <c r="C8" s="311"/>
      <c r="D8" s="35" t="s">
        <v>349</v>
      </c>
      <c r="E8" s="36"/>
      <c r="F8" s="36"/>
      <c r="G8" s="36"/>
      <c r="H8" s="36"/>
      <c r="I8" s="36"/>
    </row>
    <row r="9" spans="1:13" s="34" customFormat="1" ht="16.5"/>
    <row r="10" spans="1:13" s="34" customFormat="1" ht="16.5">
      <c r="B10" s="311" t="s">
        <v>197</v>
      </c>
      <c r="C10" s="311"/>
      <c r="D10" s="36" t="s">
        <v>331</v>
      </c>
      <c r="E10" s="33"/>
      <c r="F10" s="33"/>
      <c r="G10" s="33"/>
      <c r="H10" s="33"/>
      <c r="I10" s="33"/>
      <c r="J10" s="33"/>
      <c r="K10" s="33"/>
      <c r="L10" s="145"/>
      <c r="M10" s="36"/>
    </row>
    <row r="11" spans="1:13" s="34" customFormat="1" ht="16.5">
      <c r="D11" s="36" t="s">
        <v>827</v>
      </c>
      <c r="E11" s="33"/>
      <c r="F11" s="33"/>
      <c r="G11" s="33"/>
      <c r="H11" s="33"/>
      <c r="I11" s="33"/>
      <c r="J11" s="33"/>
      <c r="K11" s="33"/>
      <c r="M11" s="35"/>
    </row>
    <row r="12" spans="1:13" s="34" customFormat="1" ht="16.5">
      <c r="D12" s="36" t="s">
        <v>828</v>
      </c>
      <c r="E12" s="33"/>
      <c r="F12" s="33"/>
      <c r="G12" s="33"/>
      <c r="H12" s="33"/>
      <c r="I12" s="33"/>
      <c r="J12" s="33"/>
      <c r="K12" s="33"/>
      <c r="M12" s="35"/>
    </row>
    <row r="13" spans="1:13" s="34" customFormat="1" ht="16.5">
      <c r="J13" s="171"/>
      <c r="K13" s="171"/>
    </row>
    <row r="14" spans="1:13" s="34" customFormat="1" ht="16.5">
      <c r="B14" s="311" t="s">
        <v>198</v>
      </c>
      <c r="C14" s="311"/>
      <c r="D14" s="210" t="s">
        <v>350</v>
      </c>
      <c r="E14" s="36"/>
      <c r="F14" s="36"/>
      <c r="G14" s="36"/>
      <c r="H14" s="36"/>
      <c r="I14" s="36"/>
      <c r="J14" s="38"/>
      <c r="K14" s="37"/>
      <c r="L14" s="145"/>
      <c r="M14" s="36"/>
    </row>
    <row r="15" spans="1:13" s="34" customFormat="1" ht="16.5">
      <c r="D15" s="209" t="s">
        <v>351</v>
      </c>
      <c r="E15" s="48"/>
      <c r="F15" s="49"/>
      <c r="G15" s="49"/>
      <c r="H15" s="49"/>
      <c r="I15" s="49"/>
      <c r="J15" s="38"/>
      <c r="K15" s="37"/>
      <c r="M15" s="36"/>
    </row>
    <row r="16" spans="1:13" s="34" customFormat="1" ht="16.5">
      <c r="D16" s="211" t="s">
        <v>353</v>
      </c>
      <c r="E16" s="48"/>
      <c r="F16" s="49"/>
      <c r="G16" s="49"/>
      <c r="H16" s="49"/>
      <c r="I16" s="49"/>
      <c r="J16" s="171"/>
      <c r="K16" s="37"/>
      <c r="M16" s="36"/>
    </row>
    <row r="17" spans="2:13" s="34" customFormat="1" ht="16.5">
      <c r="D17" s="212" t="s">
        <v>352</v>
      </c>
    </row>
    <row r="18" spans="2:13" s="34" customFormat="1" ht="16.5">
      <c r="D18" s="209"/>
      <c r="E18" s="48"/>
      <c r="F18" s="49"/>
      <c r="G18" s="49"/>
      <c r="H18" s="49"/>
      <c r="I18" s="49"/>
      <c r="J18" s="171"/>
      <c r="K18" s="37"/>
      <c r="M18" s="36"/>
    </row>
    <row r="19" spans="2:13" s="34" customFormat="1" ht="16.5">
      <c r="B19" s="311" t="s">
        <v>199</v>
      </c>
      <c r="C19" s="311"/>
      <c r="D19" s="36" t="s">
        <v>200</v>
      </c>
      <c r="M19" s="36"/>
    </row>
    <row r="20" spans="2:13" s="34" customFormat="1" ht="16.5">
      <c r="B20" s="37"/>
      <c r="C20" s="37"/>
      <c r="D20" s="36" t="s">
        <v>830</v>
      </c>
      <c r="M20" s="36"/>
    </row>
    <row r="21" spans="2:13" s="34" customFormat="1" ht="16.5">
      <c r="D21" s="213" t="s">
        <v>201</v>
      </c>
    </row>
    <row r="22" spans="2:13" s="34" customFormat="1" ht="16.5"/>
    <row r="23" spans="2:13" s="34" customFormat="1" ht="16.5">
      <c r="B23" s="37" t="s">
        <v>204</v>
      </c>
      <c r="D23" s="36" t="s">
        <v>354</v>
      </c>
    </row>
    <row r="24" spans="2:13" s="34" customFormat="1" ht="16.5">
      <c r="C24" s="37"/>
      <c r="D24" s="31" t="s">
        <v>355</v>
      </c>
      <c r="E24" s="36"/>
      <c r="F24" s="36"/>
      <c r="G24" s="36"/>
      <c r="H24" s="36"/>
      <c r="I24" s="36"/>
      <c r="J24" s="36"/>
      <c r="K24" s="37"/>
      <c r="L24" s="145"/>
      <c r="M24" s="36"/>
    </row>
    <row r="25" spans="2:13" s="34" customFormat="1" ht="11.1" customHeight="1"/>
    <row r="26" spans="2:13" s="34" customFormat="1" ht="17.100000000000001" customHeight="1">
      <c r="D26" s="36"/>
    </row>
    <row r="27" spans="2:13" s="34" customFormat="1" ht="16.5">
      <c r="B27" s="37" t="s">
        <v>202</v>
      </c>
      <c r="C27" s="37"/>
      <c r="D27" s="39" t="s">
        <v>205</v>
      </c>
      <c r="E27" s="36"/>
      <c r="F27" s="36"/>
      <c r="G27" s="36"/>
      <c r="H27" s="36"/>
      <c r="I27" s="36"/>
      <c r="J27" s="36"/>
      <c r="K27" s="37"/>
    </row>
    <row r="28" spans="2:13" s="34" customFormat="1" ht="16.5">
      <c r="E28" s="34" t="s">
        <v>203</v>
      </c>
      <c r="F28" s="36"/>
    </row>
    <row r="29" spans="2:13" s="34" customFormat="1" ht="16.5">
      <c r="D29" s="39" t="s">
        <v>332</v>
      </c>
    </row>
    <row r="30" spans="2:13" s="34" customFormat="1" ht="16.5">
      <c r="E30" s="40" t="s">
        <v>826</v>
      </c>
    </row>
    <row r="31" spans="2:13" s="34" customFormat="1" ht="16.5">
      <c r="E31" s="40" t="s">
        <v>206</v>
      </c>
    </row>
    <row r="32" spans="2:13" s="34" customFormat="1" ht="16.5">
      <c r="E32" s="34" t="s">
        <v>356</v>
      </c>
    </row>
    <row r="33" spans="2:11" s="34" customFormat="1" ht="16.5">
      <c r="E33" s="34" t="s">
        <v>357</v>
      </c>
    </row>
    <row r="34" spans="2:11" s="34" customFormat="1" ht="16.5">
      <c r="G34" s="34" t="s">
        <v>358</v>
      </c>
    </row>
    <row r="35" spans="2:11" s="34" customFormat="1" ht="4.5" customHeight="1"/>
    <row r="36" spans="2:11" s="34" customFormat="1" ht="16.5">
      <c r="B36" s="37" t="s">
        <v>207</v>
      </c>
      <c r="C36" s="37"/>
      <c r="D36" s="36" t="s">
        <v>829</v>
      </c>
      <c r="E36" s="36"/>
      <c r="F36" s="36"/>
      <c r="G36" s="36"/>
      <c r="H36" s="36"/>
      <c r="I36" s="36"/>
      <c r="J36" s="36"/>
      <c r="K36" s="37"/>
    </row>
    <row r="37" spans="2:11" s="34" customFormat="1" ht="16.5">
      <c r="D37" s="34" t="s">
        <v>4</v>
      </c>
    </row>
    <row r="38" spans="2:11" s="34" customFormat="1" ht="16.5">
      <c r="D38" s="41" t="s">
        <v>208</v>
      </c>
    </row>
    <row r="39" spans="2:11" s="34" customFormat="1" ht="9" customHeight="1">
      <c r="D39" s="41"/>
    </row>
    <row r="40" spans="2:11" s="34" customFormat="1" ht="16.5">
      <c r="B40" s="311" t="s">
        <v>272</v>
      </c>
      <c r="C40" s="311"/>
      <c r="D40" s="31" t="s">
        <v>360</v>
      </c>
    </row>
    <row r="41" spans="2:11" s="34" customFormat="1" ht="16.5">
      <c r="D41" s="31" t="s">
        <v>361</v>
      </c>
    </row>
    <row r="42" spans="2:11" s="34" customFormat="1" ht="16.5">
      <c r="D42" s="31" t="s">
        <v>362</v>
      </c>
    </row>
    <row r="43" spans="2:11" s="34" customFormat="1" ht="16.5">
      <c r="D43" s="31" t="s">
        <v>363</v>
      </c>
    </row>
    <row r="44" spans="2:11" s="34" customFormat="1" ht="16.5">
      <c r="D44" s="31" t="s">
        <v>364</v>
      </c>
    </row>
    <row r="45" spans="2:11" s="34" customFormat="1" ht="16.5"/>
    <row r="46" spans="2:11" s="34" customFormat="1" ht="16.5"/>
    <row r="47" spans="2:11" s="34" customFormat="1" ht="16.5"/>
    <row r="48" spans="2:11" s="34" customFormat="1" ht="16.5"/>
    <row r="49" s="34" customFormat="1" ht="16.5"/>
    <row r="50" s="34" customFormat="1" ht="16.5"/>
    <row r="51" s="34" customFormat="1" ht="16.5"/>
    <row r="52" s="34" customFormat="1" ht="16.5"/>
    <row r="53" s="34" customFormat="1" ht="16.5"/>
    <row r="54" s="34" customFormat="1" ht="16.5"/>
    <row r="55" s="34" customFormat="1" ht="16.5"/>
    <row r="56" s="34" customFormat="1" ht="16.5"/>
    <row r="57" s="34" customFormat="1" ht="16.5"/>
    <row r="58" s="34" customFormat="1" ht="16.5"/>
    <row r="59" s="34" customFormat="1" ht="16.5"/>
    <row r="60" s="34" customFormat="1" ht="16.5"/>
    <row r="61" s="34" customFormat="1" ht="16.5"/>
    <row r="62" s="34" customFormat="1" ht="16.5"/>
    <row r="63" s="34" customFormat="1" ht="16.5"/>
    <row r="64" s="34" customFormat="1" ht="16.5"/>
    <row r="65" s="34" customFormat="1" ht="16.5"/>
    <row r="66" s="34" customFormat="1" ht="16.5"/>
    <row r="67" s="34" customFormat="1" ht="16.5"/>
    <row r="68" s="34" customFormat="1" ht="16.5"/>
    <row r="69" s="34" customFormat="1" ht="16.5"/>
    <row r="70" s="34" customFormat="1" ht="16.5"/>
    <row r="71" s="34" customFormat="1" ht="16.5"/>
    <row r="72" s="32" customFormat="1" ht="19.5"/>
    <row r="73" s="32" customFormat="1" ht="19.5"/>
    <row r="74" s="32" customFormat="1" ht="19.5"/>
    <row r="75" s="32" customFormat="1" ht="19.5"/>
    <row r="76" s="32" customFormat="1" ht="19.5"/>
    <row r="77" s="32" customFormat="1" ht="19.5"/>
    <row r="78" s="32" customFormat="1" ht="19.5"/>
    <row r="79" s="32" customFormat="1" ht="19.5"/>
    <row r="80" s="32" customFormat="1" ht="19.5"/>
    <row r="81" s="32" customFormat="1" ht="19.5"/>
    <row r="82" s="32" customFormat="1" ht="19.5"/>
    <row r="83" s="32" customFormat="1" ht="19.5"/>
    <row r="84" s="32" customFormat="1" ht="19.5"/>
    <row r="85" s="32" customFormat="1" ht="19.5"/>
    <row r="86" s="32" customFormat="1" ht="19.5"/>
    <row r="87" s="32" customFormat="1" ht="19.5"/>
    <row r="88" s="32" customFormat="1" ht="19.5"/>
    <row r="89" s="32" customFormat="1" ht="19.5"/>
    <row r="90" s="32" customFormat="1" ht="19.5"/>
    <row r="91" s="32" customFormat="1" ht="19.5"/>
    <row r="92" s="32" customFormat="1" ht="19.5"/>
    <row r="93" s="32" customFormat="1" ht="19.5"/>
    <row r="94" s="32" customFormat="1" ht="19.5"/>
    <row r="95" s="32" customFormat="1" ht="19.5"/>
    <row r="96" s="32" customFormat="1" ht="19.5"/>
    <row r="97" s="32" customFormat="1" ht="19.5"/>
    <row r="98" s="32" customFormat="1" ht="19.5"/>
    <row r="99" s="32" customFormat="1" ht="19.5"/>
    <row r="100" s="32" customFormat="1" ht="19.5"/>
    <row r="101" s="32" customFormat="1" ht="19.5"/>
    <row r="102" s="32" customFormat="1" ht="19.5"/>
    <row r="103" s="32" customFormat="1" ht="19.5"/>
    <row r="104" s="32" customFormat="1" ht="19.5"/>
    <row r="105" s="32" customFormat="1" ht="19.5"/>
    <row r="106" s="32" customFormat="1" ht="19.5"/>
    <row r="107" s="32" customFormat="1" ht="19.5"/>
    <row r="108" s="32" customFormat="1" ht="19.5"/>
    <row r="109" s="32" customFormat="1" ht="19.5"/>
    <row r="110" s="32" customFormat="1" ht="19.5"/>
    <row r="111" s="32" customFormat="1" ht="19.5"/>
    <row r="112" s="32" customFormat="1" ht="19.5"/>
    <row r="113" s="32" customFormat="1" ht="19.5"/>
    <row r="114" s="32" customFormat="1" ht="19.5"/>
    <row r="115" s="32" customFormat="1" ht="19.5"/>
    <row r="116" s="32" customFormat="1" ht="19.5"/>
    <row r="117" s="32" customFormat="1" ht="19.5"/>
    <row r="118" s="32" customFormat="1" ht="19.5"/>
    <row r="119" s="32" customFormat="1" ht="19.5"/>
    <row r="120" s="32" customFormat="1" ht="19.5"/>
    <row r="121" s="32" customFormat="1" ht="19.5"/>
    <row r="122" s="32" customFormat="1" ht="19.5"/>
    <row r="123" s="32" customFormat="1" ht="19.5"/>
    <row r="124" s="32" customFormat="1" ht="19.5"/>
    <row r="125" s="32" customFormat="1" ht="19.5"/>
    <row r="126" s="32" customFormat="1" ht="19.5"/>
    <row r="127" s="32" customFormat="1" ht="19.5"/>
    <row r="128" s="32" customFormat="1" ht="19.5"/>
    <row r="129" s="32" customFormat="1" ht="19.5"/>
    <row r="130" s="32" customFormat="1" ht="19.5"/>
    <row r="131" s="32" customFormat="1" ht="19.5"/>
    <row r="132" s="32" customFormat="1" ht="19.5"/>
    <row r="133" s="32" customFormat="1" ht="19.5"/>
    <row r="134" s="32" customFormat="1" ht="19.5"/>
    <row r="135" s="32" customFormat="1" ht="19.5"/>
    <row r="136" s="32" customFormat="1" ht="19.5"/>
    <row r="137" s="32" customFormat="1" ht="19.5"/>
    <row r="138" s="32" customFormat="1" ht="19.5"/>
    <row r="139" s="32" customFormat="1" ht="19.5"/>
    <row r="140" s="32" customFormat="1" ht="19.5"/>
    <row r="141" s="32" customFormat="1" ht="19.5"/>
    <row r="142" s="32" customFormat="1" ht="19.5"/>
    <row r="143" s="32" customFormat="1" ht="19.5"/>
    <row r="144" s="32" customFormat="1" ht="19.5"/>
    <row r="145" s="32" customFormat="1" ht="19.5"/>
    <row r="146" s="32" customFormat="1" ht="19.5"/>
  </sheetData>
  <mergeCells count="8">
    <mergeCell ref="B40:C40"/>
    <mergeCell ref="B19:C19"/>
    <mergeCell ref="A2:K2"/>
    <mergeCell ref="B4:C4"/>
    <mergeCell ref="B6:C6"/>
    <mergeCell ref="B14:C14"/>
    <mergeCell ref="B10:C10"/>
    <mergeCell ref="B8:C8"/>
  </mergeCells>
  <phoneticPr fontId="3"/>
  <hyperlinks>
    <hyperlink ref="D38" r:id="rId1" xr:uid="{00000000-0004-0000-0000-000000000000}"/>
  </hyperlinks>
  <printOptions horizontalCentered="1" verticalCentered="1"/>
  <pageMargins left="0.70866141732283472" right="0.70866141732283472" top="0.74803149606299213" bottom="0.74803149606299213" header="0.31496062992125984" footer="0.31496062992125984"/>
  <pageSetup paperSize="9" scale="94" orientation="portrait" horizontalDpi="4294967293"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24045-6934-400B-BDCF-3994958A54F5}">
  <sheetPr>
    <tabColor rgb="FF92D050"/>
  </sheetPr>
  <dimension ref="A1:J37"/>
  <sheetViews>
    <sheetView showGridLines="0" zoomScale="115" zoomScaleNormal="115" zoomScaleSheetLayoutView="90" workbookViewId="0">
      <selection activeCell="B1" sqref="B1:F1"/>
    </sheetView>
  </sheetViews>
  <sheetFormatPr defaultColWidth="8.875" defaultRowHeight="15.75"/>
  <cols>
    <col min="1" max="1" width="6.125" style="31" customWidth="1"/>
    <col min="2" max="2" width="12.875" style="31" customWidth="1"/>
    <col min="3" max="3" width="20.75" style="31" customWidth="1"/>
    <col min="4" max="4" width="8" style="31" customWidth="1"/>
    <col min="5" max="5" width="12.875" style="31" customWidth="1"/>
    <col min="6" max="6" width="22.875" style="31" customWidth="1"/>
    <col min="7" max="7" width="9.125" style="31" customWidth="1"/>
    <col min="8" max="8" width="8.875" style="31"/>
    <col min="9" max="9" width="8.875" style="45"/>
    <col min="10" max="16384" width="8.875" style="31"/>
  </cols>
  <sheetData>
    <row r="1" spans="1:10" s="42" customFormat="1" ht="52.5" customHeight="1">
      <c r="B1" s="316" t="s">
        <v>823</v>
      </c>
      <c r="C1" s="316"/>
      <c r="D1" s="316"/>
      <c r="E1" s="316"/>
      <c r="F1" s="316"/>
      <c r="G1" s="131"/>
      <c r="I1" s="47"/>
    </row>
    <row r="2" spans="1:10" ht="22.5" customHeight="1">
      <c r="B2" s="132" t="s">
        <v>210</v>
      </c>
      <c r="C2" s="317"/>
      <c r="D2" s="318"/>
      <c r="E2" s="133" t="s">
        <v>209</v>
      </c>
      <c r="F2" s="134"/>
      <c r="G2" s="128"/>
    </row>
    <row r="3" spans="1:10" ht="22.5" customHeight="1">
      <c r="B3" s="132" t="s">
        <v>213</v>
      </c>
      <c r="C3" s="317"/>
      <c r="D3" s="319"/>
      <c r="E3" s="319"/>
      <c r="F3" s="318"/>
      <c r="G3" s="45"/>
    </row>
    <row r="4" spans="1:10" ht="22.5" customHeight="1"/>
    <row r="5" spans="1:10" ht="22.5" customHeight="1" thickBot="1">
      <c r="E5" s="315" t="s">
        <v>218</v>
      </c>
      <c r="F5" s="315"/>
      <c r="G5" s="315"/>
    </row>
    <row r="6" spans="1:10" ht="22.5" customHeight="1" thickBot="1">
      <c r="B6" s="135" t="s">
        <v>3</v>
      </c>
      <c r="C6" s="130"/>
      <c r="E6" s="315" t="s">
        <v>274</v>
      </c>
      <c r="F6" s="315"/>
      <c r="G6" s="315"/>
    </row>
    <row r="7" spans="1:10" ht="22.5" customHeight="1" thickBot="1">
      <c r="A7" s="31" t="s">
        <v>269</v>
      </c>
      <c r="B7" s="151" t="s">
        <v>211</v>
      </c>
      <c r="C7" s="152" t="s">
        <v>212</v>
      </c>
      <c r="D7" s="153" t="s">
        <v>217</v>
      </c>
      <c r="E7" s="153" t="s">
        <v>267</v>
      </c>
      <c r="F7" s="153" t="s">
        <v>268</v>
      </c>
      <c r="G7" s="154"/>
    </row>
    <row r="8" spans="1:10" ht="22.5" customHeight="1">
      <c r="A8" s="31">
        <v>1</v>
      </c>
      <c r="B8" s="157"/>
      <c r="C8" s="158" t="str">
        <f>IF(B8="","",VLOOKUP(B8,登録ナンバー!$A$4:$I$575,7,0))</f>
        <v/>
      </c>
      <c r="D8" s="158" t="str">
        <f>IF(B8="","",VLOOKUP(B8,登録ナンバー!$A$4:$M$606,11,0))</f>
        <v/>
      </c>
      <c r="E8" s="159" t="str">
        <f>IF(B8="","",VLOOKUP(B8,登録ナンバー!$A$4:$M$606,8,0))</f>
        <v/>
      </c>
      <c r="F8" s="164" t="s">
        <v>333</v>
      </c>
      <c r="G8" s="165"/>
    </row>
    <row r="9" spans="1:10" ht="22.5" customHeight="1">
      <c r="A9" s="31">
        <v>2</v>
      </c>
      <c r="B9" s="160"/>
      <c r="C9" s="155" t="str">
        <f>IF(B9="","",VLOOKUP(B9,登録ナンバー!$A$4:$I$575,7,0))</f>
        <v/>
      </c>
      <c r="D9" s="155" t="str">
        <f>IF(B9="","",VLOOKUP(B9,登録ナンバー!$A$4:$M$606,11,0))</f>
        <v/>
      </c>
      <c r="E9" s="156" t="str">
        <f>IF(B9="","",VLOOKUP(B9,登録ナンバー!$A$4:$M$606,8,0))</f>
        <v/>
      </c>
      <c r="F9" s="166" t="s">
        <v>333</v>
      </c>
      <c r="G9" s="167"/>
      <c r="J9" s="45"/>
    </row>
    <row r="10" spans="1:10" ht="22.5" customHeight="1">
      <c r="A10" s="31">
        <v>3</v>
      </c>
      <c r="B10" s="160"/>
      <c r="C10" s="155" t="str">
        <f>IF(B10="","",VLOOKUP(B10,登録ナンバー!$A$4:$I$575,7,0))</f>
        <v/>
      </c>
      <c r="D10" s="155" t="str">
        <f>IF(B10="","",VLOOKUP(B10,登録ナンバー!$A$4:$M$606,11,0))</f>
        <v/>
      </c>
      <c r="E10" s="156" t="str">
        <f>IF(B10="","",VLOOKUP(B10,登録ナンバー!$A$4:$M$606,8,0))</f>
        <v/>
      </c>
      <c r="F10" s="166" t="s">
        <v>333</v>
      </c>
      <c r="G10" s="167"/>
      <c r="I10" s="31"/>
      <c r="J10" s="45"/>
    </row>
    <row r="11" spans="1:10" ht="22.5" customHeight="1">
      <c r="A11" s="31">
        <v>4</v>
      </c>
      <c r="B11" s="160"/>
      <c r="C11" s="155" t="str">
        <f>IF(B11="","",VLOOKUP(B11,登録ナンバー!$A$4:$I$575,7,0))</f>
        <v/>
      </c>
      <c r="D11" s="155" t="str">
        <f>IF(B11="","",VLOOKUP(B11,登録ナンバー!$A$4:$M$606,11,0))</f>
        <v/>
      </c>
      <c r="E11" s="156" t="str">
        <f>IF(B11="","",VLOOKUP(B11,登録ナンバー!$A$4:$M$606,8,0))</f>
        <v/>
      </c>
      <c r="F11" s="166" t="s">
        <v>333</v>
      </c>
      <c r="G11" s="167"/>
    </row>
    <row r="12" spans="1:10" ht="22.5" customHeight="1" thickBot="1">
      <c r="A12" s="31">
        <v>5</v>
      </c>
      <c r="B12" s="161"/>
      <c r="C12" s="162" t="str">
        <f>IF(B12="","",VLOOKUP(B12,登録ナンバー!$A$4:$I$575,7,0))</f>
        <v/>
      </c>
      <c r="D12" s="162" t="str">
        <f>IF(B12="","",VLOOKUP(B12,登録ナンバー!$A$4:$M$606,11,0))</f>
        <v/>
      </c>
      <c r="E12" s="163" t="str">
        <f>IF(B12="","",VLOOKUP(B12,登録ナンバー!$A$4:$M$606,8,0))</f>
        <v/>
      </c>
      <c r="F12" s="168" t="s">
        <v>333</v>
      </c>
      <c r="G12" s="169"/>
    </row>
    <row r="13" spans="1:10" ht="22.5" customHeight="1"/>
    <row r="14" spans="1:10" ht="22.5" customHeight="1" thickBot="1">
      <c r="E14" s="315" t="s">
        <v>218</v>
      </c>
      <c r="F14" s="315"/>
      <c r="G14" s="315"/>
    </row>
    <row r="15" spans="1:10" ht="22.5" customHeight="1" thickBot="1">
      <c r="B15" s="140" t="s">
        <v>3</v>
      </c>
      <c r="C15" s="77"/>
      <c r="E15" s="315" t="s">
        <v>274</v>
      </c>
      <c r="F15" s="315"/>
      <c r="G15" s="315"/>
    </row>
    <row r="16" spans="1:10" ht="22.5" customHeight="1" thickBot="1">
      <c r="A16" s="31" t="s">
        <v>269</v>
      </c>
      <c r="B16" s="151" t="s">
        <v>211</v>
      </c>
      <c r="C16" s="152" t="s">
        <v>212</v>
      </c>
      <c r="D16" s="153" t="s">
        <v>217</v>
      </c>
      <c r="E16" s="153" t="s">
        <v>267</v>
      </c>
      <c r="F16" s="153" t="s">
        <v>268</v>
      </c>
      <c r="G16" s="154"/>
    </row>
    <row r="17" spans="1:10" ht="22.5" customHeight="1">
      <c r="A17" s="31">
        <v>1</v>
      </c>
      <c r="B17" s="157"/>
      <c r="C17" s="158" t="str">
        <f>IF(B17="","",VLOOKUP(B17,登録ナンバー!$A$4:$I$575,7,0))</f>
        <v/>
      </c>
      <c r="D17" s="158" t="str">
        <f>IF(B17="","",VLOOKUP(B17,登録ナンバー!$A$4:$M$606,11,0))</f>
        <v/>
      </c>
      <c r="E17" s="159" t="str">
        <f>IF(B17="","",VLOOKUP(B17,登録ナンバー!$A$4:$M$606,8,0))</f>
        <v/>
      </c>
      <c r="F17" s="164" t="s">
        <v>333</v>
      </c>
      <c r="G17" s="165"/>
    </row>
    <row r="18" spans="1:10" ht="22.5" customHeight="1">
      <c r="A18" s="31">
        <v>2</v>
      </c>
      <c r="B18" s="160"/>
      <c r="C18" s="155" t="str">
        <f>IF(B18="","",VLOOKUP(B18,登録ナンバー!$A$4:$I$575,7,0))</f>
        <v/>
      </c>
      <c r="D18" s="155" t="str">
        <f>IF(B18="","",VLOOKUP(B18,登録ナンバー!$A$4:$M$606,11,0))</f>
        <v/>
      </c>
      <c r="E18" s="156" t="str">
        <f>IF(B18="","",VLOOKUP(B18,登録ナンバー!$A$4:$M$606,8,0))</f>
        <v/>
      </c>
      <c r="F18" s="166" t="s">
        <v>333</v>
      </c>
      <c r="G18" s="167"/>
      <c r="J18" s="45"/>
    </row>
    <row r="19" spans="1:10" ht="22.5" customHeight="1">
      <c r="A19" s="31">
        <v>3</v>
      </c>
      <c r="B19" s="160"/>
      <c r="C19" s="155" t="str">
        <f>IF(B19="","",VLOOKUP(B19,登録ナンバー!$A$4:$I$575,7,0))</f>
        <v/>
      </c>
      <c r="D19" s="155" t="str">
        <f>IF(B19="","",VLOOKUP(B19,登録ナンバー!$A$4:$M$606,11,0))</f>
        <v/>
      </c>
      <c r="E19" s="156" t="str">
        <f>IF(B19="","",VLOOKUP(B19,登録ナンバー!$A$4:$M$606,8,0))</f>
        <v/>
      </c>
      <c r="F19" s="166" t="s">
        <v>333</v>
      </c>
      <c r="G19" s="167"/>
      <c r="I19" s="31"/>
      <c r="J19" s="45"/>
    </row>
    <row r="20" spans="1:10" ht="22.5" customHeight="1">
      <c r="A20" s="31">
        <v>4</v>
      </c>
      <c r="B20" s="160"/>
      <c r="C20" s="155" t="str">
        <f>IF(B20="","",VLOOKUP(B20,登録ナンバー!$A$4:$I$575,7,0))</f>
        <v/>
      </c>
      <c r="D20" s="155" t="str">
        <f>IF(B20="","",VLOOKUP(B20,登録ナンバー!$A$4:$M$606,11,0))</f>
        <v/>
      </c>
      <c r="E20" s="156" t="str">
        <f>IF(B20="","",VLOOKUP(B20,登録ナンバー!$A$4:$M$606,8,0))</f>
        <v/>
      </c>
      <c r="F20" s="166" t="s">
        <v>333</v>
      </c>
      <c r="G20" s="167"/>
    </row>
    <row r="21" spans="1:10" ht="22.5" customHeight="1" thickBot="1">
      <c r="A21" s="31">
        <v>5</v>
      </c>
      <c r="B21" s="161"/>
      <c r="C21" s="162" t="str">
        <f>IF(B21="","",VLOOKUP(B21,登録ナンバー!$A$4:$I$575,7,0))</f>
        <v/>
      </c>
      <c r="D21" s="162" t="str">
        <f>IF(B21="","",VLOOKUP(B21,登録ナンバー!$A$4:$M$606,11,0))</f>
        <v/>
      </c>
      <c r="E21" s="163" t="str">
        <f>IF(B21="","",VLOOKUP(B21,登録ナンバー!$A$4:$M$606,8,0))</f>
        <v/>
      </c>
      <c r="F21" s="168" t="s">
        <v>333</v>
      </c>
      <c r="G21" s="169"/>
    </row>
    <row r="22" spans="1:10" ht="22.5" customHeight="1"/>
    <row r="23" spans="1:10" ht="22.5" customHeight="1">
      <c r="E23" s="315" t="s">
        <v>218</v>
      </c>
      <c r="F23" s="315"/>
      <c r="G23" s="315"/>
    </row>
    <row r="24" spans="1:10" ht="22.5" customHeight="1" thickBot="1">
      <c r="B24" s="140" t="s">
        <v>3</v>
      </c>
      <c r="C24" s="77"/>
      <c r="E24" s="315" t="s">
        <v>274</v>
      </c>
      <c r="F24" s="315"/>
      <c r="G24" s="315"/>
    </row>
    <row r="25" spans="1:10" ht="22.5" customHeight="1" thickBot="1">
      <c r="A25" s="31" t="s">
        <v>269</v>
      </c>
      <c r="B25" s="136" t="s">
        <v>211</v>
      </c>
      <c r="C25" s="137" t="s">
        <v>212</v>
      </c>
      <c r="D25" s="138" t="s">
        <v>217</v>
      </c>
      <c r="E25" s="138" t="s">
        <v>267</v>
      </c>
      <c r="F25" s="138" t="s">
        <v>268</v>
      </c>
      <c r="G25" s="139"/>
    </row>
    <row r="26" spans="1:10" ht="22.5" customHeight="1" thickTop="1">
      <c r="A26" s="31">
        <v>1</v>
      </c>
      <c r="B26" s="157"/>
      <c r="C26" s="158" t="str">
        <f>IF(B26="","",VLOOKUP(B26,登録ナンバー!$A$4:$I$575,7,0))</f>
        <v/>
      </c>
      <c r="D26" s="158" t="str">
        <f>IF(B26="","",VLOOKUP(B26,登録ナンバー!$A$4:$M$606,11,0))</f>
        <v/>
      </c>
      <c r="E26" s="159" t="str">
        <f>IF(B26="","",VLOOKUP(B26,登録ナンバー!$A$4:$M$606,8,0))</f>
        <v/>
      </c>
      <c r="F26" s="164" t="s">
        <v>333</v>
      </c>
      <c r="G26" s="165"/>
    </row>
    <row r="27" spans="1:10" ht="22.5" customHeight="1">
      <c r="A27" s="31">
        <v>2</v>
      </c>
      <c r="B27" s="160"/>
      <c r="C27" s="155" t="str">
        <f>IF(B27="","",VLOOKUP(B27,登録ナンバー!$A$4:$I$575,7,0))</f>
        <v/>
      </c>
      <c r="D27" s="155" t="str">
        <f>IF(B27="","",VLOOKUP(B27,登録ナンバー!$A$4:$M$606,11,0))</f>
        <v/>
      </c>
      <c r="E27" s="156" t="str">
        <f>IF(B27="","",VLOOKUP(B27,登録ナンバー!$A$4:$M$606,8,0))</f>
        <v/>
      </c>
      <c r="F27" s="166" t="s">
        <v>333</v>
      </c>
      <c r="G27" s="167"/>
      <c r="J27" s="45"/>
    </row>
    <row r="28" spans="1:10" ht="22.5" customHeight="1">
      <c r="A28" s="31">
        <v>3</v>
      </c>
      <c r="B28" s="160"/>
      <c r="C28" s="155" t="str">
        <f>IF(B28="","",VLOOKUP(B28,登録ナンバー!$A$4:$I$575,7,0))</f>
        <v/>
      </c>
      <c r="D28" s="155" t="str">
        <f>IF(B28="","",VLOOKUP(B28,登録ナンバー!$A$4:$M$606,11,0))</f>
        <v/>
      </c>
      <c r="E28" s="156" t="str">
        <f>IF(B28="","",VLOOKUP(B28,登録ナンバー!$A$4:$M$606,8,0))</f>
        <v/>
      </c>
      <c r="F28" s="166" t="s">
        <v>333</v>
      </c>
      <c r="G28" s="167"/>
      <c r="I28" s="31"/>
      <c r="J28" s="45"/>
    </row>
    <row r="29" spans="1:10" ht="22.5" customHeight="1">
      <c r="A29" s="31">
        <v>4</v>
      </c>
      <c r="B29" s="160"/>
      <c r="C29" s="155" t="str">
        <f>IF(B29="","",VLOOKUP(B29,登録ナンバー!$A$4:$I$575,7,0))</f>
        <v/>
      </c>
      <c r="D29" s="155" t="str">
        <f>IF(B29="","",VLOOKUP(B29,登録ナンバー!$A$4:$M$606,11,0))</f>
        <v/>
      </c>
      <c r="E29" s="156" t="str">
        <f>IF(B29="","",VLOOKUP(B29,登録ナンバー!$A$4:$M$606,8,0))</f>
        <v/>
      </c>
      <c r="F29" s="166" t="s">
        <v>333</v>
      </c>
      <c r="G29" s="167"/>
    </row>
    <row r="30" spans="1:10" ht="22.5" customHeight="1" thickBot="1">
      <c r="A30" s="31">
        <v>5</v>
      </c>
      <c r="B30" s="161"/>
      <c r="C30" s="162" t="str">
        <f>IF(B30="","",VLOOKUP(B30,登録ナンバー!$A$4:$I$575,7,0))</f>
        <v/>
      </c>
      <c r="D30" s="162" t="str">
        <f>IF(B30="","",VLOOKUP(B30,登録ナンバー!$A$4:$M$606,11,0))</f>
        <v/>
      </c>
      <c r="E30" s="163" t="str">
        <f>IF(B30="","",VLOOKUP(B30,登録ナンバー!$A$4:$M$606,8,0))</f>
        <v/>
      </c>
      <c r="F30" s="168" t="s">
        <v>333</v>
      </c>
      <c r="G30" s="169"/>
    </row>
    <row r="31" spans="1:10" ht="22.5" customHeight="1" thickBot="1">
      <c r="B31" s="146"/>
      <c r="C31" s="147"/>
      <c r="D31" s="147"/>
      <c r="E31" s="148"/>
      <c r="F31" s="149"/>
      <c r="G31" s="147"/>
    </row>
    <row r="32" spans="1:10" ht="22.5" customHeight="1">
      <c r="C32" s="313" t="s">
        <v>214</v>
      </c>
      <c r="D32" s="314"/>
      <c r="E32" s="143" t="s">
        <v>273</v>
      </c>
      <c r="F32" s="144" t="s">
        <v>215</v>
      </c>
      <c r="G32" s="128"/>
    </row>
    <row r="33" spans="3:7" ht="22.5" customHeight="1">
      <c r="C33" s="173" t="s">
        <v>270</v>
      </c>
      <c r="D33" s="175">
        <v>1500</v>
      </c>
      <c r="E33" s="174"/>
      <c r="F33" s="43">
        <f>D33*E33</f>
        <v>0</v>
      </c>
      <c r="G33" s="46"/>
    </row>
    <row r="34" spans="3:7" ht="22.5" customHeight="1">
      <c r="C34" s="129" t="s">
        <v>271</v>
      </c>
      <c r="D34" s="176">
        <v>2500</v>
      </c>
      <c r="E34" s="133"/>
      <c r="F34" s="43">
        <f t="shared" ref="F34:F36" si="0">D34*E34</f>
        <v>0</v>
      </c>
      <c r="G34" s="46"/>
    </row>
    <row r="35" spans="3:7" ht="22.5" customHeight="1">
      <c r="C35" s="129" t="s">
        <v>252</v>
      </c>
      <c r="D35" s="176">
        <v>1000</v>
      </c>
      <c r="E35" s="133"/>
      <c r="F35" s="43">
        <f t="shared" si="0"/>
        <v>0</v>
      </c>
      <c r="G35" s="46"/>
    </row>
    <row r="36" spans="3:7" ht="22.5" customHeight="1" thickBot="1">
      <c r="C36" s="170" t="s">
        <v>334</v>
      </c>
      <c r="D36" s="177">
        <v>500</v>
      </c>
      <c r="E36" s="150"/>
      <c r="F36" s="44">
        <f t="shared" si="0"/>
        <v>0</v>
      </c>
      <c r="G36" s="46"/>
    </row>
    <row r="37" spans="3:7" ht="22.5" customHeight="1" thickBot="1">
      <c r="E37" s="141" t="s">
        <v>216</v>
      </c>
      <c r="F37" s="142">
        <f>SUM(F33:F36)</f>
        <v>0</v>
      </c>
      <c r="G37" s="46"/>
    </row>
  </sheetData>
  <mergeCells count="10">
    <mergeCell ref="B1:F1"/>
    <mergeCell ref="C2:D2"/>
    <mergeCell ref="C3:F3"/>
    <mergeCell ref="E5:G5"/>
    <mergeCell ref="E6:G6"/>
    <mergeCell ref="C32:D32"/>
    <mergeCell ref="E14:G14"/>
    <mergeCell ref="E15:G15"/>
    <mergeCell ref="E24:G24"/>
    <mergeCell ref="E23:G23"/>
  </mergeCells>
  <phoneticPr fontId="3"/>
  <dataValidations count="1">
    <dataValidation type="list" allowBlank="1" showInputMessage="1" showErrorMessage="1" sqref="C6 C15 C24" xr:uid="{F57D5FF7-CD3D-44E9-9FE8-F16479811D46}">
      <formula1>"男子一般,男ov55,女子一般,女ov50"</formula1>
    </dataValidation>
  </dataValidations>
  <pageMargins left="0.82677165354330706" right="0.23622047244094488" top="0.55118110236220474" bottom="0.3543307086614173" header="0.31496062992125984" footer="0.31496062992125984"/>
  <pageSetup paperSize="9" scale="87"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2163F-4A3D-49CA-AA92-596361C5314A}">
  <dimension ref="D2:DO82"/>
  <sheetViews>
    <sheetView zoomScaleSheetLayoutView="100" workbookViewId="0">
      <selection activeCell="AU44" sqref="AU44"/>
    </sheetView>
  </sheetViews>
  <sheetFormatPr defaultColWidth="0.875" defaultRowHeight="6" customHeight="1"/>
  <cols>
    <col min="1" max="16384" width="0.875" style="178"/>
  </cols>
  <sheetData>
    <row r="2" spans="4:113" ht="21" customHeight="1">
      <c r="L2" s="321" t="s">
        <v>335</v>
      </c>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21"/>
      <c r="BA2" s="321"/>
      <c r="BB2" s="321"/>
      <c r="BC2" s="321"/>
      <c r="BD2" s="321"/>
      <c r="BE2" s="321"/>
      <c r="BF2" s="321"/>
      <c r="BG2" s="321"/>
      <c r="BH2" s="321"/>
      <c r="BI2" s="321"/>
      <c r="BJ2" s="321"/>
      <c r="BK2" s="321"/>
      <c r="BL2" s="321"/>
      <c r="BM2" s="321"/>
      <c r="BN2" s="321"/>
      <c r="BO2" s="321"/>
      <c r="BP2" s="321"/>
      <c r="BQ2" s="321"/>
      <c r="BR2" s="321"/>
      <c r="BS2" s="321"/>
      <c r="BT2" s="321"/>
      <c r="BU2" s="321"/>
      <c r="BV2" s="321"/>
      <c r="BW2" s="321"/>
      <c r="BX2" s="321"/>
      <c r="BY2" s="321"/>
      <c r="BZ2" s="321"/>
      <c r="CA2" s="321"/>
      <c r="CB2" s="321"/>
      <c r="CC2" s="321"/>
      <c r="CD2" s="321"/>
      <c r="CE2" s="321"/>
      <c r="CF2" s="321"/>
      <c r="CG2" s="321"/>
      <c r="CH2" s="321"/>
      <c r="CI2" s="321"/>
      <c r="CJ2" s="321"/>
      <c r="CK2" s="321"/>
      <c r="CL2" s="321"/>
      <c r="CM2" s="321"/>
      <c r="CN2" s="321"/>
      <c r="CO2" s="321"/>
      <c r="CP2" s="321"/>
      <c r="CQ2" s="321"/>
      <c r="CR2" s="321"/>
      <c r="CS2" s="321"/>
      <c r="CT2" s="321"/>
      <c r="CU2" s="321"/>
      <c r="CV2" s="321"/>
      <c r="CW2" s="321"/>
      <c r="CX2" s="321"/>
      <c r="CY2" s="321"/>
      <c r="CZ2" s="321"/>
      <c r="DA2" s="321"/>
      <c r="DB2" s="321"/>
      <c r="DC2" s="321"/>
      <c r="DD2" s="321"/>
      <c r="DE2" s="321"/>
    </row>
    <row r="3" spans="4:113" ht="21" customHeight="1">
      <c r="E3" s="332" t="s">
        <v>336</v>
      </c>
      <c r="F3" s="332"/>
      <c r="G3" s="332"/>
      <c r="H3" s="332"/>
      <c r="I3" s="332"/>
      <c r="J3" s="332"/>
      <c r="K3" s="332"/>
      <c r="L3" s="332"/>
      <c r="M3" s="332"/>
      <c r="N3" s="332"/>
      <c r="O3" s="332"/>
      <c r="P3" s="332"/>
      <c r="Q3" s="332"/>
      <c r="R3" s="332"/>
      <c r="S3" s="332"/>
      <c r="T3" s="332"/>
      <c r="U3" s="332"/>
      <c r="V3" s="332"/>
      <c r="W3" s="332"/>
      <c r="X3" s="332"/>
      <c r="Y3" s="332"/>
      <c r="Z3" s="332"/>
      <c r="AA3" s="332"/>
    </row>
    <row r="4" spans="4:113" ht="21" customHeight="1">
      <c r="D4" s="321" t="s">
        <v>337</v>
      </c>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321"/>
      <c r="AF4" s="321"/>
      <c r="AG4" s="321"/>
      <c r="AH4" s="321"/>
      <c r="AI4" s="321"/>
      <c r="AJ4" s="321"/>
      <c r="AK4" s="321"/>
      <c r="AL4" s="321"/>
      <c r="AM4" s="321"/>
      <c r="AN4" s="321"/>
      <c r="AO4" s="321"/>
      <c r="AP4" s="321"/>
      <c r="AQ4" s="321"/>
      <c r="AR4" s="321"/>
      <c r="AS4" s="321"/>
      <c r="AT4" s="321"/>
      <c r="AU4" s="321"/>
      <c r="AV4" s="321"/>
      <c r="AW4" s="321"/>
      <c r="AX4" s="321"/>
      <c r="AY4" s="321"/>
      <c r="AZ4" s="321"/>
      <c r="BA4" s="321"/>
      <c r="BB4" s="321"/>
      <c r="BC4" s="321"/>
      <c r="BD4" s="321"/>
      <c r="BE4" s="321"/>
      <c r="BF4" s="321"/>
      <c r="BG4" s="321"/>
      <c r="BH4" s="321"/>
      <c r="BI4" s="321"/>
      <c r="BJ4" s="321"/>
      <c r="BK4" s="321"/>
      <c r="BL4" s="321"/>
      <c r="BM4" s="321"/>
      <c r="BN4" s="321"/>
      <c r="BO4" s="321"/>
      <c r="BP4" s="321"/>
      <c r="BQ4" s="321"/>
      <c r="BR4" s="321"/>
      <c r="BS4" s="321"/>
      <c r="BT4" s="321"/>
      <c r="BU4" s="321"/>
      <c r="BV4" s="321"/>
      <c r="BW4" s="321"/>
      <c r="BX4" s="321"/>
      <c r="BY4" s="321"/>
      <c r="BZ4" s="321"/>
      <c r="CA4" s="321"/>
      <c r="CB4" s="321"/>
      <c r="CC4" s="321"/>
      <c r="CD4" s="321"/>
      <c r="CE4" s="321"/>
      <c r="CF4" s="321"/>
      <c r="CG4" s="321"/>
      <c r="CH4" s="321"/>
      <c r="CI4" s="321"/>
      <c r="CJ4" s="321"/>
      <c r="CK4" s="321"/>
      <c r="CL4" s="321"/>
      <c r="CM4" s="321"/>
      <c r="CN4" s="321"/>
      <c r="CO4" s="321"/>
      <c r="CP4" s="321"/>
      <c r="CQ4" s="321"/>
      <c r="CR4" s="321"/>
      <c r="CS4" s="321"/>
      <c r="CT4" s="321"/>
      <c r="CU4" s="321"/>
      <c r="CV4" s="321"/>
      <c r="CW4" s="321"/>
      <c r="CX4" s="321"/>
      <c r="CY4" s="321"/>
      <c r="CZ4" s="321"/>
      <c r="DA4" s="321"/>
      <c r="DB4" s="321"/>
      <c r="DC4" s="321"/>
      <c r="DD4" s="321"/>
      <c r="DE4" s="321"/>
      <c r="DF4" s="321"/>
      <c r="DG4" s="321"/>
      <c r="DH4" s="321"/>
      <c r="DI4" s="321"/>
    </row>
    <row r="5" spans="4:113" ht="21" customHeight="1">
      <c r="E5" s="333" t="s">
        <v>338</v>
      </c>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c r="AT5" s="333"/>
      <c r="AU5" s="333"/>
      <c r="AV5" s="333"/>
      <c r="AW5" s="333"/>
      <c r="AX5" s="333"/>
      <c r="AY5" s="333"/>
      <c r="AZ5" s="333"/>
      <c r="BA5" s="333"/>
      <c r="BB5" s="333"/>
      <c r="BC5" s="333"/>
      <c r="BD5" s="333"/>
      <c r="BE5" s="333"/>
      <c r="BF5" s="333"/>
      <c r="BG5" s="333"/>
      <c r="BH5" s="333"/>
      <c r="BI5" s="333"/>
      <c r="BJ5" s="333"/>
      <c r="BK5" s="333"/>
      <c r="BL5" s="333"/>
      <c r="BM5" s="333"/>
      <c r="BN5" s="333"/>
      <c r="BO5" s="333"/>
      <c r="BP5" s="333"/>
      <c r="BQ5" s="333"/>
      <c r="BR5" s="333"/>
      <c r="BS5" s="333"/>
      <c r="BT5" s="333"/>
      <c r="BU5" s="333"/>
      <c r="BV5" s="333"/>
      <c r="BW5" s="333"/>
      <c r="BX5" s="333"/>
      <c r="BY5" s="333"/>
      <c r="BZ5" s="333"/>
      <c r="CA5" s="333"/>
      <c r="CB5" s="333"/>
      <c r="CC5" s="333"/>
      <c r="CD5" s="333"/>
      <c r="CE5" s="333"/>
      <c r="CF5" s="333"/>
      <c r="CG5" s="333"/>
      <c r="CH5" s="333"/>
      <c r="CI5" s="333"/>
      <c r="CJ5" s="333"/>
      <c r="CK5" s="333"/>
      <c r="CL5" s="333"/>
      <c r="CM5" s="333"/>
      <c r="CN5" s="333"/>
      <c r="CO5" s="333"/>
      <c r="CP5" s="333"/>
      <c r="CQ5" s="333"/>
      <c r="CR5" s="333"/>
      <c r="CS5" s="333"/>
      <c r="CT5" s="333"/>
      <c r="CU5" s="333"/>
      <c r="CV5" s="333"/>
      <c r="CW5" s="333"/>
      <c r="CX5" s="333"/>
      <c r="CY5" s="333"/>
      <c r="CZ5" s="333"/>
      <c r="DA5" s="333"/>
      <c r="DB5" s="333"/>
      <c r="DC5" s="333"/>
      <c r="DD5" s="333"/>
      <c r="DE5" s="333"/>
    </row>
    <row r="6" spans="4:113" ht="22.5" customHeight="1">
      <c r="E6" s="333" t="s">
        <v>339</v>
      </c>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A6" s="333"/>
      <c r="CB6" s="333"/>
      <c r="CC6" s="333"/>
      <c r="CD6" s="333"/>
      <c r="CE6" s="333"/>
      <c r="CF6" s="333"/>
      <c r="CG6" s="333"/>
      <c r="CH6" s="333"/>
      <c r="CI6" s="333"/>
      <c r="CJ6" s="333"/>
      <c r="CK6" s="333"/>
      <c r="CL6" s="333"/>
      <c r="CM6" s="333"/>
      <c r="CN6" s="333"/>
      <c r="CO6" s="333"/>
      <c r="CP6" s="333"/>
      <c r="CQ6" s="333"/>
      <c r="CR6" s="333"/>
      <c r="CS6" s="333"/>
      <c r="CT6" s="333"/>
      <c r="CU6" s="333"/>
      <c r="CV6" s="333"/>
      <c r="CW6" s="333"/>
      <c r="CX6" s="333"/>
      <c r="CY6" s="333"/>
      <c r="CZ6" s="333"/>
      <c r="DA6" s="333"/>
      <c r="DB6" s="333"/>
      <c r="DC6" s="333"/>
      <c r="DD6" s="333"/>
      <c r="DE6" s="333"/>
      <c r="DF6" s="333"/>
      <c r="DG6" s="333"/>
    </row>
    <row r="7" spans="4:113" ht="39.75" customHeight="1" thickBot="1"/>
    <row r="8" spans="4:113" ht="6" customHeight="1">
      <c r="P8" s="179"/>
      <c r="Q8" s="180"/>
      <c r="R8" s="180"/>
      <c r="S8" s="180"/>
      <c r="T8" s="180"/>
      <c r="U8" s="180"/>
      <c r="V8" s="180"/>
      <c r="W8" s="180"/>
      <c r="X8" s="180"/>
      <c r="Y8" s="180"/>
      <c r="Z8" s="180"/>
      <c r="AA8" s="180"/>
      <c r="AB8" s="181"/>
      <c r="AC8" s="182"/>
      <c r="AD8" s="182"/>
      <c r="AE8" s="334" t="s">
        <v>340</v>
      </c>
      <c r="AF8" s="335"/>
      <c r="AG8" s="335"/>
      <c r="AH8" s="335"/>
      <c r="AI8" s="335"/>
      <c r="AJ8" s="335"/>
      <c r="AK8" s="335"/>
      <c r="AL8" s="335"/>
      <c r="AM8" s="336"/>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c r="CJ8" s="182"/>
      <c r="CK8" s="182"/>
      <c r="CL8" s="182"/>
      <c r="CM8" s="182"/>
      <c r="CN8" s="182"/>
      <c r="CO8" s="182"/>
      <c r="CP8" s="182"/>
      <c r="CQ8" s="182"/>
      <c r="CR8" s="182"/>
      <c r="CS8" s="182"/>
      <c r="CT8" s="182"/>
      <c r="CU8" s="182"/>
      <c r="CV8" s="179"/>
      <c r="CW8" s="180"/>
      <c r="CX8" s="180"/>
      <c r="CY8" s="180"/>
      <c r="CZ8" s="180"/>
      <c r="DA8" s="180"/>
      <c r="DB8" s="180"/>
      <c r="DC8" s="180"/>
      <c r="DD8" s="180"/>
      <c r="DE8" s="181"/>
    </row>
    <row r="9" spans="4:113" ht="6" customHeight="1" thickBot="1">
      <c r="P9" s="183"/>
      <c r="Q9" s="184"/>
      <c r="R9" s="184"/>
      <c r="S9" s="184"/>
      <c r="T9" s="184"/>
      <c r="U9" s="184"/>
      <c r="V9" s="184"/>
      <c r="W9" s="184"/>
      <c r="X9" s="184"/>
      <c r="Y9" s="184"/>
      <c r="Z9" s="184"/>
      <c r="AA9" s="184"/>
      <c r="AB9" s="185"/>
      <c r="AE9" s="337"/>
      <c r="AF9" s="322"/>
      <c r="AG9" s="322"/>
      <c r="AH9" s="322"/>
      <c r="AI9" s="322"/>
      <c r="AJ9" s="322"/>
      <c r="AK9" s="322"/>
      <c r="AL9" s="322"/>
      <c r="AM9" s="338"/>
      <c r="CV9" s="183"/>
      <c r="CW9" s="184"/>
      <c r="CX9" s="184"/>
      <c r="CY9" s="184"/>
      <c r="CZ9" s="184"/>
      <c r="DA9" s="184"/>
      <c r="DB9" s="184"/>
      <c r="DC9" s="184"/>
      <c r="DD9" s="184"/>
      <c r="DE9" s="185"/>
    </row>
    <row r="10" spans="4:113" ht="6" customHeight="1" thickBot="1">
      <c r="P10" s="187"/>
      <c r="Q10" s="335" t="s">
        <v>341</v>
      </c>
      <c r="R10" s="335"/>
      <c r="S10" s="335"/>
      <c r="T10" s="335"/>
      <c r="U10" s="335"/>
      <c r="V10" s="335"/>
      <c r="W10" s="335"/>
      <c r="X10" s="335"/>
      <c r="Y10" s="335"/>
      <c r="Z10" s="335"/>
      <c r="AA10" s="335"/>
      <c r="AB10" s="335"/>
      <c r="AE10" s="339"/>
      <c r="AF10" s="340"/>
      <c r="AG10" s="340"/>
      <c r="AH10" s="340"/>
      <c r="AI10" s="340"/>
      <c r="AJ10" s="340"/>
      <c r="AK10" s="340"/>
      <c r="AL10" s="340"/>
      <c r="AM10" s="341"/>
      <c r="CV10" s="335" t="s">
        <v>341</v>
      </c>
      <c r="CW10" s="335"/>
      <c r="CX10" s="335"/>
      <c r="CY10" s="335"/>
      <c r="CZ10" s="335"/>
      <c r="DA10" s="335"/>
      <c r="DB10" s="335"/>
      <c r="DC10" s="335"/>
      <c r="DD10" s="335"/>
      <c r="DE10" s="336"/>
    </row>
    <row r="11" spans="4:113" ht="6" customHeight="1" thickBot="1">
      <c r="P11" s="187"/>
      <c r="Q11" s="322"/>
      <c r="R11" s="322"/>
      <c r="S11" s="322"/>
      <c r="T11" s="322"/>
      <c r="U11" s="322"/>
      <c r="V11" s="322"/>
      <c r="W11" s="322"/>
      <c r="X11" s="322"/>
      <c r="Y11" s="322"/>
      <c r="Z11" s="322"/>
      <c r="AA11" s="322"/>
      <c r="AB11" s="322"/>
      <c r="CV11" s="322"/>
      <c r="CW11" s="322"/>
      <c r="CX11" s="322"/>
      <c r="CY11" s="322"/>
      <c r="CZ11" s="322"/>
      <c r="DA11" s="322"/>
      <c r="DB11" s="322"/>
      <c r="DC11" s="322"/>
      <c r="DD11" s="322"/>
      <c r="DE11" s="338"/>
    </row>
    <row r="12" spans="4:113" ht="6" customHeight="1">
      <c r="P12" s="187"/>
      <c r="Q12" s="322"/>
      <c r="R12" s="322"/>
      <c r="S12" s="322"/>
      <c r="T12" s="322"/>
      <c r="U12" s="322"/>
      <c r="V12" s="322"/>
      <c r="W12" s="322"/>
      <c r="X12" s="322"/>
      <c r="Y12" s="322"/>
      <c r="Z12" s="322"/>
      <c r="AA12" s="322"/>
      <c r="AB12" s="322"/>
      <c r="BF12" s="188"/>
      <c r="BG12" s="182"/>
      <c r="BH12" s="189"/>
      <c r="CV12" s="322"/>
      <c r="CW12" s="322"/>
      <c r="CX12" s="322"/>
      <c r="CY12" s="322"/>
      <c r="CZ12" s="322"/>
      <c r="DA12" s="322"/>
      <c r="DB12" s="322"/>
      <c r="DC12" s="322"/>
      <c r="DD12" s="322"/>
      <c r="DE12" s="338"/>
    </row>
    <row r="13" spans="4:113" ht="6" customHeight="1" thickBot="1">
      <c r="P13" s="187"/>
      <c r="BF13" s="190"/>
      <c r="BG13" s="191"/>
      <c r="BH13" s="192"/>
      <c r="DE13" s="193"/>
    </row>
    <row r="14" spans="4:113" ht="6" customHeight="1">
      <c r="P14" s="187"/>
      <c r="DE14" s="193"/>
    </row>
    <row r="15" spans="4:113" ht="6" customHeight="1">
      <c r="P15" s="187"/>
      <c r="DE15" s="193"/>
    </row>
    <row r="16" spans="4:113" ht="6" customHeight="1">
      <c r="P16" s="187"/>
      <c r="DE16" s="193"/>
    </row>
    <row r="17" spans="16:109" ht="6" customHeight="1">
      <c r="P17" s="187"/>
      <c r="BG17" s="193"/>
      <c r="DE17" s="193"/>
    </row>
    <row r="18" spans="16:109" ht="6" customHeight="1" thickBot="1">
      <c r="P18" s="187"/>
      <c r="BG18" s="193"/>
      <c r="DE18" s="193"/>
    </row>
    <row r="19" spans="16:109" ht="6" customHeight="1">
      <c r="P19" s="187"/>
      <c r="AD19" s="188"/>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9"/>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9"/>
      <c r="DE19" s="193"/>
    </row>
    <row r="20" spans="16:109" ht="6" customHeight="1" thickBot="1">
      <c r="P20" s="187"/>
      <c r="AD20" s="190"/>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2"/>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2"/>
      <c r="DE20" s="193"/>
    </row>
    <row r="21" spans="16:109" ht="6" customHeight="1">
      <c r="P21" s="187"/>
      <c r="AD21" s="187"/>
      <c r="AQ21" s="189"/>
      <c r="BG21" s="193"/>
      <c r="BU21" s="189"/>
      <c r="CQ21" s="193"/>
      <c r="DE21" s="193"/>
    </row>
    <row r="22" spans="16:109" ht="6" customHeight="1">
      <c r="P22" s="187"/>
      <c r="AD22" s="187"/>
      <c r="AQ22" s="193"/>
      <c r="BG22" s="193"/>
      <c r="BU22" s="193"/>
      <c r="CQ22" s="193"/>
      <c r="DE22" s="193"/>
    </row>
    <row r="23" spans="16:109" ht="6" customHeight="1">
      <c r="P23" s="187"/>
      <c r="AD23" s="187"/>
      <c r="AF23" s="321" t="s">
        <v>342</v>
      </c>
      <c r="AG23" s="321"/>
      <c r="AH23" s="321"/>
      <c r="AI23" s="321"/>
      <c r="AJ23" s="321"/>
      <c r="AK23" s="321"/>
      <c r="AL23" s="321"/>
      <c r="AM23" s="321"/>
      <c r="AN23" s="321"/>
      <c r="AO23" s="321"/>
      <c r="AQ23" s="193"/>
      <c r="BG23" s="193"/>
      <c r="BU23" s="193"/>
      <c r="CQ23" s="193"/>
      <c r="DE23" s="193"/>
    </row>
    <row r="24" spans="16:109" ht="6" customHeight="1">
      <c r="P24" s="187"/>
      <c r="AD24" s="187"/>
      <c r="AF24" s="321"/>
      <c r="AG24" s="321"/>
      <c r="AH24" s="321"/>
      <c r="AI24" s="321"/>
      <c r="AJ24" s="321"/>
      <c r="AK24" s="321"/>
      <c r="AL24" s="321"/>
      <c r="AM24" s="321"/>
      <c r="AN24" s="321"/>
      <c r="AO24" s="321"/>
      <c r="AQ24" s="193"/>
      <c r="BG24" s="193"/>
      <c r="BU24" s="193"/>
      <c r="CQ24" s="193"/>
      <c r="DE24" s="193"/>
    </row>
    <row r="25" spans="16:109" ht="6" customHeight="1">
      <c r="P25" s="187"/>
      <c r="AD25" s="187"/>
      <c r="AF25" s="321"/>
      <c r="AG25" s="321"/>
      <c r="AH25" s="321"/>
      <c r="AI25" s="321"/>
      <c r="AJ25" s="321"/>
      <c r="AK25" s="321"/>
      <c r="AL25" s="321"/>
      <c r="AM25" s="321"/>
      <c r="AN25" s="321"/>
      <c r="AO25" s="321"/>
      <c r="AQ25" s="193"/>
      <c r="BG25" s="193"/>
      <c r="BU25" s="193"/>
      <c r="CQ25" s="193"/>
      <c r="DE25" s="193"/>
    </row>
    <row r="26" spans="16:109" ht="6" customHeight="1">
      <c r="P26" s="187"/>
      <c r="AD26" s="187"/>
      <c r="AF26" s="321"/>
      <c r="AG26" s="321"/>
      <c r="AH26" s="321"/>
      <c r="AI26" s="321"/>
      <c r="AJ26" s="321"/>
      <c r="AK26" s="321"/>
      <c r="AL26" s="321"/>
      <c r="AM26" s="321"/>
      <c r="AN26" s="321"/>
      <c r="AO26" s="321"/>
      <c r="AQ26" s="193"/>
      <c r="BG26" s="193"/>
      <c r="BU26" s="193"/>
      <c r="CQ26" s="193"/>
      <c r="DE26" s="193"/>
    </row>
    <row r="27" spans="16:109" ht="6" customHeight="1">
      <c r="P27" s="187"/>
      <c r="AD27" s="187"/>
      <c r="AF27" s="321"/>
      <c r="AG27" s="321"/>
      <c r="AH27" s="321"/>
      <c r="AI27" s="321"/>
      <c r="AJ27" s="321"/>
      <c r="AK27" s="321"/>
      <c r="AL27" s="321"/>
      <c r="AM27" s="321"/>
      <c r="AN27" s="321"/>
      <c r="AO27" s="321"/>
      <c r="AQ27" s="193"/>
      <c r="BG27" s="193"/>
      <c r="BU27" s="193"/>
      <c r="CQ27" s="193"/>
      <c r="DE27" s="193"/>
    </row>
    <row r="28" spans="16:109" ht="6" customHeight="1">
      <c r="P28" s="187"/>
      <c r="AD28" s="187"/>
      <c r="AF28" s="321"/>
      <c r="AG28" s="321"/>
      <c r="AH28" s="321"/>
      <c r="AI28" s="321"/>
      <c r="AJ28" s="321"/>
      <c r="AK28" s="321"/>
      <c r="AL28" s="321"/>
      <c r="AM28" s="321"/>
      <c r="AN28" s="321"/>
      <c r="AO28" s="321"/>
      <c r="AQ28" s="193"/>
      <c r="BG28" s="193"/>
      <c r="BU28" s="193"/>
      <c r="CQ28" s="193"/>
      <c r="DE28" s="193"/>
    </row>
    <row r="29" spans="16:109" ht="6" customHeight="1" thickBot="1">
      <c r="P29" s="187"/>
      <c r="AD29" s="187"/>
      <c r="AQ29" s="193"/>
      <c r="AR29" s="190"/>
      <c r="AS29" s="191"/>
      <c r="AT29" s="191"/>
      <c r="AU29" s="191"/>
      <c r="AV29" s="191"/>
      <c r="AW29" s="191"/>
      <c r="AX29" s="191"/>
      <c r="AY29" s="191"/>
      <c r="AZ29" s="191"/>
      <c r="BA29" s="191"/>
      <c r="BB29" s="191"/>
      <c r="BC29" s="191"/>
      <c r="BD29" s="191"/>
      <c r="BE29" s="191"/>
      <c r="BF29" s="191"/>
      <c r="BG29" s="192"/>
      <c r="BH29" s="191"/>
      <c r="BI29" s="191"/>
      <c r="BJ29" s="191"/>
      <c r="BK29" s="191"/>
      <c r="BL29" s="191"/>
      <c r="BM29" s="191"/>
      <c r="BN29" s="191"/>
      <c r="BO29" s="191"/>
      <c r="BP29" s="191"/>
      <c r="BQ29" s="191"/>
      <c r="BR29" s="191"/>
      <c r="BS29" s="191"/>
      <c r="BT29" s="191"/>
      <c r="BU29" s="192"/>
      <c r="CQ29" s="193"/>
      <c r="DE29" s="193"/>
    </row>
    <row r="30" spans="16:109" ht="6" customHeight="1">
      <c r="P30" s="187"/>
      <c r="AD30" s="187"/>
      <c r="AQ30" s="193"/>
      <c r="BG30" s="193"/>
      <c r="BU30" s="193"/>
      <c r="CQ30" s="193"/>
      <c r="DE30" s="193"/>
    </row>
    <row r="31" spans="16:109" ht="6" customHeight="1">
      <c r="P31" s="187"/>
      <c r="AD31" s="187"/>
      <c r="AQ31" s="193"/>
      <c r="BG31" s="193"/>
      <c r="BU31" s="193"/>
      <c r="CQ31" s="193"/>
      <c r="DE31" s="193"/>
    </row>
    <row r="32" spans="16:109" ht="6" customHeight="1">
      <c r="P32" s="187"/>
      <c r="AD32" s="187"/>
      <c r="AQ32" s="193"/>
      <c r="BG32" s="193"/>
      <c r="BU32" s="193"/>
      <c r="CQ32" s="193"/>
      <c r="DE32" s="193"/>
    </row>
    <row r="33" spans="16:117" ht="6" customHeight="1">
      <c r="P33" s="187"/>
      <c r="AD33" s="187"/>
      <c r="AQ33" s="193"/>
      <c r="BG33" s="193"/>
      <c r="BU33" s="193"/>
      <c r="CQ33" s="193"/>
      <c r="DE33" s="193"/>
    </row>
    <row r="34" spans="16:117" ht="6" customHeight="1">
      <c r="P34" s="187"/>
      <c r="AD34" s="187"/>
      <c r="AQ34" s="193"/>
      <c r="BG34" s="193"/>
      <c r="BU34" s="193"/>
      <c r="CQ34" s="193"/>
      <c r="DE34" s="193"/>
    </row>
    <row r="35" spans="16:117" ht="6" customHeight="1">
      <c r="P35" s="187"/>
      <c r="AD35" s="187"/>
      <c r="AQ35" s="193"/>
      <c r="BG35" s="193"/>
      <c r="BU35" s="193"/>
      <c r="CQ35" s="193"/>
      <c r="DE35" s="193"/>
    </row>
    <row r="36" spans="16:117" ht="6" customHeight="1">
      <c r="P36" s="187"/>
      <c r="AD36" s="187"/>
      <c r="AQ36" s="193"/>
      <c r="BG36" s="193"/>
      <c r="BU36" s="193"/>
      <c r="CQ36" s="193"/>
      <c r="DE36" s="193"/>
    </row>
    <row r="37" spans="16:117" ht="6" customHeight="1">
      <c r="P37" s="187"/>
      <c r="AD37" s="187"/>
      <c r="AQ37" s="193"/>
      <c r="BG37" s="193"/>
      <c r="BU37" s="193"/>
      <c r="CQ37" s="193"/>
      <c r="DE37" s="193"/>
    </row>
    <row r="38" spans="16:117" ht="6" customHeight="1" thickBot="1">
      <c r="P38" s="187"/>
      <c r="AD38" s="190"/>
      <c r="AE38" s="191"/>
      <c r="AF38" s="191"/>
      <c r="AG38" s="191"/>
      <c r="AH38" s="191"/>
      <c r="AI38" s="191"/>
      <c r="AJ38" s="191"/>
      <c r="AK38" s="191"/>
      <c r="AL38" s="191"/>
      <c r="AM38" s="191"/>
      <c r="AN38" s="191"/>
      <c r="AO38" s="191"/>
      <c r="AP38" s="191"/>
      <c r="AQ38" s="192"/>
      <c r="AR38" s="191"/>
      <c r="AS38" s="191"/>
      <c r="AT38" s="191"/>
      <c r="AU38" s="191"/>
      <c r="AV38" s="191"/>
      <c r="AW38" s="191"/>
      <c r="AX38" s="191"/>
      <c r="AY38" s="191"/>
      <c r="AZ38" s="191"/>
      <c r="BA38" s="191"/>
      <c r="BB38" s="191"/>
      <c r="BC38" s="191"/>
      <c r="BD38" s="191"/>
      <c r="BE38" s="191"/>
      <c r="BF38" s="191"/>
      <c r="BG38" s="192"/>
      <c r="BH38" s="191"/>
      <c r="BI38" s="191"/>
      <c r="BJ38" s="191"/>
      <c r="BK38" s="191"/>
      <c r="BL38" s="191"/>
      <c r="BM38" s="191"/>
      <c r="BN38" s="191"/>
      <c r="BO38" s="191"/>
      <c r="BP38" s="191"/>
      <c r="BQ38" s="191"/>
      <c r="BR38" s="191"/>
      <c r="BS38" s="191"/>
      <c r="BT38" s="191"/>
      <c r="BU38" s="192"/>
      <c r="BV38" s="191"/>
      <c r="BW38" s="191"/>
      <c r="BX38" s="191"/>
      <c r="BY38" s="191"/>
      <c r="BZ38" s="191"/>
      <c r="CA38" s="191"/>
      <c r="CB38" s="191"/>
      <c r="CC38" s="191"/>
      <c r="CD38" s="191"/>
      <c r="CE38" s="191"/>
      <c r="CF38" s="191"/>
      <c r="CG38" s="191"/>
      <c r="CH38" s="191"/>
      <c r="CI38" s="191"/>
      <c r="CJ38" s="191"/>
      <c r="CK38" s="191"/>
      <c r="CL38" s="191"/>
      <c r="CM38" s="191"/>
      <c r="CN38" s="191"/>
      <c r="CO38" s="191"/>
      <c r="CP38" s="191"/>
      <c r="CQ38" s="192"/>
      <c r="DE38" s="193"/>
    </row>
    <row r="39" spans="16:117" ht="6" customHeight="1" thickBot="1">
      <c r="P39" s="187"/>
      <c r="AD39" s="187"/>
      <c r="BG39" s="193"/>
      <c r="CQ39" s="193"/>
      <c r="DE39" s="193"/>
    </row>
    <row r="40" spans="16:117" ht="6" customHeight="1" thickBot="1">
      <c r="P40" s="187"/>
      <c r="AD40" s="190"/>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2"/>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2"/>
      <c r="DC40" s="194"/>
      <c r="DD40" s="195"/>
      <c r="DE40" s="193"/>
    </row>
    <row r="41" spans="16:117" ht="6" customHeight="1">
      <c r="P41" s="187"/>
      <c r="BG41" s="193"/>
      <c r="DC41" s="196"/>
      <c r="DD41" s="197"/>
      <c r="DE41" s="193"/>
    </row>
    <row r="42" spans="16:117" ht="6" customHeight="1" thickBot="1">
      <c r="P42" s="187"/>
      <c r="BG42" s="193"/>
      <c r="DC42" s="196"/>
      <c r="DD42" s="197"/>
      <c r="DE42" s="193"/>
    </row>
    <row r="43" spans="16:117" ht="6" customHeight="1">
      <c r="P43" s="198"/>
      <c r="AX43" s="323" t="s">
        <v>343</v>
      </c>
      <c r="AY43" s="324"/>
      <c r="AZ43" s="324"/>
      <c r="BA43" s="324"/>
      <c r="BB43" s="324"/>
      <c r="BC43" s="324"/>
      <c r="BD43" s="324"/>
      <c r="BE43" s="324"/>
      <c r="BF43" s="325"/>
      <c r="BG43" s="193"/>
      <c r="BI43" s="323" t="s">
        <v>343</v>
      </c>
      <c r="BJ43" s="324"/>
      <c r="BK43" s="324"/>
      <c r="BL43" s="324"/>
      <c r="BM43" s="324"/>
      <c r="BN43" s="324"/>
      <c r="BO43" s="324"/>
      <c r="BP43" s="324"/>
      <c r="BQ43" s="325"/>
      <c r="DC43" s="199"/>
      <c r="DD43" s="200"/>
      <c r="DE43" s="193"/>
    </row>
    <row r="44" spans="16:117" ht="6" customHeight="1">
      <c r="P44" s="201"/>
      <c r="AX44" s="326"/>
      <c r="AY44" s="327"/>
      <c r="AZ44" s="327"/>
      <c r="BA44" s="327"/>
      <c r="BB44" s="327"/>
      <c r="BC44" s="327"/>
      <c r="BD44" s="327"/>
      <c r="BE44" s="327"/>
      <c r="BF44" s="328"/>
      <c r="BI44" s="326"/>
      <c r="BJ44" s="327"/>
      <c r="BK44" s="327"/>
      <c r="BL44" s="327"/>
      <c r="BM44" s="327"/>
      <c r="BN44" s="327"/>
      <c r="BO44" s="327"/>
      <c r="BP44" s="327"/>
      <c r="BQ44" s="328"/>
      <c r="DC44" s="199"/>
      <c r="DD44" s="200"/>
      <c r="DE44" s="193"/>
    </row>
    <row r="45" spans="16:117" ht="6" customHeight="1" thickBot="1">
      <c r="P45" s="201"/>
      <c r="Q45" s="320" t="s">
        <v>344</v>
      </c>
      <c r="R45" s="321"/>
      <c r="S45" s="321"/>
      <c r="T45" s="321"/>
      <c r="U45" s="321"/>
      <c r="V45" s="321"/>
      <c r="W45" s="321"/>
      <c r="X45" s="321"/>
      <c r="Y45" s="321"/>
      <c r="Z45" s="321"/>
      <c r="AX45" s="329"/>
      <c r="AY45" s="330"/>
      <c r="AZ45" s="330"/>
      <c r="BA45" s="330"/>
      <c r="BB45" s="330"/>
      <c r="BC45" s="330"/>
      <c r="BD45" s="330"/>
      <c r="BE45" s="330"/>
      <c r="BF45" s="331"/>
      <c r="BI45" s="329"/>
      <c r="BJ45" s="330"/>
      <c r="BK45" s="330"/>
      <c r="BL45" s="330"/>
      <c r="BM45" s="330"/>
      <c r="BN45" s="330"/>
      <c r="BO45" s="330"/>
      <c r="BP45" s="330"/>
      <c r="BQ45" s="331"/>
      <c r="DC45" s="202"/>
      <c r="DD45" s="203"/>
      <c r="DE45" s="193"/>
    </row>
    <row r="46" spans="16:117" ht="6" customHeight="1" thickBot="1">
      <c r="P46" s="201"/>
      <c r="Q46" s="320"/>
      <c r="R46" s="321"/>
      <c r="S46" s="321"/>
      <c r="T46" s="321"/>
      <c r="U46" s="321"/>
      <c r="V46" s="321"/>
      <c r="W46" s="321"/>
      <c r="X46" s="321"/>
      <c r="Y46" s="321"/>
      <c r="Z46" s="321"/>
      <c r="CY46" s="322" t="s">
        <v>345</v>
      </c>
      <c r="CZ46" s="322"/>
      <c r="DA46" s="322"/>
      <c r="DB46" s="322"/>
      <c r="DC46" s="322"/>
      <c r="DD46" s="322"/>
      <c r="DE46" s="322"/>
      <c r="DF46" s="322"/>
      <c r="DG46" s="322"/>
      <c r="DH46" s="322"/>
      <c r="DI46" s="322"/>
      <c r="DJ46" s="186"/>
      <c r="DK46" s="186"/>
      <c r="DL46" s="186"/>
      <c r="DM46" s="186"/>
    </row>
    <row r="47" spans="16:117" ht="6" customHeight="1">
      <c r="P47" s="201"/>
      <c r="Q47" s="320"/>
      <c r="R47" s="321"/>
      <c r="S47" s="321"/>
      <c r="T47" s="321"/>
      <c r="U47" s="321"/>
      <c r="V47" s="321"/>
      <c r="W47" s="321"/>
      <c r="X47" s="321"/>
      <c r="Y47" s="321"/>
      <c r="Z47" s="321"/>
      <c r="AX47" s="323" t="s">
        <v>343</v>
      </c>
      <c r="AY47" s="324"/>
      <c r="AZ47" s="324"/>
      <c r="BA47" s="324"/>
      <c r="BB47" s="324"/>
      <c r="BC47" s="324"/>
      <c r="BD47" s="324"/>
      <c r="BE47" s="324"/>
      <c r="BF47" s="325"/>
      <c r="BG47" s="204"/>
      <c r="BH47" s="204"/>
      <c r="BI47" s="323" t="s">
        <v>343</v>
      </c>
      <c r="BJ47" s="324"/>
      <c r="BK47" s="324"/>
      <c r="BL47" s="324"/>
      <c r="BM47" s="324"/>
      <c r="BN47" s="324"/>
      <c r="BO47" s="324"/>
      <c r="BP47" s="324"/>
      <c r="BQ47" s="325"/>
      <c r="CN47" s="204"/>
      <c r="CY47" s="322"/>
      <c r="CZ47" s="322"/>
      <c r="DA47" s="322"/>
      <c r="DB47" s="322"/>
      <c r="DC47" s="322"/>
      <c r="DD47" s="322"/>
      <c r="DE47" s="322"/>
      <c r="DF47" s="322"/>
      <c r="DG47" s="322"/>
      <c r="DH47" s="322"/>
      <c r="DI47" s="322"/>
      <c r="DJ47" s="186"/>
      <c r="DK47" s="186"/>
      <c r="DL47" s="186"/>
      <c r="DM47" s="186"/>
    </row>
    <row r="48" spans="16:117" ht="6" customHeight="1">
      <c r="P48" s="201"/>
      <c r="AX48" s="326"/>
      <c r="AY48" s="327"/>
      <c r="AZ48" s="327"/>
      <c r="BA48" s="327"/>
      <c r="BB48" s="327"/>
      <c r="BC48" s="327"/>
      <c r="BD48" s="327"/>
      <c r="BE48" s="327"/>
      <c r="BF48" s="328"/>
      <c r="BG48" s="204"/>
      <c r="BH48" s="204"/>
      <c r="BI48" s="326"/>
      <c r="BJ48" s="327"/>
      <c r="BK48" s="327"/>
      <c r="BL48" s="327"/>
      <c r="BM48" s="327"/>
      <c r="BN48" s="327"/>
      <c r="BO48" s="327"/>
      <c r="BP48" s="327"/>
      <c r="BQ48" s="328"/>
      <c r="CY48" s="322"/>
      <c r="CZ48" s="322"/>
      <c r="DA48" s="322"/>
      <c r="DB48" s="322"/>
      <c r="DC48" s="322"/>
      <c r="DD48" s="322"/>
      <c r="DE48" s="322"/>
      <c r="DF48" s="322"/>
      <c r="DG48" s="322"/>
      <c r="DH48" s="322"/>
      <c r="DI48" s="322"/>
    </row>
    <row r="49" spans="16:119" ht="6" customHeight="1" thickBot="1">
      <c r="P49" s="205"/>
      <c r="AX49" s="329"/>
      <c r="AY49" s="330"/>
      <c r="AZ49" s="330"/>
      <c r="BA49" s="330"/>
      <c r="BB49" s="330"/>
      <c r="BC49" s="330"/>
      <c r="BD49" s="330"/>
      <c r="BE49" s="330"/>
      <c r="BF49" s="331"/>
      <c r="BG49" s="193"/>
      <c r="BI49" s="329"/>
      <c r="BJ49" s="330"/>
      <c r="BK49" s="330"/>
      <c r="BL49" s="330"/>
      <c r="BM49" s="330"/>
      <c r="BN49" s="330"/>
      <c r="BO49" s="330"/>
      <c r="BP49" s="330"/>
      <c r="BQ49" s="331"/>
      <c r="DE49" s="193"/>
    </row>
    <row r="50" spans="16:119" ht="6" customHeight="1">
      <c r="P50" s="187"/>
      <c r="AW50" s="204"/>
      <c r="AX50" s="206"/>
      <c r="AY50" s="206"/>
      <c r="AZ50" s="206"/>
      <c r="BA50" s="206"/>
      <c r="BB50" s="206"/>
      <c r="BC50" s="206"/>
      <c r="BD50" s="206"/>
      <c r="BE50" s="206"/>
      <c r="BF50" s="206"/>
      <c r="BG50" s="207"/>
      <c r="BH50" s="204"/>
      <c r="BI50" s="206"/>
      <c r="BJ50" s="206"/>
      <c r="BK50" s="206"/>
      <c r="BL50" s="206"/>
      <c r="BM50" s="206"/>
      <c r="BN50" s="206"/>
      <c r="BO50" s="206"/>
      <c r="BP50" s="206"/>
      <c r="BQ50" s="206"/>
      <c r="BR50" s="204"/>
      <c r="DC50" s="194"/>
      <c r="DD50" s="195"/>
      <c r="DE50" s="193"/>
    </row>
    <row r="51" spans="16:119" ht="6" customHeight="1" thickBot="1">
      <c r="P51" s="187"/>
      <c r="AW51" s="204"/>
      <c r="AX51" s="204"/>
      <c r="AY51" s="204"/>
      <c r="AZ51" s="204"/>
      <c r="BA51" s="204"/>
      <c r="BB51" s="204"/>
      <c r="BC51" s="204"/>
      <c r="BD51" s="204"/>
      <c r="BE51" s="204"/>
      <c r="BF51" s="204"/>
      <c r="BG51" s="207"/>
      <c r="BH51" s="204"/>
      <c r="BI51" s="204"/>
      <c r="BJ51" s="204"/>
      <c r="BK51" s="204"/>
      <c r="BL51" s="204"/>
      <c r="BM51" s="204"/>
      <c r="BN51" s="204"/>
      <c r="BO51" s="204"/>
      <c r="BP51" s="204"/>
      <c r="BQ51" s="204"/>
      <c r="BR51" s="204"/>
      <c r="DC51" s="196"/>
      <c r="DD51" s="197"/>
      <c r="DE51" s="193"/>
    </row>
    <row r="52" spans="16:119" ht="6" customHeight="1">
      <c r="P52" s="187"/>
      <c r="AD52" s="188"/>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9"/>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9"/>
      <c r="DC52" s="196"/>
      <c r="DD52" s="197"/>
      <c r="DE52" s="193"/>
    </row>
    <row r="53" spans="16:119" ht="6" customHeight="1" thickBot="1">
      <c r="P53" s="187"/>
      <c r="AD53" s="190"/>
      <c r="AE53" s="191"/>
      <c r="AF53" s="191"/>
      <c r="AG53" s="191"/>
      <c r="AH53" s="191"/>
      <c r="AI53" s="191"/>
      <c r="AJ53" s="191"/>
      <c r="AK53" s="191"/>
      <c r="AL53" s="191"/>
      <c r="AM53" s="191"/>
      <c r="AN53" s="191"/>
      <c r="AO53" s="191"/>
      <c r="AP53" s="191"/>
      <c r="AQ53" s="191"/>
      <c r="AR53" s="191"/>
      <c r="AS53" s="191"/>
      <c r="AT53" s="191"/>
      <c r="AU53" s="191"/>
      <c r="AV53" s="191"/>
      <c r="AW53" s="191"/>
      <c r="AX53" s="191"/>
      <c r="AY53" s="191"/>
      <c r="AZ53" s="191"/>
      <c r="BA53" s="191"/>
      <c r="BB53" s="191"/>
      <c r="BC53" s="191"/>
      <c r="BD53" s="191"/>
      <c r="BE53" s="191"/>
      <c r="BF53" s="191"/>
      <c r="BG53" s="192"/>
      <c r="BH53" s="191"/>
      <c r="BI53" s="191"/>
      <c r="BJ53" s="191"/>
      <c r="BK53" s="191"/>
      <c r="BL53" s="191"/>
      <c r="BM53" s="191"/>
      <c r="BN53" s="191"/>
      <c r="BO53" s="191"/>
      <c r="BP53" s="191"/>
      <c r="BQ53" s="191"/>
      <c r="BR53" s="191"/>
      <c r="BS53" s="191"/>
      <c r="BT53" s="191"/>
      <c r="BU53" s="191"/>
      <c r="BV53" s="191"/>
      <c r="BW53" s="191"/>
      <c r="BX53" s="191"/>
      <c r="BY53" s="191"/>
      <c r="BZ53" s="191"/>
      <c r="CA53" s="191"/>
      <c r="CB53" s="191"/>
      <c r="CC53" s="191"/>
      <c r="CD53" s="191"/>
      <c r="CE53" s="191"/>
      <c r="CF53" s="191"/>
      <c r="CG53" s="191"/>
      <c r="CH53" s="191"/>
      <c r="CI53" s="191"/>
      <c r="CJ53" s="191"/>
      <c r="CK53" s="191"/>
      <c r="CL53" s="191"/>
      <c r="CM53" s="191"/>
      <c r="CN53" s="191"/>
      <c r="CO53" s="191"/>
      <c r="CP53" s="191"/>
      <c r="CQ53" s="192"/>
      <c r="DC53" s="199"/>
      <c r="DD53" s="200"/>
      <c r="DE53" s="193"/>
    </row>
    <row r="54" spans="16:119" ht="6" customHeight="1">
      <c r="P54" s="187"/>
      <c r="AD54" s="187"/>
      <c r="AQ54" s="189"/>
      <c r="BG54" s="193"/>
      <c r="BU54" s="189"/>
      <c r="CQ54" s="193"/>
      <c r="DC54" s="199"/>
      <c r="DD54" s="200"/>
      <c r="DE54" s="193"/>
    </row>
    <row r="55" spans="16:119" ht="6" customHeight="1" thickBot="1">
      <c r="P55" s="187"/>
      <c r="AD55" s="187"/>
      <c r="AQ55" s="193"/>
      <c r="BG55" s="193"/>
      <c r="BU55" s="193"/>
      <c r="CQ55" s="193"/>
      <c r="DC55" s="202"/>
      <c r="DD55" s="203"/>
      <c r="DE55" s="193"/>
    </row>
    <row r="56" spans="16:119" ht="6" customHeight="1">
      <c r="P56" s="187"/>
      <c r="AD56" s="187"/>
      <c r="AQ56" s="193"/>
      <c r="BG56" s="193"/>
      <c r="BU56" s="193"/>
      <c r="CQ56" s="193"/>
      <c r="DE56" s="193"/>
    </row>
    <row r="57" spans="16:119" ht="6" customHeight="1">
      <c r="P57" s="187"/>
      <c r="AD57" s="187"/>
      <c r="AF57" s="321" t="s">
        <v>346</v>
      </c>
      <c r="AG57" s="321"/>
      <c r="AH57" s="321"/>
      <c r="AI57" s="321"/>
      <c r="AJ57" s="321"/>
      <c r="AK57" s="321"/>
      <c r="AL57" s="321"/>
      <c r="AM57" s="321"/>
      <c r="AN57" s="321"/>
      <c r="AQ57" s="193"/>
      <c r="BG57" s="193"/>
      <c r="BU57" s="193"/>
      <c r="CQ57" s="193"/>
      <c r="DE57" s="193"/>
    </row>
    <row r="58" spans="16:119" ht="6" customHeight="1">
      <c r="P58" s="187"/>
      <c r="AD58" s="187"/>
      <c r="AF58" s="321"/>
      <c r="AG58" s="321"/>
      <c r="AH58" s="321"/>
      <c r="AI58" s="321"/>
      <c r="AJ58" s="321"/>
      <c r="AK58" s="321"/>
      <c r="AL58" s="321"/>
      <c r="AM58" s="321"/>
      <c r="AN58" s="321"/>
      <c r="AQ58" s="193"/>
      <c r="BG58" s="193"/>
      <c r="BU58" s="193"/>
      <c r="CQ58" s="193"/>
      <c r="CU58" s="342" t="s">
        <v>347</v>
      </c>
      <c r="CV58" s="342"/>
      <c r="CW58" s="342"/>
      <c r="CX58" s="342"/>
      <c r="CY58" s="342"/>
      <c r="CZ58" s="342"/>
      <c r="DA58" s="342"/>
      <c r="DB58" s="342"/>
      <c r="DC58" s="342"/>
      <c r="DD58" s="342"/>
      <c r="DE58" s="342"/>
      <c r="DF58" s="342"/>
      <c r="DG58" s="342"/>
      <c r="DH58" s="342"/>
      <c r="DI58" s="342"/>
      <c r="DJ58" s="342"/>
      <c r="DK58" s="342"/>
      <c r="DL58" s="342"/>
      <c r="DM58" s="342"/>
      <c r="DN58" s="342"/>
      <c r="DO58" s="342"/>
    </row>
    <row r="59" spans="16:119" ht="6" customHeight="1">
      <c r="P59" s="187"/>
      <c r="AD59" s="187"/>
      <c r="AF59" s="321"/>
      <c r="AG59" s="321"/>
      <c r="AH59" s="321"/>
      <c r="AI59" s="321"/>
      <c r="AJ59" s="321"/>
      <c r="AK59" s="321"/>
      <c r="AL59" s="321"/>
      <c r="AM59" s="321"/>
      <c r="AN59" s="321"/>
      <c r="AQ59" s="193"/>
      <c r="BG59" s="193"/>
      <c r="BU59" s="193"/>
      <c r="CQ59" s="193"/>
      <c r="CU59" s="342"/>
      <c r="CV59" s="342"/>
      <c r="CW59" s="342"/>
      <c r="CX59" s="342"/>
      <c r="CY59" s="342"/>
      <c r="CZ59" s="342"/>
      <c r="DA59" s="342"/>
      <c r="DB59" s="342"/>
      <c r="DC59" s="342"/>
      <c r="DD59" s="342"/>
      <c r="DE59" s="342"/>
      <c r="DF59" s="342"/>
      <c r="DG59" s="342"/>
      <c r="DH59" s="342"/>
      <c r="DI59" s="342"/>
      <c r="DJ59" s="342"/>
      <c r="DK59" s="342"/>
      <c r="DL59" s="342"/>
      <c r="DM59" s="342"/>
      <c r="DN59" s="342"/>
      <c r="DO59" s="342"/>
    </row>
    <row r="60" spans="16:119" ht="6" customHeight="1">
      <c r="P60" s="187"/>
      <c r="AD60" s="187"/>
      <c r="AF60" s="321"/>
      <c r="AG60" s="321"/>
      <c r="AH60" s="321"/>
      <c r="AI60" s="321"/>
      <c r="AJ60" s="321"/>
      <c r="AK60" s="321"/>
      <c r="AL60" s="321"/>
      <c r="AM60" s="321"/>
      <c r="AN60" s="321"/>
      <c r="AQ60" s="193"/>
      <c r="BG60" s="193"/>
      <c r="BU60" s="193"/>
      <c r="CQ60" s="193"/>
      <c r="CU60" s="342"/>
      <c r="CV60" s="342"/>
      <c r="CW60" s="342"/>
      <c r="CX60" s="342"/>
      <c r="CY60" s="342"/>
      <c r="CZ60" s="342"/>
      <c r="DA60" s="342"/>
      <c r="DB60" s="342"/>
      <c r="DC60" s="342"/>
      <c r="DD60" s="342"/>
      <c r="DE60" s="342"/>
      <c r="DF60" s="342"/>
      <c r="DG60" s="342"/>
      <c r="DH60" s="342"/>
      <c r="DI60" s="342"/>
      <c r="DJ60" s="342"/>
      <c r="DK60" s="342"/>
      <c r="DL60" s="342"/>
      <c r="DM60" s="342"/>
      <c r="DN60" s="342"/>
      <c r="DO60" s="342"/>
    </row>
    <row r="61" spans="16:119" ht="6" customHeight="1">
      <c r="P61" s="187"/>
      <c r="AD61" s="187"/>
      <c r="AF61" s="321"/>
      <c r="AG61" s="321"/>
      <c r="AH61" s="321"/>
      <c r="AI61" s="321"/>
      <c r="AJ61" s="321"/>
      <c r="AK61" s="321"/>
      <c r="AL61" s="321"/>
      <c r="AM61" s="321"/>
      <c r="AN61" s="321"/>
      <c r="AQ61" s="193"/>
      <c r="BG61" s="193"/>
      <c r="BU61" s="193"/>
      <c r="CQ61" s="193"/>
      <c r="CU61" s="342"/>
      <c r="CV61" s="342"/>
      <c r="CW61" s="342"/>
      <c r="CX61" s="342"/>
      <c r="CY61" s="342"/>
      <c r="CZ61" s="342"/>
      <c r="DA61" s="342"/>
      <c r="DB61" s="342"/>
      <c r="DC61" s="342"/>
      <c r="DD61" s="342"/>
      <c r="DE61" s="342"/>
      <c r="DF61" s="342"/>
      <c r="DG61" s="342"/>
      <c r="DH61" s="342"/>
      <c r="DI61" s="342"/>
      <c r="DJ61" s="342"/>
      <c r="DK61" s="342"/>
      <c r="DL61" s="342"/>
      <c r="DM61" s="342"/>
      <c r="DN61" s="342"/>
      <c r="DO61" s="342"/>
    </row>
    <row r="62" spans="16:119" ht="6" customHeight="1" thickBot="1">
      <c r="P62" s="187"/>
      <c r="AD62" s="187"/>
      <c r="AQ62" s="193"/>
      <c r="AR62" s="190"/>
      <c r="AS62" s="191"/>
      <c r="AT62" s="191"/>
      <c r="AU62" s="191"/>
      <c r="AV62" s="191"/>
      <c r="AW62" s="191"/>
      <c r="AX62" s="191"/>
      <c r="AY62" s="191"/>
      <c r="AZ62" s="191"/>
      <c r="BA62" s="191"/>
      <c r="BB62" s="191"/>
      <c r="BC62" s="191"/>
      <c r="BD62" s="191"/>
      <c r="BE62" s="191"/>
      <c r="BF62" s="191"/>
      <c r="BG62" s="192"/>
      <c r="BH62" s="191"/>
      <c r="BI62" s="191"/>
      <c r="BJ62" s="191"/>
      <c r="BK62" s="191"/>
      <c r="BL62" s="191"/>
      <c r="BM62" s="191"/>
      <c r="BN62" s="191"/>
      <c r="BO62" s="191"/>
      <c r="BP62" s="191"/>
      <c r="BQ62" s="191"/>
      <c r="BR62" s="191"/>
      <c r="BS62" s="191"/>
      <c r="BT62" s="191"/>
      <c r="BU62" s="192"/>
      <c r="CQ62" s="193"/>
      <c r="CU62" s="343" t="s">
        <v>348</v>
      </c>
      <c r="CV62" s="343"/>
      <c r="CW62" s="343"/>
      <c r="CX62" s="343"/>
      <c r="CY62" s="343"/>
      <c r="CZ62" s="343"/>
      <c r="DA62" s="343"/>
      <c r="DB62" s="343"/>
      <c r="DC62" s="343"/>
      <c r="DD62" s="343"/>
      <c r="DE62" s="343"/>
      <c r="DF62" s="343"/>
      <c r="DG62" s="343"/>
      <c r="DH62" s="343"/>
      <c r="DI62" s="343"/>
      <c r="DJ62" s="343"/>
      <c r="DK62" s="343"/>
      <c r="DL62" s="343"/>
      <c r="DM62" s="343"/>
      <c r="DN62" s="343"/>
      <c r="DO62" s="343"/>
    </row>
    <row r="63" spans="16:119" ht="6" customHeight="1">
      <c r="P63" s="187"/>
      <c r="AD63" s="187"/>
      <c r="AQ63" s="193"/>
      <c r="BG63" s="193"/>
      <c r="BU63" s="193"/>
      <c r="CQ63" s="193"/>
      <c r="CU63" s="343"/>
      <c r="CV63" s="343"/>
      <c r="CW63" s="343"/>
      <c r="CX63" s="343"/>
      <c r="CY63" s="343"/>
      <c r="CZ63" s="343"/>
      <c r="DA63" s="343"/>
      <c r="DB63" s="343"/>
      <c r="DC63" s="343"/>
      <c r="DD63" s="343"/>
      <c r="DE63" s="343"/>
      <c r="DF63" s="343"/>
      <c r="DG63" s="343"/>
      <c r="DH63" s="343"/>
      <c r="DI63" s="343"/>
      <c r="DJ63" s="343"/>
      <c r="DK63" s="343"/>
      <c r="DL63" s="343"/>
      <c r="DM63" s="343"/>
      <c r="DN63" s="343"/>
      <c r="DO63" s="343"/>
    </row>
    <row r="64" spans="16:119" ht="6" customHeight="1">
      <c r="P64" s="187"/>
      <c r="AD64" s="187"/>
      <c r="AQ64" s="193"/>
      <c r="BG64" s="193"/>
      <c r="BU64" s="193"/>
      <c r="CQ64" s="193"/>
      <c r="CU64" s="343"/>
      <c r="CV64" s="343"/>
      <c r="CW64" s="343"/>
      <c r="CX64" s="343"/>
      <c r="CY64" s="343"/>
      <c r="CZ64" s="343"/>
      <c r="DA64" s="343"/>
      <c r="DB64" s="343"/>
      <c r="DC64" s="343"/>
      <c r="DD64" s="343"/>
      <c r="DE64" s="343"/>
      <c r="DF64" s="343"/>
      <c r="DG64" s="343"/>
      <c r="DH64" s="343"/>
      <c r="DI64" s="343"/>
      <c r="DJ64" s="343"/>
      <c r="DK64" s="343"/>
      <c r="DL64" s="343"/>
      <c r="DM64" s="343"/>
      <c r="DN64" s="343"/>
      <c r="DO64" s="343"/>
    </row>
    <row r="65" spans="16:109" ht="6" customHeight="1">
      <c r="P65" s="187"/>
      <c r="AD65" s="187"/>
      <c r="AQ65" s="193"/>
      <c r="BG65" s="193"/>
      <c r="BU65" s="193"/>
      <c r="CQ65" s="193"/>
      <c r="DE65" s="193"/>
    </row>
    <row r="66" spans="16:109" ht="6" customHeight="1">
      <c r="P66" s="187"/>
      <c r="AD66" s="187"/>
      <c r="AQ66" s="193"/>
      <c r="BG66" s="193"/>
      <c r="BU66" s="193"/>
      <c r="CQ66" s="193"/>
      <c r="DE66" s="193"/>
    </row>
    <row r="67" spans="16:109" ht="6" customHeight="1">
      <c r="P67" s="187"/>
      <c r="AD67" s="187"/>
      <c r="AQ67" s="193"/>
      <c r="BG67" s="193"/>
      <c r="BU67" s="193"/>
      <c r="CQ67" s="193"/>
      <c r="DE67" s="193"/>
    </row>
    <row r="68" spans="16:109" ht="6" customHeight="1">
      <c r="P68" s="187"/>
      <c r="AD68" s="187"/>
      <c r="AQ68" s="193"/>
      <c r="BG68" s="193"/>
      <c r="BU68" s="193"/>
      <c r="CQ68" s="193"/>
      <c r="DE68" s="193"/>
    </row>
    <row r="69" spans="16:109" ht="6" customHeight="1">
      <c r="P69" s="187"/>
      <c r="AD69" s="187"/>
      <c r="AQ69" s="193"/>
      <c r="BG69" s="193"/>
      <c r="BU69" s="193"/>
      <c r="CQ69" s="193"/>
      <c r="DE69" s="193"/>
    </row>
    <row r="70" spans="16:109" ht="6" customHeight="1">
      <c r="P70" s="187"/>
      <c r="AD70" s="187"/>
      <c r="AQ70" s="193"/>
      <c r="BG70" s="193"/>
      <c r="BU70" s="193"/>
      <c r="CQ70" s="193"/>
      <c r="DE70" s="193"/>
    </row>
    <row r="71" spans="16:109" ht="6" customHeight="1" thickBot="1">
      <c r="P71" s="187"/>
      <c r="AD71" s="190"/>
      <c r="AE71" s="191"/>
      <c r="AF71" s="191"/>
      <c r="AG71" s="191"/>
      <c r="AH71" s="191"/>
      <c r="AI71" s="191"/>
      <c r="AJ71" s="191"/>
      <c r="AK71" s="191"/>
      <c r="AL71" s="191"/>
      <c r="AM71" s="191"/>
      <c r="AN71" s="191"/>
      <c r="AO71" s="191"/>
      <c r="AP71" s="191"/>
      <c r="AQ71" s="192"/>
      <c r="AR71" s="191"/>
      <c r="AS71" s="191"/>
      <c r="AT71" s="191"/>
      <c r="AU71" s="191"/>
      <c r="AV71" s="191"/>
      <c r="AW71" s="191"/>
      <c r="AX71" s="191"/>
      <c r="AY71" s="191"/>
      <c r="AZ71" s="191"/>
      <c r="BA71" s="191"/>
      <c r="BB71" s="191"/>
      <c r="BC71" s="191"/>
      <c r="BD71" s="191"/>
      <c r="BE71" s="191"/>
      <c r="BF71" s="191"/>
      <c r="BG71" s="192"/>
      <c r="BH71" s="191"/>
      <c r="BI71" s="191"/>
      <c r="BJ71" s="191"/>
      <c r="BK71" s="191"/>
      <c r="BL71" s="191"/>
      <c r="BM71" s="191"/>
      <c r="BN71" s="191"/>
      <c r="BO71" s="191"/>
      <c r="BP71" s="191"/>
      <c r="BQ71" s="191"/>
      <c r="BR71" s="191"/>
      <c r="BS71" s="191"/>
      <c r="BT71" s="191"/>
      <c r="BU71" s="192"/>
      <c r="BV71" s="191"/>
      <c r="BW71" s="191"/>
      <c r="BX71" s="191"/>
      <c r="BY71" s="191"/>
      <c r="BZ71" s="191"/>
      <c r="CA71" s="191"/>
      <c r="CB71" s="191"/>
      <c r="CC71" s="191"/>
      <c r="CD71" s="191"/>
      <c r="CE71" s="191"/>
      <c r="CF71" s="191"/>
      <c r="CG71" s="191"/>
      <c r="CH71" s="191"/>
      <c r="CI71" s="191"/>
      <c r="CJ71" s="191"/>
      <c r="CK71" s="191"/>
      <c r="CL71" s="191"/>
      <c r="CM71" s="191"/>
      <c r="CN71" s="191"/>
      <c r="CO71" s="191"/>
      <c r="CP71" s="191"/>
      <c r="CQ71" s="192"/>
      <c r="DE71" s="193"/>
    </row>
    <row r="72" spans="16:109" ht="6" customHeight="1">
      <c r="P72" s="187"/>
      <c r="AD72" s="187"/>
      <c r="BG72" s="193"/>
      <c r="CQ72" s="193"/>
      <c r="DE72" s="193"/>
    </row>
    <row r="73" spans="16:109" ht="6" customHeight="1" thickBot="1">
      <c r="P73" s="187"/>
      <c r="AD73" s="190"/>
      <c r="AE73" s="191"/>
      <c r="AF73" s="191"/>
      <c r="AG73" s="191"/>
      <c r="AH73" s="191"/>
      <c r="AI73" s="191"/>
      <c r="AJ73" s="191"/>
      <c r="AK73" s="191"/>
      <c r="AL73" s="191"/>
      <c r="AM73" s="191"/>
      <c r="AN73" s="191"/>
      <c r="AO73" s="191"/>
      <c r="AP73" s="191"/>
      <c r="AQ73" s="191"/>
      <c r="AR73" s="191"/>
      <c r="AS73" s="191"/>
      <c r="AT73" s="191"/>
      <c r="AU73" s="191"/>
      <c r="AV73" s="191"/>
      <c r="AW73" s="191"/>
      <c r="AX73" s="191"/>
      <c r="AY73" s="191"/>
      <c r="AZ73" s="191"/>
      <c r="BA73" s="191"/>
      <c r="BB73" s="191"/>
      <c r="BC73" s="191"/>
      <c r="BD73" s="191"/>
      <c r="BE73" s="191"/>
      <c r="BF73" s="191"/>
      <c r="BG73" s="192"/>
      <c r="BH73" s="191"/>
      <c r="BI73" s="191"/>
      <c r="BJ73" s="191"/>
      <c r="BK73" s="191"/>
      <c r="BL73" s="191"/>
      <c r="BM73" s="191"/>
      <c r="BN73" s="191"/>
      <c r="BO73" s="191"/>
      <c r="BP73" s="191"/>
      <c r="BQ73" s="191"/>
      <c r="BR73" s="191"/>
      <c r="BS73" s="191"/>
      <c r="BT73" s="191"/>
      <c r="BU73" s="191"/>
      <c r="BV73" s="191"/>
      <c r="BW73" s="191"/>
      <c r="BX73" s="191"/>
      <c r="BY73" s="191"/>
      <c r="BZ73" s="191"/>
      <c r="CA73" s="191"/>
      <c r="CB73" s="191"/>
      <c r="CC73" s="191"/>
      <c r="CD73" s="191"/>
      <c r="CE73" s="191"/>
      <c r="CF73" s="191"/>
      <c r="CG73" s="191"/>
      <c r="CH73" s="191"/>
      <c r="CI73" s="191"/>
      <c r="CJ73" s="191"/>
      <c r="CK73" s="191"/>
      <c r="CL73" s="191"/>
      <c r="CM73" s="191"/>
      <c r="CN73" s="191"/>
      <c r="CO73" s="191"/>
      <c r="CP73" s="191"/>
      <c r="CQ73" s="192"/>
      <c r="DE73" s="193"/>
    </row>
    <row r="74" spans="16:109" ht="6" customHeight="1">
      <c r="P74" s="187"/>
      <c r="BG74" s="193"/>
      <c r="DE74" s="193"/>
    </row>
    <row r="75" spans="16:109" ht="6" customHeight="1">
      <c r="P75" s="187"/>
      <c r="BG75" s="193"/>
      <c r="DE75" s="193"/>
    </row>
    <row r="76" spans="16:109" ht="6" customHeight="1">
      <c r="P76" s="187"/>
      <c r="DE76" s="193"/>
    </row>
    <row r="77" spans="16:109" ht="6" customHeight="1" thickBot="1">
      <c r="P77" s="187"/>
      <c r="DE77" s="193"/>
    </row>
    <row r="78" spans="16:109" ht="6" customHeight="1">
      <c r="P78" s="187"/>
      <c r="BF78" s="188"/>
      <c r="BG78" s="182"/>
      <c r="BH78" s="182"/>
      <c r="BI78" s="189"/>
      <c r="DE78" s="193"/>
    </row>
    <row r="79" spans="16:109" ht="6" customHeight="1">
      <c r="P79" s="187"/>
      <c r="BF79" s="187"/>
      <c r="BI79" s="193"/>
      <c r="DE79" s="193"/>
    </row>
    <row r="80" spans="16:109" ht="6" customHeight="1" thickBot="1">
      <c r="P80" s="187"/>
      <c r="BF80" s="190"/>
      <c r="BG80" s="191"/>
      <c r="BH80" s="191"/>
      <c r="BI80" s="192"/>
      <c r="DE80" s="193"/>
    </row>
    <row r="81" spans="16:109" ht="6" customHeight="1">
      <c r="P81" s="179"/>
      <c r="Q81" s="180"/>
      <c r="R81" s="180"/>
      <c r="S81" s="180"/>
      <c r="T81" s="180"/>
      <c r="U81" s="180"/>
      <c r="V81" s="180"/>
      <c r="W81" s="180"/>
      <c r="X81" s="181"/>
      <c r="CW81" s="179"/>
      <c r="CX81" s="180"/>
      <c r="CY81" s="180"/>
      <c r="CZ81" s="180"/>
      <c r="DA81" s="180"/>
      <c r="DB81" s="180"/>
      <c r="DC81" s="180"/>
      <c r="DD81" s="180"/>
      <c r="DE81" s="181"/>
    </row>
    <row r="82" spans="16:109" ht="6" customHeight="1" thickBot="1">
      <c r="P82" s="183"/>
      <c r="Q82" s="184"/>
      <c r="R82" s="184"/>
      <c r="S82" s="184"/>
      <c r="T82" s="184"/>
      <c r="U82" s="184"/>
      <c r="V82" s="184"/>
      <c r="W82" s="184"/>
      <c r="X82" s="185"/>
      <c r="Y82" s="191"/>
      <c r="Z82" s="191"/>
      <c r="AA82" s="191"/>
      <c r="AB82" s="191"/>
      <c r="AC82" s="191"/>
      <c r="AD82" s="191"/>
      <c r="AE82" s="191"/>
      <c r="AF82" s="191"/>
      <c r="AG82" s="191"/>
      <c r="AH82" s="191"/>
      <c r="AI82" s="191"/>
      <c r="AJ82" s="191"/>
      <c r="AK82" s="191"/>
      <c r="AL82" s="191"/>
      <c r="AM82" s="191"/>
      <c r="AN82" s="191"/>
      <c r="AO82" s="191"/>
      <c r="AP82" s="191"/>
      <c r="AQ82" s="191"/>
      <c r="AR82" s="191"/>
      <c r="AS82" s="191"/>
      <c r="AT82" s="191"/>
      <c r="AU82" s="191"/>
      <c r="AV82" s="191"/>
      <c r="AW82" s="191"/>
      <c r="AX82" s="191"/>
      <c r="AY82" s="191"/>
      <c r="AZ82" s="191"/>
      <c r="BA82" s="191"/>
      <c r="BB82" s="191"/>
      <c r="BC82" s="191"/>
      <c r="BD82" s="191"/>
      <c r="BE82" s="191"/>
      <c r="BF82" s="191"/>
      <c r="BG82" s="191"/>
      <c r="BH82" s="191"/>
      <c r="BI82" s="191"/>
      <c r="BJ82" s="191"/>
      <c r="BK82" s="191"/>
      <c r="BL82" s="191"/>
      <c r="BM82" s="191"/>
      <c r="BN82" s="191"/>
      <c r="BO82" s="191"/>
      <c r="BP82" s="191"/>
      <c r="BQ82" s="191"/>
      <c r="BR82" s="191"/>
      <c r="BS82" s="191"/>
      <c r="BT82" s="191"/>
      <c r="BU82" s="191"/>
      <c r="BV82" s="191"/>
      <c r="BW82" s="191"/>
      <c r="BX82" s="191"/>
      <c r="BY82" s="191"/>
      <c r="BZ82" s="191"/>
      <c r="CA82" s="191"/>
      <c r="CB82" s="191"/>
      <c r="CC82" s="191"/>
      <c r="CD82" s="191"/>
      <c r="CE82" s="191"/>
      <c r="CF82" s="191"/>
      <c r="CG82" s="191"/>
      <c r="CH82" s="191"/>
      <c r="CI82" s="191"/>
      <c r="CJ82" s="191"/>
      <c r="CK82" s="191"/>
      <c r="CL82" s="191"/>
      <c r="CM82" s="191"/>
      <c r="CN82" s="191"/>
      <c r="CO82" s="191"/>
      <c r="CP82" s="191"/>
      <c r="CQ82" s="191"/>
      <c r="CR82" s="191"/>
      <c r="CS82" s="191"/>
      <c r="CT82" s="191"/>
      <c r="CU82" s="191"/>
      <c r="CV82" s="191"/>
      <c r="CW82" s="183"/>
      <c r="CX82" s="184"/>
      <c r="CY82" s="184"/>
      <c r="CZ82" s="184"/>
      <c r="DA82" s="184"/>
      <c r="DB82" s="184"/>
      <c r="DC82" s="184"/>
      <c r="DD82" s="184"/>
      <c r="DE82" s="185"/>
    </row>
  </sheetData>
  <mergeCells count="18">
    <mergeCell ref="AF57:AN61"/>
    <mergeCell ref="CU58:DO61"/>
    <mergeCell ref="CU62:DO64"/>
    <mergeCell ref="AF23:AO28"/>
    <mergeCell ref="AX43:BF45"/>
    <mergeCell ref="BI43:BQ45"/>
    <mergeCell ref="Q45:Z47"/>
    <mergeCell ref="CY46:DI48"/>
    <mergeCell ref="AX47:BF49"/>
    <mergeCell ref="BI47:BQ49"/>
    <mergeCell ref="L2:DE2"/>
    <mergeCell ref="E3:AA3"/>
    <mergeCell ref="D4:DI4"/>
    <mergeCell ref="E5:DE5"/>
    <mergeCell ref="E6:DG6"/>
    <mergeCell ref="AE8:AM10"/>
    <mergeCell ref="Q10:AB12"/>
    <mergeCell ref="CV10:DE12"/>
  </mergeCells>
  <phoneticPr fontId="3"/>
  <pageMargins left="0" right="0" top="0.75" bottom="0.75" header="0.31" footer="0.31"/>
  <pageSetup paperSize="9" orientation="portrait" horizontalDpi="1200" verticalDpi="1200"/>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41CB6-6640-4306-BFE3-AAB69C4D0663}">
  <dimension ref="A1"/>
  <sheetViews>
    <sheetView zoomScaleSheetLayoutView="100" workbookViewId="0">
      <selection activeCell="I47" sqref="I47"/>
    </sheetView>
  </sheetViews>
  <sheetFormatPr defaultColWidth="9.875" defaultRowHeight="13.5" customHeight="1"/>
  <cols>
    <col min="1" max="16384" width="9.875" style="208"/>
  </cols>
  <sheetData/>
  <phoneticPr fontId="3"/>
  <pageMargins left="0.7" right="0.7" top="0.75" bottom="0.75" header="0.3" footer="0.3"/>
  <pageSetup paperSize="9" orientation="portrait" copies="0"/>
  <headerFooter scaleWithDoc="0"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3C6A2-2594-43AC-B025-6352C10BA6EC}">
  <dimension ref="A1"/>
  <sheetViews>
    <sheetView zoomScaleSheetLayoutView="100" workbookViewId="0">
      <selection activeCell="I47" sqref="I47"/>
    </sheetView>
  </sheetViews>
  <sheetFormatPr defaultColWidth="9.875" defaultRowHeight="13.5" customHeight="1"/>
  <cols>
    <col min="1" max="16384" width="9.875" style="208"/>
  </cols>
  <sheetData/>
  <phoneticPr fontId="3"/>
  <pageMargins left="0.7" right="0.7" top="0.75" bottom="0.75" header="0.3" footer="0.3"/>
  <pageSetup paperSize="9" orientation="portrait" copies="0"/>
  <headerFooter scaleWithDoc="0"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511"/>
  <sheetViews>
    <sheetView topLeftCell="A40" zoomScaleNormal="100" zoomScaleSheetLayoutView="100" workbookViewId="0">
      <selection activeCell="O40" sqref="C1:O1048576"/>
    </sheetView>
  </sheetViews>
  <sheetFormatPr defaultColWidth="16.125" defaultRowHeight="13.5" customHeight="1"/>
  <cols>
    <col min="1" max="1" width="10.75" style="85" customWidth="1"/>
    <col min="2" max="2" width="7.75" style="55" customWidth="1"/>
    <col min="3" max="9" width="2.875" style="55" hidden="1" customWidth="1"/>
    <col min="10" max="11" width="2.875" style="57" hidden="1" customWidth="1"/>
    <col min="12" max="15" width="2.875" style="55" hidden="1" customWidth="1"/>
    <col min="16" max="17" width="7.75" style="55" customWidth="1"/>
    <col min="18" max="20" width="4.875" style="5" customWidth="1"/>
    <col min="21" max="256" width="16.125" style="5"/>
    <col min="257" max="258" width="10.75" style="5" customWidth="1"/>
    <col min="259" max="272" width="0" style="5" hidden="1" customWidth="1"/>
    <col min="273" max="273" width="5.125" style="5" customWidth="1"/>
    <col min="274" max="275" width="4.75" style="5" customWidth="1"/>
    <col min="276" max="512" width="16.125" style="5"/>
    <col min="513" max="514" width="10.75" style="5" customWidth="1"/>
    <col min="515" max="528" width="0" style="5" hidden="1" customWidth="1"/>
    <col min="529" max="529" width="5.125" style="5" customWidth="1"/>
    <col min="530" max="531" width="4.75" style="5" customWidth="1"/>
    <col min="532" max="768" width="16.125" style="5"/>
    <col min="769" max="770" width="10.75" style="5" customWidth="1"/>
    <col min="771" max="784" width="0" style="5" hidden="1" customWidth="1"/>
    <col min="785" max="785" width="5.125" style="5" customWidth="1"/>
    <col min="786" max="787" width="4.75" style="5" customWidth="1"/>
    <col min="788" max="1024" width="16.125" style="5"/>
    <col min="1025" max="1026" width="10.75" style="5" customWidth="1"/>
    <col min="1027" max="1040" width="0" style="5" hidden="1" customWidth="1"/>
    <col min="1041" max="1041" width="5.125" style="5" customWidth="1"/>
    <col min="1042" max="1043" width="4.75" style="5" customWidth="1"/>
    <col min="1044" max="1280" width="16.125" style="5"/>
    <col min="1281" max="1282" width="10.75" style="5" customWidth="1"/>
    <col min="1283" max="1296" width="0" style="5" hidden="1" customWidth="1"/>
    <col min="1297" max="1297" width="5.125" style="5" customWidth="1"/>
    <col min="1298" max="1299" width="4.75" style="5" customWidth="1"/>
    <col min="1300" max="1536" width="16.125" style="5"/>
    <col min="1537" max="1538" width="10.75" style="5" customWidth="1"/>
    <col min="1539" max="1552" width="0" style="5" hidden="1" customWidth="1"/>
    <col min="1553" max="1553" width="5.125" style="5" customWidth="1"/>
    <col min="1554" max="1555" width="4.75" style="5" customWidth="1"/>
    <col min="1556" max="1792" width="16.125" style="5"/>
    <col min="1793" max="1794" width="10.75" style="5" customWidth="1"/>
    <col min="1795" max="1808" width="0" style="5" hidden="1" customWidth="1"/>
    <col min="1809" max="1809" width="5.125" style="5" customWidth="1"/>
    <col min="1810" max="1811" width="4.75" style="5" customWidth="1"/>
    <col min="1812" max="2048" width="16.125" style="5"/>
    <col min="2049" max="2050" width="10.75" style="5" customWidth="1"/>
    <col min="2051" max="2064" width="0" style="5" hidden="1" customWidth="1"/>
    <col min="2065" max="2065" width="5.125" style="5" customWidth="1"/>
    <col min="2066" max="2067" width="4.75" style="5" customWidth="1"/>
    <col min="2068" max="2304" width="16.125" style="5"/>
    <col min="2305" max="2306" width="10.75" style="5" customWidth="1"/>
    <col min="2307" max="2320" width="0" style="5" hidden="1" customWidth="1"/>
    <col min="2321" max="2321" width="5.125" style="5" customWidth="1"/>
    <col min="2322" max="2323" width="4.75" style="5" customWidth="1"/>
    <col min="2324" max="2560" width="16.125" style="5"/>
    <col min="2561" max="2562" width="10.75" style="5" customWidth="1"/>
    <col min="2563" max="2576" width="0" style="5" hidden="1" customWidth="1"/>
    <col min="2577" max="2577" width="5.125" style="5" customWidth="1"/>
    <col min="2578" max="2579" width="4.75" style="5" customWidth="1"/>
    <col min="2580" max="2816" width="16.125" style="5"/>
    <col min="2817" max="2818" width="10.75" style="5" customWidth="1"/>
    <col min="2819" max="2832" width="0" style="5" hidden="1" customWidth="1"/>
    <col min="2833" max="2833" width="5.125" style="5" customWidth="1"/>
    <col min="2834" max="2835" width="4.75" style="5" customWidth="1"/>
    <col min="2836" max="3072" width="16.125" style="5"/>
    <col min="3073" max="3074" width="10.75" style="5" customWidth="1"/>
    <col min="3075" max="3088" width="0" style="5" hidden="1" customWidth="1"/>
    <col min="3089" max="3089" width="5.125" style="5" customWidth="1"/>
    <col min="3090" max="3091" width="4.75" style="5" customWidth="1"/>
    <col min="3092" max="3328" width="16.125" style="5"/>
    <col min="3329" max="3330" width="10.75" style="5" customWidth="1"/>
    <col min="3331" max="3344" width="0" style="5" hidden="1" customWidth="1"/>
    <col min="3345" max="3345" width="5.125" style="5" customWidth="1"/>
    <col min="3346" max="3347" width="4.75" style="5" customWidth="1"/>
    <col min="3348" max="3584" width="16.125" style="5"/>
    <col min="3585" max="3586" width="10.75" style="5" customWidth="1"/>
    <col min="3587" max="3600" width="0" style="5" hidden="1" customWidth="1"/>
    <col min="3601" max="3601" width="5.125" style="5" customWidth="1"/>
    <col min="3602" max="3603" width="4.75" style="5" customWidth="1"/>
    <col min="3604" max="3840" width="16.125" style="5"/>
    <col min="3841" max="3842" width="10.75" style="5" customWidth="1"/>
    <col min="3843" max="3856" width="0" style="5" hidden="1" customWidth="1"/>
    <col min="3857" max="3857" width="5.125" style="5" customWidth="1"/>
    <col min="3858" max="3859" width="4.75" style="5" customWidth="1"/>
    <col min="3860" max="4096" width="16.125" style="5"/>
    <col min="4097" max="4098" width="10.75" style="5" customWidth="1"/>
    <col min="4099" max="4112" width="0" style="5" hidden="1" customWidth="1"/>
    <col min="4113" max="4113" width="5.125" style="5" customWidth="1"/>
    <col min="4114" max="4115" width="4.75" style="5" customWidth="1"/>
    <col min="4116" max="4352" width="16.125" style="5"/>
    <col min="4353" max="4354" width="10.75" style="5" customWidth="1"/>
    <col min="4355" max="4368" width="0" style="5" hidden="1" customWidth="1"/>
    <col min="4369" max="4369" width="5.125" style="5" customWidth="1"/>
    <col min="4370" max="4371" width="4.75" style="5" customWidth="1"/>
    <col min="4372" max="4608" width="16.125" style="5"/>
    <col min="4609" max="4610" width="10.75" style="5" customWidth="1"/>
    <col min="4611" max="4624" width="0" style="5" hidden="1" customWidth="1"/>
    <col min="4625" max="4625" width="5.125" style="5" customWidth="1"/>
    <col min="4626" max="4627" width="4.75" style="5" customWidth="1"/>
    <col min="4628" max="4864" width="16.125" style="5"/>
    <col min="4865" max="4866" width="10.75" style="5" customWidth="1"/>
    <col min="4867" max="4880" width="0" style="5" hidden="1" customWidth="1"/>
    <col min="4881" max="4881" width="5.125" style="5" customWidth="1"/>
    <col min="4882" max="4883" width="4.75" style="5" customWidth="1"/>
    <col min="4884" max="5120" width="16.125" style="5"/>
    <col min="5121" max="5122" width="10.75" style="5" customWidth="1"/>
    <col min="5123" max="5136" width="0" style="5" hidden="1" customWidth="1"/>
    <col min="5137" max="5137" width="5.125" style="5" customWidth="1"/>
    <col min="5138" max="5139" width="4.75" style="5" customWidth="1"/>
    <col min="5140" max="5376" width="16.125" style="5"/>
    <col min="5377" max="5378" width="10.75" style="5" customWidth="1"/>
    <col min="5379" max="5392" width="0" style="5" hidden="1" customWidth="1"/>
    <col min="5393" max="5393" width="5.125" style="5" customWidth="1"/>
    <col min="5394" max="5395" width="4.75" style="5" customWidth="1"/>
    <col min="5396" max="5632" width="16.125" style="5"/>
    <col min="5633" max="5634" width="10.75" style="5" customWidth="1"/>
    <col min="5635" max="5648" width="0" style="5" hidden="1" customWidth="1"/>
    <col min="5649" max="5649" width="5.125" style="5" customWidth="1"/>
    <col min="5650" max="5651" width="4.75" style="5" customWidth="1"/>
    <col min="5652" max="5888" width="16.125" style="5"/>
    <col min="5889" max="5890" width="10.75" style="5" customWidth="1"/>
    <col min="5891" max="5904" width="0" style="5" hidden="1" customWidth="1"/>
    <col min="5905" max="5905" width="5.125" style="5" customWidth="1"/>
    <col min="5906" max="5907" width="4.75" style="5" customWidth="1"/>
    <col min="5908" max="6144" width="16.125" style="5"/>
    <col min="6145" max="6146" width="10.75" style="5" customWidth="1"/>
    <col min="6147" max="6160" width="0" style="5" hidden="1" customWidth="1"/>
    <col min="6161" max="6161" width="5.125" style="5" customWidth="1"/>
    <col min="6162" max="6163" width="4.75" style="5" customWidth="1"/>
    <col min="6164" max="6400" width="16.125" style="5"/>
    <col min="6401" max="6402" width="10.75" style="5" customWidth="1"/>
    <col min="6403" max="6416" width="0" style="5" hidden="1" customWidth="1"/>
    <col min="6417" max="6417" width="5.125" style="5" customWidth="1"/>
    <col min="6418" max="6419" width="4.75" style="5" customWidth="1"/>
    <col min="6420" max="6656" width="16.125" style="5"/>
    <col min="6657" max="6658" width="10.75" style="5" customWidth="1"/>
    <col min="6659" max="6672" width="0" style="5" hidden="1" customWidth="1"/>
    <col min="6673" max="6673" width="5.125" style="5" customWidth="1"/>
    <col min="6674" max="6675" width="4.75" style="5" customWidth="1"/>
    <col min="6676" max="6912" width="16.125" style="5"/>
    <col min="6913" max="6914" width="10.75" style="5" customWidth="1"/>
    <col min="6915" max="6928" width="0" style="5" hidden="1" customWidth="1"/>
    <col min="6929" max="6929" width="5.125" style="5" customWidth="1"/>
    <col min="6930" max="6931" width="4.75" style="5" customWidth="1"/>
    <col min="6932" max="7168" width="16.125" style="5"/>
    <col min="7169" max="7170" width="10.75" style="5" customWidth="1"/>
    <col min="7171" max="7184" width="0" style="5" hidden="1" customWidth="1"/>
    <col min="7185" max="7185" width="5.125" style="5" customWidth="1"/>
    <col min="7186" max="7187" width="4.75" style="5" customWidth="1"/>
    <col min="7188" max="7424" width="16.125" style="5"/>
    <col min="7425" max="7426" width="10.75" style="5" customWidth="1"/>
    <col min="7427" max="7440" width="0" style="5" hidden="1" customWidth="1"/>
    <col min="7441" max="7441" width="5.125" style="5" customWidth="1"/>
    <col min="7442" max="7443" width="4.75" style="5" customWidth="1"/>
    <col min="7444" max="7680" width="16.125" style="5"/>
    <col min="7681" max="7682" width="10.75" style="5" customWidth="1"/>
    <col min="7683" max="7696" width="0" style="5" hidden="1" customWidth="1"/>
    <col min="7697" max="7697" width="5.125" style="5" customWidth="1"/>
    <col min="7698" max="7699" width="4.75" style="5" customWidth="1"/>
    <col min="7700" max="7936" width="16.125" style="5"/>
    <col min="7937" max="7938" width="10.75" style="5" customWidth="1"/>
    <col min="7939" max="7952" width="0" style="5" hidden="1" customWidth="1"/>
    <col min="7953" max="7953" width="5.125" style="5" customWidth="1"/>
    <col min="7954" max="7955" width="4.75" style="5" customWidth="1"/>
    <col min="7956" max="8192" width="16.125" style="5"/>
    <col min="8193" max="8194" width="10.75" style="5" customWidth="1"/>
    <col min="8195" max="8208" width="0" style="5" hidden="1" customWidth="1"/>
    <col min="8209" max="8209" width="5.125" style="5" customWidth="1"/>
    <col min="8210" max="8211" width="4.75" style="5" customWidth="1"/>
    <col min="8212" max="8448" width="16.125" style="5"/>
    <col min="8449" max="8450" width="10.75" style="5" customWidth="1"/>
    <col min="8451" max="8464" width="0" style="5" hidden="1" customWidth="1"/>
    <col min="8465" max="8465" width="5.125" style="5" customWidth="1"/>
    <col min="8466" max="8467" width="4.75" style="5" customWidth="1"/>
    <col min="8468" max="8704" width="16.125" style="5"/>
    <col min="8705" max="8706" width="10.75" style="5" customWidth="1"/>
    <col min="8707" max="8720" width="0" style="5" hidden="1" customWidth="1"/>
    <col min="8721" max="8721" width="5.125" style="5" customWidth="1"/>
    <col min="8722" max="8723" width="4.75" style="5" customWidth="1"/>
    <col min="8724" max="8960" width="16.125" style="5"/>
    <col min="8961" max="8962" width="10.75" style="5" customWidth="1"/>
    <col min="8963" max="8976" width="0" style="5" hidden="1" customWidth="1"/>
    <col min="8977" max="8977" width="5.125" style="5" customWidth="1"/>
    <col min="8978" max="8979" width="4.75" style="5" customWidth="1"/>
    <col min="8980" max="9216" width="16.125" style="5"/>
    <col min="9217" max="9218" width="10.75" style="5" customWidth="1"/>
    <col min="9219" max="9232" width="0" style="5" hidden="1" customWidth="1"/>
    <col min="9233" max="9233" width="5.125" style="5" customWidth="1"/>
    <col min="9234" max="9235" width="4.75" style="5" customWidth="1"/>
    <col min="9236" max="9472" width="16.125" style="5"/>
    <col min="9473" max="9474" width="10.75" style="5" customWidth="1"/>
    <col min="9475" max="9488" width="0" style="5" hidden="1" customWidth="1"/>
    <col min="9489" max="9489" width="5.125" style="5" customWidth="1"/>
    <col min="9490" max="9491" width="4.75" style="5" customWidth="1"/>
    <col min="9492" max="9728" width="16.125" style="5"/>
    <col min="9729" max="9730" width="10.75" style="5" customWidth="1"/>
    <col min="9731" max="9744" width="0" style="5" hidden="1" customWidth="1"/>
    <col min="9745" max="9745" width="5.125" style="5" customWidth="1"/>
    <col min="9746" max="9747" width="4.75" style="5" customWidth="1"/>
    <col min="9748" max="9984" width="16.125" style="5"/>
    <col min="9985" max="9986" width="10.75" style="5" customWidth="1"/>
    <col min="9987" max="10000" width="0" style="5" hidden="1" customWidth="1"/>
    <col min="10001" max="10001" width="5.125" style="5" customWidth="1"/>
    <col min="10002" max="10003" width="4.75" style="5" customWidth="1"/>
    <col min="10004" max="10240" width="16.125" style="5"/>
    <col min="10241" max="10242" width="10.75" style="5" customWidth="1"/>
    <col min="10243" max="10256" width="0" style="5" hidden="1" customWidth="1"/>
    <col min="10257" max="10257" width="5.125" style="5" customWidth="1"/>
    <col min="10258" max="10259" width="4.75" style="5" customWidth="1"/>
    <col min="10260" max="10496" width="16.125" style="5"/>
    <col min="10497" max="10498" width="10.75" style="5" customWidth="1"/>
    <col min="10499" max="10512" width="0" style="5" hidden="1" customWidth="1"/>
    <col min="10513" max="10513" width="5.125" style="5" customWidth="1"/>
    <col min="10514" max="10515" width="4.75" style="5" customWidth="1"/>
    <col min="10516" max="10752" width="16.125" style="5"/>
    <col min="10753" max="10754" width="10.75" style="5" customWidth="1"/>
    <col min="10755" max="10768" width="0" style="5" hidden="1" customWidth="1"/>
    <col min="10769" max="10769" width="5.125" style="5" customWidth="1"/>
    <col min="10770" max="10771" width="4.75" style="5" customWidth="1"/>
    <col min="10772" max="11008" width="16.125" style="5"/>
    <col min="11009" max="11010" width="10.75" style="5" customWidth="1"/>
    <col min="11011" max="11024" width="0" style="5" hidden="1" customWidth="1"/>
    <col min="11025" max="11025" width="5.125" style="5" customWidth="1"/>
    <col min="11026" max="11027" width="4.75" style="5" customWidth="1"/>
    <col min="11028" max="11264" width="16.125" style="5"/>
    <col min="11265" max="11266" width="10.75" style="5" customWidth="1"/>
    <col min="11267" max="11280" width="0" style="5" hidden="1" customWidth="1"/>
    <col min="11281" max="11281" width="5.125" style="5" customWidth="1"/>
    <col min="11282" max="11283" width="4.75" style="5" customWidth="1"/>
    <col min="11284" max="11520" width="16.125" style="5"/>
    <col min="11521" max="11522" width="10.75" style="5" customWidth="1"/>
    <col min="11523" max="11536" width="0" style="5" hidden="1" customWidth="1"/>
    <col min="11537" max="11537" width="5.125" style="5" customWidth="1"/>
    <col min="11538" max="11539" width="4.75" style="5" customWidth="1"/>
    <col min="11540" max="11776" width="16.125" style="5"/>
    <col min="11777" max="11778" width="10.75" style="5" customWidth="1"/>
    <col min="11779" max="11792" width="0" style="5" hidden="1" customWidth="1"/>
    <col min="11793" max="11793" width="5.125" style="5" customWidth="1"/>
    <col min="11794" max="11795" width="4.75" style="5" customWidth="1"/>
    <col min="11796" max="12032" width="16.125" style="5"/>
    <col min="12033" max="12034" width="10.75" style="5" customWidth="1"/>
    <col min="12035" max="12048" width="0" style="5" hidden="1" customWidth="1"/>
    <col min="12049" max="12049" width="5.125" style="5" customWidth="1"/>
    <col min="12050" max="12051" width="4.75" style="5" customWidth="1"/>
    <col min="12052" max="12288" width="16.125" style="5"/>
    <col min="12289" max="12290" width="10.75" style="5" customWidth="1"/>
    <col min="12291" max="12304" width="0" style="5" hidden="1" customWidth="1"/>
    <col min="12305" max="12305" width="5.125" style="5" customWidth="1"/>
    <col min="12306" max="12307" width="4.75" style="5" customWidth="1"/>
    <col min="12308" max="12544" width="16.125" style="5"/>
    <col min="12545" max="12546" width="10.75" style="5" customWidth="1"/>
    <col min="12547" max="12560" width="0" style="5" hidden="1" customWidth="1"/>
    <col min="12561" max="12561" width="5.125" style="5" customWidth="1"/>
    <col min="12562" max="12563" width="4.75" style="5" customWidth="1"/>
    <col min="12564" max="12800" width="16.125" style="5"/>
    <col min="12801" max="12802" width="10.75" style="5" customWidth="1"/>
    <col min="12803" max="12816" width="0" style="5" hidden="1" customWidth="1"/>
    <col min="12817" max="12817" width="5.125" style="5" customWidth="1"/>
    <col min="12818" max="12819" width="4.75" style="5" customWidth="1"/>
    <col min="12820" max="13056" width="16.125" style="5"/>
    <col min="13057" max="13058" width="10.75" style="5" customWidth="1"/>
    <col min="13059" max="13072" width="0" style="5" hidden="1" customWidth="1"/>
    <col min="13073" max="13073" width="5.125" style="5" customWidth="1"/>
    <col min="13074" max="13075" width="4.75" style="5" customWidth="1"/>
    <col min="13076" max="13312" width="16.125" style="5"/>
    <col min="13313" max="13314" width="10.75" style="5" customWidth="1"/>
    <col min="13315" max="13328" width="0" style="5" hidden="1" customWidth="1"/>
    <col min="13329" max="13329" width="5.125" style="5" customWidth="1"/>
    <col min="13330" max="13331" width="4.75" style="5" customWidth="1"/>
    <col min="13332" max="13568" width="16.125" style="5"/>
    <col min="13569" max="13570" width="10.75" style="5" customWidth="1"/>
    <col min="13571" max="13584" width="0" style="5" hidden="1" customWidth="1"/>
    <col min="13585" max="13585" width="5.125" style="5" customWidth="1"/>
    <col min="13586" max="13587" width="4.75" style="5" customWidth="1"/>
    <col min="13588" max="13824" width="16.125" style="5"/>
    <col min="13825" max="13826" width="10.75" style="5" customWidth="1"/>
    <col min="13827" max="13840" width="0" style="5" hidden="1" customWidth="1"/>
    <col min="13841" max="13841" width="5.125" style="5" customWidth="1"/>
    <col min="13842" max="13843" width="4.75" style="5" customWidth="1"/>
    <col min="13844" max="14080" width="16.125" style="5"/>
    <col min="14081" max="14082" width="10.75" style="5" customWidth="1"/>
    <col min="14083" max="14096" width="0" style="5" hidden="1" customWidth="1"/>
    <col min="14097" max="14097" width="5.125" style="5" customWidth="1"/>
    <col min="14098" max="14099" width="4.75" style="5" customWidth="1"/>
    <col min="14100" max="14336" width="16.125" style="5"/>
    <col min="14337" max="14338" width="10.75" style="5" customWidth="1"/>
    <col min="14339" max="14352" width="0" style="5" hidden="1" customWidth="1"/>
    <col min="14353" max="14353" width="5.125" style="5" customWidth="1"/>
    <col min="14354" max="14355" width="4.75" style="5" customWidth="1"/>
    <col min="14356" max="14592" width="16.125" style="5"/>
    <col min="14593" max="14594" width="10.75" style="5" customWidth="1"/>
    <col min="14595" max="14608" width="0" style="5" hidden="1" customWidth="1"/>
    <col min="14609" max="14609" width="5.125" style="5" customWidth="1"/>
    <col min="14610" max="14611" width="4.75" style="5" customWidth="1"/>
    <col min="14612" max="14848" width="16.125" style="5"/>
    <col min="14849" max="14850" width="10.75" style="5" customWidth="1"/>
    <col min="14851" max="14864" width="0" style="5" hidden="1" customWidth="1"/>
    <col min="14865" max="14865" width="5.125" style="5" customWidth="1"/>
    <col min="14866" max="14867" width="4.75" style="5" customWidth="1"/>
    <col min="14868" max="15104" width="16.125" style="5"/>
    <col min="15105" max="15106" width="10.75" style="5" customWidth="1"/>
    <col min="15107" max="15120" width="0" style="5" hidden="1" customWidth="1"/>
    <col min="15121" max="15121" width="5.125" style="5" customWidth="1"/>
    <col min="15122" max="15123" width="4.75" style="5" customWidth="1"/>
    <col min="15124" max="15360" width="16.125" style="5"/>
    <col min="15361" max="15362" width="10.75" style="5" customWidth="1"/>
    <col min="15363" max="15376" width="0" style="5" hidden="1" customWidth="1"/>
    <col min="15377" max="15377" width="5.125" style="5" customWidth="1"/>
    <col min="15378" max="15379" width="4.75" style="5" customWidth="1"/>
    <col min="15380" max="15616" width="16.125" style="5"/>
    <col min="15617" max="15618" width="10.75" style="5" customWidth="1"/>
    <col min="15619" max="15632" width="0" style="5" hidden="1" customWidth="1"/>
    <col min="15633" max="15633" width="5.125" style="5" customWidth="1"/>
    <col min="15634" max="15635" width="4.75" style="5" customWidth="1"/>
    <col min="15636" max="15872" width="16.125" style="5"/>
    <col min="15873" max="15874" width="10.75" style="5" customWidth="1"/>
    <col min="15875" max="15888" width="0" style="5" hidden="1" customWidth="1"/>
    <col min="15889" max="15889" width="5.125" style="5" customWidth="1"/>
    <col min="15890" max="15891" width="4.75" style="5" customWidth="1"/>
    <col min="15892" max="16128" width="16.125" style="5"/>
    <col min="16129" max="16130" width="10.75" style="5" customWidth="1"/>
    <col min="16131" max="16144" width="0" style="5" hidden="1" customWidth="1"/>
    <col min="16145" max="16145" width="5.125" style="5" customWidth="1"/>
    <col min="16146" max="16147" width="4.75" style="5" customWidth="1"/>
    <col min="16148" max="16384" width="16.125" style="5"/>
  </cols>
  <sheetData>
    <row r="1" spans="1:17">
      <c r="A1" s="28"/>
      <c r="B1" s="365" t="s">
        <v>831</v>
      </c>
      <c r="C1" s="365"/>
      <c r="D1" s="359" t="s">
        <v>832</v>
      </c>
      <c r="E1" s="359"/>
      <c r="F1" s="359"/>
      <c r="G1" s="359"/>
      <c r="H1" s="5" t="s">
        <v>0</v>
      </c>
      <c r="I1" s="368" t="s">
        <v>1</v>
      </c>
      <c r="J1" s="368"/>
      <c r="K1" s="368"/>
      <c r="L1" s="6"/>
      <c r="M1" s="5"/>
      <c r="N1" s="5"/>
      <c r="O1" s="5"/>
      <c r="P1" s="5"/>
      <c r="Q1" s="5"/>
    </row>
    <row r="2" spans="1:17">
      <c r="A2" s="28"/>
      <c r="B2" s="365"/>
      <c r="C2" s="365"/>
      <c r="D2" s="359"/>
      <c r="E2" s="359"/>
      <c r="F2" s="359"/>
      <c r="G2" s="359"/>
      <c r="H2" s="7">
        <f>COUNTIF(M5:M36,"東近江市")</f>
        <v>1</v>
      </c>
      <c r="I2" s="355"/>
      <c r="J2" s="355"/>
      <c r="K2" s="355"/>
      <c r="L2" s="6"/>
      <c r="M2" s="5"/>
      <c r="N2" s="5"/>
      <c r="O2" s="5"/>
      <c r="P2" s="5"/>
      <c r="Q2" s="5"/>
    </row>
    <row r="3" spans="1:17">
      <c r="A3" s="28"/>
      <c r="B3" s="8" t="s">
        <v>365</v>
      </c>
      <c r="C3" s="8"/>
      <c r="D3" s="75" t="s">
        <v>48</v>
      </c>
      <c r="E3" s="5"/>
      <c r="F3" s="6"/>
      <c r="G3" s="5"/>
      <c r="H3" s="5"/>
      <c r="I3" s="355">
        <f>H2/COUNTA(M5:M36)</f>
        <v>3.125E-2</v>
      </c>
      <c r="J3" s="355"/>
      <c r="K3" s="355"/>
      <c r="L3" s="6"/>
      <c r="M3" s="5"/>
      <c r="N3" s="5"/>
      <c r="O3" s="5"/>
      <c r="P3" s="5"/>
      <c r="Q3" s="5"/>
    </row>
    <row r="4" spans="1:17">
      <c r="A4" s="28"/>
      <c r="B4" s="356" t="s">
        <v>366</v>
      </c>
      <c r="C4" s="356"/>
      <c r="D4" s="5" t="s">
        <v>49</v>
      </c>
      <c r="E4" s="5"/>
      <c r="F4" s="6"/>
      <c r="G4" s="5" t="str">
        <f>B4&amp;C4</f>
        <v>アビックＢＢ</v>
      </c>
      <c r="H4" s="5"/>
      <c r="I4" s="5"/>
      <c r="J4" s="9"/>
      <c r="K4" s="10" t="str">
        <f>IF(J4="","",(2012-J4))</f>
        <v/>
      </c>
      <c r="L4" s="6"/>
      <c r="M4" s="5"/>
      <c r="N4" s="5"/>
      <c r="O4" s="5"/>
      <c r="P4" s="5"/>
      <c r="Q4" s="5"/>
    </row>
    <row r="5" spans="1:17">
      <c r="A5" s="28" t="s">
        <v>367</v>
      </c>
      <c r="B5" s="8" t="s">
        <v>368</v>
      </c>
      <c r="C5" s="8" t="s">
        <v>369</v>
      </c>
      <c r="D5" s="5" t="str">
        <f>$B$3</f>
        <v>アビック</v>
      </c>
      <c r="E5" s="5"/>
      <c r="F5" s="6" t="str">
        <f>A5</f>
        <v>あ０１</v>
      </c>
      <c r="G5" s="5" t="str">
        <f>B5&amp;C5</f>
        <v>西川昌一</v>
      </c>
      <c r="H5" s="76" t="str">
        <f>$B$4</f>
        <v>アビックＢＢ</v>
      </c>
      <c r="I5" s="76" t="s">
        <v>5</v>
      </c>
      <c r="J5" s="11">
        <v>1970</v>
      </c>
      <c r="K5" s="10">
        <f t="shared" ref="K5:K47" si="0">IF(J5="","",(2024-J5))</f>
        <v>54</v>
      </c>
      <c r="L5" s="6" t="str">
        <f t="shared" ref="L5:L45" si="1">IF(G5="","",IF(COUNTIF($G$1:$G$600,G5)&gt;1,"2重登録","OK"))</f>
        <v>OK</v>
      </c>
      <c r="M5" s="8" t="s">
        <v>370</v>
      </c>
      <c r="N5" s="5"/>
      <c r="O5" s="5"/>
      <c r="P5" s="5"/>
      <c r="Q5" s="5"/>
    </row>
    <row r="6" spans="1:17">
      <c r="A6" s="28" t="s">
        <v>371</v>
      </c>
      <c r="B6" s="5" t="s">
        <v>372</v>
      </c>
      <c r="C6" s="5" t="s">
        <v>373</v>
      </c>
      <c r="D6" s="5" t="str">
        <f t="shared" ref="D6:D47" si="2">$B$3</f>
        <v>アビック</v>
      </c>
      <c r="E6" s="5"/>
      <c r="F6" s="5" t="str">
        <f>A6</f>
        <v>あ０２</v>
      </c>
      <c r="G6" s="5" t="str">
        <f>B6&amp;C6</f>
        <v>青木重之</v>
      </c>
      <c r="H6" s="76" t="str">
        <f t="shared" ref="H6:H45" si="3">$B$4</f>
        <v>アビックＢＢ</v>
      </c>
      <c r="I6" s="76" t="s">
        <v>5</v>
      </c>
      <c r="J6" s="9">
        <v>1971</v>
      </c>
      <c r="K6" s="10">
        <f t="shared" si="0"/>
        <v>53</v>
      </c>
      <c r="L6" s="6" t="str">
        <f t="shared" si="1"/>
        <v>OK</v>
      </c>
      <c r="M6" s="8" t="s">
        <v>374</v>
      </c>
      <c r="N6" s="5"/>
      <c r="O6" s="5"/>
      <c r="P6" s="5"/>
      <c r="Q6" s="5"/>
    </row>
    <row r="7" spans="1:17">
      <c r="A7" s="28" t="s">
        <v>375</v>
      </c>
      <c r="B7" s="8" t="s">
        <v>376</v>
      </c>
      <c r="C7" s="8" t="s">
        <v>377</v>
      </c>
      <c r="D7" s="5" t="str">
        <f t="shared" si="2"/>
        <v>アビック</v>
      </c>
      <c r="E7" s="5"/>
      <c r="F7" s="6" t="str">
        <f>A7</f>
        <v>あ０３</v>
      </c>
      <c r="G7" s="5" t="str">
        <f>B7&amp;C7</f>
        <v>安達隆一</v>
      </c>
      <c r="H7" s="76" t="str">
        <f t="shared" si="3"/>
        <v>アビックＢＢ</v>
      </c>
      <c r="I7" s="76" t="s">
        <v>5</v>
      </c>
      <c r="J7" s="11">
        <v>1970</v>
      </c>
      <c r="K7" s="10">
        <f t="shared" si="0"/>
        <v>54</v>
      </c>
      <c r="L7" s="6" t="str">
        <f t="shared" si="1"/>
        <v>OK</v>
      </c>
      <c r="M7" s="8" t="s">
        <v>378</v>
      </c>
      <c r="N7" s="5"/>
      <c r="O7" s="5"/>
      <c r="P7" s="5"/>
      <c r="Q7" s="5"/>
    </row>
    <row r="8" spans="1:17">
      <c r="A8" s="28" t="s">
        <v>379</v>
      </c>
      <c r="B8" s="8" t="s">
        <v>380</v>
      </c>
      <c r="C8" s="8" t="s">
        <v>381</v>
      </c>
      <c r="D8" s="5" t="str">
        <f t="shared" si="2"/>
        <v>アビック</v>
      </c>
      <c r="E8" s="5"/>
      <c r="F8" s="6" t="str">
        <f t="shared" ref="F8:F47" si="4">A8</f>
        <v>あ０４</v>
      </c>
      <c r="G8" s="5" t="str">
        <f t="shared" ref="G8:G47" si="5">B8&amp;C8</f>
        <v>上原義弘</v>
      </c>
      <c r="H8" s="76" t="str">
        <f t="shared" si="3"/>
        <v>アビックＢＢ</v>
      </c>
      <c r="I8" s="76" t="s">
        <v>5</v>
      </c>
      <c r="J8" s="11">
        <v>1974</v>
      </c>
      <c r="K8" s="10">
        <f t="shared" si="0"/>
        <v>50</v>
      </c>
      <c r="L8" s="6" t="str">
        <f t="shared" si="1"/>
        <v>OK</v>
      </c>
      <c r="M8" s="8" t="s">
        <v>370</v>
      </c>
      <c r="N8" s="5"/>
      <c r="O8" s="5"/>
      <c r="P8" s="5"/>
      <c r="Q8" s="5"/>
    </row>
    <row r="9" spans="1:17">
      <c r="A9" s="28" t="s">
        <v>382</v>
      </c>
      <c r="B9" s="8" t="s">
        <v>383</v>
      </c>
      <c r="C9" s="8" t="s">
        <v>384</v>
      </c>
      <c r="D9" s="5" t="str">
        <f t="shared" si="2"/>
        <v>アビック</v>
      </c>
      <c r="E9" s="5"/>
      <c r="F9" s="6" t="str">
        <f t="shared" si="4"/>
        <v>あ０５</v>
      </c>
      <c r="G9" s="5" t="str">
        <f t="shared" si="5"/>
        <v>寺村浩一</v>
      </c>
      <c r="H9" s="76" t="str">
        <f t="shared" si="3"/>
        <v>アビックＢＢ</v>
      </c>
      <c r="I9" s="76" t="s">
        <v>5</v>
      </c>
      <c r="J9" s="11">
        <v>1968</v>
      </c>
      <c r="K9" s="10">
        <f t="shared" si="0"/>
        <v>56</v>
      </c>
      <c r="L9" s="6" t="str">
        <f t="shared" si="1"/>
        <v>OK</v>
      </c>
      <c r="M9" s="8" t="s">
        <v>385</v>
      </c>
      <c r="N9" s="5"/>
      <c r="O9" s="5"/>
      <c r="P9" s="5"/>
      <c r="Q9" s="5"/>
    </row>
    <row r="10" spans="1:17">
      <c r="A10" s="28" t="s">
        <v>386</v>
      </c>
      <c r="B10" s="8" t="s">
        <v>387</v>
      </c>
      <c r="C10" s="8" t="s">
        <v>388</v>
      </c>
      <c r="D10" s="5" t="str">
        <f t="shared" si="2"/>
        <v>アビック</v>
      </c>
      <c r="E10" s="5"/>
      <c r="F10" s="6" t="str">
        <f t="shared" si="4"/>
        <v>あ０６</v>
      </c>
      <c r="G10" s="5" t="str">
        <f t="shared" si="5"/>
        <v>谷崎真也</v>
      </c>
      <c r="H10" s="76" t="str">
        <f t="shared" si="3"/>
        <v>アビックＢＢ</v>
      </c>
      <c r="I10" s="76" t="s">
        <v>5</v>
      </c>
      <c r="J10" s="11">
        <v>1972</v>
      </c>
      <c r="K10" s="10">
        <f t="shared" si="0"/>
        <v>52</v>
      </c>
      <c r="L10" s="6" t="str">
        <f t="shared" si="1"/>
        <v>OK</v>
      </c>
      <c r="M10" s="8" t="s">
        <v>378</v>
      </c>
      <c r="N10" s="5"/>
      <c r="O10" s="5"/>
      <c r="P10" s="5"/>
      <c r="Q10" s="5"/>
    </row>
    <row r="11" spans="1:17">
      <c r="A11" s="28" t="s">
        <v>389</v>
      </c>
      <c r="B11" s="8" t="s">
        <v>390</v>
      </c>
      <c r="C11" s="5" t="s">
        <v>391</v>
      </c>
      <c r="D11" s="5" t="str">
        <f t="shared" si="2"/>
        <v>アビック</v>
      </c>
      <c r="E11" s="5"/>
      <c r="F11" s="6" t="str">
        <f t="shared" si="4"/>
        <v>あ０７</v>
      </c>
      <c r="G11" s="5" t="str">
        <f t="shared" si="5"/>
        <v>廣瀬淳</v>
      </c>
      <c r="H11" s="76" t="str">
        <f t="shared" si="3"/>
        <v>アビックＢＢ</v>
      </c>
      <c r="I11" s="76" t="s">
        <v>5</v>
      </c>
      <c r="J11" s="11">
        <v>1961</v>
      </c>
      <c r="K11" s="10">
        <f t="shared" si="0"/>
        <v>63</v>
      </c>
      <c r="L11" s="6" t="str">
        <f t="shared" si="1"/>
        <v>OK</v>
      </c>
      <c r="M11" s="8" t="s">
        <v>370</v>
      </c>
      <c r="N11" s="5"/>
      <c r="O11" s="5"/>
      <c r="P11" s="5"/>
      <c r="Q11" s="5"/>
    </row>
    <row r="12" spans="1:17">
      <c r="A12" s="28" t="s">
        <v>392</v>
      </c>
      <c r="B12" s="13" t="s">
        <v>393</v>
      </c>
      <c r="C12" s="12" t="s">
        <v>394</v>
      </c>
      <c r="D12" s="5" t="str">
        <f t="shared" si="2"/>
        <v>アビック</v>
      </c>
      <c r="E12" s="5"/>
      <c r="F12" s="6" t="str">
        <f t="shared" si="4"/>
        <v>あ０８</v>
      </c>
      <c r="G12" s="5" t="str">
        <f t="shared" si="5"/>
        <v>齋田優子</v>
      </c>
      <c r="H12" s="76" t="str">
        <f t="shared" si="3"/>
        <v>アビックＢＢ</v>
      </c>
      <c r="I12" s="214" t="s">
        <v>395</v>
      </c>
      <c r="J12" s="11">
        <v>1970</v>
      </c>
      <c r="K12" s="10">
        <f t="shared" si="0"/>
        <v>54</v>
      </c>
      <c r="L12" s="6" t="str">
        <f t="shared" si="1"/>
        <v>OK</v>
      </c>
      <c r="M12" s="8" t="s">
        <v>370</v>
      </c>
      <c r="N12" s="5"/>
      <c r="O12" s="5"/>
      <c r="P12" s="5"/>
      <c r="Q12" s="5"/>
    </row>
    <row r="13" spans="1:17">
      <c r="A13" s="28" t="s">
        <v>396</v>
      </c>
      <c r="B13" s="8" t="s">
        <v>397</v>
      </c>
      <c r="C13" s="8" t="s">
        <v>398</v>
      </c>
      <c r="D13" s="5" t="str">
        <f t="shared" si="2"/>
        <v>アビック</v>
      </c>
      <c r="E13" s="5"/>
      <c r="F13" s="6" t="str">
        <f t="shared" si="4"/>
        <v>あ０９</v>
      </c>
      <c r="G13" s="5" t="str">
        <f t="shared" si="5"/>
        <v>平居崇</v>
      </c>
      <c r="H13" s="76" t="str">
        <f t="shared" si="3"/>
        <v>アビックＢＢ</v>
      </c>
      <c r="I13" s="76" t="s">
        <v>5</v>
      </c>
      <c r="J13" s="11">
        <v>1972</v>
      </c>
      <c r="K13" s="10">
        <f t="shared" si="0"/>
        <v>52</v>
      </c>
      <c r="L13" s="6" t="str">
        <f t="shared" si="1"/>
        <v>OK</v>
      </c>
      <c r="M13" s="8" t="s">
        <v>399</v>
      </c>
      <c r="N13" s="5"/>
      <c r="O13" s="5"/>
      <c r="P13" s="5"/>
      <c r="Q13" s="5"/>
    </row>
    <row r="14" spans="1:17">
      <c r="A14" s="28" t="s">
        <v>400</v>
      </c>
      <c r="B14" s="8" t="s">
        <v>401</v>
      </c>
      <c r="C14" s="8" t="s">
        <v>402</v>
      </c>
      <c r="D14" s="5" t="str">
        <f t="shared" si="2"/>
        <v>アビック</v>
      </c>
      <c r="E14" s="5"/>
      <c r="F14" s="6" t="str">
        <f t="shared" si="4"/>
        <v>あ１０</v>
      </c>
      <c r="G14" s="5" t="str">
        <f t="shared" si="5"/>
        <v>大林弘典</v>
      </c>
      <c r="H14" s="76" t="str">
        <f t="shared" si="3"/>
        <v>アビックＢＢ</v>
      </c>
      <c r="I14" s="76" t="s">
        <v>5</v>
      </c>
      <c r="J14" s="11">
        <v>1989</v>
      </c>
      <c r="K14" s="10">
        <f t="shared" si="0"/>
        <v>35</v>
      </c>
      <c r="L14" s="6" t="str">
        <f t="shared" si="1"/>
        <v>OK</v>
      </c>
      <c r="M14" s="8" t="s">
        <v>403</v>
      </c>
      <c r="N14" s="5"/>
      <c r="O14" s="5"/>
      <c r="P14" s="5"/>
      <c r="Q14" s="5"/>
    </row>
    <row r="15" spans="1:17">
      <c r="A15" s="28" t="s">
        <v>404</v>
      </c>
      <c r="B15" s="5" t="s">
        <v>833</v>
      </c>
      <c r="C15" s="5" t="s">
        <v>834</v>
      </c>
      <c r="D15" s="5" t="str">
        <f t="shared" si="2"/>
        <v>アビック</v>
      </c>
      <c r="E15" s="52"/>
      <c r="F15" s="6" t="str">
        <f t="shared" si="4"/>
        <v>あ１１</v>
      </c>
      <c r="G15" s="5" t="str">
        <f t="shared" si="5"/>
        <v>福嶋亮</v>
      </c>
      <c r="H15" s="76" t="str">
        <f t="shared" si="3"/>
        <v>アビックＢＢ</v>
      </c>
      <c r="I15" s="76" t="s">
        <v>5</v>
      </c>
      <c r="J15" s="215">
        <v>1961</v>
      </c>
      <c r="K15" s="10">
        <f t="shared" si="0"/>
        <v>63</v>
      </c>
      <c r="L15" s="6" t="str">
        <f t="shared" si="1"/>
        <v>OK</v>
      </c>
      <c r="M15" s="8" t="s">
        <v>835</v>
      </c>
      <c r="N15" s="5"/>
      <c r="O15" s="5"/>
      <c r="P15" s="5"/>
      <c r="Q15" s="5"/>
    </row>
    <row r="16" spans="1:17">
      <c r="A16" s="28" t="s">
        <v>406</v>
      </c>
      <c r="B16" s="12" t="s">
        <v>407</v>
      </c>
      <c r="C16" s="12" t="s">
        <v>408</v>
      </c>
      <c r="D16" s="5" t="str">
        <f t="shared" si="2"/>
        <v>アビック</v>
      </c>
      <c r="E16" s="5"/>
      <c r="F16" s="6" t="str">
        <f t="shared" si="4"/>
        <v>あ１２</v>
      </c>
      <c r="G16" s="5" t="str">
        <f t="shared" si="5"/>
        <v>西山抄千代</v>
      </c>
      <c r="H16" s="76" t="str">
        <f t="shared" si="3"/>
        <v>アビックＢＢ</v>
      </c>
      <c r="I16" s="214" t="s">
        <v>395</v>
      </c>
      <c r="J16" s="11">
        <v>1972</v>
      </c>
      <c r="K16" s="10">
        <f t="shared" si="0"/>
        <v>52</v>
      </c>
      <c r="L16" s="6" t="str">
        <f t="shared" si="1"/>
        <v>OK</v>
      </c>
      <c r="M16" s="8" t="s">
        <v>409</v>
      </c>
      <c r="N16" s="5"/>
      <c r="O16" s="5"/>
      <c r="P16" s="5"/>
      <c r="Q16" s="5"/>
    </row>
    <row r="17" spans="1:17">
      <c r="A17" s="28" t="s">
        <v>410</v>
      </c>
      <c r="B17" s="12" t="s">
        <v>411</v>
      </c>
      <c r="C17" s="12" t="s">
        <v>412</v>
      </c>
      <c r="D17" s="5" t="str">
        <f t="shared" si="2"/>
        <v>アビック</v>
      </c>
      <c r="E17" s="5"/>
      <c r="F17" s="6" t="str">
        <f t="shared" si="4"/>
        <v>あ１３</v>
      </c>
      <c r="G17" s="5" t="str">
        <f t="shared" si="5"/>
        <v>三原啓子</v>
      </c>
      <c r="H17" s="76" t="str">
        <f t="shared" si="3"/>
        <v>アビックＢＢ</v>
      </c>
      <c r="I17" s="214" t="s">
        <v>395</v>
      </c>
      <c r="J17" s="11">
        <v>1964</v>
      </c>
      <c r="K17" s="10">
        <f t="shared" si="0"/>
        <v>60</v>
      </c>
      <c r="L17" s="6" t="str">
        <f t="shared" si="1"/>
        <v>OK</v>
      </c>
      <c r="M17" s="8" t="s">
        <v>370</v>
      </c>
      <c r="N17" s="5"/>
      <c r="O17" s="5"/>
      <c r="P17" s="5"/>
      <c r="Q17" s="5"/>
    </row>
    <row r="18" spans="1:17">
      <c r="A18" s="28" t="s">
        <v>413</v>
      </c>
      <c r="B18" s="8" t="s">
        <v>414</v>
      </c>
      <c r="C18" s="8" t="s">
        <v>415</v>
      </c>
      <c r="D18" s="5" t="str">
        <f t="shared" si="2"/>
        <v>アビック</v>
      </c>
      <c r="E18" s="5"/>
      <c r="F18" s="6" t="str">
        <f t="shared" si="4"/>
        <v>あ１４</v>
      </c>
      <c r="G18" s="5" t="str">
        <f t="shared" si="5"/>
        <v>落合良弘</v>
      </c>
      <c r="H18" s="76" t="str">
        <f t="shared" si="3"/>
        <v>アビックＢＢ</v>
      </c>
      <c r="I18" s="76" t="s">
        <v>5</v>
      </c>
      <c r="J18" s="11">
        <v>1968</v>
      </c>
      <c r="K18" s="10">
        <f t="shared" si="0"/>
        <v>56</v>
      </c>
      <c r="L18" s="6" t="str">
        <f t="shared" si="1"/>
        <v>OK</v>
      </c>
      <c r="M18" s="8" t="s">
        <v>403</v>
      </c>
      <c r="N18" s="5"/>
      <c r="O18" s="5"/>
      <c r="P18" s="5"/>
      <c r="Q18" s="5"/>
    </row>
    <row r="19" spans="1:17" s="52" customFormat="1">
      <c r="A19" s="28" t="s">
        <v>416</v>
      </c>
      <c r="B19" s="8" t="s">
        <v>417</v>
      </c>
      <c r="C19" s="8" t="s">
        <v>418</v>
      </c>
      <c r="D19" s="5" t="str">
        <f t="shared" si="2"/>
        <v>アビック</v>
      </c>
      <c r="F19" s="6" t="str">
        <f t="shared" si="4"/>
        <v>あ１５</v>
      </c>
      <c r="G19" s="5" t="str">
        <f t="shared" si="5"/>
        <v>中山泰嘉</v>
      </c>
      <c r="H19" s="76" t="str">
        <f t="shared" si="3"/>
        <v>アビックＢＢ</v>
      </c>
      <c r="I19" s="76" t="s">
        <v>5</v>
      </c>
      <c r="J19" s="11">
        <v>1964</v>
      </c>
      <c r="K19" s="10">
        <f t="shared" si="0"/>
        <v>60</v>
      </c>
      <c r="L19" s="6" t="str">
        <f t="shared" si="1"/>
        <v>OK</v>
      </c>
      <c r="M19" s="8" t="s">
        <v>370</v>
      </c>
    </row>
    <row r="20" spans="1:17" s="52" customFormat="1">
      <c r="A20" s="28" t="s">
        <v>419</v>
      </c>
      <c r="B20" s="5" t="s">
        <v>420</v>
      </c>
      <c r="C20" s="5" t="s">
        <v>421</v>
      </c>
      <c r="D20" s="5" t="str">
        <f t="shared" si="2"/>
        <v>アビック</v>
      </c>
      <c r="E20" s="5"/>
      <c r="F20" s="5" t="str">
        <f t="shared" si="4"/>
        <v>あ１６</v>
      </c>
      <c r="G20" s="5" t="str">
        <f t="shared" si="5"/>
        <v>松前満</v>
      </c>
      <c r="H20" s="76" t="str">
        <f t="shared" si="3"/>
        <v>アビックＢＢ</v>
      </c>
      <c r="I20" s="76" t="s">
        <v>5</v>
      </c>
      <c r="J20" s="215">
        <v>1973</v>
      </c>
      <c r="K20" s="10">
        <f t="shared" si="0"/>
        <v>51</v>
      </c>
      <c r="L20" s="6" t="str">
        <f t="shared" si="1"/>
        <v>OK</v>
      </c>
      <c r="M20" s="8" t="s">
        <v>370</v>
      </c>
      <c r="N20" s="216"/>
    </row>
    <row r="21" spans="1:17" s="52" customFormat="1">
      <c r="A21" s="291" t="s">
        <v>422</v>
      </c>
      <c r="B21" s="218" t="s">
        <v>423</v>
      </c>
      <c r="C21" s="218" t="s">
        <v>219</v>
      </c>
      <c r="D21" s="5" t="str">
        <f t="shared" si="2"/>
        <v>アビック</v>
      </c>
      <c r="E21" s="219"/>
      <c r="F21" s="217" t="str">
        <f t="shared" si="4"/>
        <v>あ１７</v>
      </c>
      <c r="G21" s="217" t="str">
        <f t="shared" si="5"/>
        <v xml:space="preserve">松井傳樹 </v>
      </c>
      <c r="H21" s="76" t="str">
        <f t="shared" si="3"/>
        <v>アビックＢＢ</v>
      </c>
      <c r="I21" s="51" t="s">
        <v>424</v>
      </c>
      <c r="J21" s="215">
        <v>1987</v>
      </c>
      <c r="K21" s="10">
        <f t="shared" si="0"/>
        <v>37</v>
      </c>
      <c r="L21" s="218" t="str">
        <f t="shared" si="1"/>
        <v>OK</v>
      </c>
      <c r="M21" s="218" t="s">
        <v>370</v>
      </c>
    </row>
    <row r="22" spans="1:17" s="52" customFormat="1">
      <c r="A22" s="292" t="s">
        <v>425</v>
      </c>
      <c r="B22" s="220" t="s">
        <v>426</v>
      </c>
      <c r="C22" s="220" t="s">
        <v>427</v>
      </c>
      <c r="D22" s="5" t="str">
        <f t="shared" si="2"/>
        <v>アビック</v>
      </c>
      <c r="E22" s="219"/>
      <c r="F22" s="218" t="str">
        <f t="shared" si="4"/>
        <v>あ１８</v>
      </c>
      <c r="G22" s="218" t="str">
        <f t="shared" si="5"/>
        <v>治田紗映子</v>
      </c>
      <c r="H22" s="76" t="str">
        <f t="shared" si="3"/>
        <v>アビックＢＢ</v>
      </c>
      <c r="I22" s="214" t="s">
        <v>395</v>
      </c>
      <c r="J22" s="215">
        <v>1983</v>
      </c>
      <c r="K22" s="10">
        <f t="shared" si="0"/>
        <v>41</v>
      </c>
      <c r="L22" s="218" t="str">
        <f t="shared" si="1"/>
        <v>OK</v>
      </c>
      <c r="M22" s="218" t="s">
        <v>428</v>
      </c>
    </row>
    <row r="23" spans="1:17" s="52" customFormat="1">
      <c r="A23" s="28" t="s">
        <v>429</v>
      </c>
      <c r="B23" s="218" t="s">
        <v>430</v>
      </c>
      <c r="C23" s="218" t="s">
        <v>431</v>
      </c>
      <c r="D23" s="5" t="str">
        <f t="shared" si="2"/>
        <v>アビック</v>
      </c>
      <c r="F23" s="218" t="str">
        <f t="shared" si="4"/>
        <v>あ１９</v>
      </c>
      <c r="G23" s="218" t="str">
        <f t="shared" si="5"/>
        <v>長谷川優</v>
      </c>
      <c r="H23" s="76" t="str">
        <f t="shared" si="3"/>
        <v>アビックＢＢ</v>
      </c>
      <c r="I23" s="51" t="s">
        <v>424</v>
      </c>
      <c r="J23" s="215">
        <v>1973</v>
      </c>
      <c r="K23" s="10">
        <f t="shared" si="0"/>
        <v>51</v>
      </c>
      <c r="L23" s="218" t="str">
        <f t="shared" si="1"/>
        <v>OK</v>
      </c>
      <c r="M23" s="218" t="s">
        <v>378</v>
      </c>
    </row>
    <row r="24" spans="1:17" s="52" customFormat="1">
      <c r="A24" s="28" t="s">
        <v>50</v>
      </c>
      <c r="B24" s="220" t="s">
        <v>432</v>
      </c>
      <c r="C24" s="220" t="s">
        <v>433</v>
      </c>
      <c r="D24" s="5" t="str">
        <f t="shared" si="2"/>
        <v>アビック</v>
      </c>
      <c r="F24" s="218" t="str">
        <f t="shared" si="4"/>
        <v>あ２０</v>
      </c>
      <c r="G24" s="218" t="str">
        <f t="shared" si="5"/>
        <v>成宮まき</v>
      </c>
      <c r="H24" s="76" t="str">
        <f t="shared" si="3"/>
        <v>アビックＢＢ</v>
      </c>
      <c r="I24" s="214" t="s">
        <v>395</v>
      </c>
      <c r="J24" s="215">
        <v>1970</v>
      </c>
      <c r="K24" s="10">
        <f t="shared" si="0"/>
        <v>54</v>
      </c>
      <c r="L24" s="218" t="str">
        <f t="shared" si="1"/>
        <v>OK</v>
      </c>
      <c r="M24" s="8" t="s">
        <v>370</v>
      </c>
    </row>
    <row r="25" spans="1:17" s="52" customFormat="1">
      <c r="A25" s="28" t="s">
        <v>434</v>
      </c>
      <c r="B25" s="221" t="s">
        <v>435</v>
      </c>
      <c r="C25" s="220" t="s">
        <v>436</v>
      </c>
      <c r="D25" s="5" t="str">
        <f t="shared" si="2"/>
        <v>アビック</v>
      </c>
      <c r="F25" s="218" t="str">
        <f t="shared" si="4"/>
        <v>あ２１</v>
      </c>
      <c r="G25" s="218" t="str">
        <f t="shared" si="5"/>
        <v>松本光美</v>
      </c>
      <c r="H25" s="76" t="str">
        <f t="shared" si="3"/>
        <v>アビックＢＢ</v>
      </c>
      <c r="I25" s="214" t="s">
        <v>395</v>
      </c>
      <c r="J25" s="215">
        <v>1971</v>
      </c>
      <c r="K25" s="10">
        <f t="shared" si="0"/>
        <v>53</v>
      </c>
      <c r="L25" s="218" t="str">
        <f t="shared" si="1"/>
        <v>OK</v>
      </c>
      <c r="M25" s="8" t="s">
        <v>374</v>
      </c>
    </row>
    <row r="26" spans="1:17" s="52" customFormat="1">
      <c r="A26" s="28" t="s">
        <v>437</v>
      </c>
      <c r="B26" s="8" t="s">
        <v>438</v>
      </c>
      <c r="C26" s="8" t="s">
        <v>439</v>
      </c>
      <c r="D26" s="5" t="str">
        <f t="shared" si="2"/>
        <v>アビック</v>
      </c>
      <c r="F26" s="6" t="str">
        <f t="shared" si="4"/>
        <v>あ２２</v>
      </c>
      <c r="G26" s="5" t="str">
        <f t="shared" si="5"/>
        <v>草野活地</v>
      </c>
      <c r="H26" s="76" t="str">
        <f t="shared" si="3"/>
        <v>アビックＢＢ</v>
      </c>
      <c r="I26" s="76" t="s">
        <v>5</v>
      </c>
      <c r="J26" s="11">
        <v>1974</v>
      </c>
      <c r="K26" s="10">
        <f t="shared" si="0"/>
        <v>50</v>
      </c>
      <c r="L26" s="6" t="str">
        <f t="shared" si="1"/>
        <v>OK</v>
      </c>
      <c r="M26" s="8" t="s">
        <v>374</v>
      </c>
    </row>
    <row r="27" spans="1:17" s="52" customFormat="1">
      <c r="A27" s="28" t="s">
        <v>220</v>
      </c>
      <c r="B27" s="8" t="s">
        <v>440</v>
      </c>
      <c r="C27" s="8" t="s">
        <v>441</v>
      </c>
      <c r="D27" s="5" t="str">
        <f t="shared" si="2"/>
        <v>アビック</v>
      </c>
      <c r="F27" s="6" t="str">
        <f t="shared" si="4"/>
        <v>あ２３</v>
      </c>
      <c r="G27" s="5" t="str">
        <f t="shared" si="5"/>
        <v>吉川孝次</v>
      </c>
      <c r="H27" s="76" t="str">
        <f t="shared" si="3"/>
        <v>アビックＢＢ</v>
      </c>
      <c r="I27" s="76" t="s">
        <v>5</v>
      </c>
      <c r="J27" s="11">
        <v>1976</v>
      </c>
      <c r="K27" s="10">
        <f t="shared" si="0"/>
        <v>48</v>
      </c>
      <c r="L27" s="6" t="str">
        <f t="shared" si="1"/>
        <v>OK</v>
      </c>
      <c r="M27" s="8" t="s">
        <v>370</v>
      </c>
    </row>
    <row r="28" spans="1:17" s="52" customFormat="1">
      <c r="A28" s="28" t="s">
        <v>247</v>
      </c>
      <c r="B28" s="8" t="s">
        <v>442</v>
      </c>
      <c r="C28" s="8" t="s">
        <v>443</v>
      </c>
      <c r="D28" s="5" t="str">
        <f t="shared" si="2"/>
        <v>アビック</v>
      </c>
      <c r="F28" s="6" t="str">
        <f t="shared" si="4"/>
        <v>あ２４</v>
      </c>
      <c r="G28" s="5" t="str">
        <f t="shared" si="5"/>
        <v>姫田和憲</v>
      </c>
      <c r="H28" s="76" t="str">
        <f t="shared" si="3"/>
        <v>アビックＢＢ</v>
      </c>
      <c r="I28" s="76" t="s">
        <v>5</v>
      </c>
      <c r="J28" s="215">
        <v>1984</v>
      </c>
      <c r="K28" s="10">
        <f t="shared" si="0"/>
        <v>40</v>
      </c>
      <c r="L28" s="6" t="str">
        <f t="shared" si="1"/>
        <v>OK</v>
      </c>
      <c r="M28" s="8" t="s">
        <v>444</v>
      </c>
    </row>
    <row r="29" spans="1:17" s="52" customFormat="1">
      <c r="A29" s="28" t="s">
        <v>248</v>
      </c>
      <c r="B29" s="8" t="s">
        <v>445</v>
      </c>
      <c r="C29" s="8" t="s">
        <v>446</v>
      </c>
      <c r="D29" s="5" t="str">
        <f t="shared" si="2"/>
        <v>アビック</v>
      </c>
      <c r="F29" s="6" t="str">
        <f t="shared" si="4"/>
        <v>あ２５</v>
      </c>
      <c r="G29" s="5" t="str">
        <f t="shared" si="5"/>
        <v>森本進太郎</v>
      </c>
      <c r="H29" s="76" t="str">
        <f t="shared" si="3"/>
        <v>アビックＢＢ</v>
      </c>
      <c r="I29" s="76" t="s">
        <v>5</v>
      </c>
      <c r="J29" s="215">
        <v>1971</v>
      </c>
      <c r="K29" s="10">
        <f t="shared" si="0"/>
        <v>53</v>
      </c>
      <c r="L29" s="6" t="str">
        <f t="shared" si="1"/>
        <v>OK</v>
      </c>
      <c r="M29" s="8" t="s">
        <v>447</v>
      </c>
    </row>
    <row r="30" spans="1:17" s="52" customFormat="1">
      <c r="A30" s="28" t="s">
        <v>249</v>
      </c>
      <c r="B30" s="8" t="s">
        <v>448</v>
      </c>
      <c r="C30" s="8" t="s">
        <v>449</v>
      </c>
      <c r="D30" s="5" t="str">
        <f t="shared" si="2"/>
        <v>アビック</v>
      </c>
      <c r="F30" s="6" t="str">
        <f t="shared" si="4"/>
        <v>あ２６</v>
      </c>
      <c r="G30" s="5" t="str">
        <f t="shared" si="5"/>
        <v>佐藤政之</v>
      </c>
      <c r="H30" s="76" t="str">
        <f t="shared" si="3"/>
        <v>アビックＢＢ</v>
      </c>
      <c r="I30" s="76" t="s">
        <v>5</v>
      </c>
      <c r="J30" s="215">
        <v>1972</v>
      </c>
      <c r="K30" s="10">
        <f t="shared" si="0"/>
        <v>52</v>
      </c>
      <c r="L30" s="6" t="str">
        <f t="shared" si="1"/>
        <v>OK</v>
      </c>
      <c r="M30" s="8" t="s">
        <v>450</v>
      </c>
    </row>
    <row r="31" spans="1:17" s="52" customFormat="1">
      <c r="A31" s="28" t="s">
        <v>250</v>
      </c>
      <c r="B31" s="8" t="s">
        <v>451</v>
      </c>
      <c r="C31" s="8" t="s">
        <v>452</v>
      </c>
      <c r="D31" s="5" t="str">
        <f t="shared" si="2"/>
        <v>アビック</v>
      </c>
      <c r="F31" s="6" t="str">
        <f t="shared" si="4"/>
        <v>あ２７</v>
      </c>
      <c r="G31" s="5" t="str">
        <f t="shared" si="5"/>
        <v>中村亨</v>
      </c>
      <c r="H31" s="76" t="str">
        <f t="shared" si="3"/>
        <v>アビックＢＢ</v>
      </c>
      <c r="I31" s="76" t="s">
        <v>5</v>
      </c>
      <c r="J31" s="215">
        <v>1969</v>
      </c>
      <c r="K31" s="10">
        <f t="shared" si="0"/>
        <v>55</v>
      </c>
      <c r="L31" s="6" t="str">
        <f t="shared" si="1"/>
        <v>OK</v>
      </c>
      <c r="M31" s="8" t="s">
        <v>444</v>
      </c>
    </row>
    <row r="32" spans="1:17" s="52" customFormat="1">
      <c r="A32" s="28" t="s">
        <v>275</v>
      </c>
      <c r="B32" s="13" t="s">
        <v>453</v>
      </c>
      <c r="C32" s="13" t="s">
        <v>454</v>
      </c>
      <c r="D32" s="5" t="str">
        <f t="shared" si="2"/>
        <v>アビック</v>
      </c>
      <c r="F32" s="6" t="str">
        <f t="shared" si="4"/>
        <v>あ２８</v>
      </c>
      <c r="G32" s="5" t="str">
        <f t="shared" si="5"/>
        <v>堅田瑞木</v>
      </c>
      <c r="H32" s="76" t="str">
        <f t="shared" si="3"/>
        <v>アビックＢＢ</v>
      </c>
      <c r="I32" s="214" t="s">
        <v>395</v>
      </c>
      <c r="J32" s="215">
        <v>1996</v>
      </c>
      <c r="K32" s="10">
        <f t="shared" si="0"/>
        <v>28</v>
      </c>
      <c r="L32" s="6" t="str">
        <f t="shared" si="1"/>
        <v>OK</v>
      </c>
      <c r="M32" s="8" t="s">
        <v>444</v>
      </c>
    </row>
    <row r="33" spans="1:13" s="52" customFormat="1">
      <c r="A33" s="28" t="s">
        <v>276</v>
      </c>
      <c r="B33" s="13" t="s">
        <v>455</v>
      </c>
      <c r="C33" s="13" t="s">
        <v>456</v>
      </c>
      <c r="D33" s="5" t="str">
        <f t="shared" si="2"/>
        <v>アビック</v>
      </c>
      <c r="F33" s="6" t="str">
        <f t="shared" si="4"/>
        <v>あ２９</v>
      </c>
      <c r="G33" s="5" t="str">
        <f t="shared" si="5"/>
        <v>大脇和世</v>
      </c>
      <c r="H33" s="76" t="str">
        <f t="shared" si="3"/>
        <v>アビックＢＢ</v>
      </c>
      <c r="I33" s="214" t="s">
        <v>395</v>
      </c>
      <c r="J33" s="215">
        <v>1970</v>
      </c>
      <c r="K33" s="10">
        <f t="shared" si="0"/>
        <v>54</v>
      </c>
      <c r="L33" s="6" t="str">
        <f t="shared" si="1"/>
        <v>OK</v>
      </c>
      <c r="M33" s="8" t="s">
        <v>385</v>
      </c>
    </row>
    <row r="34" spans="1:13" s="52" customFormat="1">
      <c r="A34" s="28" t="s">
        <v>277</v>
      </c>
      <c r="B34" s="13" t="s">
        <v>457</v>
      </c>
      <c r="C34" s="13" t="s">
        <v>458</v>
      </c>
      <c r="D34" s="5" t="str">
        <f t="shared" si="2"/>
        <v>アビック</v>
      </c>
      <c r="F34" s="6" t="str">
        <f t="shared" si="4"/>
        <v>あ３０</v>
      </c>
      <c r="G34" s="5" t="str">
        <f t="shared" si="5"/>
        <v>中野美和</v>
      </c>
      <c r="H34" s="76" t="str">
        <f t="shared" si="3"/>
        <v>アビックＢＢ</v>
      </c>
      <c r="I34" s="214" t="s">
        <v>395</v>
      </c>
      <c r="J34" s="215">
        <v>1964</v>
      </c>
      <c r="K34" s="10">
        <f t="shared" si="0"/>
        <v>60</v>
      </c>
      <c r="L34" s="6" t="str">
        <f t="shared" si="1"/>
        <v>OK</v>
      </c>
      <c r="M34" s="8" t="s">
        <v>459</v>
      </c>
    </row>
    <row r="35" spans="1:13" s="52" customFormat="1">
      <c r="A35" s="28" t="s">
        <v>278</v>
      </c>
      <c r="B35" s="13" t="s">
        <v>460</v>
      </c>
      <c r="C35" s="13" t="s">
        <v>461</v>
      </c>
      <c r="D35" s="5" t="str">
        <f t="shared" si="2"/>
        <v>アビック</v>
      </c>
      <c r="F35" s="6" t="str">
        <f t="shared" si="4"/>
        <v>あ３１</v>
      </c>
      <c r="G35" s="5" t="str">
        <f t="shared" si="5"/>
        <v>堀田明子</v>
      </c>
      <c r="H35" s="76" t="str">
        <f t="shared" si="3"/>
        <v>アビックＢＢ</v>
      </c>
      <c r="I35" s="214" t="s">
        <v>395</v>
      </c>
      <c r="J35" s="215">
        <v>1970</v>
      </c>
      <c r="K35" s="10">
        <f t="shared" si="0"/>
        <v>54</v>
      </c>
      <c r="L35" s="6" t="str">
        <f t="shared" si="1"/>
        <v>OK</v>
      </c>
      <c r="M35" s="13" t="s">
        <v>462</v>
      </c>
    </row>
    <row r="36" spans="1:13" s="52" customFormat="1">
      <c r="A36" s="28" t="s">
        <v>279</v>
      </c>
      <c r="B36" s="5" t="s">
        <v>463</v>
      </c>
      <c r="C36" s="5" t="s">
        <v>464</v>
      </c>
      <c r="D36" s="5" t="str">
        <f t="shared" si="2"/>
        <v>アビック</v>
      </c>
      <c r="F36" s="6" t="str">
        <f t="shared" si="4"/>
        <v>あ３２</v>
      </c>
      <c r="G36" s="5" t="str">
        <f t="shared" si="5"/>
        <v>法戸義也</v>
      </c>
      <c r="H36" s="76" t="str">
        <f t="shared" si="3"/>
        <v>アビックＢＢ</v>
      </c>
      <c r="I36" s="76" t="s">
        <v>5</v>
      </c>
      <c r="J36" s="215">
        <v>1983</v>
      </c>
      <c r="K36" s="10">
        <f t="shared" si="0"/>
        <v>41</v>
      </c>
      <c r="L36" s="6" t="str">
        <f t="shared" si="1"/>
        <v>OK</v>
      </c>
      <c r="M36" s="8" t="s">
        <v>409</v>
      </c>
    </row>
    <row r="37" spans="1:13" s="52" customFormat="1">
      <c r="A37" s="28" t="s">
        <v>836</v>
      </c>
      <c r="B37" s="13" t="s">
        <v>837</v>
      </c>
      <c r="C37" s="13" t="s">
        <v>838</v>
      </c>
      <c r="D37" s="5" t="str">
        <f t="shared" si="2"/>
        <v>アビック</v>
      </c>
      <c r="F37" s="6" t="str">
        <f t="shared" si="4"/>
        <v>あ３３</v>
      </c>
      <c r="G37" s="5" t="str">
        <f t="shared" si="5"/>
        <v>佐野直美</v>
      </c>
      <c r="H37" s="76" t="str">
        <f t="shared" si="3"/>
        <v>アビックＢＢ</v>
      </c>
      <c r="I37" s="214" t="s">
        <v>395</v>
      </c>
      <c r="J37" s="215">
        <v>1975</v>
      </c>
      <c r="K37" s="10">
        <f t="shared" si="0"/>
        <v>49</v>
      </c>
      <c r="L37" s="6" t="str">
        <f t="shared" si="1"/>
        <v>OK</v>
      </c>
      <c r="M37" s="8" t="s">
        <v>839</v>
      </c>
    </row>
    <row r="38" spans="1:13" s="52" customFormat="1">
      <c r="A38" s="28" t="s">
        <v>840</v>
      </c>
      <c r="B38" s="13" t="s">
        <v>841</v>
      </c>
      <c r="C38" s="13" t="s">
        <v>842</v>
      </c>
      <c r="D38" s="5" t="str">
        <f t="shared" si="2"/>
        <v>アビック</v>
      </c>
      <c r="F38" s="6" t="str">
        <f t="shared" si="4"/>
        <v>あ３４</v>
      </c>
      <c r="G38" s="5" t="str">
        <f t="shared" si="5"/>
        <v>千代美由紀</v>
      </c>
      <c r="H38" s="76" t="str">
        <f t="shared" si="3"/>
        <v>アビックＢＢ</v>
      </c>
      <c r="I38" s="214" t="s">
        <v>395</v>
      </c>
      <c r="J38" s="215">
        <v>1972</v>
      </c>
      <c r="K38" s="10">
        <f t="shared" si="0"/>
        <v>52</v>
      </c>
      <c r="L38" s="6" t="str">
        <f t="shared" si="1"/>
        <v>OK</v>
      </c>
      <c r="M38" s="8" t="s">
        <v>459</v>
      </c>
    </row>
    <row r="39" spans="1:13" s="52" customFormat="1">
      <c r="A39" s="28" t="s">
        <v>843</v>
      </c>
      <c r="B39" s="13" t="s">
        <v>844</v>
      </c>
      <c r="C39" s="13" t="s">
        <v>845</v>
      </c>
      <c r="D39" s="5" t="str">
        <f t="shared" si="2"/>
        <v>アビック</v>
      </c>
      <c r="F39" s="6" t="str">
        <f t="shared" si="4"/>
        <v>あ３５</v>
      </c>
      <c r="G39" s="5" t="str">
        <f t="shared" si="5"/>
        <v>小西由美子</v>
      </c>
      <c r="H39" s="76" t="str">
        <f t="shared" si="3"/>
        <v>アビックＢＢ</v>
      </c>
      <c r="I39" s="214" t="s">
        <v>395</v>
      </c>
      <c r="J39" s="215">
        <v>1968</v>
      </c>
      <c r="K39" s="10">
        <f t="shared" si="0"/>
        <v>56</v>
      </c>
      <c r="L39" s="6" t="str">
        <f t="shared" si="1"/>
        <v>OK</v>
      </c>
      <c r="M39" s="8" t="s">
        <v>516</v>
      </c>
    </row>
    <row r="40" spans="1:13" s="52" customFormat="1">
      <c r="A40" s="28" t="s">
        <v>846</v>
      </c>
      <c r="B40" s="13" t="s">
        <v>847</v>
      </c>
      <c r="C40" s="13" t="s">
        <v>848</v>
      </c>
      <c r="D40" s="5" t="str">
        <f t="shared" si="2"/>
        <v>アビック</v>
      </c>
      <c r="F40" s="6" t="str">
        <f t="shared" si="4"/>
        <v>あ３６</v>
      </c>
      <c r="G40" s="5" t="str">
        <f t="shared" si="5"/>
        <v>徳田裕子</v>
      </c>
      <c r="H40" s="76" t="str">
        <f t="shared" si="3"/>
        <v>アビックＢＢ</v>
      </c>
      <c r="I40" s="214" t="s">
        <v>395</v>
      </c>
      <c r="J40" s="215">
        <v>1971</v>
      </c>
      <c r="K40" s="10">
        <f t="shared" si="0"/>
        <v>53</v>
      </c>
      <c r="L40" s="6" t="str">
        <f t="shared" si="1"/>
        <v>OK</v>
      </c>
      <c r="M40" s="8" t="s">
        <v>516</v>
      </c>
    </row>
    <row r="41" spans="1:13" s="52" customFormat="1">
      <c r="A41" s="28" t="s">
        <v>849</v>
      </c>
      <c r="B41" s="13" t="s">
        <v>850</v>
      </c>
      <c r="C41" s="13" t="s">
        <v>851</v>
      </c>
      <c r="D41" s="5" t="str">
        <f t="shared" si="2"/>
        <v>アビック</v>
      </c>
      <c r="F41" s="6" t="str">
        <f t="shared" si="4"/>
        <v>あ３７</v>
      </c>
      <c r="G41" s="5" t="str">
        <f t="shared" si="5"/>
        <v>叶丸利恵子</v>
      </c>
      <c r="H41" s="76" t="str">
        <f t="shared" si="3"/>
        <v>アビックＢＢ</v>
      </c>
      <c r="I41" s="214" t="s">
        <v>395</v>
      </c>
      <c r="J41" s="215">
        <v>1965</v>
      </c>
      <c r="K41" s="10">
        <f t="shared" si="0"/>
        <v>59</v>
      </c>
      <c r="L41" s="6" t="str">
        <f t="shared" si="1"/>
        <v>OK</v>
      </c>
      <c r="M41" s="8" t="s">
        <v>374</v>
      </c>
    </row>
    <row r="42" spans="1:13" s="52" customFormat="1">
      <c r="A42" s="28" t="s">
        <v>852</v>
      </c>
      <c r="B42" s="13" t="s">
        <v>853</v>
      </c>
      <c r="C42" s="13" t="s">
        <v>854</v>
      </c>
      <c r="D42" s="5" t="str">
        <f t="shared" si="2"/>
        <v>アビック</v>
      </c>
      <c r="F42" s="6" t="str">
        <f t="shared" si="4"/>
        <v>あ３８</v>
      </c>
      <c r="G42" s="5" t="str">
        <f t="shared" si="5"/>
        <v>脇田里加</v>
      </c>
      <c r="H42" s="76" t="str">
        <f t="shared" si="3"/>
        <v>アビックＢＢ</v>
      </c>
      <c r="I42" s="214" t="s">
        <v>395</v>
      </c>
      <c r="J42" s="293">
        <v>1963</v>
      </c>
      <c r="K42" s="10">
        <f t="shared" si="0"/>
        <v>61</v>
      </c>
      <c r="L42" s="6" t="str">
        <f t="shared" si="1"/>
        <v>OK</v>
      </c>
      <c r="M42" s="294" t="s">
        <v>374</v>
      </c>
    </row>
    <row r="43" spans="1:13" s="52" customFormat="1">
      <c r="A43" s="28" t="s">
        <v>855</v>
      </c>
      <c r="B43" s="5" t="s">
        <v>856</v>
      </c>
      <c r="C43" s="8" t="s">
        <v>857</v>
      </c>
      <c r="D43" s="5" t="str">
        <f t="shared" si="2"/>
        <v>アビック</v>
      </c>
      <c r="F43" s="6" t="str">
        <f t="shared" si="4"/>
        <v>あ３９</v>
      </c>
      <c r="G43" s="5" t="str">
        <f t="shared" si="5"/>
        <v>冨岡浩史</v>
      </c>
      <c r="H43" s="76" t="str">
        <f t="shared" si="3"/>
        <v>アビックＢＢ</v>
      </c>
      <c r="I43" s="76" t="s">
        <v>5</v>
      </c>
      <c r="J43" s="293">
        <v>1967</v>
      </c>
      <c r="K43" s="10">
        <f t="shared" si="0"/>
        <v>57</v>
      </c>
      <c r="L43" s="6" t="str">
        <f t="shared" si="1"/>
        <v>OK</v>
      </c>
      <c r="M43" s="294" t="s">
        <v>374</v>
      </c>
    </row>
    <row r="44" spans="1:13" s="52" customFormat="1">
      <c r="A44" s="28" t="s">
        <v>858</v>
      </c>
      <c r="B44" s="5" t="s">
        <v>859</v>
      </c>
      <c r="C44" s="8" t="s">
        <v>860</v>
      </c>
      <c r="D44" s="5" t="str">
        <f t="shared" si="2"/>
        <v>アビック</v>
      </c>
      <c r="F44" s="6" t="str">
        <f t="shared" si="4"/>
        <v>あ４０</v>
      </c>
      <c r="G44" s="5" t="str">
        <f t="shared" si="5"/>
        <v>西堀公人</v>
      </c>
      <c r="H44" s="76" t="str">
        <f t="shared" si="3"/>
        <v>アビックＢＢ</v>
      </c>
      <c r="I44" s="76" t="s">
        <v>5</v>
      </c>
      <c r="J44" s="293">
        <v>1984</v>
      </c>
      <c r="K44" s="10">
        <f t="shared" si="0"/>
        <v>40</v>
      </c>
      <c r="L44" s="6" t="str">
        <f t="shared" si="1"/>
        <v>OK</v>
      </c>
      <c r="M44" s="294" t="s">
        <v>861</v>
      </c>
    </row>
    <row r="45" spans="1:13" s="52" customFormat="1">
      <c r="A45" s="28" t="s">
        <v>862</v>
      </c>
      <c r="B45" s="5" t="s">
        <v>863</v>
      </c>
      <c r="C45" s="8" t="s">
        <v>864</v>
      </c>
      <c r="D45" s="5" t="str">
        <f t="shared" si="2"/>
        <v>アビック</v>
      </c>
      <c r="F45" s="6" t="str">
        <f t="shared" si="4"/>
        <v>あ４１</v>
      </c>
      <c r="G45" s="5" t="str">
        <f t="shared" si="5"/>
        <v>清野宏樹</v>
      </c>
      <c r="H45" s="76" t="str">
        <f t="shared" si="3"/>
        <v>アビックＢＢ</v>
      </c>
      <c r="I45" s="76" t="s">
        <v>5</v>
      </c>
      <c r="J45" s="293">
        <v>1987</v>
      </c>
      <c r="K45" s="10">
        <f t="shared" si="0"/>
        <v>37</v>
      </c>
      <c r="L45" s="6" t="str">
        <f t="shared" si="1"/>
        <v>OK</v>
      </c>
      <c r="M45" s="294" t="s">
        <v>444</v>
      </c>
    </row>
    <row r="46" spans="1:13" s="52" customFormat="1">
      <c r="A46" s="5" t="s">
        <v>865</v>
      </c>
      <c r="B46" s="5" t="s">
        <v>866</v>
      </c>
      <c r="C46" s="8" t="s">
        <v>867</v>
      </c>
      <c r="D46" s="5" t="str">
        <f t="shared" si="2"/>
        <v>アビック</v>
      </c>
      <c r="F46" s="6" t="str">
        <f t="shared" si="4"/>
        <v>あ４２</v>
      </c>
      <c r="G46" s="5" t="str">
        <f t="shared" si="5"/>
        <v>宇野泰三</v>
      </c>
      <c r="H46" s="76" t="str">
        <f t="shared" ref="H46:H47" si="6">$B$5</f>
        <v>西川</v>
      </c>
      <c r="I46" s="76" t="s">
        <v>5</v>
      </c>
      <c r="J46" s="293">
        <v>1974</v>
      </c>
      <c r="K46" s="10">
        <f t="shared" si="0"/>
        <v>50</v>
      </c>
      <c r="L46" s="6" t="str">
        <f t="shared" ref="L46:L47" si="7">IF(G46="","",IF(COUNTIF($G$1:$G$620,G46)&gt;1,"2重登録","OK"))</f>
        <v>OK</v>
      </c>
      <c r="M46" s="294" t="s">
        <v>868</v>
      </c>
    </row>
    <row r="47" spans="1:13" s="52" customFormat="1">
      <c r="A47" s="5" t="s">
        <v>869</v>
      </c>
      <c r="B47" s="13" t="s">
        <v>870</v>
      </c>
      <c r="C47" s="13" t="s">
        <v>871</v>
      </c>
      <c r="D47" s="5" t="str">
        <f t="shared" si="2"/>
        <v>アビック</v>
      </c>
      <c r="F47" s="6" t="str">
        <f t="shared" si="4"/>
        <v>あ４３</v>
      </c>
      <c r="G47" s="5" t="str">
        <f t="shared" si="5"/>
        <v>中澤由香</v>
      </c>
      <c r="H47" s="76" t="str">
        <f t="shared" si="6"/>
        <v>西川</v>
      </c>
      <c r="I47" s="214" t="s">
        <v>395</v>
      </c>
      <c r="J47" s="293">
        <v>1975</v>
      </c>
      <c r="K47" s="10">
        <f t="shared" si="0"/>
        <v>49</v>
      </c>
      <c r="L47" s="6" t="str">
        <f t="shared" si="7"/>
        <v>OK</v>
      </c>
      <c r="M47" s="294" t="s">
        <v>872</v>
      </c>
    </row>
    <row r="48" spans="1:13" s="52" customFormat="1">
      <c r="A48" s="28"/>
      <c r="B48" s="5"/>
      <c r="C48" s="5"/>
      <c r="D48" s="5"/>
      <c r="F48" s="6"/>
      <c r="G48" s="5"/>
      <c r="H48" s="76"/>
      <c r="I48" s="76"/>
      <c r="J48" s="215"/>
      <c r="K48" s="10"/>
      <c r="L48" s="6"/>
      <c r="M48" s="8"/>
    </row>
    <row r="49" spans="1:15" s="52" customFormat="1">
      <c r="A49" s="28"/>
      <c r="B49" s="5"/>
      <c r="C49" s="5"/>
      <c r="D49" s="5"/>
      <c r="F49" s="6"/>
      <c r="G49" s="5"/>
      <c r="H49" s="76"/>
      <c r="I49" s="76"/>
      <c r="J49" s="215"/>
      <c r="K49" s="10"/>
      <c r="L49" s="6"/>
      <c r="M49" s="8"/>
    </row>
    <row r="50" spans="1:15" s="52" customFormat="1">
      <c r="A50" s="28"/>
      <c r="B50" s="5"/>
      <c r="C50" s="5"/>
      <c r="D50" s="5"/>
      <c r="F50" s="6"/>
      <c r="G50" s="5"/>
      <c r="H50" s="76"/>
      <c r="I50" s="76"/>
      <c r="J50" s="215"/>
      <c r="K50" s="10"/>
      <c r="L50" s="6"/>
      <c r="M50" s="8"/>
    </row>
    <row r="51" spans="1:15" s="52" customFormat="1">
      <c r="A51" s="28"/>
      <c r="B51" s="5"/>
      <c r="C51" s="5"/>
      <c r="D51" s="5"/>
      <c r="F51" s="6"/>
      <c r="G51" s="5"/>
      <c r="H51" s="76"/>
      <c r="I51" s="76"/>
      <c r="J51" s="215"/>
      <c r="K51" s="10"/>
      <c r="L51" s="6"/>
      <c r="M51" s="8"/>
    </row>
    <row r="52" spans="1:15" s="52" customFormat="1">
      <c r="A52" s="28"/>
      <c r="B52" s="5"/>
      <c r="C52" s="5"/>
      <c r="D52" s="5"/>
      <c r="F52" s="6"/>
      <c r="G52" s="5"/>
      <c r="H52" s="76"/>
      <c r="I52" s="76"/>
      <c r="J52" s="215"/>
      <c r="K52" s="10"/>
      <c r="L52" s="6"/>
      <c r="M52" s="8"/>
    </row>
    <row r="53" spans="1:15" s="52" customFormat="1">
      <c r="A53" s="28"/>
      <c r="B53" s="5"/>
      <c r="C53" s="5"/>
      <c r="D53" s="5"/>
      <c r="F53" s="6"/>
      <c r="G53" s="5"/>
      <c r="H53" s="76"/>
      <c r="I53" s="76"/>
      <c r="J53" s="215"/>
      <c r="K53" s="10"/>
      <c r="L53" s="6"/>
      <c r="M53" s="8"/>
    </row>
    <row r="54" spans="1:15" s="52" customFormat="1">
      <c r="A54" s="28"/>
      <c r="B54" s="5"/>
      <c r="C54" s="5"/>
      <c r="D54" s="5"/>
      <c r="F54" s="6"/>
      <c r="G54" s="5"/>
      <c r="H54" s="76"/>
      <c r="I54" s="76"/>
      <c r="J54" s="215"/>
      <c r="K54" s="10"/>
      <c r="L54" s="6"/>
      <c r="M54" s="8"/>
    </row>
    <row r="55" spans="1:15" s="52" customFormat="1">
      <c r="A55" s="28"/>
      <c r="B55" s="5"/>
      <c r="C55" s="5"/>
      <c r="D55" s="5"/>
      <c r="F55" s="6"/>
      <c r="G55" s="5"/>
      <c r="H55" s="76"/>
      <c r="I55" s="76"/>
      <c r="J55" s="215"/>
      <c r="K55" s="10"/>
      <c r="L55" s="6"/>
      <c r="M55" s="8"/>
    </row>
    <row r="56" spans="1:15" s="52" customFormat="1">
      <c r="A56" s="295"/>
      <c r="B56" s="368" t="s">
        <v>873</v>
      </c>
      <c r="C56" s="368"/>
      <c r="D56" s="369" t="s">
        <v>874</v>
      </c>
      <c r="E56" s="359"/>
      <c r="F56" s="359"/>
      <c r="G56" s="5"/>
      <c r="H56" s="76"/>
      <c r="I56" s="76"/>
      <c r="J56" s="9"/>
      <c r="K56" s="9"/>
      <c r="L56" s="6" t="str">
        <f>IF(G56="","",IF(COUNTIF($G$1:$G$6,G56)&gt;1,"2重登録","OK"))</f>
        <v/>
      </c>
      <c r="M56" s="5"/>
      <c r="N56" s="222"/>
    </row>
    <row r="57" spans="1:15" s="52" customFormat="1">
      <c r="A57" s="28"/>
      <c r="B57" s="368"/>
      <c r="C57" s="368"/>
      <c r="D57" s="359"/>
      <c r="E57" s="359"/>
      <c r="F57" s="359"/>
      <c r="G57" s="5"/>
      <c r="H57" s="5" t="s">
        <v>0</v>
      </c>
      <c r="I57" s="368" t="s">
        <v>1</v>
      </c>
      <c r="J57" s="368"/>
      <c r="K57" s="368"/>
      <c r="L57" s="6"/>
      <c r="M57" s="5" t="s">
        <v>875</v>
      </c>
      <c r="N57" s="222" t="s">
        <v>876</v>
      </c>
    </row>
    <row r="58" spans="1:15" s="52" customFormat="1">
      <c r="A58" s="28"/>
      <c r="B58" s="21" t="s">
        <v>465</v>
      </c>
      <c r="C58" s="5"/>
      <c r="D58" s="53" t="s">
        <v>48</v>
      </c>
      <c r="E58" s="5"/>
      <c r="F58" s="5"/>
      <c r="G58" s="5"/>
      <c r="H58" s="7">
        <f>COUNTIF(M60:M89,"東近江市")</f>
        <v>10</v>
      </c>
      <c r="I58" s="355">
        <f>(H58/RIGHT(A89,2))</f>
        <v>0.33333333333333331</v>
      </c>
      <c r="J58" s="355"/>
      <c r="K58" s="355"/>
      <c r="L58" s="6"/>
      <c r="M58" s="5"/>
      <c r="N58" s="222"/>
    </row>
    <row r="59" spans="1:15" s="52" customFormat="1">
      <c r="A59" s="28"/>
      <c r="B59" s="21" t="s">
        <v>465</v>
      </c>
      <c r="C59" s="21"/>
      <c r="D59" s="22" t="s">
        <v>49</v>
      </c>
      <c r="E59" s="5"/>
      <c r="F59" s="5"/>
      <c r="G59" s="5"/>
      <c r="H59" s="5"/>
      <c r="I59" s="76"/>
      <c r="J59" s="9"/>
      <c r="K59" s="10"/>
      <c r="L59" s="6"/>
      <c r="M59" s="5"/>
      <c r="N59" s="222"/>
      <c r="O59" s="52" t="s">
        <v>877</v>
      </c>
    </row>
    <row r="60" spans="1:15" s="52" customFormat="1">
      <c r="A60" s="296" t="s">
        <v>878</v>
      </c>
      <c r="B60" s="223" t="s">
        <v>42</v>
      </c>
      <c r="C60" s="223" t="s">
        <v>43</v>
      </c>
      <c r="D60" s="21" t="s">
        <v>465</v>
      </c>
      <c r="E60" s="23"/>
      <c r="F60" s="5" t="str">
        <f t="shared" ref="F60:F66" si="8">A60</f>
        <v>あぷ０１</v>
      </c>
      <c r="G60" s="5" t="str">
        <f t="shared" ref="G60:G66" si="9">B60&amp;C60</f>
        <v>杉山邦夫</v>
      </c>
      <c r="H60" s="21" t="s">
        <v>465</v>
      </c>
      <c r="I60" s="23" t="s">
        <v>5</v>
      </c>
      <c r="J60" s="23">
        <v>1950</v>
      </c>
      <c r="K60" s="10">
        <f>IF(J60="","",(2024-J60))</f>
        <v>74</v>
      </c>
      <c r="L60" s="6" t="str">
        <f t="shared" ref="L60:L65" si="10">IF(G60="","",IF(COUNTIF($G$7:$G$555,G60)&gt;1,"2重登録","OK"))</f>
        <v>OK</v>
      </c>
      <c r="M60" s="23" t="s">
        <v>101</v>
      </c>
      <c r="N60" s="222">
        <v>1</v>
      </c>
      <c r="O60" s="52" t="s">
        <v>879</v>
      </c>
    </row>
    <row r="61" spans="1:15" s="52" customFormat="1">
      <c r="A61" s="296" t="s">
        <v>880</v>
      </c>
      <c r="B61" s="223" t="s">
        <v>31</v>
      </c>
      <c r="C61" s="223" t="s">
        <v>44</v>
      </c>
      <c r="D61" s="21" t="s">
        <v>465</v>
      </c>
      <c r="E61" s="23"/>
      <c r="F61" s="5" t="str">
        <f t="shared" si="8"/>
        <v>あぷ０２</v>
      </c>
      <c r="G61" s="5" t="str">
        <f t="shared" si="9"/>
        <v>川上英二</v>
      </c>
      <c r="H61" s="21" t="s">
        <v>465</v>
      </c>
      <c r="I61" s="23" t="s">
        <v>5</v>
      </c>
      <c r="J61" s="23">
        <v>1963</v>
      </c>
      <c r="K61" s="10">
        <f t="shared" ref="K61:K88" si="11">IF(J61="","",(2024-J61))</f>
        <v>61</v>
      </c>
      <c r="L61" s="6" t="str">
        <f t="shared" si="10"/>
        <v>OK</v>
      </c>
      <c r="M61" s="24" t="s">
        <v>2</v>
      </c>
      <c r="N61" s="222">
        <v>2</v>
      </c>
      <c r="O61" s="52" t="s">
        <v>879</v>
      </c>
    </row>
    <row r="62" spans="1:15" s="52" customFormat="1">
      <c r="A62" s="296" t="s">
        <v>881</v>
      </c>
      <c r="B62" s="223" t="s">
        <v>40</v>
      </c>
      <c r="C62" s="223" t="s">
        <v>45</v>
      </c>
      <c r="D62" s="21" t="s">
        <v>465</v>
      </c>
      <c r="E62" s="23"/>
      <c r="F62" s="5" t="str">
        <f t="shared" si="8"/>
        <v>あぷ０３</v>
      </c>
      <c r="G62" s="5" t="str">
        <f t="shared" si="9"/>
        <v>浅田隆昭</v>
      </c>
      <c r="H62" s="21" t="s">
        <v>465</v>
      </c>
      <c r="I62" s="23" t="s">
        <v>5</v>
      </c>
      <c r="J62" s="23">
        <v>1964</v>
      </c>
      <c r="K62" s="10">
        <f t="shared" si="11"/>
        <v>60</v>
      </c>
      <c r="L62" s="6" t="str">
        <f t="shared" si="10"/>
        <v>OK</v>
      </c>
      <c r="M62" s="23" t="s">
        <v>84</v>
      </c>
      <c r="N62" s="222">
        <v>3</v>
      </c>
      <c r="O62" s="52" t="s">
        <v>879</v>
      </c>
    </row>
    <row r="63" spans="1:15" s="52" customFormat="1">
      <c r="A63" s="296" t="s">
        <v>882</v>
      </c>
      <c r="B63" s="223" t="s">
        <v>118</v>
      </c>
      <c r="C63" s="223" t="s">
        <v>119</v>
      </c>
      <c r="D63" s="21" t="s">
        <v>465</v>
      </c>
      <c r="E63" s="23"/>
      <c r="F63" s="5" t="str">
        <f t="shared" si="8"/>
        <v>あぷ０４</v>
      </c>
      <c r="G63" s="5" t="str">
        <f t="shared" si="9"/>
        <v>森永洋介</v>
      </c>
      <c r="H63" s="21" t="s">
        <v>465</v>
      </c>
      <c r="I63" s="23" t="s">
        <v>5</v>
      </c>
      <c r="J63" s="23">
        <v>1986</v>
      </c>
      <c r="K63" s="10">
        <f t="shared" si="11"/>
        <v>38</v>
      </c>
      <c r="L63" s="6" t="str">
        <f t="shared" si="10"/>
        <v>OK</v>
      </c>
      <c r="M63" s="23" t="s">
        <v>109</v>
      </c>
      <c r="N63" s="222">
        <v>4</v>
      </c>
      <c r="O63" s="52" t="s">
        <v>879</v>
      </c>
    </row>
    <row r="64" spans="1:15" s="52" customFormat="1">
      <c r="A64" s="296" t="s">
        <v>883</v>
      </c>
      <c r="B64" s="223" t="s">
        <v>120</v>
      </c>
      <c r="C64" s="223" t="s">
        <v>121</v>
      </c>
      <c r="D64" s="21" t="s">
        <v>465</v>
      </c>
      <c r="E64" s="23"/>
      <c r="F64" s="5" t="str">
        <f t="shared" si="8"/>
        <v>あぷ０５</v>
      </c>
      <c r="G64" s="5" t="str">
        <f t="shared" si="9"/>
        <v>辰巳悟朗</v>
      </c>
      <c r="H64" s="21" t="s">
        <v>465</v>
      </c>
      <c r="I64" s="23" t="s">
        <v>5</v>
      </c>
      <c r="J64" s="23">
        <v>1974</v>
      </c>
      <c r="K64" s="10">
        <f t="shared" si="11"/>
        <v>50</v>
      </c>
      <c r="L64" s="6" t="str">
        <f t="shared" si="10"/>
        <v>OK</v>
      </c>
      <c r="M64" s="23" t="s">
        <v>466</v>
      </c>
      <c r="N64" s="222">
        <v>5</v>
      </c>
      <c r="O64" s="52" t="s">
        <v>879</v>
      </c>
    </row>
    <row r="65" spans="1:15" s="52" customFormat="1">
      <c r="A65" s="296" t="s">
        <v>884</v>
      </c>
      <c r="B65" s="224" t="s">
        <v>467</v>
      </c>
      <c r="C65" s="224" t="s">
        <v>468</v>
      </c>
      <c r="D65" s="21" t="s">
        <v>465</v>
      </c>
      <c r="F65" s="5" t="str">
        <f t="shared" si="8"/>
        <v>あぷ０６</v>
      </c>
      <c r="G65" s="8" t="str">
        <f t="shared" si="9"/>
        <v>川上美弥子</v>
      </c>
      <c r="H65" s="21" t="s">
        <v>465</v>
      </c>
      <c r="I65" s="224" t="s">
        <v>8</v>
      </c>
      <c r="J65" s="53">
        <v>1971</v>
      </c>
      <c r="K65" s="10">
        <f t="shared" si="11"/>
        <v>53</v>
      </c>
      <c r="L65" s="53" t="str">
        <f t="shared" si="10"/>
        <v>OK</v>
      </c>
      <c r="M65" s="225" t="s">
        <v>2</v>
      </c>
      <c r="N65" s="222">
        <v>6</v>
      </c>
      <c r="O65" s="52" t="s">
        <v>879</v>
      </c>
    </row>
    <row r="66" spans="1:15" s="52" customFormat="1">
      <c r="A66" s="296" t="s">
        <v>885</v>
      </c>
      <c r="B66" s="226" t="s">
        <v>470</v>
      </c>
      <c r="C66" s="226" t="s">
        <v>471</v>
      </c>
      <c r="D66" s="21" t="s">
        <v>465</v>
      </c>
      <c r="E66" s="8"/>
      <c r="F66" s="5" t="str">
        <f t="shared" si="8"/>
        <v>あぷ０７</v>
      </c>
      <c r="G66" s="226" t="str">
        <f t="shared" si="9"/>
        <v>山内雄平</v>
      </c>
      <c r="H66" s="21" t="s">
        <v>465</v>
      </c>
      <c r="I66" s="21" t="s">
        <v>424</v>
      </c>
      <c r="J66" s="227">
        <v>1989</v>
      </c>
      <c r="K66" s="10">
        <f t="shared" si="11"/>
        <v>35</v>
      </c>
      <c r="L66" s="6" t="str">
        <f>IF(G66="","",IF(COUNTIF($G$7:$G$554,G66)&gt;1,"2重登録","OK"))</f>
        <v>OK</v>
      </c>
      <c r="M66" s="24" t="s">
        <v>472</v>
      </c>
      <c r="N66" s="222">
        <v>7</v>
      </c>
      <c r="O66" s="52" t="s">
        <v>879</v>
      </c>
    </row>
    <row r="67" spans="1:15" s="52" customFormat="1">
      <c r="A67" s="296" t="s">
        <v>886</v>
      </c>
      <c r="B67" s="228" t="s">
        <v>473</v>
      </c>
      <c r="C67" s="228" t="s">
        <v>474</v>
      </c>
      <c r="D67" s="21" t="s">
        <v>465</v>
      </c>
      <c r="E67" s="8"/>
      <c r="F67" s="5" t="str">
        <f>A67</f>
        <v>あぷ０８</v>
      </c>
      <c r="G67" s="226" t="str">
        <f>B67&amp;C67</f>
        <v>木村美香</v>
      </c>
      <c r="H67" s="21" t="s">
        <v>465</v>
      </c>
      <c r="I67" s="224" t="s">
        <v>8</v>
      </c>
      <c r="J67" s="227">
        <v>1962</v>
      </c>
      <c r="K67" s="10">
        <f t="shared" si="11"/>
        <v>62</v>
      </c>
      <c r="L67" s="6" t="str">
        <f>IF(G67="","",IF(COUNTIF($G$7:$G$555,G67)&gt;1,"2重登録","OK"))</f>
        <v>OK</v>
      </c>
      <c r="M67" s="23" t="s">
        <v>469</v>
      </c>
      <c r="N67" s="222">
        <v>8</v>
      </c>
      <c r="O67" s="52" t="s">
        <v>879</v>
      </c>
    </row>
    <row r="68" spans="1:15" s="52" customFormat="1">
      <c r="A68" s="296" t="s">
        <v>887</v>
      </c>
      <c r="B68" s="228" t="s">
        <v>475</v>
      </c>
      <c r="C68" s="228" t="s">
        <v>476</v>
      </c>
      <c r="D68" s="21" t="s">
        <v>465</v>
      </c>
      <c r="E68" s="8"/>
      <c r="F68" s="5" t="str">
        <f>A68</f>
        <v>あぷ０９</v>
      </c>
      <c r="G68" s="226" t="str">
        <f>B68&amp;C68</f>
        <v>梶木和子</v>
      </c>
      <c r="H68" s="21" t="s">
        <v>465</v>
      </c>
      <c r="I68" s="224" t="s">
        <v>8</v>
      </c>
      <c r="J68" s="227">
        <v>1960</v>
      </c>
      <c r="K68" s="10">
        <f t="shared" si="11"/>
        <v>64</v>
      </c>
      <c r="L68" s="6" t="str">
        <f>IF(G68="","",IF(COUNTIF($G$7:$G$554,G68)&gt;1,"2重登録","OK"))</f>
        <v>OK</v>
      </c>
      <c r="M68" s="23" t="s">
        <v>466</v>
      </c>
      <c r="N68" s="222">
        <v>9</v>
      </c>
      <c r="O68" s="52" t="s">
        <v>879</v>
      </c>
    </row>
    <row r="69" spans="1:15" s="52" customFormat="1">
      <c r="A69" s="296" t="s">
        <v>888</v>
      </c>
      <c r="B69" s="13" t="s">
        <v>477</v>
      </c>
      <c r="C69" s="13" t="s">
        <v>280</v>
      </c>
      <c r="D69" s="21" t="s">
        <v>465</v>
      </c>
      <c r="E69" s="5"/>
      <c r="F69" s="5" t="str">
        <f t="shared" ref="F69:F91" si="12">A69</f>
        <v>あぷ１０</v>
      </c>
      <c r="G69" s="226" t="str">
        <f t="shared" ref="G69:G91" si="13">B69&amp;C69</f>
        <v>日高眞規子</v>
      </c>
      <c r="H69" s="21" t="s">
        <v>465</v>
      </c>
      <c r="I69" s="224" t="s">
        <v>8</v>
      </c>
      <c r="J69" s="9">
        <v>1963</v>
      </c>
      <c r="K69" s="10">
        <f t="shared" si="11"/>
        <v>61</v>
      </c>
      <c r="L69" s="6" t="str">
        <f>IF(G69="","",IF(COUNTIF($G$7:$G$554,G69)&gt;1,"2重登録","OK"))</f>
        <v>OK</v>
      </c>
      <c r="M69" s="5" t="s">
        <v>478</v>
      </c>
      <c r="N69" s="222">
        <v>10</v>
      </c>
      <c r="O69" s="52" t="s">
        <v>879</v>
      </c>
    </row>
    <row r="70" spans="1:15" s="52" customFormat="1">
      <c r="A70" s="296" t="s">
        <v>889</v>
      </c>
      <c r="B70" s="5" t="s">
        <v>479</v>
      </c>
      <c r="C70" s="5" t="s">
        <v>480</v>
      </c>
      <c r="D70" s="21" t="s">
        <v>465</v>
      </c>
      <c r="E70" s="5"/>
      <c r="F70" s="5" t="str">
        <f t="shared" si="12"/>
        <v>あぷ１１</v>
      </c>
      <c r="G70" s="226" t="str">
        <f t="shared" si="13"/>
        <v>長谷出浩</v>
      </c>
      <c r="H70" s="21" t="s">
        <v>465</v>
      </c>
      <c r="I70" s="5" t="s">
        <v>481</v>
      </c>
      <c r="J70" s="9">
        <v>1960</v>
      </c>
      <c r="K70" s="10">
        <f t="shared" si="11"/>
        <v>64</v>
      </c>
      <c r="L70" s="6" t="str">
        <f>IF(G70="","",IF(COUNTIF($G$7:$G$554,G70)&gt;1,"2重登録","OK"))</f>
        <v>OK</v>
      </c>
      <c r="M70" s="225" t="s">
        <v>2</v>
      </c>
      <c r="N70" s="222">
        <v>11</v>
      </c>
      <c r="O70" s="52" t="s">
        <v>879</v>
      </c>
    </row>
    <row r="71" spans="1:15" s="52" customFormat="1">
      <c r="A71" s="296" t="s">
        <v>890</v>
      </c>
      <c r="B71" s="13" t="s">
        <v>482</v>
      </c>
      <c r="C71" s="228" t="s">
        <v>483</v>
      </c>
      <c r="D71" s="21" t="s">
        <v>465</v>
      </c>
      <c r="E71" s="5"/>
      <c r="F71" s="5" t="str">
        <f t="shared" si="12"/>
        <v>あぷ１２</v>
      </c>
      <c r="G71" s="226" t="str">
        <f t="shared" si="13"/>
        <v>本池清子</v>
      </c>
      <c r="H71" s="21" t="s">
        <v>465</v>
      </c>
      <c r="I71" s="13" t="s">
        <v>8</v>
      </c>
      <c r="J71" s="9">
        <v>1967</v>
      </c>
      <c r="K71" s="10">
        <f t="shared" si="11"/>
        <v>57</v>
      </c>
      <c r="L71" s="6" t="str">
        <f>IF(G71="","",IF(COUNTIF($G$7:$G$554,G71)&gt;1,"2重登録","OK"))</f>
        <v>OK</v>
      </c>
      <c r="M71" s="23" t="s">
        <v>101</v>
      </c>
      <c r="N71" s="222">
        <v>12</v>
      </c>
      <c r="O71" s="52" t="s">
        <v>879</v>
      </c>
    </row>
    <row r="72" spans="1:15" s="298" customFormat="1">
      <c r="A72" s="296" t="s">
        <v>891</v>
      </c>
      <c r="B72" s="28" t="s">
        <v>484</v>
      </c>
      <c r="C72" s="28" t="s">
        <v>485</v>
      </c>
      <c r="D72" s="297" t="s">
        <v>465</v>
      </c>
      <c r="E72" s="5"/>
      <c r="F72" s="5" t="str">
        <f t="shared" si="12"/>
        <v>あぷ１３</v>
      </c>
      <c r="G72" s="226" t="str">
        <f t="shared" si="13"/>
        <v>奥田純也</v>
      </c>
      <c r="H72" s="297" t="s">
        <v>465</v>
      </c>
      <c r="I72" s="5" t="s">
        <v>481</v>
      </c>
      <c r="J72" s="9">
        <v>1963</v>
      </c>
      <c r="K72" s="233">
        <f t="shared" si="11"/>
        <v>61</v>
      </c>
      <c r="L72" s="1" t="str">
        <f>IF(G72="","",IF(COUNTIF($G$7:$G$561,G72)&gt;1,"2重登録","OK"))</f>
        <v>OK</v>
      </c>
      <c r="M72" s="225" t="s">
        <v>2</v>
      </c>
      <c r="N72" s="222">
        <v>13</v>
      </c>
      <c r="O72" s="298" t="s">
        <v>879</v>
      </c>
    </row>
    <row r="73" spans="1:15" s="52" customFormat="1">
      <c r="A73" s="296" t="s">
        <v>892</v>
      </c>
      <c r="B73" s="13" t="s">
        <v>486</v>
      </c>
      <c r="C73" s="13" t="s">
        <v>487</v>
      </c>
      <c r="D73" s="21" t="s">
        <v>465</v>
      </c>
      <c r="E73" s="5"/>
      <c r="F73" s="5" t="str">
        <f t="shared" si="12"/>
        <v>あぷ１４</v>
      </c>
      <c r="G73" s="226" t="str">
        <f t="shared" si="13"/>
        <v>村田朋子</v>
      </c>
      <c r="H73" s="21" t="s">
        <v>465</v>
      </c>
      <c r="I73" s="13" t="s">
        <v>488</v>
      </c>
      <c r="J73" s="9">
        <v>1959</v>
      </c>
      <c r="K73" s="10">
        <f t="shared" si="11"/>
        <v>65</v>
      </c>
      <c r="L73" s="6" t="str">
        <f t="shared" ref="L73:L82" si="14">IF(G73="","",IF(COUNTIF($G$7:$G$554,G73)&gt;1,"2重登録","OK"))</f>
        <v>OK</v>
      </c>
      <c r="M73" s="225" t="s">
        <v>2</v>
      </c>
      <c r="N73" s="222">
        <v>14</v>
      </c>
      <c r="O73" s="52" t="s">
        <v>879</v>
      </c>
    </row>
    <row r="74" spans="1:15" s="52" customFormat="1">
      <c r="A74" s="296" t="s">
        <v>893</v>
      </c>
      <c r="B74" s="13" t="s">
        <v>10</v>
      </c>
      <c r="C74" s="13" t="s">
        <v>281</v>
      </c>
      <c r="D74" s="21" t="s">
        <v>465</v>
      </c>
      <c r="E74" s="5"/>
      <c r="F74" s="5" t="str">
        <f t="shared" si="12"/>
        <v>あぷ１５</v>
      </c>
      <c r="G74" s="226" t="str">
        <f t="shared" si="13"/>
        <v>村田理恵子</v>
      </c>
      <c r="H74" s="21" t="s">
        <v>465</v>
      </c>
      <c r="I74" s="13" t="s">
        <v>488</v>
      </c>
      <c r="J74" s="9">
        <v>1979</v>
      </c>
      <c r="K74" s="10">
        <f t="shared" si="11"/>
        <v>45</v>
      </c>
      <c r="L74" s="6" t="str">
        <f t="shared" si="14"/>
        <v>OK</v>
      </c>
      <c r="M74" s="225" t="s">
        <v>2</v>
      </c>
      <c r="N74" s="222">
        <v>15</v>
      </c>
      <c r="O74" s="52" t="s">
        <v>879</v>
      </c>
    </row>
    <row r="75" spans="1:15" s="52" customFormat="1">
      <c r="A75" s="296" t="s">
        <v>894</v>
      </c>
      <c r="B75" s="5" t="s">
        <v>489</v>
      </c>
      <c r="C75" s="5" t="s">
        <v>282</v>
      </c>
      <c r="D75" s="21" t="s">
        <v>465</v>
      </c>
      <c r="E75" s="5"/>
      <c r="F75" s="5" t="str">
        <f t="shared" si="12"/>
        <v>あぷ１６</v>
      </c>
      <c r="G75" s="226" t="str">
        <f t="shared" si="13"/>
        <v>竹村治</v>
      </c>
      <c r="H75" s="21" t="s">
        <v>465</v>
      </c>
      <c r="I75" s="5" t="s">
        <v>481</v>
      </c>
      <c r="J75" s="9">
        <v>1961</v>
      </c>
      <c r="K75" s="10">
        <f t="shared" si="11"/>
        <v>63</v>
      </c>
      <c r="L75" s="6" t="str">
        <f t="shared" si="14"/>
        <v>OK</v>
      </c>
      <c r="M75" s="5" t="s">
        <v>490</v>
      </c>
      <c r="N75" s="222">
        <v>16</v>
      </c>
      <c r="O75" s="52" t="s">
        <v>879</v>
      </c>
    </row>
    <row r="76" spans="1:15" s="52" customFormat="1">
      <c r="A76" s="296" t="s">
        <v>895</v>
      </c>
      <c r="B76" s="5" t="s">
        <v>491</v>
      </c>
      <c r="C76" s="5" t="s">
        <v>283</v>
      </c>
      <c r="D76" s="21" t="s">
        <v>465</v>
      </c>
      <c r="E76" s="5"/>
      <c r="F76" s="5" t="str">
        <f t="shared" si="12"/>
        <v>あぷ１７</v>
      </c>
      <c r="G76" s="226" t="str">
        <f t="shared" si="13"/>
        <v>木村誠</v>
      </c>
      <c r="H76" s="21" t="s">
        <v>465</v>
      </c>
      <c r="I76" s="5" t="s">
        <v>481</v>
      </c>
      <c r="J76" s="9">
        <v>1968</v>
      </c>
      <c r="K76" s="10">
        <f t="shared" si="11"/>
        <v>56</v>
      </c>
      <c r="L76" s="6" t="str">
        <f t="shared" si="14"/>
        <v>OK</v>
      </c>
      <c r="M76" s="5" t="s">
        <v>492</v>
      </c>
      <c r="N76" s="222">
        <v>17</v>
      </c>
      <c r="O76" s="52" t="s">
        <v>879</v>
      </c>
    </row>
    <row r="77" spans="1:15" s="52" customFormat="1">
      <c r="A77" s="296" t="s">
        <v>896</v>
      </c>
      <c r="B77" s="13" t="s">
        <v>491</v>
      </c>
      <c r="C77" s="13" t="s">
        <v>284</v>
      </c>
      <c r="D77" s="21" t="s">
        <v>465</v>
      </c>
      <c r="E77" s="5"/>
      <c r="F77" s="5" t="str">
        <f t="shared" si="12"/>
        <v>あぷ１８</v>
      </c>
      <c r="G77" s="226" t="str">
        <f t="shared" si="13"/>
        <v>木村容子</v>
      </c>
      <c r="H77" s="21" t="s">
        <v>465</v>
      </c>
      <c r="I77" s="13" t="s">
        <v>488</v>
      </c>
      <c r="J77" s="9">
        <v>1967</v>
      </c>
      <c r="K77" s="10">
        <f t="shared" si="11"/>
        <v>57</v>
      </c>
      <c r="L77" s="6" t="str">
        <f t="shared" si="14"/>
        <v>OK</v>
      </c>
      <c r="M77" s="5" t="s">
        <v>492</v>
      </c>
      <c r="N77" s="222">
        <v>18</v>
      </c>
      <c r="O77" s="52" t="s">
        <v>879</v>
      </c>
    </row>
    <row r="78" spans="1:15" s="52" customFormat="1">
      <c r="A78" s="296" t="s">
        <v>897</v>
      </c>
      <c r="B78" s="5" t="s">
        <v>494</v>
      </c>
      <c r="C78" s="5" t="s">
        <v>285</v>
      </c>
      <c r="D78" s="21" t="s">
        <v>465</v>
      </c>
      <c r="E78" s="5"/>
      <c r="F78" s="5" t="str">
        <f t="shared" si="12"/>
        <v>あぷ１９</v>
      </c>
      <c r="G78" s="226" t="str">
        <f t="shared" si="13"/>
        <v>服部龍優</v>
      </c>
      <c r="H78" s="21" t="s">
        <v>465</v>
      </c>
      <c r="I78" s="5" t="s">
        <v>481</v>
      </c>
      <c r="J78" s="9">
        <v>1997</v>
      </c>
      <c r="K78" s="10">
        <f t="shared" si="11"/>
        <v>27</v>
      </c>
      <c r="L78" s="6" t="str">
        <f t="shared" si="14"/>
        <v>OK</v>
      </c>
      <c r="M78" s="5" t="s">
        <v>495</v>
      </c>
      <c r="N78" s="222">
        <v>19</v>
      </c>
      <c r="O78" s="52" t="s">
        <v>879</v>
      </c>
    </row>
    <row r="79" spans="1:15" s="52" customFormat="1">
      <c r="A79" s="296" t="s">
        <v>898</v>
      </c>
      <c r="B79" s="5" t="s">
        <v>496</v>
      </c>
      <c r="C79" s="5" t="s">
        <v>287</v>
      </c>
      <c r="D79" s="21" t="s">
        <v>465</v>
      </c>
      <c r="E79" s="5"/>
      <c r="F79" s="5" t="str">
        <f t="shared" si="12"/>
        <v>あぷ２０</v>
      </c>
      <c r="G79" s="226" t="str">
        <f t="shared" si="13"/>
        <v>古市雄哉</v>
      </c>
      <c r="H79" s="21" t="s">
        <v>465</v>
      </c>
      <c r="I79" s="5" t="s">
        <v>481</v>
      </c>
      <c r="J79" s="9">
        <v>1997</v>
      </c>
      <c r="K79" s="10">
        <f t="shared" si="11"/>
        <v>27</v>
      </c>
      <c r="L79" s="6" t="str">
        <f t="shared" si="14"/>
        <v>OK</v>
      </c>
      <c r="M79" s="5" t="s">
        <v>493</v>
      </c>
      <c r="N79" s="222">
        <v>20</v>
      </c>
      <c r="O79" s="52" t="s">
        <v>879</v>
      </c>
    </row>
    <row r="80" spans="1:15" s="52" customFormat="1">
      <c r="A80" s="296" t="s">
        <v>899</v>
      </c>
      <c r="B80" s="5" t="s">
        <v>497</v>
      </c>
      <c r="C80" s="5" t="s">
        <v>288</v>
      </c>
      <c r="D80" s="21" t="s">
        <v>465</v>
      </c>
      <c r="E80" s="5"/>
      <c r="F80" s="5" t="str">
        <f t="shared" si="12"/>
        <v>あぷ２１</v>
      </c>
      <c r="G80" s="226" t="str">
        <f t="shared" si="13"/>
        <v>大塚光稀</v>
      </c>
      <c r="H80" s="21" t="s">
        <v>465</v>
      </c>
      <c r="I80" s="5" t="s">
        <v>481</v>
      </c>
      <c r="J80" s="9">
        <v>1999</v>
      </c>
      <c r="K80" s="10">
        <f t="shared" si="11"/>
        <v>25</v>
      </c>
      <c r="L80" s="6" t="str">
        <f t="shared" si="14"/>
        <v>OK</v>
      </c>
      <c r="M80" s="5" t="s">
        <v>493</v>
      </c>
      <c r="N80" s="222">
        <v>21</v>
      </c>
      <c r="O80" s="52" t="s">
        <v>879</v>
      </c>
    </row>
    <row r="81" spans="1:17" s="52" customFormat="1">
      <c r="A81" s="296" t="s">
        <v>900</v>
      </c>
      <c r="B81" s="5" t="s">
        <v>498</v>
      </c>
      <c r="C81" s="5" t="s">
        <v>499</v>
      </c>
      <c r="D81" s="21" t="s">
        <v>465</v>
      </c>
      <c r="E81" s="5"/>
      <c r="F81" s="5" t="str">
        <f t="shared" si="12"/>
        <v>あぷ２２</v>
      </c>
      <c r="G81" s="226" t="str">
        <f t="shared" si="13"/>
        <v>東正隆</v>
      </c>
      <c r="H81" s="21" t="s">
        <v>465</v>
      </c>
      <c r="I81" s="5" t="s">
        <v>481</v>
      </c>
      <c r="J81" s="9">
        <v>1965</v>
      </c>
      <c r="K81" s="10">
        <f t="shared" si="11"/>
        <v>59</v>
      </c>
      <c r="L81" s="6" t="str">
        <f t="shared" si="14"/>
        <v>OK</v>
      </c>
      <c r="M81" s="5" t="s">
        <v>466</v>
      </c>
      <c r="N81" s="222">
        <v>22</v>
      </c>
      <c r="O81" s="52" t="s">
        <v>879</v>
      </c>
    </row>
    <row r="82" spans="1:17" s="52" customFormat="1">
      <c r="A82" s="296" t="s">
        <v>901</v>
      </c>
      <c r="B82" s="5" t="s">
        <v>500</v>
      </c>
      <c r="C82" s="5" t="s">
        <v>501</v>
      </c>
      <c r="D82" s="21" t="s">
        <v>465</v>
      </c>
      <c r="E82" s="5"/>
      <c r="F82" s="5" t="str">
        <f t="shared" si="12"/>
        <v>あぷ２３</v>
      </c>
      <c r="G82" s="226" t="str">
        <f t="shared" si="13"/>
        <v>二ツ井裕也</v>
      </c>
      <c r="H82" s="21" t="s">
        <v>465</v>
      </c>
      <c r="I82" s="5" t="s">
        <v>481</v>
      </c>
      <c r="J82" s="9">
        <v>1990</v>
      </c>
      <c r="K82" s="10">
        <f t="shared" si="11"/>
        <v>34</v>
      </c>
      <c r="L82" s="6" t="str">
        <f t="shared" si="14"/>
        <v>OK</v>
      </c>
      <c r="M82" s="5" t="s">
        <v>492</v>
      </c>
      <c r="N82" s="222">
        <v>23</v>
      </c>
      <c r="O82" s="52" t="s">
        <v>879</v>
      </c>
    </row>
    <row r="83" spans="1:17" s="52" customFormat="1">
      <c r="A83" s="296" t="s">
        <v>902</v>
      </c>
      <c r="B83" s="13" t="s">
        <v>903</v>
      </c>
      <c r="C83" s="13" t="s">
        <v>811</v>
      </c>
      <c r="D83" s="21" t="s">
        <v>465</v>
      </c>
      <c r="E83" s="5"/>
      <c r="F83" s="5" t="str">
        <f t="shared" si="12"/>
        <v>あぷ２４</v>
      </c>
      <c r="G83" s="226" t="str">
        <f t="shared" si="13"/>
        <v>田中　有紀</v>
      </c>
      <c r="H83" s="21" t="s">
        <v>465</v>
      </c>
      <c r="I83" s="13" t="s">
        <v>488</v>
      </c>
      <c r="J83" s="9">
        <v>1969</v>
      </c>
      <c r="K83" s="10">
        <f t="shared" si="11"/>
        <v>55</v>
      </c>
      <c r="L83" s="6" t="str">
        <f>IF(G83="","",IF(COUNTIF($G$5:$G$554,G83)&gt;1,"2重登録","OK"))</f>
        <v>OK</v>
      </c>
      <c r="M83" s="5" t="s">
        <v>490</v>
      </c>
      <c r="N83" s="222">
        <v>24</v>
      </c>
      <c r="O83" s="52" t="s">
        <v>879</v>
      </c>
    </row>
    <row r="84" spans="1:17" s="52" customFormat="1">
      <c r="A84" s="296" t="s">
        <v>904</v>
      </c>
      <c r="B84" s="5" t="s">
        <v>905</v>
      </c>
      <c r="C84" s="5" t="s">
        <v>906</v>
      </c>
      <c r="D84" s="21" t="s">
        <v>465</v>
      </c>
      <c r="F84" s="5" t="str">
        <f t="shared" si="12"/>
        <v>あぷ２５</v>
      </c>
      <c r="G84" s="226" t="str">
        <f t="shared" si="13"/>
        <v>岡川謙二</v>
      </c>
      <c r="H84" s="21" t="s">
        <v>465</v>
      </c>
      <c r="I84" s="5" t="s">
        <v>481</v>
      </c>
      <c r="J84" s="9">
        <v>1967</v>
      </c>
      <c r="K84" s="10">
        <f t="shared" si="11"/>
        <v>57</v>
      </c>
      <c r="L84" s="6" t="str">
        <f>IF(G84="","",IF(COUNTIF($G$7:$G$554,G84)&gt;1,"2重登録","OK"))</f>
        <v>OK</v>
      </c>
      <c r="M84" s="23" t="s">
        <v>109</v>
      </c>
      <c r="N84" s="222">
        <v>25</v>
      </c>
      <c r="O84" s="52" t="s">
        <v>879</v>
      </c>
    </row>
    <row r="85" spans="1:17" s="52" customFormat="1">
      <c r="A85" s="296" t="s">
        <v>907</v>
      </c>
      <c r="B85" s="5" t="s">
        <v>908</v>
      </c>
      <c r="C85" s="5" t="s">
        <v>909</v>
      </c>
      <c r="D85" s="21" t="s">
        <v>465</v>
      </c>
      <c r="F85" s="5" t="str">
        <f t="shared" si="12"/>
        <v>あぷ２６</v>
      </c>
      <c r="G85" s="226" t="str">
        <f t="shared" si="13"/>
        <v>鈴木龍</v>
      </c>
      <c r="H85" s="21" t="s">
        <v>465</v>
      </c>
      <c r="I85" s="5" t="s">
        <v>481</v>
      </c>
      <c r="J85" s="9">
        <v>1991</v>
      </c>
      <c r="K85" s="10">
        <f t="shared" si="11"/>
        <v>33</v>
      </c>
      <c r="L85" s="6" t="str">
        <f>IF(G85="","",IF(COUNTIF($G$7:$G$554,G85)&gt;1,"2重登録","OK"))</f>
        <v>OK</v>
      </c>
      <c r="M85" s="23" t="s">
        <v>493</v>
      </c>
      <c r="N85" s="222">
        <v>26</v>
      </c>
      <c r="O85" s="52" t="s">
        <v>879</v>
      </c>
    </row>
    <row r="86" spans="1:17" s="52" customFormat="1">
      <c r="A86" s="296" t="s">
        <v>910</v>
      </c>
      <c r="B86" s="5" t="s">
        <v>911</v>
      </c>
      <c r="C86" s="5" t="s">
        <v>912</v>
      </c>
      <c r="D86" s="21" t="s">
        <v>465</v>
      </c>
      <c r="F86" s="5" t="str">
        <f t="shared" si="12"/>
        <v>あぷ２７</v>
      </c>
      <c r="G86" s="226" t="str">
        <f t="shared" si="13"/>
        <v>濱口大輔</v>
      </c>
      <c r="H86" s="21" t="s">
        <v>465</v>
      </c>
      <c r="I86" s="5" t="s">
        <v>481</v>
      </c>
      <c r="J86" s="9">
        <v>1981</v>
      </c>
      <c r="K86" s="10">
        <f t="shared" si="11"/>
        <v>43</v>
      </c>
      <c r="L86" s="6" t="str">
        <f>IF(G86="","",IF(COUNTIF($G$7:$G$554,G86)&gt;1,"2重登録","OK"))</f>
        <v>OK</v>
      </c>
      <c r="M86" s="23" t="s">
        <v>493</v>
      </c>
      <c r="N86" s="222">
        <v>27</v>
      </c>
      <c r="O86" s="52" t="s">
        <v>879</v>
      </c>
    </row>
    <row r="87" spans="1:17" s="52" customFormat="1">
      <c r="A87" s="296" t="s">
        <v>913</v>
      </c>
      <c r="B87" s="5" t="s">
        <v>914</v>
      </c>
      <c r="C87" s="5" t="s">
        <v>915</v>
      </c>
      <c r="D87" s="21" t="s">
        <v>465</v>
      </c>
      <c r="F87" s="5" t="str">
        <f t="shared" si="12"/>
        <v>あぷ２８</v>
      </c>
      <c r="G87" s="226" t="str">
        <f t="shared" si="13"/>
        <v>谷秀幸</v>
      </c>
      <c r="H87" s="21" t="s">
        <v>465</v>
      </c>
      <c r="I87" s="5" t="s">
        <v>481</v>
      </c>
      <c r="J87" s="9">
        <v>1965</v>
      </c>
      <c r="K87" s="10">
        <f t="shared" si="11"/>
        <v>59</v>
      </c>
      <c r="L87" s="6" t="str">
        <f>IF(G87="","",IF(COUNTIF($G$7:$G$554,G87)&gt;1,"2重登録","OK"))</f>
        <v>OK</v>
      </c>
      <c r="M87" s="24" t="s">
        <v>472</v>
      </c>
      <c r="N87" s="222">
        <v>28</v>
      </c>
      <c r="O87" s="52" t="s">
        <v>879</v>
      </c>
    </row>
    <row r="88" spans="1:17" s="52" customFormat="1">
      <c r="A88" s="296" t="s">
        <v>916</v>
      </c>
      <c r="B88" s="5" t="s">
        <v>917</v>
      </c>
      <c r="C88" s="5" t="s">
        <v>918</v>
      </c>
      <c r="D88" s="21" t="s">
        <v>465</v>
      </c>
      <c r="F88" s="5" t="str">
        <f t="shared" si="12"/>
        <v>あぷ２９</v>
      </c>
      <c r="G88" s="226" t="str">
        <f t="shared" si="13"/>
        <v>稲泉聡</v>
      </c>
      <c r="H88" s="21" t="s">
        <v>465</v>
      </c>
      <c r="I88" s="5" t="s">
        <v>481</v>
      </c>
      <c r="J88" s="9">
        <v>1967</v>
      </c>
      <c r="K88" s="10">
        <f t="shared" si="11"/>
        <v>57</v>
      </c>
      <c r="L88" s="6" t="str">
        <f>IF(G88="","",IF(COUNTIF($G$7:$G$554,G88)&gt;1,"2重登録","OK"))</f>
        <v>OK</v>
      </c>
      <c r="M88" s="24" t="s">
        <v>472</v>
      </c>
      <c r="N88" s="222">
        <v>29</v>
      </c>
      <c r="O88" s="52" t="s">
        <v>879</v>
      </c>
    </row>
    <row r="89" spans="1:17" s="52" customFormat="1">
      <c r="A89" s="296" t="s">
        <v>289</v>
      </c>
      <c r="B89" s="5" t="s">
        <v>502</v>
      </c>
      <c r="C89" s="5" t="s">
        <v>503</v>
      </c>
      <c r="D89" s="21" t="s">
        <v>465</v>
      </c>
      <c r="E89" s="5"/>
      <c r="F89" s="5" t="str">
        <f t="shared" si="12"/>
        <v>あぷ30</v>
      </c>
      <c r="G89" s="226" t="str">
        <f t="shared" si="13"/>
        <v>山崎豊</v>
      </c>
      <c r="H89" s="21" t="s">
        <v>465</v>
      </c>
      <c r="I89" s="229" t="s">
        <v>481</v>
      </c>
      <c r="J89" s="230">
        <v>1975</v>
      </c>
      <c r="K89" s="231">
        <f>IF(J89="","",(2024-J89))</f>
        <v>49</v>
      </c>
      <c r="L89" s="6" t="str">
        <f>IF(G89="","",IF(COUNTIF($G$7:$G$574,G89)&gt;1,"2重登録","OK"))</f>
        <v>OK</v>
      </c>
      <c r="M89" s="225" t="s">
        <v>2</v>
      </c>
      <c r="N89" s="222">
        <v>30</v>
      </c>
    </row>
    <row r="90" spans="1:17" s="52" customFormat="1">
      <c r="A90" s="296" t="s">
        <v>919</v>
      </c>
      <c r="B90" s="5" t="s">
        <v>920</v>
      </c>
      <c r="C90" s="5" t="s">
        <v>921</v>
      </c>
      <c r="D90" s="21" t="s">
        <v>465</v>
      </c>
      <c r="F90" s="5" t="str">
        <f t="shared" si="12"/>
        <v>あぷ３０</v>
      </c>
      <c r="G90" s="226" t="str">
        <f t="shared" si="13"/>
        <v>妹川寿明</v>
      </c>
      <c r="H90" s="21" t="s">
        <v>465</v>
      </c>
      <c r="I90" s="5" t="s">
        <v>481</v>
      </c>
      <c r="J90" s="9">
        <v>1995</v>
      </c>
      <c r="K90" s="10">
        <f t="shared" ref="K90:K91" si="15">IF(J90="","",(2024-J90))</f>
        <v>29</v>
      </c>
      <c r="L90" s="6" t="str">
        <f t="shared" ref="L90:L91" si="16">IF(G90="","",IF(COUNTIF($G$7:$G$566,G90)&gt;1,"2重登録","OK"))</f>
        <v>OK</v>
      </c>
      <c r="M90" s="24" t="s">
        <v>472</v>
      </c>
      <c r="N90" s="222">
        <v>30</v>
      </c>
    </row>
    <row r="91" spans="1:17" s="52" customFormat="1">
      <c r="A91" s="296" t="s">
        <v>922</v>
      </c>
      <c r="B91" s="13" t="s">
        <v>920</v>
      </c>
      <c r="C91" s="13" t="s">
        <v>923</v>
      </c>
      <c r="D91" s="21" t="s">
        <v>465</v>
      </c>
      <c r="F91" s="5" t="str">
        <f t="shared" si="12"/>
        <v>あぷ３１</v>
      </c>
      <c r="G91" s="226" t="str">
        <f t="shared" si="13"/>
        <v>妹川麻佑</v>
      </c>
      <c r="H91" s="21" t="s">
        <v>465</v>
      </c>
      <c r="I91" s="13" t="s">
        <v>488</v>
      </c>
      <c r="J91" s="9">
        <v>1995</v>
      </c>
      <c r="K91" s="10">
        <f t="shared" si="15"/>
        <v>29</v>
      </c>
      <c r="L91" s="6" t="str">
        <f t="shared" si="16"/>
        <v>OK</v>
      </c>
      <c r="M91" s="24" t="s">
        <v>472</v>
      </c>
      <c r="N91" s="222">
        <v>31</v>
      </c>
    </row>
    <row r="92" spans="1:17" s="50" customFormat="1">
      <c r="A92" s="85"/>
      <c r="B92" s="62"/>
      <c r="C92" s="62"/>
      <c r="D92" s="55"/>
      <c r="E92" s="29"/>
      <c r="F92" s="64"/>
      <c r="G92" s="55"/>
      <c r="H92" s="80"/>
      <c r="I92" s="80"/>
      <c r="J92" s="81"/>
      <c r="K92" s="63"/>
      <c r="L92" s="83" t="str">
        <f>IF(G92="","",IF(COUNTIF($G$15:$G$382,G92)&gt;1,"2重登録","OK"))</f>
        <v/>
      </c>
      <c r="M92" s="62"/>
      <c r="N92" s="29"/>
      <c r="O92" s="29"/>
      <c r="P92" s="29"/>
      <c r="Q92" s="29"/>
    </row>
    <row r="93" spans="1:17">
      <c r="A93" s="28"/>
      <c r="B93" s="365" t="s">
        <v>924</v>
      </c>
      <c r="C93" s="365"/>
      <c r="D93" s="367" t="s">
        <v>925</v>
      </c>
      <c r="E93" s="367"/>
      <c r="F93" s="367"/>
      <c r="G93" s="367"/>
      <c r="H93" s="5" t="s">
        <v>0</v>
      </c>
      <c r="I93" s="368" t="s">
        <v>1</v>
      </c>
      <c r="J93" s="368"/>
      <c r="K93" s="368"/>
      <c r="L93" s="6"/>
      <c r="M93" s="5"/>
      <c r="N93" s="5"/>
      <c r="O93" s="5"/>
      <c r="P93" s="5"/>
      <c r="Q93" s="5"/>
    </row>
    <row r="94" spans="1:17">
      <c r="A94" s="28"/>
      <c r="B94" s="365"/>
      <c r="C94" s="365"/>
      <c r="D94" s="367"/>
      <c r="E94" s="367"/>
      <c r="F94" s="367"/>
      <c r="G94" s="367"/>
      <c r="H94" s="232">
        <f>COUNTIF($M$97:$M$126,"東近江市")</f>
        <v>2</v>
      </c>
      <c r="I94" s="355">
        <f>H94/30</f>
        <v>6.6666666666666666E-2</v>
      </c>
      <c r="J94" s="355"/>
      <c r="K94" s="355"/>
      <c r="L94" s="6"/>
      <c r="M94" s="5"/>
      <c r="N94" s="5"/>
      <c r="O94" s="5"/>
      <c r="P94" s="5"/>
      <c r="Q94" s="5"/>
    </row>
    <row r="95" spans="1:17">
      <c r="A95" s="28"/>
      <c r="B95" s="8" t="s">
        <v>926</v>
      </c>
      <c r="C95" s="8"/>
      <c r="D95" s="75" t="s">
        <v>48</v>
      </c>
      <c r="E95" s="5"/>
      <c r="F95" s="6"/>
      <c r="G95" s="5"/>
      <c r="H95" s="5"/>
      <c r="I95" s="5"/>
      <c r="J95" s="9"/>
      <c r="K95" s="10" t="str">
        <f>IF(J95="","",(2012-J95))</f>
        <v/>
      </c>
      <c r="L95" s="6"/>
      <c r="M95" s="5"/>
      <c r="N95" s="5"/>
      <c r="O95" s="5"/>
      <c r="P95" s="5"/>
      <c r="Q95" s="5"/>
    </row>
    <row r="96" spans="1:17">
      <c r="A96" s="28"/>
      <c r="B96" s="356" t="s">
        <v>926</v>
      </c>
      <c r="C96" s="356"/>
      <c r="D96" s="5" t="s">
        <v>49</v>
      </c>
      <c r="E96" s="5"/>
      <c r="F96" s="6"/>
      <c r="G96" s="5"/>
      <c r="H96" s="5"/>
      <c r="I96" s="5"/>
      <c r="J96" s="9"/>
      <c r="K96" s="10" t="str">
        <f>IF(J96="","",(2012-J96))</f>
        <v/>
      </c>
      <c r="L96" s="6"/>
      <c r="M96" s="5"/>
      <c r="N96" s="5"/>
      <c r="O96" s="5"/>
      <c r="P96" s="5"/>
      <c r="Q96" s="5"/>
    </row>
    <row r="97" spans="1:17" s="13" customFormat="1">
      <c r="A97" s="54" t="s">
        <v>504</v>
      </c>
      <c r="B97" s="13" t="s">
        <v>927</v>
      </c>
      <c r="C97" s="13" t="s">
        <v>928</v>
      </c>
      <c r="D97" s="5" t="str">
        <f>$B$95</f>
        <v>アンヴァース</v>
      </c>
      <c r="E97" s="5"/>
      <c r="F97" s="1" t="str">
        <f>A97</f>
        <v>あん０１</v>
      </c>
      <c r="G97" s="5" t="str">
        <f>B97&amp;C97</f>
        <v>池田枝里</v>
      </c>
      <c r="H97" s="51" t="str">
        <f>$B$96</f>
        <v>アンヴァース</v>
      </c>
      <c r="I97" s="51" t="s">
        <v>8</v>
      </c>
      <c r="J97" s="9">
        <v>1986</v>
      </c>
      <c r="K97" s="233">
        <f>IF(J97="","",(2024-J97))</f>
        <v>38</v>
      </c>
      <c r="L97" s="1" t="str">
        <f t="shared" ref="L97:L126" si="17">IF(G97="","",IF(COUNTIF($G$5:$G$654,G97)&gt;1,"2重登録","OK"))</f>
        <v>OK</v>
      </c>
      <c r="M97" s="5" t="s">
        <v>94</v>
      </c>
    </row>
    <row r="98" spans="1:17" s="13" customFormat="1">
      <c r="A98" s="54" t="s">
        <v>929</v>
      </c>
      <c r="B98" s="13" t="s">
        <v>930</v>
      </c>
      <c r="C98" s="13" t="s">
        <v>931</v>
      </c>
      <c r="D98" s="5" t="str">
        <f t="shared" ref="D98:D127" si="18">$B$95</f>
        <v>アンヴァース</v>
      </c>
      <c r="E98" s="5"/>
      <c r="F98" s="1" t="str">
        <f>A98</f>
        <v>あん０２</v>
      </c>
      <c r="G98" s="5" t="str">
        <f>B98&amp;C98</f>
        <v>植田早耶</v>
      </c>
      <c r="H98" s="51" t="str">
        <f t="shared" ref="H98:H128" si="19">$B$96</f>
        <v>アンヴァース</v>
      </c>
      <c r="I98" s="51" t="s">
        <v>8</v>
      </c>
      <c r="J98" s="9">
        <v>1999</v>
      </c>
      <c r="K98" s="233">
        <f>IF(J98="","",(2024-J98))</f>
        <v>25</v>
      </c>
      <c r="L98" s="1" t="str">
        <f t="shared" si="17"/>
        <v>OK</v>
      </c>
      <c r="M98" s="13" t="s">
        <v>2</v>
      </c>
    </row>
    <row r="99" spans="1:17" s="25" customFormat="1">
      <c r="A99" s="54" t="s">
        <v>171</v>
      </c>
      <c r="B99" s="13" t="s">
        <v>932</v>
      </c>
      <c r="C99" s="13" t="s">
        <v>933</v>
      </c>
      <c r="D99" s="5" t="str">
        <f t="shared" si="18"/>
        <v>アンヴァース</v>
      </c>
      <c r="F99" s="235" t="str">
        <f>A99</f>
        <v>あん０３</v>
      </c>
      <c r="G99" s="25" t="str">
        <f>B99&amp;C99</f>
        <v>片木佐映</v>
      </c>
      <c r="H99" s="51" t="str">
        <f t="shared" si="19"/>
        <v>アンヴァース</v>
      </c>
      <c r="I99" s="51" t="s">
        <v>8</v>
      </c>
      <c r="J99" s="9">
        <v>1998</v>
      </c>
      <c r="K99" s="233">
        <f>IF(J99="","",(2024-J99))</f>
        <v>26</v>
      </c>
      <c r="L99" s="235" t="str">
        <f t="shared" si="17"/>
        <v>OK</v>
      </c>
      <c r="M99" s="25" t="s">
        <v>868</v>
      </c>
    </row>
    <row r="100" spans="1:17" s="13" customFormat="1">
      <c r="A100" s="54" t="s">
        <v>172</v>
      </c>
      <c r="B100" s="13" t="s">
        <v>934</v>
      </c>
      <c r="C100" s="13" t="s">
        <v>935</v>
      </c>
      <c r="D100" s="5" t="str">
        <f t="shared" si="18"/>
        <v>アンヴァース</v>
      </c>
      <c r="E100" s="5"/>
      <c r="F100" s="1" t="str">
        <f t="shared" ref="F100:F127" si="20">A100</f>
        <v>あん０４</v>
      </c>
      <c r="G100" s="5" t="str">
        <f t="shared" ref="G100:G127" si="21">B100&amp;C100</f>
        <v>片桐美里</v>
      </c>
      <c r="H100" s="51" t="str">
        <f t="shared" si="19"/>
        <v>アンヴァース</v>
      </c>
      <c r="I100" s="51" t="s">
        <v>8</v>
      </c>
      <c r="J100" s="9">
        <v>1977</v>
      </c>
      <c r="K100" s="233">
        <f t="shared" ref="K100:K127" si="22">IF(J100="","",(2024-J100))</f>
        <v>47</v>
      </c>
      <c r="L100" s="1" t="str">
        <f t="shared" si="17"/>
        <v>OK</v>
      </c>
      <c r="M100" s="5" t="s">
        <v>94</v>
      </c>
    </row>
    <row r="101" spans="1:17">
      <c r="A101" s="54" t="s">
        <v>173</v>
      </c>
      <c r="B101" s="225" t="s">
        <v>936</v>
      </c>
      <c r="C101" s="225" t="s">
        <v>937</v>
      </c>
      <c r="D101" s="5" t="str">
        <f t="shared" si="18"/>
        <v>アンヴァース</v>
      </c>
      <c r="E101" s="5"/>
      <c r="F101" s="6" t="str">
        <f t="shared" si="20"/>
        <v>あん０５</v>
      </c>
      <c r="G101" s="5" t="str">
        <f t="shared" si="21"/>
        <v>西野美恵</v>
      </c>
      <c r="H101" s="51" t="str">
        <f t="shared" si="19"/>
        <v>アンヴァース</v>
      </c>
      <c r="I101" s="76" t="s">
        <v>8</v>
      </c>
      <c r="J101" s="11">
        <v>1988</v>
      </c>
      <c r="K101" s="233">
        <f t="shared" si="22"/>
        <v>36</v>
      </c>
      <c r="L101" s="6" t="str">
        <f t="shared" si="17"/>
        <v>OK</v>
      </c>
      <c r="M101" s="25" t="s">
        <v>88</v>
      </c>
      <c r="N101" s="5"/>
      <c r="O101" s="5"/>
      <c r="P101" s="5"/>
      <c r="Q101" s="5"/>
    </row>
    <row r="102" spans="1:17">
      <c r="A102" s="54" t="s">
        <v>174</v>
      </c>
      <c r="B102" s="225" t="s">
        <v>9</v>
      </c>
      <c r="C102" s="225" t="s">
        <v>938</v>
      </c>
      <c r="D102" s="5" t="str">
        <f t="shared" si="18"/>
        <v>アンヴァース</v>
      </c>
      <c r="E102" s="5"/>
      <c r="F102" s="6" t="str">
        <f t="shared" si="20"/>
        <v>あん０６</v>
      </c>
      <c r="G102" s="5" t="str">
        <f t="shared" si="21"/>
        <v>山口千恵</v>
      </c>
      <c r="H102" s="51" t="str">
        <f t="shared" si="19"/>
        <v>アンヴァース</v>
      </c>
      <c r="I102" s="76" t="s">
        <v>8</v>
      </c>
      <c r="J102" s="11">
        <v>1979</v>
      </c>
      <c r="K102" s="233">
        <f t="shared" si="22"/>
        <v>45</v>
      </c>
      <c r="L102" s="6" t="str">
        <f t="shared" si="17"/>
        <v>OK</v>
      </c>
      <c r="M102" s="25" t="s">
        <v>84</v>
      </c>
      <c r="N102" s="5"/>
      <c r="O102" s="5"/>
      <c r="P102" s="5"/>
      <c r="Q102" s="5"/>
    </row>
    <row r="103" spans="1:17" s="13" customFormat="1">
      <c r="A103" s="54" t="s">
        <v>175</v>
      </c>
      <c r="B103" s="13" t="s">
        <v>939</v>
      </c>
      <c r="C103" s="13" t="s">
        <v>940</v>
      </c>
      <c r="D103" s="5" t="str">
        <f t="shared" si="18"/>
        <v>アンヴァース</v>
      </c>
      <c r="E103" s="5"/>
      <c r="F103" s="1" t="str">
        <f t="shared" si="20"/>
        <v>あん０７</v>
      </c>
      <c r="G103" s="5" t="str">
        <f t="shared" si="21"/>
        <v>脇坂愛里</v>
      </c>
      <c r="H103" s="51" t="str">
        <f t="shared" si="19"/>
        <v>アンヴァース</v>
      </c>
      <c r="I103" s="51" t="s">
        <v>8</v>
      </c>
      <c r="J103" s="9">
        <v>1989</v>
      </c>
      <c r="K103" s="233">
        <f t="shared" si="22"/>
        <v>35</v>
      </c>
      <c r="L103" s="1" t="str">
        <f t="shared" si="17"/>
        <v>OK</v>
      </c>
      <c r="M103" s="5" t="s">
        <v>94</v>
      </c>
    </row>
    <row r="104" spans="1:17">
      <c r="A104" s="54" t="s">
        <v>176</v>
      </c>
      <c r="B104" s="225" t="s">
        <v>941</v>
      </c>
      <c r="C104" s="225" t="s">
        <v>942</v>
      </c>
      <c r="D104" s="5" t="str">
        <f t="shared" si="18"/>
        <v>アンヴァース</v>
      </c>
      <c r="E104" s="5"/>
      <c r="F104" s="6" t="str">
        <f t="shared" si="20"/>
        <v>あん０８</v>
      </c>
      <c r="G104" s="5" t="str">
        <f t="shared" si="21"/>
        <v>福元ちさ</v>
      </c>
      <c r="H104" s="51" t="str">
        <f t="shared" si="19"/>
        <v>アンヴァース</v>
      </c>
      <c r="I104" s="76" t="s">
        <v>395</v>
      </c>
      <c r="J104" s="11">
        <v>1971</v>
      </c>
      <c r="K104" s="233">
        <f t="shared" si="22"/>
        <v>53</v>
      </c>
      <c r="L104" s="6" t="str">
        <f t="shared" si="17"/>
        <v>OK</v>
      </c>
      <c r="M104" s="25" t="s">
        <v>405</v>
      </c>
      <c r="N104" s="5"/>
      <c r="O104" s="5"/>
      <c r="P104" s="5"/>
      <c r="Q104" s="5"/>
    </row>
    <row r="105" spans="1:17">
      <c r="A105" s="54" t="s">
        <v>177</v>
      </c>
      <c r="B105" s="21" t="s">
        <v>943</v>
      </c>
      <c r="C105" s="21" t="s">
        <v>944</v>
      </c>
      <c r="D105" s="5" t="str">
        <f t="shared" si="18"/>
        <v>アンヴァース</v>
      </c>
      <c r="E105" s="5"/>
      <c r="F105" s="6" t="str">
        <f t="shared" si="20"/>
        <v>あん０９</v>
      </c>
      <c r="G105" s="5" t="str">
        <f t="shared" si="21"/>
        <v>上津慶和</v>
      </c>
      <c r="H105" s="51" t="str">
        <f t="shared" si="19"/>
        <v>アンヴァース</v>
      </c>
      <c r="I105" s="76" t="s">
        <v>5</v>
      </c>
      <c r="J105" s="11">
        <v>1993</v>
      </c>
      <c r="K105" s="233">
        <f t="shared" si="22"/>
        <v>31</v>
      </c>
      <c r="L105" s="6" t="str">
        <f t="shared" si="17"/>
        <v>OK</v>
      </c>
      <c r="M105" s="25" t="s">
        <v>945</v>
      </c>
      <c r="N105" s="5"/>
      <c r="O105" s="5"/>
      <c r="P105" s="5"/>
      <c r="Q105" s="5"/>
    </row>
    <row r="106" spans="1:17">
      <c r="A106" s="54" t="s">
        <v>178</v>
      </c>
      <c r="B106" s="21" t="s">
        <v>318</v>
      </c>
      <c r="C106" s="21" t="s">
        <v>946</v>
      </c>
      <c r="D106" s="5" t="str">
        <f t="shared" si="18"/>
        <v>アンヴァース</v>
      </c>
      <c r="E106" s="5"/>
      <c r="F106" s="6" t="str">
        <f t="shared" si="20"/>
        <v>あん１０</v>
      </c>
      <c r="G106" s="5" t="str">
        <f t="shared" si="21"/>
        <v>松村友喜</v>
      </c>
      <c r="H106" s="51" t="str">
        <f t="shared" si="19"/>
        <v>アンヴァース</v>
      </c>
      <c r="I106" s="76" t="s">
        <v>5</v>
      </c>
      <c r="J106" s="11">
        <v>1988</v>
      </c>
      <c r="K106" s="233">
        <f t="shared" si="22"/>
        <v>36</v>
      </c>
      <c r="L106" s="6" t="str">
        <f t="shared" si="17"/>
        <v>OK</v>
      </c>
      <c r="M106" s="25" t="s">
        <v>94</v>
      </c>
      <c r="N106" s="5"/>
      <c r="O106" s="5"/>
      <c r="P106" s="5"/>
      <c r="Q106" s="5"/>
    </row>
    <row r="107" spans="1:17">
      <c r="A107" s="54" t="s">
        <v>179</v>
      </c>
      <c r="B107" s="21" t="s">
        <v>947</v>
      </c>
      <c r="C107" s="21" t="s">
        <v>948</v>
      </c>
      <c r="D107" s="5" t="str">
        <f t="shared" si="18"/>
        <v>アンヴァース</v>
      </c>
      <c r="E107" s="5"/>
      <c r="F107" s="6" t="str">
        <f t="shared" si="20"/>
        <v>あん１１</v>
      </c>
      <c r="G107" s="5" t="str">
        <f t="shared" si="21"/>
        <v>高森康志</v>
      </c>
      <c r="H107" s="51" t="str">
        <f t="shared" si="19"/>
        <v>アンヴァース</v>
      </c>
      <c r="I107" s="76" t="s">
        <v>5</v>
      </c>
      <c r="J107" s="11">
        <v>1986</v>
      </c>
      <c r="K107" s="233">
        <f t="shared" si="22"/>
        <v>38</v>
      </c>
      <c r="L107" s="6" t="str">
        <f t="shared" si="17"/>
        <v>OK</v>
      </c>
      <c r="M107" s="25" t="s">
        <v>839</v>
      </c>
      <c r="N107" s="5"/>
      <c r="O107" s="5"/>
      <c r="P107" s="5"/>
      <c r="Q107" s="5"/>
    </row>
    <row r="108" spans="1:17">
      <c r="A108" s="54" t="s">
        <v>180</v>
      </c>
      <c r="B108" s="8" t="s">
        <v>949</v>
      </c>
      <c r="C108" s="8" t="s">
        <v>950</v>
      </c>
      <c r="D108" s="5" t="str">
        <f t="shared" si="18"/>
        <v>アンヴァース</v>
      </c>
      <c r="E108" s="5"/>
      <c r="F108" s="6" t="str">
        <f t="shared" si="20"/>
        <v>あん１２</v>
      </c>
      <c r="G108" s="5" t="str">
        <f t="shared" si="21"/>
        <v>薮内豪</v>
      </c>
      <c r="H108" s="51" t="str">
        <f t="shared" si="19"/>
        <v>アンヴァース</v>
      </c>
      <c r="I108" s="76" t="s">
        <v>5</v>
      </c>
      <c r="J108" s="11">
        <v>1986</v>
      </c>
      <c r="K108" s="233">
        <f t="shared" si="22"/>
        <v>38</v>
      </c>
      <c r="L108" s="6" t="str">
        <f t="shared" si="17"/>
        <v>OK</v>
      </c>
      <c r="M108" s="25" t="s">
        <v>88</v>
      </c>
      <c r="N108" s="5"/>
      <c r="O108" s="5"/>
      <c r="P108" s="5"/>
      <c r="Q108" s="5"/>
    </row>
    <row r="109" spans="1:17">
      <c r="A109" s="54" t="s">
        <v>181</v>
      </c>
      <c r="B109" s="8" t="s">
        <v>731</v>
      </c>
      <c r="C109" s="8" t="s">
        <v>951</v>
      </c>
      <c r="D109" s="5" t="str">
        <f t="shared" si="18"/>
        <v>アンヴァース</v>
      </c>
      <c r="E109" s="5"/>
      <c r="F109" s="6" t="str">
        <f t="shared" si="20"/>
        <v>あん１３</v>
      </c>
      <c r="G109" s="5" t="str">
        <f t="shared" si="21"/>
        <v>鈴木智彦</v>
      </c>
      <c r="H109" s="51" t="str">
        <f t="shared" si="19"/>
        <v>アンヴァース</v>
      </c>
      <c r="I109" s="76" t="s">
        <v>5</v>
      </c>
      <c r="J109" s="11">
        <v>1981</v>
      </c>
      <c r="K109" s="233">
        <f t="shared" si="22"/>
        <v>43</v>
      </c>
      <c r="L109" s="6" t="str">
        <f t="shared" si="17"/>
        <v>OK</v>
      </c>
      <c r="M109" s="25" t="s">
        <v>952</v>
      </c>
      <c r="N109" s="5"/>
      <c r="O109" s="5"/>
      <c r="P109" s="5"/>
      <c r="Q109" s="5"/>
    </row>
    <row r="110" spans="1:17">
      <c r="A110" s="54" t="s">
        <v>182</v>
      </c>
      <c r="B110" s="21" t="s">
        <v>953</v>
      </c>
      <c r="C110" s="21" t="s">
        <v>954</v>
      </c>
      <c r="D110" s="5" t="str">
        <f t="shared" si="18"/>
        <v>アンヴァース</v>
      </c>
      <c r="E110" s="5"/>
      <c r="F110" s="6" t="str">
        <f t="shared" si="20"/>
        <v>あん１４</v>
      </c>
      <c r="G110" s="5" t="str">
        <f t="shared" si="21"/>
        <v>原山侑己</v>
      </c>
      <c r="H110" s="51" t="str">
        <f t="shared" si="19"/>
        <v>アンヴァース</v>
      </c>
      <c r="I110" s="76" t="s">
        <v>5</v>
      </c>
      <c r="J110" s="11">
        <v>1996</v>
      </c>
      <c r="K110" s="233">
        <f t="shared" si="22"/>
        <v>28</v>
      </c>
      <c r="L110" s="6" t="str">
        <f t="shared" si="17"/>
        <v>OK</v>
      </c>
      <c r="M110" s="25" t="s">
        <v>872</v>
      </c>
      <c r="N110" s="5"/>
      <c r="O110" s="5"/>
      <c r="P110" s="5"/>
      <c r="Q110" s="5"/>
    </row>
    <row r="111" spans="1:17">
      <c r="A111" s="54" t="s">
        <v>183</v>
      </c>
      <c r="B111" s="21" t="s">
        <v>955</v>
      </c>
      <c r="C111" s="21" t="s">
        <v>956</v>
      </c>
      <c r="D111" s="5" t="str">
        <f t="shared" si="18"/>
        <v>アンヴァース</v>
      </c>
      <c r="E111" s="5"/>
      <c r="F111" s="6" t="str">
        <f t="shared" si="20"/>
        <v>あん１５</v>
      </c>
      <c r="G111" s="5" t="str">
        <f t="shared" si="21"/>
        <v>森寿人</v>
      </c>
      <c r="H111" s="51" t="str">
        <f t="shared" si="19"/>
        <v>アンヴァース</v>
      </c>
      <c r="I111" s="76" t="s">
        <v>5</v>
      </c>
      <c r="J111" s="11">
        <v>1978</v>
      </c>
      <c r="K111" s="233">
        <f t="shared" si="22"/>
        <v>46</v>
      </c>
      <c r="L111" s="6" t="str">
        <f t="shared" si="17"/>
        <v>OK</v>
      </c>
      <c r="M111" s="25" t="s">
        <v>957</v>
      </c>
      <c r="N111" s="5"/>
      <c r="O111" s="5"/>
      <c r="P111" s="5"/>
      <c r="Q111" s="5"/>
    </row>
    <row r="112" spans="1:17">
      <c r="A112" s="54" t="s">
        <v>184</v>
      </c>
      <c r="B112" s="21" t="s">
        <v>958</v>
      </c>
      <c r="C112" s="21" t="s">
        <v>959</v>
      </c>
      <c r="D112" s="5" t="str">
        <f t="shared" si="18"/>
        <v>アンヴァース</v>
      </c>
      <c r="E112" s="5"/>
      <c r="F112" s="6" t="str">
        <f t="shared" si="20"/>
        <v>あん１６</v>
      </c>
      <c r="G112" s="5" t="str">
        <f t="shared" si="21"/>
        <v>山田佳明</v>
      </c>
      <c r="H112" s="51" t="str">
        <f t="shared" si="19"/>
        <v>アンヴァース</v>
      </c>
      <c r="I112" s="76" t="s">
        <v>5</v>
      </c>
      <c r="J112" s="11">
        <v>1986</v>
      </c>
      <c r="K112" s="233">
        <f t="shared" si="22"/>
        <v>38</v>
      </c>
      <c r="L112" s="6" t="str">
        <f t="shared" si="17"/>
        <v>OK</v>
      </c>
      <c r="M112" s="25" t="s">
        <v>94</v>
      </c>
      <c r="N112" s="5"/>
      <c r="O112" s="5"/>
      <c r="P112" s="5"/>
      <c r="Q112" s="5"/>
    </row>
    <row r="113" spans="1:17">
      <c r="A113" s="54" t="s">
        <v>185</v>
      </c>
      <c r="B113" s="21" t="s">
        <v>960</v>
      </c>
      <c r="C113" s="21" t="s">
        <v>961</v>
      </c>
      <c r="D113" s="5" t="str">
        <f t="shared" si="18"/>
        <v>アンヴァース</v>
      </c>
      <c r="E113" s="5"/>
      <c r="F113" s="6" t="str">
        <f t="shared" si="20"/>
        <v>あん１７</v>
      </c>
      <c r="G113" s="5" t="str">
        <f t="shared" si="21"/>
        <v>岡田真樹</v>
      </c>
      <c r="H113" s="51" t="str">
        <f t="shared" si="19"/>
        <v>アンヴァース</v>
      </c>
      <c r="I113" s="76" t="s">
        <v>5</v>
      </c>
      <c r="J113" s="11">
        <v>1982</v>
      </c>
      <c r="K113" s="233">
        <f t="shared" si="22"/>
        <v>42</v>
      </c>
      <c r="L113" s="6" t="str">
        <f t="shared" si="17"/>
        <v>OK</v>
      </c>
      <c r="M113" s="25" t="s">
        <v>872</v>
      </c>
      <c r="N113" s="5"/>
      <c r="O113" s="5"/>
      <c r="P113" s="5"/>
      <c r="Q113" s="5"/>
    </row>
    <row r="114" spans="1:17">
      <c r="A114" s="54" t="s">
        <v>186</v>
      </c>
      <c r="B114" s="8" t="s">
        <v>939</v>
      </c>
      <c r="C114" s="8" t="s">
        <v>962</v>
      </c>
      <c r="D114" s="5" t="str">
        <f t="shared" si="18"/>
        <v>アンヴァース</v>
      </c>
      <c r="E114" s="5"/>
      <c r="F114" s="6" t="str">
        <f t="shared" si="20"/>
        <v>あん１８</v>
      </c>
      <c r="G114" s="5" t="str">
        <f t="shared" si="21"/>
        <v>脇坂和樹</v>
      </c>
      <c r="H114" s="51" t="str">
        <f t="shared" si="19"/>
        <v>アンヴァース</v>
      </c>
      <c r="I114" s="76" t="s">
        <v>5</v>
      </c>
      <c r="J114" s="11">
        <v>1992</v>
      </c>
      <c r="K114" s="233">
        <f>IF(J114="","",(2024-J114))</f>
        <v>32</v>
      </c>
      <c r="L114" s="6" t="str">
        <f t="shared" si="17"/>
        <v>OK</v>
      </c>
      <c r="M114" s="25" t="s">
        <v>94</v>
      </c>
      <c r="N114" s="5"/>
      <c r="O114" s="5"/>
      <c r="P114" s="5"/>
      <c r="Q114" s="5"/>
    </row>
    <row r="115" spans="1:17">
      <c r="A115" s="54" t="s">
        <v>187</v>
      </c>
      <c r="B115" s="21" t="s">
        <v>963</v>
      </c>
      <c r="C115" s="21" t="s">
        <v>964</v>
      </c>
      <c r="D115" s="5" t="str">
        <f t="shared" si="18"/>
        <v>アンヴァース</v>
      </c>
      <c r="E115" s="5"/>
      <c r="F115" s="6" t="str">
        <f t="shared" si="20"/>
        <v>あん１９</v>
      </c>
      <c r="G115" s="5" t="str">
        <f t="shared" si="21"/>
        <v>小田紀彦</v>
      </c>
      <c r="H115" s="51" t="str">
        <f t="shared" si="19"/>
        <v>アンヴァース</v>
      </c>
      <c r="I115" s="76" t="s">
        <v>5</v>
      </c>
      <c r="J115" s="11">
        <v>1984</v>
      </c>
      <c r="K115" s="233">
        <f t="shared" si="22"/>
        <v>40</v>
      </c>
      <c r="L115" s="6" t="str">
        <f t="shared" si="17"/>
        <v>OK</v>
      </c>
      <c r="M115" s="25" t="s">
        <v>868</v>
      </c>
      <c r="N115" s="5"/>
      <c r="O115" s="5"/>
      <c r="P115" s="5"/>
      <c r="Q115" s="5"/>
    </row>
    <row r="116" spans="1:17">
      <c r="A116" s="54" t="s">
        <v>188</v>
      </c>
      <c r="B116" s="8" t="s">
        <v>965</v>
      </c>
      <c r="C116" s="8" t="s">
        <v>966</v>
      </c>
      <c r="D116" s="5" t="str">
        <f t="shared" si="18"/>
        <v>アンヴァース</v>
      </c>
      <c r="E116" s="5"/>
      <c r="F116" s="6" t="str">
        <f t="shared" si="20"/>
        <v>あん２０</v>
      </c>
      <c r="G116" s="5" t="str">
        <f t="shared" si="21"/>
        <v>越智友基</v>
      </c>
      <c r="H116" s="51" t="str">
        <f t="shared" si="19"/>
        <v>アンヴァース</v>
      </c>
      <c r="I116" s="76" t="s">
        <v>5</v>
      </c>
      <c r="J116" s="11">
        <v>1987</v>
      </c>
      <c r="K116" s="233">
        <f t="shared" si="22"/>
        <v>37</v>
      </c>
      <c r="L116" s="6" t="str">
        <f t="shared" si="17"/>
        <v>OK</v>
      </c>
      <c r="M116" s="25" t="s">
        <v>868</v>
      </c>
      <c r="N116" s="5"/>
      <c r="O116" s="5"/>
      <c r="P116" s="5"/>
      <c r="Q116" s="5"/>
    </row>
    <row r="117" spans="1:17">
      <c r="A117" s="54" t="s">
        <v>189</v>
      </c>
      <c r="B117" s="8" t="s">
        <v>967</v>
      </c>
      <c r="C117" s="8" t="s">
        <v>968</v>
      </c>
      <c r="D117" s="5" t="str">
        <f t="shared" si="18"/>
        <v>アンヴァース</v>
      </c>
      <c r="E117" s="5"/>
      <c r="F117" s="6" t="str">
        <f t="shared" si="20"/>
        <v>あん２１</v>
      </c>
      <c r="G117" s="5" t="str">
        <f t="shared" si="21"/>
        <v>辻本将士</v>
      </c>
      <c r="H117" s="51" t="str">
        <f t="shared" si="19"/>
        <v>アンヴァース</v>
      </c>
      <c r="I117" s="76" t="s">
        <v>5</v>
      </c>
      <c r="J117" s="11">
        <v>1986</v>
      </c>
      <c r="K117" s="233">
        <f t="shared" si="22"/>
        <v>38</v>
      </c>
      <c r="L117" s="6" t="str">
        <f t="shared" si="17"/>
        <v>OK</v>
      </c>
      <c r="M117" s="13" t="s">
        <v>528</v>
      </c>
      <c r="N117" s="5"/>
      <c r="O117" s="5"/>
      <c r="P117" s="5"/>
      <c r="Q117" s="5"/>
    </row>
    <row r="118" spans="1:17">
      <c r="A118" s="54" t="s">
        <v>190</v>
      </c>
      <c r="B118" s="8" t="s">
        <v>969</v>
      </c>
      <c r="C118" s="8" t="s">
        <v>970</v>
      </c>
      <c r="D118" s="5" t="str">
        <f t="shared" si="18"/>
        <v>アンヴァース</v>
      </c>
      <c r="E118" s="5"/>
      <c r="F118" s="6" t="str">
        <f t="shared" si="20"/>
        <v>あん２２</v>
      </c>
      <c r="G118" s="5" t="str">
        <f t="shared" si="21"/>
        <v>津曲崇志</v>
      </c>
      <c r="H118" s="51" t="str">
        <f t="shared" si="19"/>
        <v>アンヴァース</v>
      </c>
      <c r="I118" s="76" t="s">
        <v>5</v>
      </c>
      <c r="J118" s="11">
        <v>1989</v>
      </c>
      <c r="K118" s="233">
        <f t="shared" si="22"/>
        <v>35</v>
      </c>
      <c r="L118" s="6" t="str">
        <f t="shared" si="17"/>
        <v>OK</v>
      </c>
      <c r="M118" s="25" t="s">
        <v>327</v>
      </c>
      <c r="N118" s="5"/>
      <c r="O118" s="5"/>
      <c r="P118" s="5"/>
      <c r="Q118" s="5"/>
    </row>
    <row r="119" spans="1:17">
      <c r="A119" s="54" t="s">
        <v>191</v>
      </c>
      <c r="B119" s="8" t="s">
        <v>971</v>
      </c>
      <c r="C119" s="8" t="s">
        <v>972</v>
      </c>
      <c r="D119" s="5" t="str">
        <f t="shared" si="18"/>
        <v>アンヴァース</v>
      </c>
      <c r="E119" s="5"/>
      <c r="F119" s="6" t="str">
        <f t="shared" si="20"/>
        <v>あん２３</v>
      </c>
      <c r="G119" s="5" t="str">
        <f t="shared" si="21"/>
        <v>原智則</v>
      </c>
      <c r="H119" s="51" t="str">
        <f t="shared" si="19"/>
        <v>アンヴァース</v>
      </c>
      <c r="I119" s="76" t="s">
        <v>5</v>
      </c>
      <c r="J119" s="11">
        <v>1969</v>
      </c>
      <c r="K119" s="233">
        <f t="shared" si="22"/>
        <v>55</v>
      </c>
      <c r="L119" s="6" t="str">
        <f t="shared" si="17"/>
        <v>OK</v>
      </c>
      <c r="M119" s="25" t="s">
        <v>957</v>
      </c>
      <c r="N119" s="5"/>
      <c r="O119" s="5"/>
      <c r="P119" s="5"/>
      <c r="Q119" s="5"/>
    </row>
    <row r="120" spans="1:17">
      <c r="A120" s="54" t="s">
        <v>192</v>
      </c>
      <c r="B120" s="8" t="s">
        <v>973</v>
      </c>
      <c r="C120" s="8" t="s">
        <v>974</v>
      </c>
      <c r="D120" s="5" t="str">
        <f t="shared" si="18"/>
        <v>アンヴァース</v>
      </c>
      <c r="E120" s="5"/>
      <c r="F120" s="6" t="str">
        <f t="shared" si="20"/>
        <v>あん２４</v>
      </c>
      <c r="G120" s="5" t="str">
        <f t="shared" si="21"/>
        <v>鍋内雄樹</v>
      </c>
      <c r="H120" s="51" t="str">
        <f t="shared" si="19"/>
        <v>アンヴァース</v>
      </c>
      <c r="I120" s="76" t="s">
        <v>5</v>
      </c>
      <c r="J120" s="11">
        <v>1990</v>
      </c>
      <c r="K120" s="233">
        <f t="shared" si="22"/>
        <v>34</v>
      </c>
      <c r="L120" s="6" t="str">
        <f t="shared" si="17"/>
        <v>OK</v>
      </c>
      <c r="M120" s="25" t="s">
        <v>975</v>
      </c>
      <c r="N120" s="5"/>
      <c r="O120" s="5"/>
      <c r="P120" s="5"/>
      <c r="Q120" s="5"/>
    </row>
    <row r="121" spans="1:17">
      <c r="A121" s="54" t="s">
        <v>193</v>
      </c>
      <c r="B121" s="8" t="s">
        <v>976</v>
      </c>
      <c r="C121" s="8" t="s">
        <v>977</v>
      </c>
      <c r="D121" s="5" t="str">
        <f t="shared" si="18"/>
        <v>アンヴァース</v>
      </c>
      <c r="E121" s="5"/>
      <c r="F121" s="6" t="str">
        <f t="shared" si="20"/>
        <v>あん２５</v>
      </c>
      <c r="G121" s="5" t="str">
        <f t="shared" si="21"/>
        <v>猪飼尚輝</v>
      </c>
      <c r="H121" s="51" t="str">
        <f t="shared" si="19"/>
        <v>アンヴァース</v>
      </c>
      <c r="I121" s="76" t="s">
        <v>5</v>
      </c>
      <c r="J121" s="11">
        <v>1996</v>
      </c>
      <c r="K121" s="233">
        <f t="shared" si="22"/>
        <v>28</v>
      </c>
      <c r="L121" s="6" t="str">
        <f t="shared" si="17"/>
        <v>OK</v>
      </c>
      <c r="M121" s="25" t="s">
        <v>957</v>
      </c>
      <c r="N121" s="5"/>
      <c r="O121" s="5"/>
      <c r="P121" s="5"/>
      <c r="Q121" s="5"/>
    </row>
    <row r="122" spans="1:17">
      <c r="A122" s="54" t="s">
        <v>290</v>
      </c>
      <c r="B122" s="8" t="s">
        <v>978</v>
      </c>
      <c r="C122" s="8" t="s">
        <v>979</v>
      </c>
      <c r="D122" s="5" t="str">
        <f t="shared" si="18"/>
        <v>アンヴァース</v>
      </c>
      <c r="E122" s="5"/>
      <c r="F122" s="6" t="str">
        <f t="shared" si="20"/>
        <v>あん２６</v>
      </c>
      <c r="G122" s="5" t="str">
        <f t="shared" si="21"/>
        <v>岡栄介</v>
      </c>
      <c r="H122" s="51" t="str">
        <f t="shared" si="19"/>
        <v>アンヴァース</v>
      </c>
      <c r="I122" s="76" t="s">
        <v>5</v>
      </c>
      <c r="J122" s="11">
        <v>1996</v>
      </c>
      <c r="K122" s="233">
        <f t="shared" si="22"/>
        <v>28</v>
      </c>
      <c r="L122" s="6" t="str">
        <f t="shared" si="17"/>
        <v>OK</v>
      </c>
      <c r="M122" s="25" t="s">
        <v>957</v>
      </c>
      <c r="N122" s="5"/>
      <c r="O122" s="5"/>
      <c r="P122" s="5"/>
      <c r="Q122" s="5"/>
    </row>
    <row r="123" spans="1:17">
      <c r="A123" s="54" t="s">
        <v>291</v>
      </c>
      <c r="B123" s="8" t="s">
        <v>123</v>
      </c>
      <c r="C123" s="8" t="s">
        <v>61</v>
      </c>
      <c r="D123" s="5" t="str">
        <f t="shared" si="18"/>
        <v>アンヴァース</v>
      </c>
      <c r="E123" s="5"/>
      <c r="F123" s="6" t="str">
        <f t="shared" si="20"/>
        <v>あん２７</v>
      </c>
      <c r="G123" s="5" t="str">
        <f t="shared" si="21"/>
        <v>寺元翔太</v>
      </c>
      <c r="H123" s="51" t="str">
        <f t="shared" si="19"/>
        <v>アンヴァース</v>
      </c>
      <c r="I123" s="76" t="s">
        <v>5</v>
      </c>
      <c r="J123" s="11">
        <v>1993</v>
      </c>
      <c r="K123" s="233">
        <f t="shared" si="22"/>
        <v>31</v>
      </c>
      <c r="L123" s="6" t="str">
        <f t="shared" si="17"/>
        <v>OK</v>
      </c>
      <c r="M123" s="25" t="s">
        <v>88</v>
      </c>
      <c r="N123" s="5"/>
      <c r="O123" s="5"/>
      <c r="P123" s="5"/>
      <c r="Q123" s="5"/>
    </row>
    <row r="124" spans="1:17" s="25" customFormat="1">
      <c r="A124" s="54" t="s">
        <v>292</v>
      </c>
      <c r="B124" s="234" t="s">
        <v>980</v>
      </c>
      <c r="C124" s="234" t="s">
        <v>968</v>
      </c>
      <c r="D124" s="5" t="str">
        <f t="shared" si="18"/>
        <v>アンヴァース</v>
      </c>
      <c r="F124" s="235" t="str">
        <f t="shared" si="20"/>
        <v>あん２８</v>
      </c>
      <c r="G124" s="25" t="str">
        <f t="shared" si="21"/>
        <v>三箇将士</v>
      </c>
      <c r="H124" s="51" t="str">
        <f t="shared" si="19"/>
        <v>アンヴァース</v>
      </c>
      <c r="I124" s="236" t="s">
        <v>5</v>
      </c>
      <c r="J124" s="26">
        <v>1994</v>
      </c>
      <c r="K124" s="233">
        <f t="shared" si="22"/>
        <v>30</v>
      </c>
      <c r="L124" s="235" t="str">
        <f t="shared" si="17"/>
        <v>OK</v>
      </c>
      <c r="M124" s="25" t="s">
        <v>88</v>
      </c>
    </row>
    <row r="125" spans="1:17" s="25" customFormat="1">
      <c r="A125" s="54" t="s">
        <v>509</v>
      </c>
      <c r="B125" s="234" t="s">
        <v>981</v>
      </c>
      <c r="C125" s="234" t="s">
        <v>982</v>
      </c>
      <c r="D125" s="5" t="str">
        <f t="shared" si="18"/>
        <v>アンヴァース</v>
      </c>
      <c r="F125" s="235" t="str">
        <f t="shared" si="20"/>
        <v>あん２９</v>
      </c>
      <c r="G125" s="25" t="str">
        <f t="shared" si="21"/>
        <v>澤田純兵</v>
      </c>
      <c r="H125" s="51" t="str">
        <f t="shared" si="19"/>
        <v>アンヴァース</v>
      </c>
      <c r="I125" s="236" t="s">
        <v>5</v>
      </c>
      <c r="J125" s="26">
        <v>1997</v>
      </c>
      <c r="K125" s="233">
        <f t="shared" si="22"/>
        <v>27</v>
      </c>
      <c r="L125" s="235" t="str">
        <f t="shared" si="17"/>
        <v>OK</v>
      </c>
      <c r="M125" s="25" t="s">
        <v>88</v>
      </c>
    </row>
    <row r="126" spans="1:17" s="25" customFormat="1">
      <c r="A126" s="54" t="s">
        <v>983</v>
      </c>
      <c r="B126" s="234" t="s">
        <v>941</v>
      </c>
      <c r="C126" s="234" t="s">
        <v>984</v>
      </c>
      <c r="D126" s="5" t="str">
        <f t="shared" si="18"/>
        <v>アンヴァース</v>
      </c>
      <c r="F126" s="235" t="str">
        <f t="shared" si="20"/>
        <v>あん３０</v>
      </c>
      <c r="G126" s="25" t="str">
        <f t="shared" si="21"/>
        <v>福元公道</v>
      </c>
      <c r="H126" s="51" t="str">
        <f t="shared" si="19"/>
        <v>アンヴァース</v>
      </c>
      <c r="I126" s="236" t="s">
        <v>5</v>
      </c>
      <c r="J126" s="26">
        <v>1949</v>
      </c>
      <c r="K126" s="233">
        <f t="shared" si="22"/>
        <v>75</v>
      </c>
      <c r="L126" s="235" t="str">
        <f t="shared" si="17"/>
        <v>OK</v>
      </c>
      <c r="M126" s="25" t="s">
        <v>405</v>
      </c>
    </row>
    <row r="127" spans="1:17" s="54" customFormat="1">
      <c r="A127" s="54" t="s">
        <v>985</v>
      </c>
      <c r="B127" s="299" t="s">
        <v>986</v>
      </c>
      <c r="C127" s="299" t="s">
        <v>987</v>
      </c>
      <c r="D127" s="5" t="str">
        <f t="shared" si="18"/>
        <v>アンヴァース</v>
      </c>
      <c r="F127" s="300" t="str">
        <f t="shared" si="20"/>
        <v>あん３１</v>
      </c>
      <c r="G127" s="54" t="str">
        <f t="shared" si="21"/>
        <v>愛原里樹</v>
      </c>
      <c r="H127" s="51" t="str">
        <f t="shared" si="19"/>
        <v>アンヴァース</v>
      </c>
      <c r="I127" s="301" t="s">
        <v>5</v>
      </c>
      <c r="J127" s="302">
        <v>1995</v>
      </c>
      <c r="K127" s="303">
        <f t="shared" si="22"/>
        <v>29</v>
      </c>
      <c r="L127" s="300" t="str">
        <f t="shared" ref="L127" si="23">IF(G127="","",IF(COUNTIF($G$5:$G$665,G127)&gt;1,"2重登録","OK"))</f>
        <v>OK</v>
      </c>
      <c r="M127" s="54" t="s">
        <v>405</v>
      </c>
    </row>
    <row r="128" spans="1:17" s="238" customFormat="1">
      <c r="A128" s="85"/>
      <c r="B128" s="87"/>
      <c r="C128" s="87"/>
      <c r="D128" s="55"/>
      <c r="E128" s="55"/>
      <c r="F128" s="64"/>
      <c r="G128" s="55"/>
      <c r="H128" s="51" t="str">
        <f t="shared" si="19"/>
        <v>アンヴァース</v>
      </c>
      <c r="I128" s="80"/>
      <c r="J128" s="81"/>
      <c r="K128" s="63"/>
      <c r="L128" s="64"/>
      <c r="M128" s="86"/>
      <c r="N128" s="55"/>
      <c r="O128" s="55"/>
      <c r="P128" s="55"/>
      <c r="Q128" s="55"/>
    </row>
    <row r="129" spans="1:17" s="237" customFormat="1">
      <c r="A129" s="90"/>
      <c r="B129" s="91"/>
      <c r="C129" s="91"/>
      <c r="D129" s="92"/>
      <c r="E129" s="92"/>
      <c r="F129" s="93"/>
      <c r="G129" s="92"/>
      <c r="H129" s="94"/>
      <c r="I129" s="94"/>
      <c r="J129" s="95"/>
      <c r="K129" s="96"/>
      <c r="L129" s="93"/>
      <c r="M129" s="97"/>
      <c r="N129" s="92"/>
      <c r="O129" s="92"/>
      <c r="P129" s="92"/>
      <c r="Q129" s="92"/>
    </row>
    <row r="130" spans="1:17">
      <c r="A130" s="28"/>
      <c r="B130" s="365" t="s">
        <v>988</v>
      </c>
      <c r="C130" s="365"/>
      <c r="D130" s="369" t="s">
        <v>989</v>
      </c>
      <c r="E130" s="369"/>
      <c r="F130" s="369"/>
      <c r="G130" s="369"/>
      <c r="H130" s="5" t="s">
        <v>0</v>
      </c>
      <c r="I130" s="368" t="s">
        <v>1</v>
      </c>
      <c r="J130" s="368"/>
      <c r="K130" s="368"/>
      <c r="L130" s="6"/>
      <c r="M130" s="5"/>
      <c r="N130" s="5"/>
      <c r="O130" s="5"/>
      <c r="P130" s="5"/>
      <c r="Q130" s="5"/>
    </row>
    <row r="131" spans="1:17">
      <c r="A131" s="28"/>
      <c r="B131" s="365"/>
      <c r="C131" s="365"/>
      <c r="D131" s="369"/>
      <c r="E131" s="369"/>
      <c r="F131" s="369"/>
      <c r="G131" s="369"/>
      <c r="H131" s="7">
        <f>COUNTIF(M134:M170,"東近江市")</f>
        <v>14</v>
      </c>
      <c r="I131" s="355">
        <f>(H131/RIGHT(F170,2))</f>
        <v>0.3783783783783784</v>
      </c>
      <c r="J131" s="355"/>
      <c r="K131" s="355"/>
      <c r="L131" s="6"/>
      <c r="M131" s="5"/>
      <c r="N131" s="5"/>
      <c r="O131" s="5"/>
      <c r="P131" s="5"/>
      <c r="Q131" s="5"/>
    </row>
    <row r="132" spans="1:17">
      <c r="A132" s="28"/>
      <c r="B132" s="8" t="s">
        <v>510</v>
      </c>
      <c r="C132" s="8"/>
      <c r="D132" s="75" t="s">
        <v>48</v>
      </c>
      <c r="E132" s="5" t="s">
        <v>252</v>
      </c>
      <c r="F132" s="6">
        <f>A132</f>
        <v>0</v>
      </c>
      <c r="G132" s="5"/>
      <c r="H132" s="5"/>
      <c r="I132" s="5"/>
      <c r="J132" s="9"/>
      <c r="K132" s="10" t="str">
        <f>IF(J132="","",(2012-J132))</f>
        <v/>
      </c>
      <c r="L132" s="6"/>
      <c r="M132" s="5"/>
      <c r="N132" s="5"/>
      <c r="O132" s="5"/>
      <c r="P132" s="5"/>
      <c r="Q132" s="5"/>
    </row>
    <row r="133" spans="1:17">
      <c r="A133" s="28"/>
      <c r="B133" s="364" t="s">
        <v>511</v>
      </c>
      <c r="C133" s="364"/>
      <c r="D133" s="5" t="s">
        <v>49</v>
      </c>
      <c r="E133" s="5" t="s">
        <v>512</v>
      </c>
      <c r="F133" s="6">
        <f>A133</f>
        <v>0</v>
      </c>
      <c r="G133" s="5"/>
      <c r="H133" s="5"/>
      <c r="I133" s="5"/>
      <c r="J133" s="9"/>
      <c r="K133" s="10" t="str">
        <f>IF(J133="","",(2012-J133))</f>
        <v/>
      </c>
      <c r="L133" s="6"/>
      <c r="M133" s="5"/>
      <c r="N133" s="5"/>
      <c r="O133" s="5"/>
      <c r="P133" s="5"/>
      <c r="Q133" s="5"/>
    </row>
    <row r="134" spans="1:17">
      <c r="A134" s="28" t="s">
        <v>513</v>
      </c>
      <c r="B134" s="16" t="s">
        <v>514</v>
      </c>
      <c r="C134" s="16" t="s">
        <v>515</v>
      </c>
      <c r="D134" s="8" t="s">
        <v>12</v>
      </c>
      <c r="E134" s="5"/>
      <c r="F134" s="14" t="str">
        <f>A134</f>
        <v>き０１</v>
      </c>
      <c r="G134" s="5" t="str">
        <f>B134&amp;C134</f>
        <v>赤木拓</v>
      </c>
      <c r="H134" s="8" t="s">
        <v>11</v>
      </c>
      <c r="I134" s="8" t="s">
        <v>5</v>
      </c>
      <c r="J134" s="11">
        <v>1980</v>
      </c>
      <c r="K134" s="15">
        <f>IF(J134="","",(2024-J134))</f>
        <v>44</v>
      </c>
      <c r="L134" s="14" t="str">
        <f>IF(G134="","",IF(COUNTIF($G$1:$G$43,G134)&gt;1,"2重登録","OK"))</f>
        <v>OK</v>
      </c>
      <c r="M134" s="18" t="s">
        <v>516</v>
      </c>
      <c r="N134" s="5"/>
      <c r="O134" s="5"/>
      <c r="P134" s="5"/>
      <c r="Q134" s="5"/>
    </row>
    <row r="135" spans="1:17">
      <c r="A135" s="28" t="s">
        <v>253</v>
      </c>
      <c r="B135" s="76" t="s">
        <v>53</v>
      </c>
      <c r="C135" s="76" t="s">
        <v>990</v>
      </c>
      <c r="D135" s="8" t="s">
        <v>12</v>
      </c>
      <c r="E135" s="5"/>
      <c r="F135" s="14" t="str">
        <f t="shared" ref="F135:F170" si="24">A135</f>
        <v>き０２</v>
      </c>
      <c r="G135" s="5" t="str">
        <f>B135&amp;C135</f>
        <v>井澤　匡志</v>
      </c>
      <c r="H135" s="8" t="s">
        <v>11</v>
      </c>
      <c r="I135" s="8" t="s">
        <v>5</v>
      </c>
      <c r="J135" s="11">
        <v>1967</v>
      </c>
      <c r="K135" s="15">
        <f t="shared" ref="K135:K170" si="25">IF(J135="","",(2024-J135))</f>
        <v>57</v>
      </c>
      <c r="L135" s="14" t="s">
        <v>991</v>
      </c>
      <c r="M135" s="18" t="s">
        <v>517</v>
      </c>
      <c r="N135" s="5"/>
      <c r="O135" s="5"/>
      <c r="P135" s="5"/>
      <c r="Q135" s="5"/>
    </row>
    <row r="136" spans="1:17">
      <c r="A136" s="28" t="s">
        <v>221</v>
      </c>
      <c r="B136" s="16" t="s">
        <v>518</v>
      </c>
      <c r="C136" s="76" t="s">
        <v>519</v>
      </c>
      <c r="D136" s="8" t="s">
        <v>12</v>
      </c>
      <c r="E136" s="5"/>
      <c r="F136" s="14" t="str">
        <f>A136</f>
        <v>き０３</v>
      </c>
      <c r="G136" s="5" t="str">
        <f>B136&amp;C136</f>
        <v>石井耶真斗</v>
      </c>
      <c r="H136" s="8" t="s">
        <v>11</v>
      </c>
      <c r="I136" s="8" t="s">
        <v>5</v>
      </c>
      <c r="J136" s="11">
        <v>1995</v>
      </c>
      <c r="K136" s="15">
        <f t="shared" si="25"/>
        <v>29</v>
      </c>
      <c r="L136" s="14" t="str">
        <f>IF(G136="","",IF(COUNTIF($G$1:$G$43,G136)&gt;1,"2重登録","OK"))</f>
        <v>OK</v>
      </c>
      <c r="M136" s="18" t="s">
        <v>520</v>
      </c>
      <c r="N136" s="5"/>
      <c r="O136" s="5"/>
      <c r="P136" s="5"/>
      <c r="Q136" s="5"/>
    </row>
    <row r="137" spans="1:17">
      <c r="A137" s="28" t="s">
        <v>51</v>
      </c>
      <c r="B137" s="16" t="s">
        <v>521</v>
      </c>
      <c r="C137" s="76" t="s">
        <v>522</v>
      </c>
      <c r="D137" s="8" t="s">
        <v>12</v>
      </c>
      <c r="E137" s="5"/>
      <c r="F137" s="14" t="str">
        <f>A137</f>
        <v>き０４</v>
      </c>
      <c r="G137" s="5" t="str">
        <f>B137&amp;C137</f>
        <v>石川和洋</v>
      </c>
      <c r="H137" s="8" t="s">
        <v>11</v>
      </c>
      <c r="I137" s="8" t="s">
        <v>5</v>
      </c>
      <c r="J137" s="11">
        <v>1978</v>
      </c>
      <c r="K137" s="15">
        <f t="shared" si="25"/>
        <v>46</v>
      </c>
      <c r="L137" s="14" t="str">
        <f>IF(G137="","",IF(COUNTIF($G$1:$G$43,G137)&gt;1,"2重登録","OK"))</f>
        <v>OK</v>
      </c>
      <c r="M137" s="18" t="s">
        <v>523</v>
      </c>
      <c r="N137" s="5"/>
      <c r="O137" s="5"/>
      <c r="P137" s="5"/>
      <c r="Q137" s="5"/>
    </row>
    <row r="138" spans="1:17">
      <c r="A138" s="28" t="s">
        <v>52</v>
      </c>
      <c r="B138" s="16" t="s">
        <v>524</v>
      </c>
      <c r="C138" s="76" t="s">
        <v>525</v>
      </c>
      <c r="D138" s="8" t="s">
        <v>12</v>
      </c>
      <c r="E138" s="5"/>
      <c r="F138" s="14" t="str">
        <f t="shared" si="24"/>
        <v>き０５</v>
      </c>
      <c r="G138" s="5" t="s">
        <v>169</v>
      </c>
      <c r="H138" s="8" t="s">
        <v>11</v>
      </c>
      <c r="I138" s="8" t="s">
        <v>5</v>
      </c>
      <c r="J138" s="11">
        <v>1993</v>
      </c>
      <c r="K138" s="15">
        <f t="shared" si="25"/>
        <v>31</v>
      </c>
      <c r="L138" s="14" t="s">
        <v>991</v>
      </c>
      <c r="M138" s="18" t="s">
        <v>516</v>
      </c>
      <c r="N138" s="5"/>
      <c r="O138" s="5"/>
      <c r="P138" s="5"/>
      <c r="Q138" s="5"/>
    </row>
    <row r="139" spans="1:17">
      <c r="A139" s="28" t="s">
        <v>54</v>
      </c>
      <c r="B139" s="20" t="s">
        <v>524</v>
      </c>
      <c r="C139" s="20" t="s">
        <v>992</v>
      </c>
      <c r="D139" s="8" t="s">
        <v>526</v>
      </c>
      <c r="E139" s="19"/>
      <c r="F139" s="14" t="str">
        <f>A139</f>
        <v>き０６</v>
      </c>
      <c r="G139" s="13" t="str">
        <f>B139&amp;C139</f>
        <v>石田愛捺花</v>
      </c>
      <c r="H139" s="8" t="s">
        <v>11</v>
      </c>
      <c r="I139" s="8" t="s">
        <v>527</v>
      </c>
      <c r="J139" s="11">
        <v>1998</v>
      </c>
      <c r="K139" s="15">
        <f t="shared" si="25"/>
        <v>26</v>
      </c>
      <c r="L139" s="14" t="str">
        <f t="shared" ref="L139:L170" si="26">IF(G139="","",IF(COUNTIF($G$1:$G$43,G139)&gt;1,"2重登録","OK"))</f>
        <v>OK</v>
      </c>
      <c r="M139" s="18" t="s">
        <v>516</v>
      </c>
      <c r="N139" s="5"/>
      <c r="O139" s="5"/>
      <c r="P139" s="5"/>
      <c r="Q139" s="5"/>
    </row>
    <row r="140" spans="1:17">
      <c r="A140" s="28" t="s">
        <v>55</v>
      </c>
      <c r="B140" s="76" t="s">
        <v>993</v>
      </c>
      <c r="C140" s="76" t="s">
        <v>994</v>
      </c>
      <c r="D140" s="8" t="s">
        <v>12</v>
      </c>
      <c r="E140" s="5"/>
      <c r="F140" s="14" t="str">
        <f t="shared" si="24"/>
        <v>き０７</v>
      </c>
      <c r="G140" s="5" t="str">
        <f t="shared" ref="G140:G170" si="27">B140&amp;C140</f>
        <v>一色翼</v>
      </c>
      <c r="H140" s="8" t="s">
        <v>11</v>
      </c>
      <c r="I140" s="8" t="s">
        <v>5</v>
      </c>
      <c r="J140" s="11">
        <v>1984</v>
      </c>
      <c r="K140" s="15">
        <f t="shared" si="25"/>
        <v>40</v>
      </c>
      <c r="L140" s="14" t="str">
        <f t="shared" si="26"/>
        <v>OK</v>
      </c>
      <c r="M140" s="18" t="s">
        <v>528</v>
      </c>
      <c r="N140" s="5"/>
      <c r="O140" s="5"/>
      <c r="P140" s="5"/>
      <c r="Q140" s="5"/>
    </row>
    <row r="141" spans="1:17">
      <c r="A141" s="28" t="s">
        <v>56</v>
      </c>
      <c r="B141" s="76" t="s">
        <v>28</v>
      </c>
      <c r="C141" s="76" t="s">
        <v>29</v>
      </c>
      <c r="D141" s="8" t="s">
        <v>12</v>
      </c>
      <c r="E141" s="5"/>
      <c r="F141" s="14" t="str">
        <f t="shared" si="24"/>
        <v>き０８</v>
      </c>
      <c r="G141" s="5" t="str">
        <f t="shared" si="27"/>
        <v>牛尾紳之介</v>
      </c>
      <c r="H141" s="8" t="s">
        <v>11</v>
      </c>
      <c r="I141" s="8" t="s">
        <v>5</v>
      </c>
      <c r="J141" s="11">
        <v>1984</v>
      </c>
      <c r="K141" s="15">
        <f t="shared" si="25"/>
        <v>40</v>
      </c>
      <c r="L141" s="14" t="str">
        <f t="shared" si="26"/>
        <v>OK</v>
      </c>
      <c r="M141" s="18" t="s">
        <v>520</v>
      </c>
      <c r="N141" s="5"/>
      <c r="O141" s="5"/>
      <c r="P141" s="5"/>
      <c r="Q141" s="5"/>
    </row>
    <row r="142" spans="1:17">
      <c r="A142" s="28" t="s">
        <v>57</v>
      </c>
      <c r="B142" s="16" t="s">
        <v>15</v>
      </c>
      <c r="C142" s="16" t="s">
        <v>16</v>
      </c>
      <c r="D142" s="8" t="s">
        <v>12</v>
      </c>
      <c r="E142" s="5"/>
      <c r="F142" s="14" t="str">
        <f t="shared" si="24"/>
        <v>き０９</v>
      </c>
      <c r="G142" s="5" t="str">
        <f t="shared" si="27"/>
        <v>太田圭亮</v>
      </c>
      <c r="H142" s="8" t="s">
        <v>11</v>
      </c>
      <c r="I142" s="8" t="s">
        <v>5</v>
      </c>
      <c r="J142" s="11">
        <v>1981</v>
      </c>
      <c r="K142" s="15">
        <f t="shared" si="25"/>
        <v>43</v>
      </c>
      <c r="L142" s="14" t="str">
        <f t="shared" si="26"/>
        <v>OK</v>
      </c>
      <c r="M142" s="18" t="s">
        <v>516</v>
      </c>
      <c r="N142" s="5"/>
      <c r="O142" s="5"/>
      <c r="P142" s="5"/>
      <c r="Q142" s="5"/>
    </row>
    <row r="143" spans="1:17">
      <c r="A143" s="28" t="s">
        <v>58</v>
      </c>
      <c r="B143" s="76" t="s">
        <v>6</v>
      </c>
      <c r="C143" s="76" t="s">
        <v>529</v>
      </c>
      <c r="D143" s="8" t="s">
        <v>12</v>
      </c>
      <c r="E143" s="5"/>
      <c r="F143" s="14" t="str">
        <f t="shared" si="24"/>
        <v>き１０</v>
      </c>
      <c r="G143" s="5" t="str">
        <f t="shared" si="27"/>
        <v>岡本彰</v>
      </c>
      <c r="H143" s="8" t="s">
        <v>11</v>
      </c>
      <c r="I143" s="8" t="s">
        <v>5</v>
      </c>
      <c r="J143" s="11">
        <v>1986</v>
      </c>
      <c r="K143" s="15">
        <f t="shared" si="25"/>
        <v>38</v>
      </c>
      <c r="L143" s="14" t="str">
        <f t="shared" si="26"/>
        <v>OK</v>
      </c>
      <c r="M143" s="18" t="s">
        <v>516</v>
      </c>
      <c r="N143" s="5"/>
      <c r="O143" s="5"/>
      <c r="P143" s="5"/>
      <c r="Q143" s="5"/>
    </row>
    <row r="144" spans="1:17">
      <c r="A144" s="28" t="s">
        <v>59</v>
      </c>
      <c r="B144" s="50" t="s">
        <v>530</v>
      </c>
      <c r="C144" s="50" t="s">
        <v>531</v>
      </c>
      <c r="D144" s="8" t="s">
        <v>12</v>
      </c>
      <c r="E144" s="52"/>
      <c r="F144" s="14" t="str">
        <f>A144</f>
        <v>き１１</v>
      </c>
      <c r="G144" s="5" t="str">
        <f>B144&amp;C144</f>
        <v>奥田司</v>
      </c>
      <c r="H144" s="8" t="s">
        <v>11</v>
      </c>
      <c r="I144" s="8" t="s">
        <v>5</v>
      </c>
      <c r="J144" s="11">
        <v>1997</v>
      </c>
      <c r="K144" s="15">
        <f t="shared" si="25"/>
        <v>27</v>
      </c>
      <c r="L144" s="14" t="str">
        <f t="shared" si="26"/>
        <v>OK</v>
      </c>
      <c r="M144" s="5" t="s">
        <v>462</v>
      </c>
      <c r="N144" s="5"/>
      <c r="O144" s="5"/>
      <c r="P144" s="5"/>
      <c r="Q144" s="5"/>
    </row>
    <row r="145" spans="1:17">
      <c r="A145" s="28" t="s">
        <v>60</v>
      </c>
      <c r="B145" s="21" t="s">
        <v>532</v>
      </c>
      <c r="C145" s="21" t="s">
        <v>533</v>
      </c>
      <c r="D145" s="5" t="s">
        <v>526</v>
      </c>
      <c r="E145" s="5"/>
      <c r="F145" s="14" t="str">
        <f t="shared" si="24"/>
        <v>き１２</v>
      </c>
      <c r="G145" s="5" t="str">
        <f t="shared" si="27"/>
        <v>片渕友結</v>
      </c>
      <c r="H145" s="8" t="s">
        <v>11</v>
      </c>
      <c r="I145" s="76" t="s">
        <v>527</v>
      </c>
      <c r="J145" s="11">
        <v>2000</v>
      </c>
      <c r="K145" s="15">
        <f t="shared" si="25"/>
        <v>24</v>
      </c>
      <c r="L145" s="14" t="str">
        <f t="shared" si="26"/>
        <v>OK</v>
      </c>
      <c r="M145" s="5" t="s">
        <v>405</v>
      </c>
      <c r="N145" s="5"/>
      <c r="O145" s="5"/>
      <c r="P145" s="5"/>
      <c r="Q145" s="5"/>
    </row>
    <row r="146" spans="1:17">
      <c r="A146" s="28" t="s">
        <v>62</v>
      </c>
      <c r="B146" s="16" t="s">
        <v>534</v>
      </c>
      <c r="C146" s="50" t="s">
        <v>535</v>
      </c>
      <c r="D146" s="8" t="s">
        <v>12</v>
      </c>
      <c r="E146" s="52"/>
      <c r="F146" s="14" t="str">
        <f>A146</f>
        <v>き１３</v>
      </c>
      <c r="G146" s="5" t="str">
        <f>B146&amp;C146</f>
        <v>木村圭</v>
      </c>
      <c r="H146" s="8" t="s">
        <v>11</v>
      </c>
      <c r="I146" s="8" t="s">
        <v>5</v>
      </c>
      <c r="J146" s="11">
        <v>1968</v>
      </c>
      <c r="K146" s="15">
        <f t="shared" si="25"/>
        <v>56</v>
      </c>
      <c r="L146" s="14" t="str">
        <f t="shared" si="26"/>
        <v>OK</v>
      </c>
      <c r="M146" s="5" t="s">
        <v>405</v>
      </c>
      <c r="N146" s="5"/>
      <c r="O146" s="5"/>
      <c r="P146" s="5"/>
      <c r="Q146" s="5"/>
    </row>
    <row r="147" spans="1:17">
      <c r="A147" s="28" t="s">
        <v>63</v>
      </c>
      <c r="B147" s="16" t="s">
        <v>536</v>
      </c>
      <c r="C147" s="50" t="s">
        <v>537</v>
      </c>
      <c r="D147" s="8" t="s">
        <v>12</v>
      </c>
      <c r="E147" s="52"/>
      <c r="F147" s="14" t="str">
        <f>A147</f>
        <v>き１４</v>
      </c>
      <c r="G147" s="5" t="str">
        <f>B147&amp;C147</f>
        <v>栗山飛鳥</v>
      </c>
      <c r="H147" s="8" t="s">
        <v>11</v>
      </c>
      <c r="I147" s="8" t="s">
        <v>5</v>
      </c>
      <c r="J147" s="11">
        <v>1997</v>
      </c>
      <c r="K147" s="15">
        <f t="shared" si="25"/>
        <v>27</v>
      </c>
      <c r="L147" s="14" t="str">
        <f t="shared" si="26"/>
        <v>OK</v>
      </c>
      <c r="M147" s="5" t="s">
        <v>528</v>
      </c>
      <c r="N147" s="5"/>
      <c r="O147" s="5"/>
      <c r="P147" s="5"/>
      <c r="Q147" s="5"/>
    </row>
    <row r="148" spans="1:17">
      <c r="A148" s="28" t="s">
        <v>64</v>
      </c>
      <c r="B148" s="16" t="s">
        <v>19</v>
      </c>
      <c r="C148" s="76" t="s">
        <v>20</v>
      </c>
      <c r="D148" s="8" t="s">
        <v>12</v>
      </c>
      <c r="E148" s="5"/>
      <c r="F148" s="14" t="str">
        <f t="shared" si="24"/>
        <v>き１５</v>
      </c>
      <c r="G148" s="5" t="str">
        <f t="shared" si="27"/>
        <v>坂元智成</v>
      </c>
      <c r="H148" s="8" t="s">
        <v>11</v>
      </c>
      <c r="I148" s="8" t="s">
        <v>5</v>
      </c>
      <c r="J148" s="11">
        <v>1975</v>
      </c>
      <c r="K148" s="15">
        <f t="shared" si="25"/>
        <v>49</v>
      </c>
      <c r="L148" s="14" t="str">
        <f t="shared" si="26"/>
        <v>OK</v>
      </c>
      <c r="M148" s="18" t="s">
        <v>520</v>
      </c>
      <c r="N148" s="5"/>
      <c r="O148" s="5"/>
      <c r="P148" s="5"/>
      <c r="Q148" s="5"/>
    </row>
    <row r="149" spans="1:17">
      <c r="A149" s="28" t="s">
        <v>65</v>
      </c>
      <c r="B149" s="50" t="s">
        <v>224</v>
      </c>
      <c r="C149" s="50" t="s">
        <v>225</v>
      </c>
      <c r="D149" s="8" t="s">
        <v>12</v>
      </c>
      <c r="E149" s="52"/>
      <c r="F149" s="14" t="str">
        <f>A149</f>
        <v>き１６</v>
      </c>
      <c r="G149" s="5" t="str">
        <f>B149&amp;C149</f>
        <v>佐治武</v>
      </c>
      <c r="H149" s="8" t="s">
        <v>11</v>
      </c>
      <c r="I149" s="8" t="s">
        <v>5</v>
      </c>
      <c r="J149" s="11">
        <v>1964</v>
      </c>
      <c r="K149" s="15">
        <f t="shared" si="25"/>
        <v>60</v>
      </c>
      <c r="L149" s="14" t="str">
        <f t="shared" si="26"/>
        <v>OK</v>
      </c>
      <c r="M149" s="5" t="s">
        <v>538</v>
      </c>
      <c r="N149" s="5"/>
      <c r="O149" s="5"/>
      <c r="P149" s="5"/>
      <c r="Q149" s="5"/>
    </row>
    <row r="150" spans="1:17">
      <c r="A150" s="28" t="s">
        <v>66</v>
      </c>
      <c r="B150" s="8" t="s">
        <v>508</v>
      </c>
      <c r="C150" s="8" t="s">
        <v>539</v>
      </c>
      <c r="D150" s="8" t="s">
        <v>526</v>
      </c>
      <c r="E150" s="5"/>
      <c r="F150" s="14" t="str">
        <f t="shared" si="24"/>
        <v>き１７</v>
      </c>
      <c r="G150" s="5" t="str">
        <f t="shared" si="27"/>
        <v>澤田啓一</v>
      </c>
      <c r="H150" s="8" t="s">
        <v>11</v>
      </c>
      <c r="I150" s="8" t="s">
        <v>5</v>
      </c>
      <c r="J150" s="11">
        <v>1970</v>
      </c>
      <c r="K150" s="15">
        <f t="shared" si="25"/>
        <v>54</v>
      </c>
      <c r="L150" s="14" t="str">
        <f t="shared" si="26"/>
        <v>OK</v>
      </c>
      <c r="M150" s="5" t="s">
        <v>517</v>
      </c>
      <c r="N150" s="5"/>
      <c r="O150" s="5"/>
      <c r="P150" s="5"/>
      <c r="Q150" s="5"/>
    </row>
    <row r="151" spans="1:17">
      <c r="A151" s="28" t="s">
        <v>67</v>
      </c>
      <c r="B151" s="5" t="s">
        <v>995</v>
      </c>
      <c r="C151" s="5" t="s">
        <v>996</v>
      </c>
      <c r="D151" s="8" t="s">
        <v>526</v>
      </c>
      <c r="E151" s="19"/>
      <c r="F151" s="14" t="str">
        <f t="shared" si="24"/>
        <v>き１８</v>
      </c>
      <c r="G151" s="5" t="str">
        <f t="shared" si="27"/>
        <v>清水陽介</v>
      </c>
      <c r="H151" s="8" t="s">
        <v>11</v>
      </c>
      <c r="I151" s="8" t="s">
        <v>5</v>
      </c>
      <c r="J151" s="11">
        <v>1991</v>
      </c>
      <c r="K151" s="15">
        <f t="shared" si="25"/>
        <v>33</v>
      </c>
      <c r="L151" s="14" t="str">
        <f t="shared" si="26"/>
        <v>OK</v>
      </c>
      <c r="M151" s="18" t="s">
        <v>428</v>
      </c>
      <c r="N151" s="5"/>
      <c r="O151" s="5"/>
      <c r="P151" s="5"/>
      <c r="Q151" s="5"/>
    </row>
    <row r="152" spans="1:17">
      <c r="A152" s="28" t="s">
        <v>68</v>
      </c>
      <c r="B152" s="51" t="s">
        <v>25</v>
      </c>
      <c r="C152" s="51" t="s">
        <v>26</v>
      </c>
      <c r="D152" s="8" t="s">
        <v>526</v>
      </c>
      <c r="E152" s="5"/>
      <c r="F152" s="14" t="str">
        <f t="shared" si="24"/>
        <v>き１９</v>
      </c>
      <c r="G152" s="5" t="str">
        <f t="shared" si="27"/>
        <v>曽我卓矢</v>
      </c>
      <c r="H152" s="8" t="s">
        <v>11</v>
      </c>
      <c r="I152" s="8" t="s">
        <v>5</v>
      </c>
      <c r="J152" s="11">
        <v>1986</v>
      </c>
      <c r="K152" s="15">
        <f t="shared" si="25"/>
        <v>38</v>
      </c>
      <c r="L152" s="14" t="str">
        <f t="shared" si="26"/>
        <v>OK</v>
      </c>
      <c r="M152" s="18" t="s">
        <v>516</v>
      </c>
      <c r="N152" s="5"/>
      <c r="O152" s="5"/>
      <c r="P152" s="5"/>
      <c r="Q152" s="5"/>
    </row>
    <row r="153" spans="1:17">
      <c r="A153" s="28" t="s">
        <v>222</v>
      </c>
      <c r="B153" s="51" t="s">
        <v>540</v>
      </c>
      <c r="C153" s="51" t="s">
        <v>541</v>
      </c>
      <c r="D153" s="8" t="s">
        <v>526</v>
      </c>
      <c r="E153" s="5"/>
      <c r="F153" s="14" t="str">
        <f t="shared" si="24"/>
        <v>き２０</v>
      </c>
      <c r="G153" s="5" t="str">
        <f t="shared" si="27"/>
        <v>滝本照夫</v>
      </c>
      <c r="H153" s="8" t="s">
        <v>11</v>
      </c>
      <c r="I153" s="8" t="s">
        <v>5</v>
      </c>
      <c r="J153" s="11">
        <v>1959</v>
      </c>
      <c r="K153" s="15">
        <f t="shared" si="25"/>
        <v>65</v>
      </c>
      <c r="L153" s="14" t="str">
        <f t="shared" si="26"/>
        <v>OK</v>
      </c>
      <c r="M153" s="5" t="s">
        <v>528</v>
      </c>
      <c r="N153" s="5"/>
      <c r="O153" s="5"/>
      <c r="P153" s="5"/>
      <c r="Q153" s="5"/>
    </row>
    <row r="154" spans="1:17">
      <c r="A154" s="28" t="s">
        <v>69</v>
      </c>
      <c r="B154" s="51" t="s">
        <v>997</v>
      </c>
      <c r="C154" s="51" t="s">
        <v>998</v>
      </c>
      <c r="D154" s="8" t="s">
        <v>526</v>
      </c>
      <c r="E154" s="5"/>
      <c r="F154" s="14" t="str">
        <f>A154</f>
        <v>き２１</v>
      </c>
      <c r="G154" s="5" t="str">
        <f>B154&amp;C154</f>
        <v>土井一輝</v>
      </c>
      <c r="H154" s="8" t="s">
        <v>11</v>
      </c>
      <c r="I154" s="8" t="s">
        <v>5</v>
      </c>
      <c r="J154" s="11">
        <v>1998</v>
      </c>
      <c r="K154" s="15">
        <f t="shared" si="25"/>
        <v>26</v>
      </c>
      <c r="L154" s="14" t="str">
        <f t="shared" si="26"/>
        <v>OK</v>
      </c>
      <c r="M154" s="18" t="s">
        <v>516</v>
      </c>
      <c r="N154" s="5"/>
      <c r="O154" s="5"/>
      <c r="P154" s="5"/>
      <c r="Q154" s="5"/>
    </row>
    <row r="155" spans="1:17">
      <c r="A155" s="28" t="s">
        <v>223</v>
      </c>
      <c r="B155" s="16" t="s">
        <v>542</v>
      </c>
      <c r="C155" s="16" t="s">
        <v>543</v>
      </c>
      <c r="D155" s="8" t="s">
        <v>12</v>
      </c>
      <c r="E155" s="5"/>
      <c r="F155" s="14" t="str">
        <f>A155</f>
        <v>き２２</v>
      </c>
      <c r="G155" s="5" t="str">
        <f>B155&amp;C155</f>
        <v>中尾慶太</v>
      </c>
      <c r="H155" s="8" t="s">
        <v>11</v>
      </c>
      <c r="I155" s="8" t="s">
        <v>5</v>
      </c>
      <c r="J155" s="11">
        <v>1993</v>
      </c>
      <c r="K155" s="15">
        <f t="shared" si="25"/>
        <v>31</v>
      </c>
      <c r="L155" s="14" t="str">
        <f t="shared" si="26"/>
        <v>OK</v>
      </c>
      <c r="M155" s="5" t="s">
        <v>528</v>
      </c>
      <c r="N155" s="5"/>
      <c r="O155" s="5"/>
      <c r="P155" s="5"/>
      <c r="Q155" s="5"/>
    </row>
    <row r="156" spans="1:17">
      <c r="A156" s="28" t="s">
        <v>70</v>
      </c>
      <c r="B156" s="16" t="s">
        <v>544</v>
      </c>
      <c r="C156" s="76" t="s">
        <v>545</v>
      </c>
      <c r="D156" s="8" t="s">
        <v>12</v>
      </c>
      <c r="E156" s="5"/>
      <c r="F156" s="14" t="str">
        <f>A156</f>
        <v>き２３</v>
      </c>
      <c r="G156" s="5" t="str">
        <f>B156&amp;C156</f>
        <v>仲田慶介</v>
      </c>
      <c r="H156" s="8" t="s">
        <v>11</v>
      </c>
      <c r="I156" s="8" t="s">
        <v>5</v>
      </c>
      <c r="J156" s="11">
        <v>1996</v>
      </c>
      <c r="K156" s="15">
        <f t="shared" si="25"/>
        <v>28</v>
      </c>
      <c r="L156" s="14" t="str">
        <f t="shared" si="26"/>
        <v>OK</v>
      </c>
      <c r="M156" s="18" t="s">
        <v>444</v>
      </c>
      <c r="N156" s="5"/>
      <c r="O156" s="5"/>
      <c r="P156" s="5"/>
      <c r="Q156" s="5"/>
    </row>
    <row r="157" spans="1:17">
      <c r="A157" s="28" t="s">
        <v>71</v>
      </c>
      <c r="B157" s="16" t="s">
        <v>17</v>
      </c>
      <c r="C157" s="16" t="s">
        <v>18</v>
      </c>
      <c r="D157" s="8" t="s">
        <v>12</v>
      </c>
      <c r="E157" s="5"/>
      <c r="F157" s="14" t="str">
        <f t="shared" si="24"/>
        <v>き２４</v>
      </c>
      <c r="G157" s="5" t="str">
        <f t="shared" si="27"/>
        <v>馬場英年</v>
      </c>
      <c r="H157" s="8" t="s">
        <v>11</v>
      </c>
      <c r="I157" s="8" t="s">
        <v>5</v>
      </c>
      <c r="J157" s="11">
        <v>1980</v>
      </c>
      <c r="K157" s="15">
        <f t="shared" si="25"/>
        <v>44</v>
      </c>
      <c r="L157" s="14" t="str">
        <f t="shared" si="26"/>
        <v>OK</v>
      </c>
      <c r="M157" s="18" t="s">
        <v>520</v>
      </c>
      <c r="N157" s="5"/>
      <c r="O157" s="5"/>
      <c r="P157" s="5"/>
      <c r="Q157" s="5"/>
    </row>
    <row r="158" spans="1:17">
      <c r="A158" s="28" t="s">
        <v>72</v>
      </c>
      <c r="B158" s="5" t="s">
        <v>546</v>
      </c>
      <c r="C158" s="5" t="s">
        <v>547</v>
      </c>
      <c r="D158" s="8" t="s">
        <v>12</v>
      </c>
      <c r="E158" s="5"/>
      <c r="F158" s="5" t="str">
        <f>A158</f>
        <v>き２５</v>
      </c>
      <c r="G158" s="5" t="str">
        <f>B158&amp;C158</f>
        <v>濵口里穂</v>
      </c>
      <c r="H158" s="8" t="s">
        <v>11</v>
      </c>
      <c r="I158" s="8" t="s">
        <v>395</v>
      </c>
      <c r="J158" s="11">
        <v>1993</v>
      </c>
      <c r="K158" s="15">
        <f t="shared" si="25"/>
        <v>31</v>
      </c>
      <c r="L158" s="14" t="str">
        <f t="shared" si="26"/>
        <v>OK</v>
      </c>
      <c r="M158" s="5" t="s">
        <v>548</v>
      </c>
      <c r="N158" s="5"/>
      <c r="O158" s="5"/>
      <c r="P158" s="5"/>
      <c r="Q158" s="5"/>
    </row>
    <row r="159" spans="1:17">
      <c r="A159" s="28" t="s">
        <v>73</v>
      </c>
      <c r="B159" s="51" t="s">
        <v>999</v>
      </c>
      <c r="C159" s="51" t="s">
        <v>1000</v>
      </c>
      <c r="D159" s="8" t="s">
        <v>526</v>
      </c>
      <c r="E159" s="5"/>
      <c r="F159" s="14" t="str">
        <f>A159</f>
        <v>き２６</v>
      </c>
      <c r="G159" s="5" t="str">
        <f>B159&amp;C159</f>
        <v>平瀬俊介</v>
      </c>
      <c r="H159" s="8" t="s">
        <v>11</v>
      </c>
      <c r="I159" s="8" t="s">
        <v>5</v>
      </c>
      <c r="J159" s="11">
        <v>1989</v>
      </c>
      <c r="K159" s="15">
        <f t="shared" si="25"/>
        <v>35</v>
      </c>
      <c r="L159" s="14" t="str">
        <f t="shared" si="26"/>
        <v>OK</v>
      </c>
      <c r="M159" s="5" t="s">
        <v>528</v>
      </c>
      <c r="N159" s="5"/>
      <c r="O159" s="5"/>
      <c r="P159" s="5"/>
      <c r="Q159" s="5"/>
    </row>
    <row r="160" spans="1:17">
      <c r="A160" s="28" t="s">
        <v>74</v>
      </c>
      <c r="B160" s="16" t="s">
        <v>13</v>
      </c>
      <c r="C160" s="16" t="s">
        <v>14</v>
      </c>
      <c r="D160" s="8" t="s">
        <v>12</v>
      </c>
      <c r="E160" s="5"/>
      <c r="F160" s="14" t="str">
        <f t="shared" si="24"/>
        <v>き２７</v>
      </c>
      <c r="G160" s="5" t="str">
        <f t="shared" si="27"/>
        <v>廣瀬智也</v>
      </c>
      <c r="H160" s="8" t="s">
        <v>11</v>
      </c>
      <c r="I160" s="8" t="s">
        <v>5</v>
      </c>
      <c r="J160" s="11">
        <v>1977</v>
      </c>
      <c r="K160" s="15">
        <f t="shared" si="25"/>
        <v>47</v>
      </c>
      <c r="L160" s="14" t="str">
        <f t="shared" si="26"/>
        <v>OK</v>
      </c>
      <c r="M160" s="5" t="s">
        <v>505</v>
      </c>
      <c r="N160" s="5"/>
      <c r="O160" s="5"/>
      <c r="P160" s="5"/>
      <c r="Q160" s="5"/>
    </row>
    <row r="161" spans="1:256">
      <c r="A161" s="28" t="s">
        <v>75</v>
      </c>
      <c r="B161" s="16" t="s">
        <v>549</v>
      </c>
      <c r="C161" s="76" t="s">
        <v>550</v>
      </c>
      <c r="D161" s="8" t="s">
        <v>12</v>
      </c>
      <c r="E161" s="5"/>
      <c r="F161" s="14" t="str">
        <f>A161</f>
        <v>き２８</v>
      </c>
      <c r="G161" s="5" t="str">
        <f>B161&amp;C161</f>
        <v>福島勇輔</v>
      </c>
      <c r="H161" s="8" t="s">
        <v>11</v>
      </c>
      <c r="I161" s="8" t="s">
        <v>5</v>
      </c>
      <c r="J161" s="11">
        <v>1996</v>
      </c>
      <c r="K161" s="15">
        <f t="shared" si="25"/>
        <v>28</v>
      </c>
      <c r="L161" s="14" t="str">
        <f t="shared" si="26"/>
        <v>OK</v>
      </c>
      <c r="M161" s="5" t="s">
        <v>528</v>
      </c>
      <c r="N161" s="5"/>
      <c r="O161" s="5"/>
      <c r="P161" s="5"/>
      <c r="Q161" s="5"/>
    </row>
    <row r="162" spans="1:256">
      <c r="A162" s="28" t="s">
        <v>76</v>
      </c>
      <c r="B162" s="51" t="s">
        <v>1001</v>
      </c>
      <c r="C162" s="51" t="s">
        <v>1002</v>
      </c>
      <c r="D162" s="8" t="s">
        <v>526</v>
      </c>
      <c r="E162" s="5"/>
      <c r="F162" s="14" t="str">
        <f>A162</f>
        <v>き２９</v>
      </c>
      <c r="G162" s="5" t="str">
        <f>B162&amp;C162</f>
        <v>前濱央果</v>
      </c>
      <c r="H162" s="8" t="s">
        <v>11</v>
      </c>
      <c r="I162" s="8" t="s">
        <v>5</v>
      </c>
      <c r="J162" s="11">
        <v>2000</v>
      </c>
      <c r="K162" s="15">
        <f t="shared" si="25"/>
        <v>24</v>
      </c>
      <c r="L162" s="14" t="str">
        <f t="shared" si="26"/>
        <v>OK</v>
      </c>
      <c r="M162" s="5" t="s">
        <v>528</v>
      </c>
      <c r="N162" s="5"/>
      <c r="O162" s="5"/>
      <c r="P162" s="5"/>
      <c r="Q162" s="5"/>
    </row>
    <row r="163" spans="1:256">
      <c r="A163" s="28" t="s">
        <v>77</v>
      </c>
      <c r="B163" s="51" t="s">
        <v>551</v>
      </c>
      <c r="C163" s="51" t="s">
        <v>27</v>
      </c>
      <c r="D163" s="8" t="s">
        <v>526</v>
      </c>
      <c r="E163" s="5"/>
      <c r="F163" s="14" t="str">
        <f t="shared" si="24"/>
        <v>き３０</v>
      </c>
      <c r="G163" s="5" t="str">
        <f t="shared" si="27"/>
        <v>松島理和</v>
      </c>
      <c r="H163" s="8" t="s">
        <v>11</v>
      </c>
      <c r="I163" s="8" t="s">
        <v>5</v>
      </c>
      <c r="J163" s="11">
        <v>1981</v>
      </c>
      <c r="K163" s="15">
        <f t="shared" si="25"/>
        <v>43</v>
      </c>
      <c r="L163" s="14" t="str">
        <f t="shared" si="26"/>
        <v>OK</v>
      </c>
      <c r="M163" s="18" t="s">
        <v>444</v>
      </c>
      <c r="N163" s="5"/>
      <c r="O163" s="5"/>
      <c r="P163" s="5"/>
      <c r="Q163" s="5"/>
    </row>
    <row r="164" spans="1:256">
      <c r="A164" s="28" t="s">
        <v>78</v>
      </c>
      <c r="B164" s="51" t="s">
        <v>435</v>
      </c>
      <c r="C164" s="51" t="s">
        <v>1003</v>
      </c>
      <c r="D164" s="8" t="s">
        <v>526</v>
      </c>
      <c r="E164" s="5"/>
      <c r="F164" s="14" t="str">
        <f>A164</f>
        <v>き３１</v>
      </c>
      <c r="G164" s="5" t="str">
        <f>B164&amp;C164</f>
        <v>松本拓大</v>
      </c>
      <c r="H164" s="8" t="s">
        <v>11</v>
      </c>
      <c r="I164" s="8" t="s">
        <v>5</v>
      </c>
      <c r="J164" s="11">
        <v>2004</v>
      </c>
      <c r="K164" s="15">
        <f t="shared" si="25"/>
        <v>20</v>
      </c>
      <c r="L164" s="14" t="str">
        <f t="shared" si="26"/>
        <v>OK</v>
      </c>
      <c r="M164" s="5" t="s">
        <v>528</v>
      </c>
      <c r="N164" s="5"/>
      <c r="O164" s="5"/>
      <c r="P164" s="5"/>
      <c r="Q164" s="5"/>
    </row>
    <row r="165" spans="1:256">
      <c r="A165" s="28" t="s">
        <v>79</v>
      </c>
      <c r="B165" s="16" t="s">
        <v>23</v>
      </c>
      <c r="C165" s="76" t="s">
        <v>24</v>
      </c>
      <c r="D165" s="8" t="s">
        <v>12</v>
      </c>
      <c r="E165" s="5"/>
      <c r="F165" s="14" t="str">
        <f t="shared" si="24"/>
        <v>き３２</v>
      </c>
      <c r="G165" s="5" t="str">
        <f t="shared" si="27"/>
        <v>宮道祐介</v>
      </c>
      <c r="H165" s="8" t="s">
        <v>11</v>
      </c>
      <c r="I165" s="8" t="s">
        <v>5</v>
      </c>
      <c r="J165" s="11">
        <v>1983</v>
      </c>
      <c r="K165" s="15">
        <f t="shared" si="25"/>
        <v>41</v>
      </c>
      <c r="L165" s="14" t="str">
        <f t="shared" si="26"/>
        <v>OK</v>
      </c>
      <c r="M165" s="18" t="s">
        <v>370</v>
      </c>
      <c r="N165" s="5"/>
      <c r="O165" s="5"/>
      <c r="P165" s="5"/>
      <c r="Q165" s="5"/>
    </row>
    <row r="166" spans="1:256">
      <c r="A166" s="28" t="s">
        <v>80</v>
      </c>
      <c r="B166" s="50" t="s">
        <v>254</v>
      </c>
      <c r="C166" s="50" t="s">
        <v>255</v>
      </c>
      <c r="D166" s="8" t="s">
        <v>12</v>
      </c>
      <c r="E166" s="52"/>
      <c r="F166" s="14" t="str">
        <f>A166</f>
        <v>き３３</v>
      </c>
      <c r="G166" s="5" t="str">
        <f>B166&amp;C166</f>
        <v>村尾彰了</v>
      </c>
      <c r="H166" s="8" t="s">
        <v>11</v>
      </c>
      <c r="I166" s="8" t="s">
        <v>5</v>
      </c>
      <c r="J166" s="11">
        <v>1982</v>
      </c>
      <c r="K166" s="15">
        <f t="shared" si="25"/>
        <v>42</v>
      </c>
      <c r="L166" s="14" t="str">
        <f t="shared" si="26"/>
        <v>OK</v>
      </c>
      <c r="M166" s="5" t="s">
        <v>505</v>
      </c>
      <c r="N166" s="5"/>
      <c r="O166" s="5"/>
      <c r="P166" s="5"/>
      <c r="Q166" s="5"/>
    </row>
    <row r="167" spans="1:256">
      <c r="A167" s="28" t="s">
        <v>81</v>
      </c>
      <c r="B167" s="76" t="s">
        <v>1004</v>
      </c>
      <c r="C167" s="76" t="s">
        <v>1005</v>
      </c>
      <c r="D167" s="8" t="s">
        <v>12</v>
      </c>
      <c r="E167" s="5"/>
      <c r="F167" s="14" t="str">
        <f t="shared" si="24"/>
        <v>き３４</v>
      </c>
      <c r="G167" s="5" t="str">
        <f t="shared" si="27"/>
        <v>村西徹</v>
      </c>
      <c r="H167" s="8" t="s">
        <v>11</v>
      </c>
      <c r="I167" s="8" t="s">
        <v>5</v>
      </c>
      <c r="J167" s="11">
        <v>1988</v>
      </c>
      <c r="K167" s="15">
        <f t="shared" si="25"/>
        <v>36</v>
      </c>
      <c r="L167" s="14" t="str">
        <f t="shared" si="26"/>
        <v>OK</v>
      </c>
      <c r="M167" s="18" t="s">
        <v>552</v>
      </c>
      <c r="N167" s="5"/>
      <c r="O167" s="5"/>
      <c r="P167" s="5"/>
      <c r="Q167" s="5"/>
    </row>
    <row r="168" spans="1:256">
      <c r="A168" s="28" t="s">
        <v>82</v>
      </c>
      <c r="B168" s="20" t="s">
        <v>1006</v>
      </c>
      <c r="C168" s="20" t="s">
        <v>1007</v>
      </c>
      <c r="D168" s="8" t="s">
        <v>526</v>
      </c>
      <c r="E168" s="19"/>
      <c r="F168" s="14" t="str">
        <f t="shared" si="24"/>
        <v>き３５</v>
      </c>
      <c r="G168" s="13" t="str">
        <f t="shared" si="27"/>
        <v>森涼花</v>
      </c>
      <c r="H168" s="8" t="s">
        <v>11</v>
      </c>
      <c r="I168" s="8" t="s">
        <v>527</v>
      </c>
      <c r="J168" s="11">
        <v>2003</v>
      </c>
      <c r="K168" s="15">
        <f t="shared" si="25"/>
        <v>21</v>
      </c>
      <c r="L168" s="14" t="str">
        <f t="shared" si="26"/>
        <v>OK</v>
      </c>
      <c r="M168" s="18" t="s">
        <v>548</v>
      </c>
      <c r="N168" s="5"/>
      <c r="O168" s="5"/>
      <c r="P168" s="5"/>
      <c r="Q168" s="5"/>
    </row>
    <row r="169" spans="1:256">
      <c r="A169" s="28" t="s">
        <v>83</v>
      </c>
      <c r="B169" s="16" t="s">
        <v>1008</v>
      </c>
      <c r="C169" s="76" t="s">
        <v>1009</v>
      </c>
      <c r="D169" s="8" t="s">
        <v>12</v>
      </c>
      <c r="E169" s="5"/>
      <c r="F169" s="14" t="str">
        <f t="shared" si="24"/>
        <v>き３６</v>
      </c>
      <c r="G169" s="5" t="str">
        <f t="shared" si="27"/>
        <v>山本和樹</v>
      </c>
      <c r="H169" s="8" t="s">
        <v>11</v>
      </c>
      <c r="I169" s="8" t="s">
        <v>5</v>
      </c>
      <c r="J169" s="11">
        <v>1997</v>
      </c>
      <c r="K169" s="15">
        <f t="shared" si="25"/>
        <v>27</v>
      </c>
      <c r="L169" s="14" t="str">
        <f t="shared" si="26"/>
        <v>OK</v>
      </c>
      <c r="M169" s="18" t="s">
        <v>553</v>
      </c>
      <c r="N169" s="5"/>
      <c r="O169" s="5"/>
      <c r="P169" s="5"/>
      <c r="Q169" s="5"/>
    </row>
    <row r="170" spans="1:256">
      <c r="A170" s="28" t="s">
        <v>1010</v>
      </c>
      <c r="B170" s="16" t="s">
        <v>21</v>
      </c>
      <c r="C170" s="76" t="s">
        <v>22</v>
      </c>
      <c r="D170" s="8" t="s">
        <v>12</v>
      </c>
      <c r="E170" s="5"/>
      <c r="F170" s="14" t="str">
        <f t="shared" si="24"/>
        <v>き３７</v>
      </c>
      <c r="G170" s="5" t="str">
        <f t="shared" si="27"/>
        <v>吉本泰二</v>
      </c>
      <c r="H170" s="8" t="s">
        <v>11</v>
      </c>
      <c r="I170" s="8" t="s">
        <v>5</v>
      </c>
      <c r="J170" s="11">
        <v>1976</v>
      </c>
      <c r="K170" s="15">
        <f t="shared" si="25"/>
        <v>48</v>
      </c>
      <c r="L170" s="14" t="str">
        <f t="shared" si="26"/>
        <v>OK</v>
      </c>
      <c r="M170" s="18" t="s">
        <v>520</v>
      </c>
      <c r="N170" s="5"/>
      <c r="O170" s="5"/>
      <c r="P170" s="5"/>
      <c r="Q170" s="5"/>
    </row>
    <row r="171" spans="1:256" s="52" customFormat="1" ht="12.75" customHeight="1">
      <c r="A171" s="28"/>
      <c r="B171" s="16"/>
      <c r="C171" s="76"/>
      <c r="D171" s="8"/>
      <c r="E171" s="5"/>
      <c r="F171" s="239"/>
      <c r="G171" s="5"/>
      <c r="H171" s="8"/>
      <c r="I171" s="8"/>
      <c r="J171" s="11"/>
      <c r="K171" s="240"/>
      <c r="L171" s="235" t="str">
        <f t="shared" ref="L171:L186" si="28">IF(G171="","",IF(COUNTIF($G$5:$G$656,G171)&gt;1,"2重登録","OK"))</f>
        <v/>
      </c>
      <c r="M171" s="18"/>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c r="HD171" s="17"/>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c r="IV171" s="17"/>
    </row>
    <row r="172" spans="1:256" s="52" customFormat="1" ht="12.75" customHeight="1">
      <c r="A172" s="28"/>
      <c r="B172" s="16"/>
      <c r="C172" s="76"/>
      <c r="D172" s="8"/>
      <c r="E172" s="5"/>
      <c r="F172" s="14"/>
      <c r="G172" s="5"/>
      <c r="H172" s="8"/>
      <c r="I172" s="8"/>
      <c r="J172" s="11"/>
      <c r="K172" s="15"/>
      <c r="L172" s="235" t="str">
        <f t="shared" si="28"/>
        <v/>
      </c>
      <c r="M172" s="18"/>
    </row>
    <row r="173" spans="1:256" s="52" customFormat="1" ht="12.75" customHeight="1">
      <c r="A173" s="28"/>
      <c r="B173" s="365" t="s">
        <v>565</v>
      </c>
      <c r="C173" s="365"/>
      <c r="D173" s="366" t="s">
        <v>1011</v>
      </c>
      <c r="E173" s="367"/>
      <c r="F173" s="367"/>
      <c r="G173" s="367"/>
      <c r="H173" s="5" t="s">
        <v>0</v>
      </c>
      <c r="I173" s="368" t="s">
        <v>1</v>
      </c>
      <c r="J173" s="368"/>
      <c r="K173" s="368"/>
      <c r="L173" s="235" t="str">
        <f t="shared" si="28"/>
        <v/>
      </c>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row>
    <row r="174" spans="1:256" s="52" customFormat="1" ht="12.75" customHeight="1">
      <c r="A174" s="28"/>
      <c r="B174" s="365"/>
      <c r="C174" s="365"/>
      <c r="D174" s="367"/>
      <c r="E174" s="367"/>
      <c r="F174" s="367"/>
      <c r="G174" s="367"/>
      <c r="H174" s="7" t="s">
        <v>1012</v>
      </c>
      <c r="I174" s="355">
        <v>0</v>
      </c>
      <c r="J174" s="355"/>
      <c r="K174" s="355"/>
      <c r="L174" s="235" t="str">
        <f t="shared" si="28"/>
        <v/>
      </c>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row>
    <row r="175" spans="1:256" s="52" customFormat="1" ht="12.75" customHeight="1">
      <c r="A175" s="28"/>
      <c r="B175" s="8" t="s">
        <v>1013</v>
      </c>
      <c r="C175" s="8"/>
      <c r="D175" s="75" t="s">
        <v>48</v>
      </c>
      <c r="E175" s="5"/>
      <c r="F175" s="6"/>
      <c r="G175" s="5"/>
      <c r="H175" s="5"/>
      <c r="I175" s="5"/>
      <c r="J175" s="9"/>
      <c r="K175" s="10" t="str">
        <f>IF(J175="","",(2012-J175))</f>
        <v/>
      </c>
      <c r="L175" s="235" t="str">
        <f t="shared" si="28"/>
        <v/>
      </c>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row>
    <row r="176" spans="1:256" s="52" customFormat="1" ht="12.75" customHeight="1">
      <c r="A176" s="28"/>
      <c r="B176" s="356" t="s">
        <v>1014</v>
      </c>
      <c r="C176" s="356"/>
      <c r="D176" s="5" t="s">
        <v>49</v>
      </c>
      <c r="E176" s="5"/>
      <c r="F176" s="6"/>
      <c r="G176" s="5"/>
      <c r="H176" s="5"/>
      <c r="I176" s="5"/>
      <c r="J176" s="9"/>
      <c r="K176" s="10" t="str">
        <f>IF(J176="","",(2012-J176))</f>
        <v/>
      </c>
      <c r="L176" s="235" t="str">
        <f t="shared" si="28"/>
        <v/>
      </c>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row>
    <row r="177" spans="1:256" s="52" customFormat="1" ht="16.5" customHeight="1">
      <c r="A177" s="304" t="s">
        <v>1015</v>
      </c>
      <c r="B177" s="258" t="s">
        <v>1016</v>
      </c>
      <c r="C177" s="258" t="s">
        <v>1017</v>
      </c>
      <c r="D177" s="258" t="s">
        <v>1013</v>
      </c>
      <c r="E177" s="258"/>
      <c r="F177" s="259" t="s">
        <v>1015</v>
      </c>
      <c r="G177" s="258" t="str">
        <f>B177&amp;C177</f>
        <v>杉山春澄</v>
      </c>
      <c r="H177" s="260" t="s">
        <v>1018</v>
      </c>
      <c r="I177" s="260" t="s">
        <v>5</v>
      </c>
      <c r="J177" s="261">
        <v>2004</v>
      </c>
      <c r="K177" s="15">
        <f>IF(J177="","",(2024-J177))</f>
        <v>20</v>
      </c>
      <c r="L177" s="235" t="str">
        <f t="shared" si="28"/>
        <v>OK</v>
      </c>
      <c r="M177" s="258" t="s">
        <v>370</v>
      </c>
      <c r="N177" s="263"/>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row>
    <row r="178" spans="1:256" s="52" customFormat="1" ht="16.5" customHeight="1">
      <c r="A178" s="304" t="s">
        <v>1019</v>
      </c>
      <c r="B178" s="258" t="s">
        <v>1020</v>
      </c>
      <c r="C178" s="258" t="s">
        <v>1021</v>
      </c>
      <c r="D178" s="258" t="s">
        <v>1013</v>
      </c>
      <c r="E178" s="258"/>
      <c r="F178" s="258" t="s">
        <v>1019</v>
      </c>
      <c r="G178" s="258" t="s">
        <v>1022</v>
      </c>
      <c r="H178" s="258" t="s">
        <v>1018</v>
      </c>
      <c r="I178" s="258" t="s">
        <v>506</v>
      </c>
      <c r="J178" s="258">
        <v>2001</v>
      </c>
      <c r="K178" s="15">
        <f t="shared" ref="K178:K186" si="29">IF(J178="","",(2024-J178))</f>
        <v>23</v>
      </c>
      <c r="L178" s="235" t="str">
        <f t="shared" si="28"/>
        <v>OK</v>
      </c>
      <c r="M178" s="258" t="s">
        <v>370</v>
      </c>
      <c r="N178" s="263"/>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row>
    <row r="179" spans="1:256" s="52" customFormat="1" ht="16.5" customHeight="1">
      <c r="A179" s="304" t="s">
        <v>1023</v>
      </c>
      <c r="B179" s="258" t="s">
        <v>1024</v>
      </c>
      <c r="C179" s="258" t="s">
        <v>1025</v>
      </c>
      <c r="D179" s="258" t="s">
        <v>1013</v>
      </c>
      <c r="E179" s="258"/>
      <c r="F179" s="258" t="s">
        <v>1023</v>
      </c>
      <c r="G179" s="258" t="str">
        <f>B179&amp;C179</f>
        <v>山内瑞生</v>
      </c>
      <c r="H179" s="260" t="s">
        <v>1018</v>
      </c>
      <c r="I179" s="260" t="s">
        <v>5</v>
      </c>
      <c r="J179" s="261">
        <v>2002</v>
      </c>
      <c r="K179" s="15">
        <f t="shared" si="29"/>
        <v>22</v>
      </c>
      <c r="L179" s="235" t="str">
        <f t="shared" si="28"/>
        <v>OK</v>
      </c>
      <c r="M179" s="258" t="s">
        <v>370</v>
      </c>
      <c r="N179" s="263"/>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row>
    <row r="180" spans="1:256" s="52" customFormat="1" ht="16.5" customHeight="1">
      <c r="A180" s="305" t="s">
        <v>1026</v>
      </c>
      <c r="B180" s="258" t="s">
        <v>1027</v>
      </c>
      <c r="C180" s="258" t="s">
        <v>1028</v>
      </c>
      <c r="D180" s="258" t="s">
        <v>1013</v>
      </c>
      <c r="E180" s="258"/>
      <c r="F180" s="259" t="s">
        <v>1026</v>
      </c>
      <c r="G180" s="258" t="str">
        <f>B180&amp;C180</f>
        <v>菊池翔太</v>
      </c>
      <c r="H180" s="260" t="s">
        <v>1018</v>
      </c>
      <c r="I180" s="260" t="s">
        <v>5</v>
      </c>
      <c r="J180" s="261">
        <v>2000</v>
      </c>
      <c r="K180" s="15">
        <f t="shared" si="29"/>
        <v>24</v>
      </c>
      <c r="L180" s="235" t="str">
        <f t="shared" si="28"/>
        <v>OK</v>
      </c>
      <c r="M180" s="258" t="s">
        <v>370</v>
      </c>
      <c r="N180" s="263"/>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row>
    <row r="181" spans="1:256" s="52" customFormat="1" ht="16.5" customHeight="1">
      <c r="A181" s="304" t="s">
        <v>1029</v>
      </c>
      <c r="B181" s="264" t="s">
        <v>1030</v>
      </c>
      <c r="C181" s="258" t="s">
        <v>1031</v>
      </c>
      <c r="D181" s="258" t="s">
        <v>1013</v>
      </c>
      <c r="E181" s="264"/>
      <c r="F181" s="264" t="s">
        <v>1029</v>
      </c>
      <c r="G181" s="258" t="str">
        <f>B181&amp;C181</f>
        <v>太田裕斗</v>
      </c>
      <c r="H181" s="260" t="s">
        <v>1018</v>
      </c>
      <c r="I181" s="260" t="s">
        <v>424</v>
      </c>
      <c r="J181" s="261">
        <v>2001</v>
      </c>
      <c r="K181" s="15">
        <f t="shared" si="29"/>
        <v>23</v>
      </c>
      <c r="L181" s="235" t="str">
        <f t="shared" si="28"/>
        <v>OK</v>
      </c>
      <c r="M181" s="258" t="s">
        <v>370</v>
      </c>
      <c r="N181" s="263"/>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row>
    <row r="182" spans="1:256" ht="16.5" customHeight="1">
      <c r="A182" s="304" t="s">
        <v>1032</v>
      </c>
      <c r="B182" s="264" t="s">
        <v>1033</v>
      </c>
      <c r="C182" s="264" t="s">
        <v>1034</v>
      </c>
      <c r="D182" s="264" t="s">
        <v>1013</v>
      </c>
      <c r="E182" s="264"/>
      <c r="F182" s="264" t="s">
        <v>1032</v>
      </c>
      <c r="G182" s="264" t="s">
        <v>1035</v>
      </c>
      <c r="H182" s="264" t="s">
        <v>1018</v>
      </c>
      <c r="I182" s="264" t="s">
        <v>506</v>
      </c>
      <c r="J182" s="264">
        <v>2002</v>
      </c>
      <c r="K182" s="15">
        <f t="shared" si="29"/>
        <v>22</v>
      </c>
      <c r="L182" s="235" t="str">
        <f t="shared" si="28"/>
        <v>OK</v>
      </c>
      <c r="M182" s="264" t="s">
        <v>370</v>
      </c>
      <c r="N182" s="266"/>
      <c r="O182" s="52"/>
      <c r="P182" s="52"/>
      <c r="Q182" s="52"/>
      <c r="R182" s="59"/>
      <c r="S182" s="59"/>
      <c r="T182" s="59"/>
      <c r="U182" s="59"/>
      <c r="V182" s="59"/>
      <c r="W182" s="59"/>
      <c r="X182" s="60"/>
      <c r="Y182" s="60"/>
      <c r="Z182" s="60"/>
      <c r="AA182" s="60"/>
      <c r="AB182" s="60"/>
      <c r="AC182" s="60"/>
      <c r="AD182" s="60"/>
      <c r="AE182" s="60"/>
      <c r="AF182" s="60"/>
      <c r="AG182" s="60"/>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c r="BJ182" s="60"/>
      <c r="BK182" s="60"/>
      <c r="BL182" s="60"/>
      <c r="BM182" s="60"/>
      <c r="BN182" s="60"/>
      <c r="BO182" s="267"/>
      <c r="BP182" s="267"/>
      <c r="BQ182" s="267"/>
      <c r="BR182" s="267"/>
      <c r="BS182" s="267"/>
      <c r="BT182" s="267"/>
      <c r="BU182" s="267"/>
      <c r="BV182" s="267"/>
      <c r="BW182" s="267"/>
      <c r="BX182" s="267"/>
      <c r="BY182" s="267"/>
      <c r="BZ182" s="267"/>
      <c r="CA182" s="267"/>
      <c r="CB182" s="267"/>
      <c r="CC182" s="267"/>
      <c r="CD182" s="267"/>
      <c r="CE182" s="267"/>
      <c r="CF182" s="267"/>
      <c r="CG182" s="267"/>
      <c r="CH182" s="267"/>
      <c r="CI182" s="267"/>
      <c r="CJ182" s="267"/>
      <c r="CK182" s="267"/>
      <c r="CL182" s="267"/>
      <c r="CM182" s="267"/>
      <c r="CN182" s="267"/>
      <c r="CO182" s="267"/>
      <c r="CP182" s="267"/>
      <c r="CQ182" s="267"/>
      <c r="CR182" s="267"/>
      <c r="CS182" s="267"/>
      <c r="CT182" s="267"/>
      <c r="CU182" s="267"/>
      <c r="CV182" s="267"/>
      <c r="CW182" s="267"/>
      <c r="CX182" s="267"/>
      <c r="CY182" s="267"/>
      <c r="CZ182" s="267"/>
      <c r="DA182" s="267"/>
      <c r="DB182" s="267"/>
      <c r="DC182" s="267"/>
      <c r="DD182" s="267"/>
      <c r="DE182" s="267"/>
      <c r="DF182" s="267"/>
      <c r="DG182" s="267"/>
      <c r="DH182" s="267"/>
      <c r="DI182" s="267"/>
      <c r="DJ182" s="267"/>
      <c r="DK182" s="267"/>
      <c r="DL182" s="267"/>
      <c r="DM182" s="267"/>
      <c r="DN182" s="267"/>
      <c r="DO182" s="267"/>
      <c r="DP182" s="267"/>
      <c r="DQ182" s="267"/>
      <c r="DR182" s="267"/>
      <c r="DS182" s="267"/>
      <c r="DT182" s="267"/>
      <c r="DU182" s="267"/>
      <c r="DV182" s="267"/>
      <c r="DW182" s="267"/>
      <c r="DX182" s="267"/>
      <c r="DY182" s="267"/>
      <c r="DZ182" s="267"/>
      <c r="EA182" s="267"/>
      <c r="EB182" s="267"/>
      <c r="EC182" s="267"/>
      <c r="ED182" s="267"/>
      <c r="EE182" s="267"/>
      <c r="EF182" s="267"/>
      <c r="EG182" s="267"/>
      <c r="EH182" s="267"/>
      <c r="EI182" s="267"/>
      <c r="EJ182" s="267"/>
      <c r="EK182" s="267"/>
      <c r="EL182" s="267"/>
      <c r="EM182" s="267"/>
      <c r="EN182" s="267"/>
      <c r="EO182" s="267"/>
      <c r="EP182" s="267"/>
      <c r="EQ182" s="267"/>
      <c r="ER182" s="267"/>
      <c r="ES182" s="267"/>
      <c r="ET182" s="267"/>
      <c r="EU182" s="267"/>
      <c r="EV182" s="267"/>
      <c r="EW182" s="267"/>
      <c r="EX182" s="267"/>
      <c r="EY182" s="267"/>
      <c r="EZ182" s="267"/>
      <c r="FA182" s="267"/>
      <c r="FB182" s="267"/>
      <c r="FC182" s="267"/>
      <c r="FD182" s="267"/>
      <c r="FE182" s="267"/>
      <c r="FF182" s="267"/>
      <c r="FG182" s="267"/>
      <c r="FH182" s="267"/>
      <c r="FI182" s="267"/>
      <c r="FJ182" s="267"/>
      <c r="FK182" s="267"/>
      <c r="FL182" s="267"/>
      <c r="FM182" s="267"/>
      <c r="FN182" s="267"/>
      <c r="FO182" s="267"/>
      <c r="FP182" s="267"/>
      <c r="FQ182" s="267"/>
      <c r="FR182" s="267"/>
      <c r="FS182" s="267"/>
      <c r="FT182" s="267"/>
      <c r="FU182" s="267"/>
      <c r="FV182" s="267"/>
      <c r="FW182" s="267"/>
      <c r="FX182" s="267"/>
      <c r="FY182" s="267"/>
      <c r="FZ182" s="267"/>
      <c r="GA182" s="267"/>
      <c r="GB182" s="267"/>
      <c r="GC182" s="267"/>
      <c r="GD182" s="267"/>
      <c r="GE182" s="267"/>
      <c r="GF182" s="267"/>
      <c r="GG182" s="267"/>
      <c r="GH182" s="267"/>
      <c r="GI182" s="267"/>
      <c r="GJ182" s="267"/>
      <c r="GK182" s="267"/>
      <c r="GL182" s="267"/>
      <c r="GM182" s="267"/>
      <c r="GN182" s="267"/>
      <c r="GO182" s="267"/>
      <c r="GP182" s="267"/>
      <c r="GQ182" s="267"/>
      <c r="GR182" s="267"/>
      <c r="GS182" s="267"/>
      <c r="GT182" s="267"/>
      <c r="GU182" s="267"/>
      <c r="GV182" s="267"/>
      <c r="GW182" s="267"/>
      <c r="GX182" s="267"/>
      <c r="GY182" s="267"/>
      <c r="GZ182" s="267"/>
      <c r="HA182" s="267"/>
      <c r="HB182" s="267"/>
      <c r="HC182" s="267"/>
      <c r="HD182" s="267"/>
      <c r="HE182" s="267"/>
      <c r="HF182" s="267"/>
      <c r="HG182" s="267"/>
      <c r="HH182" s="267"/>
      <c r="HI182" s="267"/>
      <c r="HJ182" s="267"/>
      <c r="HK182" s="267"/>
      <c r="HL182" s="267"/>
      <c r="HM182" s="267"/>
      <c r="HN182" s="267"/>
      <c r="HO182" s="267"/>
      <c r="HP182" s="267"/>
      <c r="HQ182" s="267"/>
      <c r="HR182" s="267"/>
      <c r="HS182" s="267"/>
      <c r="HT182" s="267"/>
      <c r="HU182" s="267"/>
      <c r="HV182" s="267"/>
      <c r="HW182" s="267"/>
      <c r="HX182" s="267"/>
      <c r="HY182" s="267"/>
      <c r="HZ182" s="267"/>
      <c r="IA182" s="267"/>
      <c r="IB182" s="267"/>
      <c r="IC182" s="267"/>
      <c r="ID182" s="267"/>
      <c r="IE182" s="267"/>
      <c r="IF182" s="267"/>
      <c r="IG182" s="267"/>
      <c r="IH182" s="267"/>
      <c r="II182" s="267"/>
      <c r="IJ182" s="267"/>
      <c r="IK182" s="267"/>
      <c r="IL182" s="267"/>
      <c r="IM182" s="267"/>
      <c r="IN182" s="267"/>
      <c r="IO182" s="267"/>
      <c r="IP182" s="267"/>
      <c r="IQ182" s="267"/>
      <c r="IR182" s="267"/>
      <c r="IS182" s="267"/>
      <c r="IT182" s="267"/>
      <c r="IU182" s="267"/>
      <c r="IV182" s="267"/>
    </row>
    <row r="183" spans="1:256" ht="16.5" customHeight="1">
      <c r="A183" s="305" t="s">
        <v>1036</v>
      </c>
      <c r="B183" s="264" t="s">
        <v>1037</v>
      </c>
      <c r="C183" s="264" t="s">
        <v>1038</v>
      </c>
      <c r="D183" s="264" t="s">
        <v>1013</v>
      </c>
      <c r="E183" s="264"/>
      <c r="F183" s="264" t="s">
        <v>1036</v>
      </c>
      <c r="G183" s="264" t="s">
        <v>1039</v>
      </c>
      <c r="H183" s="264" t="s">
        <v>1040</v>
      </c>
      <c r="I183" s="264" t="s">
        <v>506</v>
      </c>
      <c r="J183" s="264">
        <v>2003</v>
      </c>
      <c r="K183" s="15">
        <f t="shared" si="29"/>
        <v>21</v>
      </c>
      <c r="L183" s="235" t="str">
        <f t="shared" si="28"/>
        <v>OK</v>
      </c>
      <c r="M183" s="264" t="s">
        <v>1041</v>
      </c>
      <c r="N183" s="266"/>
      <c r="O183" s="52"/>
      <c r="P183" s="52"/>
      <c r="Q183" s="52"/>
      <c r="R183" s="59"/>
      <c r="S183" s="59"/>
      <c r="T183" s="59"/>
      <c r="U183" s="59"/>
      <c r="V183" s="59"/>
      <c r="W183" s="59"/>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c r="BZ183" s="52"/>
      <c r="CA183" s="52"/>
      <c r="CB183" s="52"/>
      <c r="CC183" s="52"/>
      <c r="CD183" s="52"/>
      <c r="CE183" s="52"/>
      <c r="CF183" s="52"/>
      <c r="CG183" s="52"/>
      <c r="CH183" s="52"/>
      <c r="CI183" s="52"/>
      <c r="CJ183" s="52"/>
      <c r="CK183" s="52"/>
      <c r="CL183" s="52"/>
      <c r="CM183" s="52"/>
      <c r="CN183" s="52"/>
      <c r="CO183" s="52"/>
      <c r="CP183" s="52"/>
      <c r="CQ183" s="52"/>
      <c r="CR183" s="52"/>
      <c r="CS183" s="52"/>
      <c r="CT183" s="52"/>
      <c r="CU183" s="52"/>
      <c r="CV183" s="52"/>
      <c r="CW183" s="52"/>
      <c r="CX183" s="52"/>
      <c r="CY183" s="52"/>
      <c r="CZ183" s="52"/>
      <c r="DA183" s="52"/>
      <c r="DB183" s="52"/>
      <c r="DC183" s="52"/>
      <c r="DD183" s="52"/>
      <c r="DE183" s="52"/>
      <c r="DF183" s="52"/>
      <c r="DG183" s="52"/>
      <c r="DH183" s="52"/>
      <c r="DI183" s="52"/>
      <c r="DJ183" s="52"/>
      <c r="DK183" s="52"/>
      <c r="DL183" s="52"/>
      <c r="DM183" s="52"/>
      <c r="DN183" s="52"/>
      <c r="DO183" s="52"/>
      <c r="DP183" s="52"/>
      <c r="DQ183" s="52"/>
      <c r="DR183" s="52"/>
      <c r="DS183" s="52"/>
      <c r="DT183" s="52"/>
      <c r="DU183" s="52"/>
      <c r="DV183" s="52"/>
      <c r="DW183" s="52"/>
      <c r="DX183" s="52"/>
      <c r="DY183" s="52"/>
      <c r="DZ183" s="52"/>
      <c r="EA183" s="52"/>
      <c r="EB183" s="52"/>
      <c r="EC183" s="52"/>
      <c r="ED183" s="52"/>
      <c r="EE183" s="52"/>
      <c r="EF183" s="52"/>
      <c r="EG183" s="52"/>
      <c r="EH183" s="52"/>
      <c r="EI183" s="52"/>
      <c r="EJ183" s="52"/>
      <c r="EK183" s="52"/>
      <c r="EL183" s="52"/>
      <c r="EM183" s="52"/>
      <c r="EN183" s="52"/>
      <c r="EO183" s="52"/>
      <c r="EP183" s="52"/>
      <c r="EQ183" s="52"/>
      <c r="ER183" s="52"/>
      <c r="ES183" s="52"/>
      <c r="ET183" s="52"/>
      <c r="EU183" s="52"/>
      <c r="EV183" s="52"/>
      <c r="EW183" s="52"/>
      <c r="EX183" s="52"/>
      <c r="EY183" s="52"/>
      <c r="EZ183" s="52"/>
      <c r="FA183" s="52"/>
      <c r="FB183" s="52"/>
      <c r="FC183" s="52"/>
      <c r="FD183" s="52"/>
      <c r="FE183" s="52"/>
      <c r="FF183" s="52"/>
      <c r="FG183" s="52"/>
      <c r="FH183" s="52"/>
      <c r="FI183" s="52"/>
      <c r="FJ183" s="52"/>
      <c r="FK183" s="52"/>
      <c r="FL183" s="52"/>
      <c r="FM183" s="52"/>
      <c r="FN183" s="52"/>
      <c r="FO183" s="52"/>
      <c r="FP183" s="52"/>
      <c r="FQ183" s="52"/>
      <c r="FR183" s="52"/>
      <c r="FS183" s="52"/>
      <c r="FT183" s="52"/>
      <c r="FU183" s="52"/>
      <c r="FV183" s="52"/>
      <c r="FW183" s="52"/>
      <c r="FX183" s="52"/>
      <c r="FY183" s="52"/>
      <c r="FZ183" s="52"/>
      <c r="GA183" s="52"/>
      <c r="GB183" s="52"/>
      <c r="GC183" s="52"/>
      <c r="GD183" s="52"/>
      <c r="GE183" s="52"/>
      <c r="GF183" s="52"/>
      <c r="GG183" s="52"/>
      <c r="GH183" s="52"/>
      <c r="GI183" s="52"/>
      <c r="GJ183" s="52"/>
      <c r="GK183" s="52"/>
      <c r="GL183" s="52"/>
      <c r="GM183" s="52"/>
      <c r="GN183" s="52"/>
      <c r="GO183" s="52"/>
      <c r="GP183" s="52"/>
      <c r="GQ183" s="52"/>
      <c r="GR183" s="52"/>
      <c r="GS183" s="52"/>
      <c r="GT183" s="52"/>
      <c r="GU183" s="52"/>
      <c r="GV183" s="52"/>
      <c r="GW183" s="52"/>
      <c r="GX183" s="52"/>
      <c r="GY183" s="52"/>
      <c r="GZ183" s="52"/>
      <c r="HA183" s="52"/>
      <c r="HB183" s="52"/>
      <c r="HC183" s="52"/>
      <c r="HD183" s="52"/>
      <c r="HE183" s="52"/>
      <c r="HF183" s="52"/>
      <c r="HG183" s="52"/>
      <c r="HH183" s="52"/>
      <c r="HI183" s="52"/>
      <c r="HJ183" s="52"/>
      <c r="HK183" s="52"/>
      <c r="HL183" s="52"/>
      <c r="HM183" s="52"/>
      <c r="HN183" s="52"/>
      <c r="HO183" s="52"/>
      <c r="HP183" s="52"/>
      <c r="HQ183" s="52"/>
      <c r="HR183" s="52"/>
      <c r="HS183" s="52"/>
      <c r="HT183" s="52"/>
      <c r="HU183" s="52"/>
      <c r="HV183" s="52"/>
      <c r="HW183" s="52"/>
      <c r="HX183" s="52"/>
      <c r="HY183" s="52"/>
      <c r="HZ183" s="52"/>
      <c r="IA183" s="52"/>
      <c r="IB183" s="52"/>
      <c r="IC183" s="52"/>
      <c r="ID183" s="52"/>
      <c r="IE183" s="52"/>
      <c r="IF183" s="52"/>
      <c r="IG183" s="52"/>
      <c r="IH183" s="52"/>
      <c r="II183" s="52"/>
      <c r="IJ183" s="52"/>
      <c r="IK183" s="52"/>
      <c r="IL183" s="52"/>
      <c r="IM183" s="52"/>
      <c r="IN183" s="52"/>
      <c r="IO183" s="52"/>
      <c r="IP183" s="52"/>
      <c r="IQ183" s="52"/>
      <c r="IR183" s="52"/>
      <c r="IS183" s="52"/>
      <c r="IT183" s="52"/>
      <c r="IU183" s="52"/>
      <c r="IV183" s="52"/>
    </row>
    <row r="184" spans="1:256" ht="15.75">
      <c r="A184" s="305" t="s">
        <v>1042</v>
      </c>
      <c r="B184" s="264" t="s">
        <v>1043</v>
      </c>
      <c r="C184" s="264" t="s">
        <v>1044</v>
      </c>
      <c r="D184" s="264" t="s">
        <v>1013</v>
      </c>
      <c r="E184" s="264"/>
      <c r="F184" s="264" t="s">
        <v>1042</v>
      </c>
      <c r="G184" s="264" t="s">
        <v>1045</v>
      </c>
      <c r="H184" s="264" t="s">
        <v>1040</v>
      </c>
      <c r="I184" s="264" t="s">
        <v>506</v>
      </c>
      <c r="J184" s="264">
        <v>2004</v>
      </c>
      <c r="K184" s="15">
        <f t="shared" si="29"/>
        <v>20</v>
      </c>
      <c r="L184" s="235" t="str">
        <f t="shared" si="28"/>
        <v>OK</v>
      </c>
      <c r="M184" s="264" t="s">
        <v>370</v>
      </c>
      <c r="N184" s="266"/>
      <c r="O184" s="52"/>
      <c r="P184" s="52"/>
      <c r="Q184" s="52"/>
      <c r="R184" s="59"/>
      <c r="S184" s="59"/>
      <c r="T184" s="59"/>
      <c r="U184" s="59"/>
      <c r="V184" s="59"/>
      <c r="W184" s="59"/>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c r="BY184" s="52"/>
      <c r="BZ184" s="52"/>
      <c r="CA184" s="52"/>
      <c r="CB184" s="52"/>
      <c r="CC184" s="52"/>
      <c r="CD184" s="52"/>
      <c r="CE184" s="52"/>
      <c r="CF184" s="52"/>
      <c r="CG184" s="52"/>
      <c r="CH184" s="52"/>
      <c r="CI184" s="52"/>
      <c r="CJ184" s="52"/>
      <c r="CK184" s="52"/>
      <c r="CL184" s="52"/>
      <c r="CM184" s="52"/>
      <c r="CN184" s="52"/>
      <c r="CO184" s="52"/>
      <c r="CP184" s="52"/>
      <c r="CQ184" s="52"/>
      <c r="CR184" s="52"/>
      <c r="CS184" s="52"/>
      <c r="CT184" s="52"/>
      <c r="CU184" s="52"/>
      <c r="CV184" s="52"/>
      <c r="CW184" s="52"/>
      <c r="CX184" s="52"/>
      <c r="CY184" s="52"/>
      <c r="CZ184" s="52"/>
      <c r="DA184" s="52"/>
      <c r="DB184" s="52"/>
      <c r="DC184" s="52"/>
      <c r="DD184" s="52"/>
      <c r="DE184" s="52"/>
      <c r="DF184" s="52"/>
      <c r="DG184" s="52"/>
      <c r="DH184" s="52"/>
      <c r="DI184" s="52"/>
      <c r="DJ184" s="52"/>
      <c r="DK184" s="52"/>
      <c r="DL184" s="52"/>
      <c r="DM184" s="52"/>
      <c r="DN184" s="52"/>
      <c r="DO184" s="52"/>
      <c r="DP184" s="52"/>
      <c r="DQ184" s="52"/>
      <c r="DR184" s="52"/>
      <c r="DS184" s="52"/>
      <c r="DT184" s="52"/>
      <c r="DU184" s="52"/>
      <c r="DV184" s="52"/>
      <c r="DW184" s="52"/>
      <c r="DX184" s="52"/>
      <c r="DY184" s="52"/>
      <c r="DZ184" s="52"/>
      <c r="EA184" s="52"/>
      <c r="EB184" s="52"/>
      <c r="EC184" s="52"/>
      <c r="ED184" s="52"/>
      <c r="EE184" s="52"/>
      <c r="EF184" s="52"/>
      <c r="EG184" s="52"/>
      <c r="EH184" s="52"/>
      <c r="EI184" s="52"/>
      <c r="EJ184" s="52"/>
      <c r="EK184" s="52"/>
      <c r="EL184" s="52"/>
      <c r="EM184" s="52"/>
      <c r="EN184" s="52"/>
      <c r="EO184" s="52"/>
      <c r="EP184" s="52"/>
      <c r="EQ184" s="52"/>
      <c r="ER184" s="52"/>
      <c r="ES184" s="52"/>
      <c r="ET184" s="52"/>
      <c r="EU184" s="52"/>
      <c r="EV184" s="52"/>
      <c r="EW184" s="52"/>
      <c r="EX184" s="52"/>
      <c r="EY184" s="52"/>
      <c r="EZ184" s="52"/>
      <c r="FA184" s="52"/>
      <c r="FB184" s="52"/>
      <c r="FC184" s="52"/>
      <c r="FD184" s="52"/>
      <c r="FE184" s="52"/>
      <c r="FF184" s="52"/>
      <c r="FG184" s="52"/>
      <c r="FH184" s="52"/>
      <c r="FI184" s="52"/>
      <c r="FJ184" s="52"/>
      <c r="FK184" s="52"/>
      <c r="FL184" s="52"/>
      <c r="FM184" s="52"/>
      <c r="FN184" s="52"/>
      <c r="FO184" s="52"/>
      <c r="FP184" s="52"/>
      <c r="FQ184" s="52"/>
      <c r="FR184" s="52"/>
      <c r="FS184" s="52"/>
      <c r="FT184" s="52"/>
      <c r="FU184" s="52"/>
      <c r="FV184" s="52"/>
      <c r="FW184" s="52"/>
      <c r="FX184" s="52"/>
      <c r="FY184" s="52"/>
      <c r="FZ184" s="52"/>
      <c r="GA184" s="52"/>
      <c r="GB184" s="52"/>
      <c r="GC184" s="52"/>
      <c r="GD184" s="52"/>
      <c r="GE184" s="52"/>
      <c r="GF184" s="52"/>
      <c r="GG184" s="52"/>
      <c r="GH184" s="52"/>
      <c r="GI184" s="52"/>
      <c r="GJ184" s="52"/>
      <c r="GK184" s="52"/>
      <c r="GL184" s="52"/>
      <c r="GM184" s="52"/>
      <c r="GN184" s="52"/>
      <c r="GO184" s="52"/>
      <c r="GP184" s="52"/>
      <c r="GQ184" s="52"/>
      <c r="GR184" s="52"/>
      <c r="GS184" s="52"/>
      <c r="GT184" s="52"/>
      <c r="GU184" s="52"/>
      <c r="GV184" s="52"/>
      <c r="GW184" s="52"/>
      <c r="GX184" s="52"/>
      <c r="GY184" s="52"/>
      <c r="GZ184" s="52"/>
      <c r="HA184" s="52"/>
      <c r="HB184" s="52"/>
      <c r="HC184" s="52"/>
      <c r="HD184" s="52"/>
      <c r="HE184" s="52"/>
      <c r="HF184" s="52"/>
      <c r="HG184" s="52"/>
      <c r="HH184" s="52"/>
      <c r="HI184" s="52"/>
      <c r="HJ184" s="52"/>
      <c r="HK184" s="52"/>
      <c r="HL184" s="52"/>
      <c r="HM184" s="52"/>
      <c r="HN184" s="52"/>
      <c r="HO184" s="52"/>
      <c r="HP184" s="52"/>
      <c r="HQ184" s="52"/>
      <c r="HR184" s="52"/>
      <c r="HS184" s="52"/>
      <c r="HT184" s="52"/>
      <c r="HU184" s="52"/>
      <c r="HV184" s="52"/>
      <c r="HW184" s="52"/>
      <c r="HX184" s="52"/>
      <c r="HY184" s="52"/>
      <c r="HZ184" s="52"/>
      <c r="IA184" s="52"/>
      <c r="IB184" s="52"/>
      <c r="IC184" s="52"/>
      <c r="ID184" s="52"/>
      <c r="IE184" s="52"/>
      <c r="IF184" s="52"/>
      <c r="IG184" s="52"/>
      <c r="IH184" s="52"/>
      <c r="II184" s="52"/>
      <c r="IJ184" s="52"/>
      <c r="IK184" s="52"/>
      <c r="IL184" s="52"/>
      <c r="IM184" s="52"/>
      <c r="IN184" s="52"/>
      <c r="IO184" s="52"/>
      <c r="IP184" s="52"/>
      <c r="IQ184" s="52"/>
      <c r="IR184" s="52"/>
      <c r="IS184" s="52"/>
      <c r="IT184" s="52"/>
      <c r="IU184" s="52"/>
      <c r="IV184" s="52"/>
    </row>
    <row r="185" spans="1:256" ht="15.75">
      <c r="A185" s="305" t="s">
        <v>1046</v>
      </c>
      <c r="B185" s="264" t="s">
        <v>1047</v>
      </c>
      <c r="C185" s="264" t="s">
        <v>1048</v>
      </c>
      <c r="D185" s="264" t="s">
        <v>1013</v>
      </c>
      <c r="E185" s="264"/>
      <c r="F185" s="264" t="s">
        <v>1046</v>
      </c>
      <c r="G185" s="264" t="s">
        <v>1049</v>
      </c>
      <c r="H185" s="264" t="s">
        <v>1040</v>
      </c>
      <c r="I185" s="264" t="s">
        <v>506</v>
      </c>
      <c r="J185" s="264">
        <v>2004</v>
      </c>
      <c r="K185" s="15">
        <f t="shared" si="29"/>
        <v>20</v>
      </c>
      <c r="L185" s="235" t="str">
        <f t="shared" si="28"/>
        <v>OK</v>
      </c>
      <c r="M185" s="264" t="s">
        <v>1050</v>
      </c>
      <c r="N185" s="266"/>
      <c r="O185" s="52"/>
      <c r="P185" s="52"/>
      <c r="Q185" s="52"/>
      <c r="R185" s="59"/>
      <c r="S185" s="59"/>
      <c r="T185" s="59"/>
      <c r="U185" s="59"/>
      <c r="V185" s="59"/>
      <c r="W185" s="59"/>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c r="BX185" s="52"/>
      <c r="BY185" s="52"/>
      <c r="BZ185" s="52"/>
      <c r="CA185" s="52"/>
      <c r="CB185" s="52"/>
      <c r="CC185" s="52"/>
      <c r="CD185" s="52"/>
      <c r="CE185" s="52"/>
      <c r="CF185" s="52"/>
      <c r="CG185" s="52"/>
      <c r="CH185" s="52"/>
      <c r="CI185" s="52"/>
      <c r="CJ185" s="52"/>
      <c r="CK185" s="52"/>
      <c r="CL185" s="52"/>
      <c r="CM185" s="52"/>
      <c r="CN185" s="52"/>
      <c r="CO185" s="52"/>
      <c r="CP185" s="52"/>
      <c r="CQ185" s="52"/>
      <c r="CR185" s="52"/>
      <c r="CS185" s="52"/>
      <c r="CT185" s="52"/>
      <c r="CU185" s="52"/>
      <c r="CV185" s="52"/>
      <c r="CW185" s="52"/>
      <c r="CX185" s="52"/>
      <c r="CY185" s="52"/>
      <c r="CZ185" s="52"/>
      <c r="DA185" s="52"/>
      <c r="DB185" s="52"/>
      <c r="DC185" s="52"/>
      <c r="DD185" s="52"/>
      <c r="DE185" s="52"/>
      <c r="DF185" s="52"/>
      <c r="DG185" s="52"/>
      <c r="DH185" s="52"/>
      <c r="DI185" s="52"/>
      <c r="DJ185" s="52"/>
      <c r="DK185" s="52"/>
      <c r="DL185" s="52"/>
      <c r="DM185" s="52"/>
      <c r="DN185" s="52"/>
      <c r="DO185" s="52"/>
      <c r="DP185" s="52"/>
      <c r="DQ185" s="52"/>
      <c r="DR185" s="52"/>
      <c r="DS185" s="52"/>
      <c r="DT185" s="52"/>
      <c r="DU185" s="52"/>
      <c r="DV185" s="52"/>
      <c r="DW185" s="52"/>
      <c r="DX185" s="52"/>
      <c r="DY185" s="52"/>
      <c r="DZ185" s="52"/>
      <c r="EA185" s="52"/>
      <c r="EB185" s="52"/>
      <c r="EC185" s="52"/>
      <c r="ED185" s="52"/>
      <c r="EE185" s="52"/>
      <c r="EF185" s="52"/>
      <c r="EG185" s="52"/>
      <c r="EH185" s="52"/>
      <c r="EI185" s="52"/>
      <c r="EJ185" s="52"/>
      <c r="EK185" s="52"/>
      <c r="EL185" s="52"/>
      <c r="EM185" s="52"/>
      <c r="EN185" s="52"/>
      <c r="EO185" s="52"/>
      <c r="EP185" s="52"/>
      <c r="EQ185" s="52"/>
      <c r="ER185" s="52"/>
      <c r="ES185" s="52"/>
      <c r="ET185" s="52"/>
      <c r="EU185" s="52"/>
      <c r="EV185" s="52"/>
      <c r="EW185" s="52"/>
      <c r="EX185" s="52"/>
      <c r="EY185" s="52"/>
      <c r="EZ185" s="52"/>
      <c r="FA185" s="52"/>
      <c r="FB185" s="52"/>
      <c r="FC185" s="52"/>
      <c r="FD185" s="52"/>
      <c r="FE185" s="52"/>
      <c r="FF185" s="52"/>
      <c r="FG185" s="52"/>
      <c r="FH185" s="52"/>
      <c r="FI185" s="52"/>
      <c r="FJ185" s="52"/>
      <c r="FK185" s="52"/>
      <c r="FL185" s="52"/>
      <c r="FM185" s="52"/>
      <c r="FN185" s="52"/>
      <c r="FO185" s="52"/>
      <c r="FP185" s="52"/>
      <c r="FQ185" s="52"/>
      <c r="FR185" s="52"/>
      <c r="FS185" s="52"/>
      <c r="FT185" s="52"/>
      <c r="FU185" s="52"/>
      <c r="FV185" s="52"/>
      <c r="FW185" s="52"/>
      <c r="FX185" s="52"/>
      <c r="FY185" s="52"/>
      <c r="FZ185" s="52"/>
      <c r="GA185" s="52"/>
      <c r="GB185" s="52"/>
      <c r="GC185" s="52"/>
      <c r="GD185" s="52"/>
      <c r="GE185" s="52"/>
      <c r="GF185" s="52"/>
      <c r="GG185" s="52"/>
      <c r="GH185" s="52"/>
      <c r="GI185" s="52"/>
      <c r="GJ185" s="52"/>
      <c r="GK185" s="52"/>
      <c r="GL185" s="52"/>
      <c r="GM185" s="52"/>
      <c r="GN185" s="52"/>
      <c r="GO185" s="52"/>
      <c r="GP185" s="52"/>
      <c r="GQ185" s="52"/>
      <c r="GR185" s="52"/>
      <c r="GS185" s="52"/>
      <c r="GT185" s="52"/>
      <c r="GU185" s="52"/>
      <c r="GV185" s="52"/>
      <c r="GW185" s="52"/>
      <c r="GX185" s="52"/>
      <c r="GY185" s="52"/>
      <c r="GZ185" s="52"/>
      <c r="HA185" s="52"/>
      <c r="HB185" s="52"/>
      <c r="HC185" s="52"/>
      <c r="HD185" s="52"/>
      <c r="HE185" s="52"/>
      <c r="HF185" s="52"/>
      <c r="HG185" s="52"/>
      <c r="HH185" s="52"/>
      <c r="HI185" s="52"/>
      <c r="HJ185" s="52"/>
      <c r="HK185" s="52"/>
      <c r="HL185" s="52"/>
      <c r="HM185" s="52"/>
      <c r="HN185" s="52"/>
      <c r="HO185" s="52"/>
      <c r="HP185" s="52"/>
      <c r="HQ185" s="52"/>
      <c r="HR185" s="52"/>
      <c r="HS185" s="52"/>
      <c r="HT185" s="52"/>
      <c r="HU185" s="52"/>
      <c r="HV185" s="52"/>
      <c r="HW185" s="52"/>
      <c r="HX185" s="52"/>
      <c r="HY185" s="52"/>
      <c r="HZ185" s="52"/>
      <c r="IA185" s="52"/>
      <c r="IB185" s="52"/>
      <c r="IC185" s="52"/>
      <c r="ID185" s="52"/>
      <c r="IE185" s="52"/>
      <c r="IF185" s="52"/>
      <c r="IG185" s="52"/>
      <c r="IH185" s="52"/>
      <c r="II185" s="52"/>
      <c r="IJ185" s="52"/>
      <c r="IK185" s="52"/>
      <c r="IL185" s="52"/>
      <c r="IM185" s="52"/>
      <c r="IN185" s="52"/>
      <c r="IO185" s="52"/>
      <c r="IP185" s="52"/>
      <c r="IQ185" s="52"/>
      <c r="IR185" s="52"/>
      <c r="IS185" s="52"/>
      <c r="IT185" s="52"/>
      <c r="IU185" s="52"/>
      <c r="IV185" s="52"/>
    </row>
    <row r="186" spans="1:256" s="52" customFormat="1" ht="15.75">
      <c r="A186" s="264" t="s">
        <v>1051</v>
      </c>
      <c r="B186" s="264" t="s">
        <v>1052</v>
      </c>
      <c r="C186" s="264" t="s">
        <v>1053</v>
      </c>
      <c r="D186" s="264" t="s">
        <v>1013</v>
      </c>
      <c r="E186" s="264"/>
      <c r="F186" s="264" t="s">
        <v>1051</v>
      </c>
      <c r="G186" s="264" t="s">
        <v>1054</v>
      </c>
      <c r="H186" s="264" t="s">
        <v>1040</v>
      </c>
      <c r="I186" s="264"/>
      <c r="J186" s="264">
        <v>2006</v>
      </c>
      <c r="K186" s="15">
        <f t="shared" si="29"/>
        <v>18</v>
      </c>
      <c r="L186" s="235" t="str">
        <f t="shared" si="28"/>
        <v>OK</v>
      </c>
      <c r="M186" s="264" t="s">
        <v>405</v>
      </c>
      <c r="N186" s="266"/>
      <c r="R186" s="59"/>
      <c r="S186" s="59"/>
      <c r="T186" s="59"/>
      <c r="U186" s="59"/>
      <c r="V186" s="59"/>
      <c r="W186" s="59"/>
    </row>
    <row r="187" spans="1:256" ht="20.25" customHeight="1">
      <c r="A187" s="79"/>
      <c r="B187" s="2"/>
      <c r="C187" s="2"/>
      <c r="D187" s="62"/>
      <c r="E187" s="29"/>
      <c r="F187" s="241"/>
      <c r="H187" s="62"/>
      <c r="I187" s="62"/>
      <c r="J187" s="81"/>
      <c r="K187" s="242"/>
      <c r="L187" s="241"/>
      <c r="N187" s="29"/>
      <c r="O187" s="29"/>
      <c r="P187" s="29"/>
      <c r="Q187" s="29"/>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53"/>
      <c r="CS187" s="53"/>
      <c r="CT187" s="53"/>
      <c r="CU187" s="53"/>
      <c r="CV187" s="53"/>
      <c r="CW187" s="53"/>
      <c r="CX187" s="53"/>
      <c r="CY187" s="53"/>
      <c r="CZ187" s="53"/>
      <c r="DA187" s="53"/>
      <c r="DB187" s="53"/>
      <c r="DC187" s="53"/>
      <c r="DD187" s="53"/>
      <c r="DE187" s="53"/>
      <c r="DF187" s="53"/>
      <c r="DG187" s="53"/>
      <c r="DH187" s="53"/>
      <c r="DI187" s="53"/>
      <c r="DJ187" s="53"/>
      <c r="DK187" s="53"/>
      <c r="DL187" s="53"/>
      <c r="DM187" s="53"/>
      <c r="DN187" s="53"/>
      <c r="DO187" s="53"/>
      <c r="DP187" s="53"/>
      <c r="DQ187" s="53"/>
      <c r="DR187" s="53"/>
      <c r="DS187" s="53"/>
      <c r="DT187" s="53"/>
      <c r="DU187" s="53"/>
      <c r="DV187" s="53"/>
      <c r="DW187" s="53"/>
      <c r="DX187" s="53"/>
      <c r="DY187" s="53"/>
      <c r="DZ187" s="53"/>
      <c r="EA187" s="53"/>
      <c r="EB187" s="53"/>
      <c r="EC187" s="53"/>
      <c r="ED187" s="53"/>
      <c r="EE187" s="53"/>
      <c r="EF187" s="53"/>
      <c r="EG187" s="53"/>
      <c r="EH187" s="53"/>
      <c r="EI187" s="53"/>
      <c r="EJ187" s="53"/>
      <c r="EK187" s="53"/>
      <c r="EL187" s="53"/>
      <c r="EM187" s="53"/>
      <c r="EN187" s="53"/>
      <c r="EO187" s="53"/>
      <c r="EP187" s="53"/>
      <c r="EQ187" s="53"/>
      <c r="ER187" s="53"/>
      <c r="ES187" s="53"/>
      <c r="ET187" s="53"/>
      <c r="EU187" s="53"/>
      <c r="EV187" s="53"/>
      <c r="EW187" s="53"/>
      <c r="EX187" s="53"/>
      <c r="EY187" s="53"/>
      <c r="EZ187" s="53"/>
      <c r="FA187" s="53"/>
      <c r="FB187" s="53"/>
      <c r="FC187" s="53"/>
      <c r="FD187" s="53"/>
      <c r="FE187" s="53"/>
      <c r="FF187" s="53"/>
      <c r="FG187" s="53"/>
      <c r="FH187" s="53"/>
      <c r="FI187" s="53"/>
      <c r="FJ187" s="53"/>
      <c r="FK187" s="53"/>
      <c r="FL187" s="53"/>
      <c r="FM187" s="53"/>
      <c r="FN187" s="53"/>
      <c r="FO187" s="53"/>
      <c r="FP187" s="53"/>
      <c r="FQ187" s="53"/>
      <c r="FR187" s="53"/>
      <c r="FS187" s="53"/>
      <c r="FT187" s="53"/>
      <c r="FU187" s="53"/>
      <c r="FV187" s="53"/>
      <c r="FW187" s="53"/>
      <c r="FX187" s="53"/>
      <c r="FY187" s="53"/>
      <c r="FZ187" s="53"/>
      <c r="GA187" s="53"/>
      <c r="GB187" s="53"/>
      <c r="GC187" s="53"/>
      <c r="GD187" s="53"/>
      <c r="GE187" s="53"/>
      <c r="GF187" s="53"/>
      <c r="GG187" s="53"/>
      <c r="GH187" s="53"/>
      <c r="GI187" s="53"/>
      <c r="GJ187" s="53"/>
      <c r="GK187" s="53"/>
      <c r="GL187" s="53"/>
      <c r="GM187" s="53"/>
      <c r="GN187" s="53"/>
      <c r="GO187" s="53"/>
      <c r="GP187" s="53"/>
      <c r="GQ187" s="53"/>
      <c r="GR187" s="53"/>
      <c r="GS187" s="53"/>
      <c r="GT187" s="53"/>
      <c r="GU187" s="53"/>
      <c r="GV187" s="53"/>
      <c r="GW187" s="53"/>
      <c r="GX187" s="53"/>
      <c r="GY187" s="53"/>
      <c r="GZ187" s="53"/>
      <c r="HA187" s="53"/>
      <c r="HB187" s="53"/>
      <c r="HC187" s="53"/>
      <c r="HD187" s="53"/>
      <c r="HE187" s="53"/>
      <c r="HF187" s="53"/>
      <c r="HG187" s="53"/>
      <c r="HH187" s="53"/>
      <c r="HI187" s="53"/>
      <c r="HJ187" s="53"/>
      <c r="HK187" s="53"/>
      <c r="HL187" s="53"/>
      <c r="HM187" s="53"/>
      <c r="HN187" s="53"/>
      <c r="HO187" s="53"/>
      <c r="HP187" s="53"/>
      <c r="HQ187" s="53"/>
      <c r="HR187" s="53"/>
      <c r="HS187" s="53"/>
      <c r="HT187" s="53"/>
      <c r="HU187" s="53"/>
      <c r="HV187" s="53"/>
      <c r="HW187" s="53"/>
      <c r="HX187" s="53"/>
      <c r="HY187" s="53"/>
      <c r="HZ187" s="53"/>
      <c r="IA187" s="53"/>
      <c r="IB187" s="53"/>
      <c r="IC187" s="53"/>
      <c r="ID187" s="53"/>
      <c r="IE187" s="53"/>
      <c r="IF187" s="53"/>
      <c r="IG187" s="53"/>
      <c r="IH187" s="53"/>
      <c r="II187" s="53"/>
      <c r="IJ187" s="53"/>
      <c r="IK187" s="53"/>
      <c r="IL187" s="53"/>
      <c r="IM187" s="53"/>
      <c r="IN187" s="53"/>
      <c r="IO187" s="53"/>
      <c r="IP187" s="53"/>
      <c r="IQ187" s="53"/>
      <c r="IR187" s="53"/>
      <c r="IS187" s="53"/>
      <c r="IT187" s="53"/>
      <c r="IU187" s="53"/>
      <c r="IV187" s="53"/>
    </row>
    <row r="188" spans="1:256" ht="20.25" customHeight="1">
      <c r="A188" s="79"/>
      <c r="D188" s="62"/>
      <c r="H188" s="62"/>
      <c r="I188" s="62"/>
      <c r="J188" s="81"/>
      <c r="K188" s="242"/>
      <c r="L188" s="241"/>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53"/>
      <c r="CS188" s="53"/>
      <c r="CT188" s="53"/>
      <c r="CU188" s="53"/>
      <c r="CV188" s="53"/>
      <c r="CW188" s="53"/>
      <c r="CX188" s="53"/>
      <c r="CY188" s="53"/>
      <c r="CZ188" s="53"/>
      <c r="DA188" s="53"/>
      <c r="DB188" s="53"/>
      <c r="DC188" s="53"/>
      <c r="DD188" s="53"/>
      <c r="DE188" s="53"/>
      <c r="DF188" s="53"/>
      <c r="DG188" s="53"/>
      <c r="DH188" s="53"/>
      <c r="DI188" s="53"/>
      <c r="DJ188" s="53"/>
      <c r="DK188" s="53"/>
      <c r="DL188" s="53"/>
      <c r="DM188" s="53"/>
      <c r="DN188" s="53"/>
      <c r="DO188" s="53"/>
      <c r="DP188" s="53"/>
      <c r="DQ188" s="53"/>
      <c r="DR188" s="53"/>
      <c r="DS188" s="53"/>
      <c r="DT188" s="53"/>
      <c r="DU188" s="53"/>
      <c r="DV188" s="53"/>
      <c r="DW188" s="53"/>
      <c r="DX188" s="53"/>
      <c r="DY188" s="53"/>
      <c r="DZ188" s="53"/>
      <c r="EA188" s="53"/>
      <c r="EB188" s="53"/>
      <c r="EC188" s="53"/>
      <c r="ED188" s="53"/>
      <c r="EE188" s="53"/>
      <c r="EF188" s="53"/>
      <c r="EG188" s="53"/>
      <c r="EH188" s="53"/>
      <c r="EI188" s="53"/>
      <c r="EJ188" s="53"/>
      <c r="EK188" s="53"/>
      <c r="EL188" s="53"/>
      <c r="EM188" s="53"/>
      <c r="EN188" s="53"/>
      <c r="EO188" s="53"/>
      <c r="EP188" s="53"/>
      <c r="EQ188" s="53"/>
      <c r="ER188" s="53"/>
      <c r="ES188" s="53"/>
      <c r="ET188" s="53"/>
      <c r="EU188" s="53"/>
      <c r="EV188" s="53"/>
      <c r="EW188" s="53"/>
      <c r="EX188" s="53"/>
      <c r="EY188" s="53"/>
      <c r="EZ188" s="53"/>
      <c r="FA188" s="53"/>
      <c r="FB188" s="53"/>
      <c r="FC188" s="53"/>
      <c r="FD188" s="53"/>
      <c r="FE188" s="53"/>
      <c r="FF188" s="53"/>
      <c r="FG188" s="53"/>
      <c r="FH188" s="53"/>
      <c r="FI188" s="53"/>
      <c r="FJ188" s="53"/>
      <c r="FK188" s="53"/>
      <c r="FL188" s="53"/>
      <c r="FM188" s="53"/>
      <c r="FN188" s="53"/>
      <c r="FO188" s="53"/>
      <c r="FP188" s="53"/>
      <c r="FQ188" s="53"/>
      <c r="FR188" s="53"/>
      <c r="FS188" s="53"/>
      <c r="FT188" s="53"/>
      <c r="FU188" s="53"/>
      <c r="FV188" s="53"/>
      <c r="FW188" s="53"/>
      <c r="FX188" s="53"/>
      <c r="FY188" s="53"/>
      <c r="FZ188" s="53"/>
      <c r="GA188" s="53"/>
      <c r="GB188" s="53"/>
      <c r="GC188" s="53"/>
      <c r="GD188" s="53"/>
      <c r="GE188" s="53"/>
      <c r="GF188" s="53"/>
      <c r="GG188" s="53"/>
      <c r="GH188" s="53"/>
      <c r="GI188" s="53"/>
      <c r="GJ188" s="53"/>
      <c r="GK188" s="53"/>
      <c r="GL188" s="53"/>
      <c r="GM188" s="53"/>
      <c r="GN188" s="53"/>
      <c r="GO188" s="53"/>
      <c r="GP188" s="53"/>
      <c r="GQ188" s="53"/>
      <c r="GR188" s="53"/>
      <c r="GS188" s="53"/>
      <c r="GT188" s="53"/>
      <c r="GU188" s="53"/>
      <c r="GV188" s="53"/>
      <c r="GW188" s="53"/>
      <c r="GX188" s="53"/>
      <c r="GY188" s="53"/>
      <c r="GZ188" s="53"/>
      <c r="HA188" s="53"/>
      <c r="HB188" s="53"/>
      <c r="HC188" s="53"/>
      <c r="HD188" s="53"/>
      <c r="HE188" s="53"/>
      <c r="HF188" s="53"/>
      <c r="HG188" s="53"/>
      <c r="HH188" s="53"/>
      <c r="HI188" s="53"/>
      <c r="HJ188" s="53"/>
      <c r="HK188" s="53"/>
      <c r="HL188" s="53"/>
      <c r="HM188" s="53"/>
      <c r="HN188" s="53"/>
      <c r="HO188" s="53"/>
      <c r="HP188" s="53"/>
      <c r="HQ188" s="53"/>
      <c r="HR188" s="53"/>
      <c r="HS188" s="53"/>
      <c r="HT188" s="53"/>
      <c r="HU188" s="53"/>
      <c r="HV188" s="53"/>
      <c r="HW188" s="53"/>
      <c r="HX188" s="53"/>
      <c r="HY188" s="53"/>
      <c r="HZ188" s="53"/>
      <c r="IA188" s="53"/>
      <c r="IB188" s="53"/>
      <c r="IC188" s="53"/>
      <c r="ID188" s="53"/>
      <c r="IE188" s="53"/>
      <c r="IF188" s="53"/>
      <c r="IG188" s="53"/>
      <c r="IH188" s="53"/>
      <c r="II188" s="53"/>
      <c r="IJ188" s="53"/>
      <c r="IK188" s="53"/>
      <c r="IL188" s="53"/>
      <c r="IM188" s="53"/>
      <c r="IN188" s="53"/>
      <c r="IO188" s="53"/>
      <c r="IP188" s="53"/>
      <c r="IQ188" s="53"/>
      <c r="IR188" s="53"/>
      <c r="IS188" s="53"/>
      <c r="IT188" s="53"/>
      <c r="IU188" s="53"/>
      <c r="IV188" s="53"/>
    </row>
    <row r="189" spans="1:256" ht="20.25" customHeight="1">
      <c r="A189" s="79"/>
      <c r="D189" s="62"/>
      <c r="H189" s="62"/>
      <c r="I189" s="62"/>
      <c r="J189" s="81"/>
      <c r="K189" s="242"/>
      <c r="L189" s="241"/>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53"/>
      <c r="CS189" s="53"/>
      <c r="CT189" s="53"/>
      <c r="CU189" s="53"/>
      <c r="CV189" s="53"/>
      <c r="CW189" s="53"/>
      <c r="CX189" s="53"/>
      <c r="CY189" s="53"/>
      <c r="CZ189" s="53"/>
      <c r="DA189" s="53"/>
      <c r="DB189" s="53"/>
      <c r="DC189" s="53"/>
      <c r="DD189" s="53"/>
      <c r="DE189" s="53"/>
      <c r="DF189" s="53"/>
      <c r="DG189" s="53"/>
      <c r="DH189" s="53"/>
      <c r="DI189" s="53"/>
      <c r="DJ189" s="53"/>
      <c r="DK189" s="53"/>
      <c r="DL189" s="53"/>
      <c r="DM189" s="53"/>
      <c r="DN189" s="53"/>
      <c r="DO189" s="53"/>
      <c r="DP189" s="53"/>
      <c r="DQ189" s="53"/>
      <c r="DR189" s="53"/>
      <c r="DS189" s="53"/>
      <c r="DT189" s="53"/>
      <c r="DU189" s="53"/>
      <c r="DV189" s="53"/>
      <c r="DW189" s="53"/>
      <c r="DX189" s="53"/>
      <c r="DY189" s="53"/>
      <c r="DZ189" s="53"/>
      <c r="EA189" s="53"/>
      <c r="EB189" s="53"/>
      <c r="EC189" s="53"/>
      <c r="ED189" s="53"/>
      <c r="EE189" s="53"/>
      <c r="EF189" s="53"/>
      <c r="EG189" s="53"/>
      <c r="EH189" s="53"/>
      <c r="EI189" s="53"/>
      <c r="EJ189" s="53"/>
      <c r="EK189" s="53"/>
      <c r="EL189" s="53"/>
      <c r="EM189" s="53"/>
      <c r="EN189" s="53"/>
      <c r="EO189" s="53"/>
      <c r="EP189" s="53"/>
      <c r="EQ189" s="53"/>
      <c r="ER189" s="53"/>
      <c r="ES189" s="53"/>
      <c r="ET189" s="53"/>
      <c r="EU189" s="53"/>
      <c r="EV189" s="53"/>
      <c r="EW189" s="53"/>
      <c r="EX189" s="53"/>
      <c r="EY189" s="53"/>
      <c r="EZ189" s="53"/>
      <c r="FA189" s="53"/>
      <c r="FB189" s="53"/>
      <c r="FC189" s="53"/>
      <c r="FD189" s="53"/>
      <c r="FE189" s="53"/>
      <c r="FF189" s="53"/>
      <c r="FG189" s="53"/>
      <c r="FH189" s="53"/>
      <c r="FI189" s="53"/>
      <c r="FJ189" s="53"/>
      <c r="FK189" s="53"/>
      <c r="FL189" s="53"/>
      <c r="FM189" s="53"/>
      <c r="FN189" s="53"/>
      <c r="FO189" s="53"/>
      <c r="FP189" s="53"/>
      <c r="FQ189" s="53"/>
      <c r="FR189" s="53"/>
      <c r="FS189" s="53"/>
      <c r="FT189" s="53"/>
      <c r="FU189" s="53"/>
      <c r="FV189" s="53"/>
      <c r="FW189" s="53"/>
      <c r="FX189" s="53"/>
      <c r="FY189" s="53"/>
      <c r="FZ189" s="53"/>
      <c r="GA189" s="53"/>
      <c r="GB189" s="53"/>
      <c r="GC189" s="53"/>
      <c r="GD189" s="53"/>
      <c r="GE189" s="53"/>
      <c r="GF189" s="53"/>
      <c r="GG189" s="53"/>
      <c r="GH189" s="53"/>
      <c r="GI189" s="53"/>
      <c r="GJ189" s="53"/>
      <c r="GK189" s="53"/>
      <c r="GL189" s="53"/>
      <c r="GM189" s="53"/>
      <c r="GN189" s="53"/>
      <c r="GO189" s="53"/>
      <c r="GP189" s="53"/>
      <c r="GQ189" s="53"/>
      <c r="GR189" s="53"/>
      <c r="GS189" s="53"/>
      <c r="GT189" s="53"/>
      <c r="GU189" s="53"/>
      <c r="GV189" s="53"/>
      <c r="GW189" s="53"/>
      <c r="GX189" s="53"/>
      <c r="GY189" s="53"/>
      <c r="GZ189" s="53"/>
      <c r="HA189" s="53"/>
      <c r="HB189" s="53"/>
      <c r="HC189" s="53"/>
      <c r="HD189" s="53"/>
      <c r="HE189" s="53"/>
      <c r="HF189" s="53"/>
      <c r="HG189" s="53"/>
      <c r="HH189" s="53"/>
      <c r="HI189" s="53"/>
      <c r="HJ189" s="53"/>
      <c r="HK189" s="53"/>
      <c r="HL189" s="53"/>
      <c r="HM189" s="53"/>
      <c r="HN189" s="53"/>
      <c r="HO189" s="53"/>
      <c r="HP189" s="53"/>
      <c r="HQ189" s="53"/>
      <c r="HR189" s="53"/>
      <c r="HS189" s="53"/>
      <c r="HT189" s="53"/>
      <c r="HU189" s="53"/>
      <c r="HV189" s="53"/>
      <c r="HW189" s="53"/>
      <c r="HX189" s="53"/>
      <c r="HY189" s="53"/>
      <c r="HZ189" s="53"/>
      <c r="IA189" s="53"/>
      <c r="IB189" s="53"/>
      <c r="IC189" s="53"/>
      <c r="ID189" s="53"/>
      <c r="IE189" s="53"/>
      <c r="IF189" s="53"/>
      <c r="IG189" s="53"/>
      <c r="IH189" s="53"/>
      <c r="II189" s="53"/>
      <c r="IJ189" s="53"/>
      <c r="IK189" s="53"/>
      <c r="IL189" s="53"/>
      <c r="IM189" s="53"/>
      <c r="IN189" s="53"/>
      <c r="IO189" s="53"/>
      <c r="IP189" s="53"/>
      <c r="IQ189" s="53"/>
      <c r="IR189" s="53"/>
      <c r="IS189" s="53"/>
      <c r="IT189" s="53"/>
      <c r="IU189" s="53"/>
      <c r="IV189" s="53"/>
    </row>
    <row r="190" spans="1:256" ht="20.25" customHeight="1">
      <c r="A190" s="79"/>
      <c r="D190" s="62"/>
      <c r="H190" s="62"/>
      <c r="I190" s="62"/>
      <c r="J190" s="81"/>
      <c r="K190" s="242"/>
      <c r="L190" s="241"/>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53"/>
      <c r="CS190" s="53"/>
      <c r="CT190" s="53"/>
      <c r="CU190" s="53"/>
      <c r="CV190" s="53"/>
      <c r="CW190" s="53"/>
      <c r="CX190" s="53"/>
      <c r="CY190" s="53"/>
      <c r="CZ190" s="53"/>
      <c r="DA190" s="53"/>
      <c r="DB190" s="53"/>
      <c r="DC190" s="53"/>
      <c r="DD190" s="53"/>
      <c r="DE190" s="53"/>
      <c r="DF190" s="53"/>
      <c r="DG190" s="53"/>
      <c r="DH190" s="53"/>
      <c r="DI190" s="53"/>
      <c r="DJ190" s="53"/>
      <c r="DK190" s="53"/>
      <c r="DL190" s="53"/>
      <c r="DM190" s="53"/>
      <c r="DN190" s="53"/>
      <c r="DO190" s="53"/>
      <c r="DP190" s="53"/>
      <c r="DQ190" s="53"/>
      <c r="DR190" s="53"/>
      <c r="DS190" s="53"/>
      <c r="DT190" s="53"/>
      <c r="DU190" s="53"/>
      <c r="DV190" s="53"/>
      <c r="DW190" s="53"/>
      <c r="DX190" s="53"/>
      <c r="DY190" s="53"/>
      <c r="DZ190" s="53"/>
      <c r="EA190" s="53"/>
      <c r="EB190" s="53"/>
      <c r="EC190" s="53"/>
      <c r="ED190" s="53"/>
      <c r="EE190" s="53"/>
      <c r="EF190" s="53"/>
      <c r="EG190" s="53"/>
      <c r="EH190" s="53"/>
      <c r="EI190" s="53"/>
      <c r="EJ190" s="53"/>
      <c r="EK190" s="53"/>
      <c r="EL190" s="53"/>
      <c r="EM190" s="53"/>
      <c r="EN190" s="53"/>
      <c r="EO190" s="53"/>
      <c r="EP190" s="53"/>
      <c r="EQ190" s="53"/>
      <c r="ER190" s="53"/>
      <c r="ES190" s="53"/>
      <c r="ET190" s="53"/>
      <c r="EU190" s="53"/>
      <c r="EV190" s="53"/>
      <c r="EW190" s="53"/>
      <c r="EX190" s="53"/>
      <c r="EY190" s="53"/>
      <c r="EZ190" s="53"/>
      <c r="FA190" s="53"/>
      <c r="FB190" s="53"/>
      <c r="FC190" s="53"/>
      <c r="FD190" s="53"/>
      <c r="FE190" s="53"/>
      <c r="FF190" s="53"/>
      <c r="FG190" s="53"/>
      <c r="FH190" s="53"/>
      <c r="FI190" s="53"/>
      <c r="FJ190" s="53"/>
      <c r="FK190" s="53"/>
      <c r="FL190" s="53"/>
      <c r="FM190" s="53"/>
      <c r="FN190" s="53"/>
      <c r="FO190" s="53"/>
      <c r="FP190" s="53"/>
      <c r="FQ190" s="53"/>
      <c r="FR190" s="53"/>
      <c r="FS190" s="53"/>
      <c r="FT190" s="53"/>
      <c r="FU190" s="53"/>
      <c r="FV190" s="53"/>
      <c r="FW190" s="53"/>
      <c r="FX190" s="53"/>
      <c r="FY190" s="53"/>
      <c r="FZ190" s="53"/>
      <c r="GA190" s="53"/>
      <c r="GB190" s="53"/>
      <c r="GC190" s="53"/>
      <c r="GD190" s="53"/>
      <c r="GE190" s="53"/>
      <c r="GF190" s="53"/>
      <c r="GG190" s="53"/>
      <c r="GH190" s="53"/>
      <c r="GI190" s="53"/>
      <c r="GJ190" s="53"/>
      <c r="GK190" s="53"/>
      <c r="GL190" s="53"/>
      <c r="GM190" s="53"/>
      <c r="GN190" s="53"/>
      <c r="GO190" s="53"/>
      <c r="GP190" s="53"/>
      <c r="GQ190" s="53"/>
      <c r="GR190" s="53"/>
      <c r="GS190" s="53"/>
      <c r="GT190" s="53"/>
      <c r="GU190" s="53"/>
      <c r="GV190" s="53"/>
      <c r="GW190" s="53"/>
      <c r="GX190" s="53"/>
      <c r="GY190" s="53"/>
      <c r="GZ190" s="53"/>
      <c r="HA190" s="53"/>
      <c r="HB190" s="53"/>
      <c r="HC190" s="53"/>
      <c r="HD190" s="53"/>
      <c r="HE190" s="53"/>
      <c r="HF190" s="53"/>
      <c r="HG190" s="53"/>
      <c r="HH190" s="53"/>
      <c r="HI190" s="53"/>
      <c r="HJ190" s="53"/>
      <c r="HK190" s="53"/>
      <c r="HL190" s="53"/>
      <c r="HM190" s="53"/>
      <c r="HN190" s="53"/>
      <c r="HO190" s="53"/>
      <c r="HP190" s="53"/>
      <c r="HQ190" s="53"/>
      <c r="HR190" s="53"/>
      <c r="HS190" s="53"/>
      <c r="HT190" s="53"/>
      <c r="HU190" s="53"/>
      <c r="HV190" s="53"/>
      <c r="HW190" s="53"/>
      <c r="HX190" s="53"/>
      <c r="HY190" s="53"/>
      <c r="HZ190" s="53"/>
      <c r="IA190" s="53"/>
      <c r="IB190" s="53"/>
      <c r="IC190" s="53"/>
      <c r="ID190" s="53"/>
      <c r="IE190" s="53"/>
      <c r="IF190" s="53"/>
      <c r="IG190" s="53"/>
      <c r="IH190" s="53"/>
      <c r="II190" s="53"/>
      <c r="IJ190" s="53"/>
      <c r="IK190" s="53"/>
      <c r="IL190" s="53"/>
      <c r="IM190" s="53"/>
      <c r="IN190" s="53"/>
      <c r="IO190" s="53"/>
      <c r="IP190" s="53"/>
      <c r="IQ190" s="53"/>
      <c r="IR190" s="53"/>
      <c r="IS190" s="53"/>
      <c r="IT190" s="53"/>
      <c r="IU190" s="53"/>
      <c r="IV190" s="53"/>
    </row>
    <row r="191" spans="1:256" s="267" customFormat="1" ht="20.25" customHeight="1">
      <c r="A191" s="85"/>
      <c r="B191" s="82"/>
      <c r="C191" s="82"/>
      <c r="D191" s="62"/>
      <c r="E191" s="55"/>
      <c r="F191" s="64"/>
      <c r="G191" s="61"/>
      <c r="H191" s="62"/>
      <c r="I191" s="62"/>
      <c r="J191" s="81"/>
      <c r="K191" s="242" t="str">
        <f>IF(J191="","",(2024-J191))</f>
        <v/>
      </c>
      <c r="L191" s="241" t="str">
        <f>IF(G191="","",IF(COUNTIF($G$15:$G$387,G191)&gt;1,"2重登録","OK"))</f>
        <v/>
      </c>
      <c r="M191" s="98"/>
      <c r="N191" s="98"/>
      <c r="O191" s="98"/>
      <c r="P191" s="98"/>
      <c r="Q191" s="98"/>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53"/>
      <c r="CS191" s="53"/>
      <c r="CT191" s="53"/>
      <c r="CU191" s="53"/>
      <c r="CV191" s="53"/>
      <c r="CW191" s="53"/>
      <c r="CX191" s="53"/>
      <c r="CY191" s="53"/>
      <c r="CZ191" s="53"/>
      <c r="DA191" s="53"/>
      <c r="DB191" s="53"/>
      <c r="DC191" s="53"/>
      <c r="DD191" s="53"/>
      <c r="DE191" s="53"/>
      <c r="DF191" s="53"/>
      <c r="DG191" s="53"/>
      <c r="DH191" s="53"/>
      <c r="DI191" s="53"/>
      <c r="DJ191" s="53"/>
      <c r="DK191" s="53"/>
      <c r="DL191" s="53"/>
      <c r="DM191" s="53"/>
      <c r="DN191" s="53"/>
      <c r="DO191" s="53"/>
      <c r="DP191" s="53"/>
      <c r="DQ191" s="53"/>
      <c r="DR191" s="53"/>
      <c r="DS191" s="53"/>
      <c r="DT191" s="53"/>
      <c r="DU191" s="53"/>
      <c r="DV191" s="53"/>
      <c r="DW191" s="53"/>
      <c r="DX191" s="53"/>
      <c r="DY191" s="53"/>
      <c r="DZ191" s="53"/>
      <c r="EA191" s="53"/>
      <c r="EB191" s="53"/>
      <c r="EC191" s="53"/>
      <c r="ED191" s="53"/>
      <c r="EE191" s="53"/>
      <c r="EF191" s="53"/>
      <c r="EG191" s="53"/>
      <c r="EH191" s="53"/>
      <c r="EI191" s="53"/>
      <c r="EJ191" s="53"/>
      <c r="EK191" s="53"/>
      <c r="EL191" s="53"/>
      <c r="EM191" s="53"/>
      <c r="EN191" s="53"/>
      <c r="EO191" s="53"/>
      <c r="EP191" s="53"/>
      <c r="EQ191" s="53"/>
      <c r="ER191" s="53"/>
      <c r="ES191" s="53"/>
      <c r="ET191" s="53"/>
      <c r="EU191" s="53"/>
      <c r="EV191" s="53"/>
      <c r="EW191" s="53"/>
      <c r="EX191" s="53"/>
      <c r="EY191" s="53"/>
      <c r="EZ191" s="53"/>
      <c r="FA191" s="53"/>
      <c r="FB191" s="53"/>
      <c r="FC191" s="53"/>
      <c r="FD191" s="53"/>
      <c r="FE191" s="53"/>
      <c r="FF191" s="53"/>
      <c r="FG191" s="53"/>
      <c r="FH191" s="53"/>
      <c r="FI191" s="53"/>
      <c r="FJ191" s="53"/>
      <c r="FK191" s="53"/>
      <c r="FL191" s="53"/>
      <c r="FM191" s="53"/>
      <c r="FN191" s="53"/>
      <c r="FO191" s="53"/>
      <c r="FP191" s="53"/>
      <c r="FQ191" s="53"/>
      <c r="FR191" s="53"/>
      <c r="FS191" s="53"/>
      <c r="FT191" s="53"/>
      <c r="FU191" s="53"/>
      <c r="FV191" s="53"/>
      <c r="FW191" s="53"/>
      <c r="FX191" s="53"/>
      <c r="FY191" s="53"/>
      <c r="FZ191" s="53"/>
      <c r="GA191" s="53"/>
      <c r="GB191" s="53"/>
      <c r="GC191" s="53"/>
      <c r="GD191" s="53"/>
      <c r="GE191" s="53"/>
      <c r="GF191" s="53"/>
      <c r="GG191" s="53"/>
      <c r="GH191" s="53"/>
      <c r="GI191" s="53"/>
      <c r="GJ191" s="53"/>
      <c r="GK191" s="53"/>
      <c r="GL191" s="53"/>
      <c r="GM191" s="53"/>
      <c r="GN191" s="53"/>
      <c r="GO191" s="53"/>
      <c r="GP191" s="53"/>
      <c r="GQ191" s="53"/>
      <c r="GR191" s="53"/>
      <c r="GS191" s="53"/>
      <c r="GT191" s="53"/>
      <c r="GU191" s="53"/>
      <c r="GV191" s="53"/>
      <c r="GW191" s="53"/>
      <c r="GX191" s="53"/>
      <c r="GY191" s="53"/>
      <c r="GZ191" s="53"/>
      <c r="HA191" s="53"/>
      <c r="HB191" s="53"/>
      <c r="HC191" s="53"/>
      <c r="HD191" s="53"/>
      <c r="HE191" s="53"/>
      <c r="HF191" s="53"/>
      <c r="HG191" s="53"/>
      <c r="HH191" s="53"/>
      <c r="HI191" s="53"/>
      <c r="HJ191" s="53"/>
      <c r="HK191" s="53"/>
      <c r="HL191" s="53"/>
      <c r="HM191" s="53"/>
      <c r="HN191" s="53"/>
      <c r="HO191" s="53"/>
      <c r="HP191" s="53"/>
      <c r="HQ191" s="53"/>
      <c r="HR191" s="53"/>
      <c r="HS191" s="53"/>
      <c r="HT191" s="53"/>
      <c r="HU191" s="53"/>
      <c r="HV191" s="53"/>
      <c r="HW191" s="53"/>
      <c r="HX191" s="53"/>
      <c r="HY191" s="53"/>
      <c r="HZ191" s="53"/>
      <c r="IA191" s="53"/>
      <c r="IB191" s="53"/>
      <c r="IC191" s="53"/>
      <c r="ID191" s="53"/>
      <c r="IE191" s="53"/>
      <c r="IF191" s="53"/>
      <c r="IG191" s="53"/>
      <c r="IH191" s="53"/>
      <c r="II191" s="53"/>
      <c r="IJ191" s="53"/>
      <c r="IK191" s="53"/>
      <c r="IL191" s="53"/>
      <c r="IM191" s="53"/>
      <c r="IN191" s="53"/>
      <c r="IO191" s="53"/>
      <c r="IP191" s="53"/>
      <c r="IQ191" s="53"/>
      <c r="IR191" s="53"/>
      <c r="IS191" s="53"/>
      <c r="IT191" s="53"/>
      <c r="IU191" s="53"/>
      <c r="IV191" s="53"/>
    </row>
    <row r="192" spans="1:256" s="52" customFormat="1" ht="20.25" customHeight="1">
      <c r="A192" s="85"/>
      <c r="B192" s="82"/>
      <c r="C192" s="82"/>
      <c r="D192" s="62"/>
      <c r="E192" s="55"/>
      <c r="F192" s="64"/>
      <c r="G192" s="61"/>
      <c r="H192" s="62"/>
      <c r="I192" s="62"/>
      <c r="J192" s="81"/>
      <c r="K192" s="242" t="str">
        <f>IF(J192="","",(2024-J192))</f>
        <v/>
      </c>
      <c r="L192" s="241" t="str">
        <f>IF(G192="","",IF(COUNTIF($G$15:$G$387,G192)&gt;1,"2重登録","OK"))</f>
        <v/>
      </c>
      <c r="M192" s="98"/>
      <c r="N192" s="98"/>
      <c r="O192" s="98"/>
      <c r="P192" s="98"/>
      <c r="Q192" s="98"/>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c r="BM192" s="53"/>
      <c r="BN192" s="53"/>
      <c r="BO192" s="53"/>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c r="CQ192" s="53"/>
      <c r="CR192" s="53"/>
      <c r="CS192" s="53"/>
      <c r="CT192" s="53"/>
      <c r="CU192" s="53"/>
      <c r="CV192" s="53"/>
      <c r="CW192" s="53"/>
      <c r="CX192" s="53"/>
      <c r="CY192" s="53"/>
      <c r="CZ192" s="53"/>
      <c r="DA192" s="53"/>
      <c r="DB192" s="53"/>
      <c r="DC192" s="53"/>
      <c r="DD192" s="53"/>
      <c r="DE192" s="53"/>
      <c r="DF192" s="53"/>
      <c r="DG192" s="53"/>
      <c r="DH192" s="53"/>
      <c r="DI192" s="53"/>
      <c r="DJ192" s="53"/>
      <c r="DK192" s="53"/>
      <c r="DL192" s="53"/>
      <c r="DM192" s="53"/>
      <c r="DN192" s="53"/>
      <c r="DO192" s="53"/>
      <c r="DP192" s="53"/>
      <c r="DQ192" s="53"/>
      <c r="DR192" s="53"/>
      <c r="DS192" s="53"/>
      <c r="DT192" s="53"/>
      <c r="DU192" s="53"/>
      <c r="DV192" s="53"/>
      <c r="DW192" s="53"/>
      <c r="DX192" s="53"/>
      <c r="DY192" s="53"/>
      <c r="DZ192" s="53"/>
      <c r="EA192" s="53"/>
      <c r="EB192" s="53"/>
      <c r="EC192" s="53"/>
      <c r="ED192" s="53"/>
      <c r="EE192" s="53"/>
      <c r="EF192" s="53"/>
      <c r="EG192" s="53"/>
      <c r="EH192" s="53"/>
      <c r="EI192" s="53"/>
      <c r="EJ192" s="53"/>
      <c r="EK192" s="53"/>
      <c r="EL192" s="53"/>
      <c r="EM192" s="53"/>
      <c r="EN192" s="53"/>
      <c r="EO192" s="53"/>
      <c r="EP192" s="53"/>
      <c r="EQ192" s="53"/>
      <c r="ER192" s="53"/>
      <c r="ES192" s="53"/>
      <c r="ET192" s="53"/>
      <c r="EU192" s="53"/>
      <c r="EV192" s="53"/>
      <c r="EW192" s="53"/>
      <c r="EX192" s="53"/>
      <c r="EY192" s="53"/>
      <c r="EZ192" s="53"/>
      <c r="FA192" s="53"/>
      <c r="FB192" s="53"/>
      <c r="FC192" s="53"/>
      <c r="FD192" s="53"/>
      <c r="FE192" s="53"/>
      <c r="FF192" s="53"/>
      <c r="FG192" s="53"/>
      <c r="FH192" s="53"/>
      <c r="FI192" s="53"/>
      <c r="FJ192" s="53"/>
      <c r="FK192" s="53"/>
      <c r="FL192" s="53"/>
      <c r="FM192" s="53"/>
      <c r="FN192" s="53"/>
      <c r="FO192" s="53"/>
      <c r="FP192" s="53"/>
      <c r="FQ192" s="53"/>
      <c r="FR192" s="53"/>
      <c r="FS192" s="53"/>
      <c r="FT192" s="53"/>
      <c r="FU192" s="53"/>
      <c r="FV192" s="53"/>
      <c r="FW192" s="53"/>
      <c r="FX192" s="53"/>
      <c r="FY192" s="53"/>
      <c r="FZ192" s="53"/>
      <c r="GA192" s="53"/>
      <c r="GB192" s="53"/>
      <c r="GC192" s="53"/>
      <c r="GD192" s="53"/>
      <c r="GE192" s="53"/>
      <c r="GF192" s="53"/>
      <c r="GG192" s="53"/>
      <c r="GH192" s="53"/>
      <c r="GI192" s="53"/>
      <c r="GJ192" s="53"/>
      <c r="GK192" s="53"/>
      <c r="GL192" s="53"/>
      <c r="GM192" s="53"/>
      <c r="GN192" s="53"/>
      <c r="GO192" s="53"/>
      <c r="GP192" s="53"/>
      <c r="GQ192" s="53"/>
      <c r="GR192" s="53"/>
      <c r="GS192" s="53"/>
      <c r="GT192" s="53"/>
      <c r="GU192" s="53"/>
      <c r="GV192" s="53"/>
      <c r="GW192" s="53"/>
      <c r="GX192" s="53"/>
      <c r="GY192" s="53"/>
      <c r="GZ192" s="53"/>
      <c r="HA192" s="53"/>
      <c r="HB192" s="53"/>
      <c r="HC192" s="53"/>
      <c r="HD192" s="53"/>
      <c r="HE192" s="53"/>
      <c r="HF192" s="53"/>
      <c r="HG192" s="53"/>
      <c r="HH192" s="53"/>
      <c r="HI192" s="53"/>
      <c r="HJ192" s="53"/>
      <c r="HK192" s="53"/>
      <c r="HL192" s="53"/>
      <c r="HM192" s="53"/>
      <c r="HN192" s="53"/>
      <c r="HO192" s="53"/>
      <c r="HP192" s="53"/>
      <c r="HQ192" s="53"/>
      <c r="HR192" s="53"/>
      <c r="HS192" s="53"/>
      <c r="HT192" s="53"/>
      <c r="HU192" s="53"/>
      <c r="HV192" s="53"/>
      <c r="HW192" s="53"/>
      <c r="HX192" s="53"/>
      <c r="HY192" s="53"/>
      <c r="HZ192" s="53"/>
      <c r="IA192" s="53"/>
      <c r="IB192" s="53"/>
      <c r="IC192" s="53"/>
      <c r="ID192" s="53"/>
      <c r="IE192" s="53"/>
      <c r="IF192" s="53"/>
      <c r="IG192" s="53"/>
      <c r="IH192" s="53"/>
      <c r="II192" s="53"/>
      <c r="IJ192" s="53"/>
      <c r="IK192" s="53"/>
      <c r="IL192" s="53"/>
      <c r="IM192" s="53"/>
      <c r="IN192" s="53"/>
      <c r="IO192" s="53"/>
      <c r="IP192" s="53"/>
      <c r="IQ192" s="53"/>
      <c r="IR192" s="53"/>
      <c r="IS192" s="53"/>
      <c r="IT192" s="53"/>
      <c r="IU192" s="53"/>
      <c r="IV192" s="53"/>
    </row>
    <row r="193" spans="1:13" s="52" customFormat="1" ht="20.25" customHeight="1">
      <c r="A193" s="306"/>
      <c r="B193" s="358" t="s">
        <v>554</v>
      </c>
      <c r="C193" s="359"/>
      <c r="D193" s="360" t="s">
        <v>555</v>
      </c>
      <c r="E193" s="359"/>
      <c r="F193" s="359"/>
      <c r="G193" s="359"/>
      <c r="H193" s="359"/>
      <c r="I193" s="243"/>
      <c r="J193" s="245"/>
      <c r="K193" s="246" t="str">
        <f t="shared" ref="K193:K197" si="30">IF(J193="","",(2019-J193))</f>
        <v/>
      </c>
      <c r="L193" s="247" t="str">
        <f t="shared" ref="L193:L194" si="31">IF(G193="","",IF(COUNTIF($G$1:$G$25,G193)&gt;1,"2重登録","OK"))</f>
        <v/>
      </c>
      <c r="M193" s="243"/>
    </row>
    <row r="194" spans="1:13" s="52" customFormat="1" ht="20.25" customHeight="1">
      <c r="A194" s="306"/>
      <c r="B194" s="359"/>
      <c r="C194" s="359"/>
      <c r="D194" s="359"/>
      <c r="E194" s="359"/>
      <c r="F194" s="359"/>
      <c r="G194" s="359"/>
      <c r="H194" s="359"/>
      <c r="I194" s="243"/>
      <c r="J194" s="245"/>
      <c r="K194" s="246" t="str">
        <f t="shared" si="30"/>
        <v/>
      </c>
      <c r="L194" s="247" t="str">
        <f t="shared" si="31"/>
        <v/>
      </c>
      <c r="M194" s="243"/>
    </row>
    <row r="195" spans="1:13" s="52" customFormat="1" ht="20.25" customHeight="1">
      <c r="A195" s="306"/>
      <c r="B195" s="248"/>
      <c r="C195" s="248"/>
      <c r="D195" s="244"/>
      <c r="E195" s="243"/>
      <c r="F195" s="247">
        <f>A195</f>
        <v>0</v>
      </c>
      <c r="G195" s="243" t="s">
        <v>0</v>
      </c>
      <c r="H195" s="361" t="s">
        <v>1</v>
      </c>
      <c r="I195" s="359"/>
      <c r="J195" s="359"/>
      <c r="K195" s="246" t="str">
        <f t="shared" si="30"/>
        <v/>
      </c>
      <c r="L195" s="247"/>
      <c r="M195" s="248"/>
    </row>
    <row r="196" spans="1:13" s="52" customFormat="1" ht="20.25" customHeight="1">
      <c r="A196" s="306"/>
      <c r="B196" s="362"/>
      <c r="C196" s="359"/>
      <c r="D196" s="243"/>
      <c r="E196" s="243"/>
      <c r="F196" s="247"/>
      <c r="G196" s="250">
        <f>COUNTIF($M$198:$M$217,"東近江市")</f>
        <v>2</v>
      </c>
      <c r="H196" s="363">
        <f>(G196/RIGHT($A$217,2))</f>
        <v>0.1</v>
      </c>
      <c r="I196" s="359"/>
      <c r="J196" s="359"/>
      <c r="K196" s="246" t="str">
        <f t="shared" si="30"/>
        <v/>
      </c>
      <c r="L196" s="247"/>
      <c r="M196" s="248"/>
    </row>
    <row r="197" spans="1:13" s="52" customFormat="1" ht="20.25" customHeight="1">
      <c r="A197" s="306"/>
      <c r="B197" s="249"/>
      <c r="C197" s="249"/>
      <c r="D197" s="248" t="s">
        <v>48</v>
      </c>
      <c r="E197" s="248"/>
      <c r="F197" s="248"/>
      <c r="G197" s="250"/>
      <c r="H197" s="252" t="s">
        <v>49</v>
      </c>
      <c r="I197" s="251"/>
      <c r="J197" s="251"/>
      <c r="K197" s="246" t="str">
        <f t="shared" si="30"/>
        <v/>
      </c>
      <c r="L197" s="247" t="str">
        <f t="shared" ref="L197:L212" si="32">IF(G197="","",IF(COUNTIF($G$1:$G$25,G197)&gt;1,"2重登録","OK"))</f>
        <v/>
      </c>
      <c r="M197" s="248"/>
    </row>
    <row r="198" spans="1:13" s="52" customFormat="1" ht="20.25" customHeight="1">
      <c r="A198" s="306" t="s">
        <v>295</v>
      </c>
      <c r="B198" s="243" t="s">
        <v>296</v>
      </c>
      <c r="C198" s="243" t="s">
        <v>297</v>
      </c>
      <c r="D198" s="243" t="s">
        <v>298</v>
      </c>
      <c r="E198" s="243"/>
      <c r="F198" s="243"/>
      <c r="G198" s="243" t="str">
        <f t="shared" ref="G198:G212" si="33">B198&amp;C198</f>
        <v>水本淳史</v>
      </c>
      <c r="H198" s="243" t="s">
        <v>298</v>
      </c>
      <c r="I198" s="243" t="s">
        <v>5</v>
      </c>
      <c r="J198" s="245">
        <v>1967</v>
      </c>
      <c r="K198" s="15">
        <f t="shared" ref="K198:K218" si="34">IF(J198="","",(2024-J198))</f>
        <v>57</v>
      </c>
      <c r="L198" s="247" t="str">
        <f t="shared" si="32"/>
        <v>OK</v>
      </c>
      <c r="M198" s="243" t="s">
        <v>94</v>
      </c>
    </row>
    <row r="199" spans="1:13" s="52" customFormat="1" ht="20.25" customHeight="1">
      <c r="A199" s="306" t="s">
        <v>299</v>
      </c>
      <c r="B199" s="243" t="s">
        <v>293</v>
      </c>
      <c r="C199" s="243" t="s">
        <v>300</v>
      </c>
      <c r="D199" s="243" t="s">
        <v>298</v>
      </c>
      <c r="E199" s="243"/>
      <c r="F199" s="243"/>
      <c r="G199" s="243" t="str">
        <f t="shared" si="33"/>
        <v>清水善弘</v>
      </c>
      <c r="H199" s="243" t="s">
        <v>298</v>
      </c>
      <c r="I199" s="243" t="s">
        <v>5</v>
      </c>
      <c r="J199" s="245">
        <v>1952</v>
      </c>
      <c r="K199" s="15">
        <f t="shared" si="34"/>
        <v>72</v>
      </c>
      <c r="L199" s="247" t="str">
        <f t="shared" si="32"/>
        <v>OK</v>
      </c>
      <c r="M199" s="248" t="s">
        <v>109</v>
      </c>
    </row>
    <row r="200" spans="1:13" s="52" customFormat="1" ht="20.25" customHeight="1">
      <c r="A200" s="306" t="s">
        <v>226</v>
      </c>
      <c r="B200" s="243" t="s">
        <v>6</v>
      </c>
      <c r="C200" s="243" t="s">
        <v>301</v>
      </c>
      <c r="D200" s="243" t="s">
        <v>298</v>
      </c>
      <c r="E200" s="243"/>
      <c r="F200" s="243"/>
      <c r="G200" s="243" t="str">
        <f t="shared" si="33"/>
        <v>岡本大樹</v>
      </c>
      <c r="H200" s="243" t="s">
        <v>298</v>
      </c>
      <c r="I200" s="243" t="s">
        <v>5</v>
      </c>
      <c r="J200" s="245">
        <v>1982</v>
      </c>
      <c r="K200" s="15">
        <f t="shared" si="34"/>
        <v>42</v>
      </c>
      <c r="L200" s="247" t="str">
        <f t="shared" si="32"/>
        <v>OK</v>
      </c>
      <c r="M200" s="243" t="s">
        <v>294</v>
      </c>
    </row>
    <row r="201" spans="1:13" s="52" customFormat="1" ht="20.25" customHeight="1">
      <c r="A201" s="306" t="s">
        <v>227</v>
      </c>
      <c r="B201" s="243" t="s">
        <v>1055</v>
      </c>
      <c r="C201" s="243" t="s">
        <v>1056</v>
      </c>
      <c r="D201" s="243" t="s">
        <v>298</v>
      </c>
      <c r="E201" s="243"/>
      <c r="F201" s="243"/>
      <c r="G201" s="243" t="str">
        <f t="shared" si="33"/>
        <v>増田剛士</v>
      </c>
      <c r="H201" s="243" t="s">
        <v>298</v>
      </c>
      <c r="I201" s="243" t="s">
        <v>5</v>
      </c>
      <c r="J201" s="245">
        <v>1976</v>
      </c>
      <c r="K201" s="15">
        <f t="shared" si="34"/>
        <v>48</v>
      </c>
      <c r="L201" s="247" t="str">
        <f t="shared" si="32"/>
        <v>OK</v>
      </c>
      <c r="M201" s="243" t="s">
        <v>561</v>
      </c>
    </row>
    <row r="202" spans="1:13" s="52" customFormat="1" ht="20.25" customHeight="1">
      <c r="A202" s="306" t="s">
        <v>228</v>
      </c>
      <c r="B202" s="243" t="s">
        <v>302</v>
      </c>
      <c r="C202" s="243" t="s">
        <v>303</v>
      </c>
      <c r="D202" s="243" t="s">
        <v>298</v>
      </c>
      <c r="E202" s="243"/>
      <c r="F202" s="243"/>
      <c r="G202" s="243" t="str">
        <f t="shared" si="33"/>
        <v>成宮康弘</v>
      </c>
      <c r="H202" s="243" t="s">
        <v>298</v>
      </c>
      <c r="I202" s="243" t="s">
        <v>5</v>
      </c>
      <c r="J202" s="245">
        <v>1970</v>
      </c>
      <c r="K202" s="15">
        <f t="shared" si="34"/>
        <v>54</v>
      </c>
      <c r="L202" s="247" t="str">
        <f t="shared" si="32"/>
        <v>OK</v>
      </c>
      <c r="M202" s="248" t="s">
        <v>94</v>
      </c>
    </row>
    <row r="203" spans="1:13" s="52" customFormat="1" ht="20.25" customHeight="1">
      <c r="A203" s="306" t="s">
        <v>229</v>
      </c>
      <c r="B203" s="243" t="s">
        <v>1057</v>
      </c>
      <c r="C203" s="243" t="s">
        <v>1058</v>
      </c>
      <c r="D203" s="243" t="s">
        <v>298</v>
      </c>
      <c r="E203" s="243"/>
      <c r="F203" s="253"/>
      <c r="G203" s="243" t="str">
        <f t="shared" si="33"/>
        <v>浦嶋博邦</v>
      </c>
      <c r="H203" s="243" t="s">
        <v>298</v>
      </c>
      <c r="I203" s="254" t="s">
        <v>5</v>
      </c>
      <c r="J203" s="245">
        <v>1977</v>
      </c>
      <c r="K203" s="15">
        <f t="shared" si="34"/>
        <v>47</v>
      </c>
      <c r="L203" s="247" t="str">
        <f t="shared" si="32"/>
        <v>OK</v>
      </c>
      <c r="M203" s="255" t="s">
        <v>1059</v>
      </c>
    </row>
    <row r="204" spans="1:13" s="52" customFormat="1" ht="20.25" customHeight="1">
      <c r="A204" s="306" t="s">
        <v>230</v>
      </c>
      <c r="B204" s="243" t="s">
        <v>304</v>
      </c>
      <c r="C204" s="243" t="s">
        <v>556</v>
      </c>
      <c r="D204" s="243" t="s">
        <v>298</v>
      </c>
      <c r="E204" s="243"/>
      <c r="F204" s="243"/>
      <c r="G204" s="243" t="str">
        <f t="shared" si="33"/>
        <v>平塚  聡</v>
      </c>
      <c r="H204" s="243" t="s">
        <v>298</v>
      </c>
      <c r="I204" s="243" t="s">
        <v>5</v>
      </c>
      <c r="J204" s="245">
        <v>1960</v>
      </c>
      <c r="K204" s="15">
        <f t="shared" si="34"/>
        <v>64</v>
      </c>
      <c r="L204" s="247" t="str">
        <f t="shared" si="32"/>
        <v>OK</v>
      </c>
      <c r="M204" s="243" t="s">
        <v>94</v>
      </c>
    </row>
    <row r="205" spans="1:13" s="52" customFormat="1" ht="20.25" customHeight="1">
      <c r="A205" s="306" t="s">
        <v>231</v>
      </c>
      <c r="B205" s="243" t="s">
        <v>305</v>
      </c>
      <c r="C205" s="243" t="s">
        <v>306</v>
      </c>
      <c r="D205" s="243" t="s">
        <v>298</v>
      </c>
      <c r="E205" s="243"/>
      <c r="F205" s="243"/>
      <c r="G205" s="243" t="str">
        <f t="shared" si="33"/>
        <v>池端誠治</v>
      </c>
      <c r="H205" s="243" t="s">
        <v>298</v>
      </c>
      <c r="I205" s="243" t="s">
        <v>5</v>
      </c>
      <c r="J205" s="245">
        <v>1972</v>
      </c>
      <c r="K205" s="15">
        <f t="shared" si="34"/>
        <v>52</v>
      </c>
      <c r="L205" s="247" t="str">
        <f t="shared" si="32"/>
        <v>OK</v>
      </c>
      <c r="M205" s="243" t="s">
        <v>94</v>
      </c>
    </row>
    <row r="206" spans="1:13" s="52" customFormat="1" ht="20.25" customHeight="1">
      <c r="A206" s="306" t="s">
        <v>232</v>
      </c>
      <c r="B206" s="243" t="s">
        <v>307</v>
      </c>
      <c r="C206" s="243" t="s">
        <v>308</v>
      </c>
      <c r="D206" s="243" t="s">
        <v>298</v>
      </c>
      <c r="E206" s="243"/>
      <c r="F206" s="243"/>
      <c r="G206" s="243" t="str">
        <f t="shared" si="33"/>
        <v>三代康成</v>
      </c>
      <c r="H206" s="243" t="s">
        <v>298</v>
      </c>
      <c r="I206" s="243" t="s">
        <v>5</v>
      </c>
      <c r="J206" s="245">
        <v>1968</v>
      </c>
      <c r="K206" s="15">
        <f t="shared" si="34"/>
        <v>56</v>
      </c>
      <c r="L206" s="247" t="str">
        <f t="shared" si="32"/>
        <v>OK</v>
      </c>
      <c r="M206" s="248" t="s">
        <v>109</v>
      </c>
    </row>
    <row r="207" spans="1:13" s="52" customFormat="1" ht="20.25" customHeight="1">
      <c r="A207" s="306" t="s">
        <v>233</v>
      </c>
      <c r="B207" s="243" t="s">
        <v>286</v>
      </c>
      <c r="C207" s="243" t="s">
        <v>309</v>
      </c>
      <c r="D207" s="243" t="s">
        <v>298</v>
      </c>
      <c r="E207" s="243"/>
      <c r="F207" s="243"/>
      <c r="G207" s="243" t="str">
        <f t="shared" si="33"/>
        <v>古市卓志</v>
      </c>
      <c r="H207" s="243" t="s">
        <v>298</v>
      </c>
      <c r="I207" s="243" t="s">
        <v>5</v>
      </c>
      <c r="J207" s="245">
        <v>1974</v>
      </c>
      <c r="K207" s="15">
        <f t="shared" si="34"/>
        <v>50</v>
      </c>
      <c r="L207" s="247" t="str">
        <f t="shared" si="32"/>
        <v>OK</v>
      </c>
      <c r="M207" s="243" t="s">
        <v>94</v>
      </c>
    </row>
    <row r="208" spans="1:13" s="52" customFormat="1" ht="20.25" customHeight="1">
      <c r="A208" s="306" t="s">
        <v>234</v>
      </c>
      <c r="B208" s="243" t="s">
        <v>562</v>
      </c>
      <c r="C208" s="243" t="s">
        <v>563</v>
      </c>
      <c r="D208" s="243" t="s">
        <v>298</v>
      </c>
      <c r="E208" s="243"/>
      <c r="F208" s="243"/>
      <c r="G208" s="243" t="s">
        <v>564</v>
      </c>
      <c r="H208" s="243" t="s">
        <v>298</v>
      </c>
      <c r="I208" s="243" t="s">
        <v>560</v>
      </c>
      <c r="J208" s="245">
        <v>1973</v>
      </c>
      <c r="K208" s="15">
        <f t="shared" si="34"/>
        <v>51</v>
      </c>
      <c r="L208" s="247" t="s">
        <v>991</v>
      </c>
      <c r="M208" s="243" t="s">
        <v>88</v>
      </c>
    </row>
    <row r="209" spans="1:17" s="52" customFormat="1" ht="20.25" customHeight="1">
      <c r="A209" s="306" t="s">
        <v>235</v>
      </c>
      <c r="B209" s="243" t="s">
        <v>6</v>
      </c>
      <c r="C209" s="243" t="s">
        <v>557</v>
      </c>
      <c r="D209" s="243" t="s">
        <v>298</v>
      </c>
      <c r="E209" s="255"/>
      <c r="F209" s="255"/>
      <c r="G209" s="243" t="s">
        <v>559</v>
      </c>
      <c r="H209" s="243" t="s">
        <v>298</v>
      </c>
      <c r="I209" s="243" t="s">
        <v>560</v>
      </c>
      <c r="J209" s="245">
        <v>1967</v>
      </c>
      <c r="K209" s="15">
        <f t="shared" si="34"/>
        <v>57</v>
      </c>
      <c r="L209" s="247" t="s">
        <v>991</v>
      </c>
      <c r="M209" s="243" t="s">
        <v>94</v>
      </c>
    </row>
    <row r="210" spans="1:17" s="52" customFormat="1" ht="20.25" customHeight="1">
      <c r="A210" s="306" t="s">
        <v>236</v>
      </c>
      <c r="B210" s="255" t="s">
        <v>313</v>
      </c>
      <c r="C210" s="255" t="s">
        <v>314</v>
      </c>
      <c r="D210" s="243" t="s">
        <v>298</v>
      </c>
      <c r="E210" s="255"/>
      <c r="F210" s="256"/>
      <c r="G210" s="243" t="str">
        <f t="shared" si="33"/>
        <v>松井美和子</v>
      </c>
      <c r="H210" s="243" t="s">
        <v>298</v>
      </c>
      <c r="I210" s="257" t="s">
        <v>8</v>
      </c>
      <c r="J210" s="245">
        <v>1969</v>
      </c>
      <c r="K210" s="15">
        <f t="shared" si="34"/>
        <v>55</v>
      </c>
      <c r="L210" s="247" t="str">
        <f t="shared" si="32"/>
        <v>OK</v>
      </c>
      <c r="M210" s="243" t="s">
        <v>88</v>
      </c>
    </row>
    <row r="211" spans="1:17" s="52" customFormat="1" ht="20.25" customHeight="1">
      <c r="A211" s="306" t="s">
        <v>237</v>
      </c>
      <c r="B211" s="255" t="s">
        <v>307</v>
      </c>
      <c r="C211" s="255" t="s">
        <v>315</v>
      </c>
      <c r="D211" s="243" t="s">
        <v>298</v>
      </c>
      <c r="E211" s="255"/>
      <c r="F211" s="255"/>
      <c r="G211" s="243" t="str">
        <f t="shared" si="33"/>
        <v>三代梨絵</v>
      </c>
      <c r="H211" s="243" t="s">
        <v>298</v>
      </c>
      <c r="I211" s="257" t="s">
        <v>8</v>
      </c>
      <c r="J211" s="245">
        <v>1976</v>
      </c>
      <c r="K211" s="15">
        <f t="shared" si="34"/>
        <v>48</v>
      </c>
      <c r="L211" s="247" t="str">
        <f t="shared" si="32"/>
        <v>OK</v>
      </c>
      <c r="M211" s="243" t="s">
        <v>109</v>
      </c>
    </row>
    <row r="212" spans="1:17" s="52" customFormat="1" ht="20.25" customHeight="1">
      <c r="A212" s="306" t="s">
        <v>238</v>
      </c>
      <c r="B212" s="255" t="s">
        <v>316</v>
      </c>
      <c r="C212" s="255" t="s">
        <v>317</v>
      </c>
      <c r="D212" s="243" t="s">
        <v>298</v>
      </c>
      <c r="E212" s="255"/>
      <c r="F212" s="256"/>
      <c r="G212" s="243" t="str">
        <f t="shared" si="33"/>
        <v>土肥祐子</v>
      </c>
      <c r="H212" s="243" t="s">
        <v>298</v>
      </c>
      <c r="I212" s="257" t="s">
        <v>8</v>
      </c>
      <c r="J212" s="245">
        <v>1971</v>
      </c>
      <c r="K212" s="15">
        <f t="shared" si="34"/>
        <v>53</v>
      </c>
      <c r="L212" s="247" t="str">
        <f t="shared" si="32"/>
        <v>OK</v>
      </c>
      <c r="M212" s="243" t="s">
        <v>109</v>
      </c>
    </row>
    <row r="213" spans="1:17" s="52" customFormat="1" ht="20.25" customHeight="1">
      <c r="A213" s="306" t="s">
        <v>239</v>
      </c>
      <c r="B213" s="255" t="s">
        <v>310</v>
      </c>
      <c r="C213" s="255" t="s">
        <v>311</v>
      </c>
      <c r="D213" s="243" t="s">
        <v>298</v>
      </c>
      <c r="E213" s="255"/>
      <c r="F213" s="256"/>
      <c r="G213" s="243" t="s">
        <v>1060</v>
      </c>
      <c r="H213" s="243" t="s">
        <v>298</v>
      </c>
      <c r="I213" s="257" t="s">
        <v>8</v>
      </c>
      <c r="J213" s="245">
        <v>1967</v>
      </c>
      <c r="K213" s="15">
        <f t="shared" si="34"/>
        <v>57</v>
      </c>
      <c r="L213" s="247" t="s">
        <v>991</v>
      </c>
      <c r="M213" s="243" t="s">
        <v>312</v>
      </c>
    </row>
    <row r="214" spans="1:17" s="52" customFormat="1" ht="20.25" customHeight="1">
      <c r="A214" s="306" t="s">
        <v>240</v>
      </c>
      <c r="B214" s="255" t="s">
        <v>1057</v>
      </c>
      <c r="C214" s="255" t="s">
        <v>1061</v>
      </c>
      <c r="D214" s="243" t="s">
        <v>298</v>
      </c>
      <c r="E214" s="255"/>
      <c r="F214" s="256"/>
      <c r="G214" s="243" t="s">
        <v>1062</v>
      </c>
      <c r="H214" s="243" t="s">
        <v>298</v>
      </c>
      <c r="I214" s="257" t="s">
        <v>1063</v>
      </c>
      <c r="J214" s="245">
        <v>1967</v>
      </c>
      <c r="K214" s="15">
        <f t="shared" si="34"/>
        <v>57</v>
      </c>
      <c r="L214" s="247" t="s">
        <v>991</v>
      </c>
      <c r="M214" s="255" t="s">
        <v>1059</v>
      </c>
    </row>
    <row r="215" spans="1:17" s="52" customFormat="1" ht="20.25" customHeight="1">
      <c r="A215" s="306" t="s">
        <v>241</v>
      </c>
      <c r="B215" s="255" t="s">
        <v>324</v>
      </c>
      <c r="C215" s="255" t="s">
        <v>325</v>
      </c>
      <c r="D215" s="243" t="s">
        <v>298</v>
      </c>
      <c r="E215" s="255"/>
      <c r="F215" s="255"/>
      <c r="G215" s="243" t="s">
        <v>326</v>
      </c>
      <c r="H215" s="243" t="s">
        <v>298</v>
      </c>
      <c r="I215" s="255" t="s">
        <v>8</v>
      </c>
      <c r="J215" s="245">
        <v>1993</v>
      </c>
      <c r="K215" s="15">
        <f t="shared" si="34"/>
        <v>31</v>
      </c>
      <c r="L215" s="247" t="s">
        <v>991</v>
      </c>
      <c r="M215" s="243" t="s">
        <v>327</v>
      </c>
    </row>
    <row r="216" spans="1:17" s="52" customFormat="1" ht="20.25" customHeight="1">
      <c r="A216" s="306" t="s">
        <v>242</v>
      </c>
      <c r="B216" s="255" t="s">
        <v>322</v>
      </c>
      <c r="C216" s="255" t="s">
        <v>323</v>
      </c>
      <c r="D216" s="243" t="s">
        <v>298</v>
      </c>
      <c r="E216" s="243"/>
      <c r="F216" s="243"/>
      <c r="G216" s="243" t="str">
        <f t="shared" ref="G216:G217" si="35">B216&amp;C216</f>
        <v>出縄久子</v>
      </c>
      <c r="H216" s="243" t="s">
        <v>298</v>
      </c>
      <c r="I216" s="257" t="s">
        <v>8</v>
      </c>
      <c r="J216" s="245">
        <v>1965</v>
      </c>
      <c r="K216" s="15">
        <f t="shared" si="34"/>
        <v>59</v>
      </c>
      <c r="L216" s="247" t="str">
        <f t="shared" ref="L216:L218" si="36">IF(G216="","",IF(COUNTIF($G$1:$G$25,G216)&gt;1,"2重登録","OK"))</f>
        <v>OK</v>
      </c>
      <c r="M216" s="243" t="s">
        <v>251</v>
      </c>
    </row>
    <row r="217" spans="1:17" s="52" customFormat="1" ht="20.25" customHeight="1">
      <c r="A217" s="306" t="s">
        <v>243</v>
      </c>
      <c r="B217" s="255" t="s">
        <v>319</v>
      </c>
      <c r="C217" s="255" t="s">
        <v>320</v>
      </c>
      <c r="D217" s="243" t="s">
        <v>298</v>
      </c>
      <c r="E217" s="255"/>
      <c r="F217" s="255"/>
      <c r="G217" s="243" t="str">
        <f t="shared" si="35"/>
        <v>吉岡京子</v>
      </c>
      <c r="H217" s="243" t="s">
        <v>298</v>
      </c>
      <c r="I217" s="257" t="s">
        <v>8</v>
      </c>
      <c r="J217" s="245">
        <v>1959</v>
      </c>
      <c r="K217" s="15">
        <f t="shared" si="34"/>
        <v>65</v>
      </c>
      <c r="L217" s="247" t="str">
        <f t="shared" si="36"/>
        <v>OK</v>
      </c>
      <c r="M217" s="243" t="s">
        <v>321</v>
      </c>
    </row>
    <row r="218" spans="1:17" s="52" customFormat="1" ht="17.25" customHeight="1">
      <c r="A218" s="123" t="s">
        <v>1064</v>
      </c>
      <c r="B218" s="3" t="s">
        <v>1065</v>
      </c>
      <c r="C218" s="3" t="s">
        <v>1066</v>
      </c>
      <c r="D218" s="123" t="s">
        <v>558</v>
      </c>
      <c r="G218" s="123" t="s">
        <v>1067</v>
      </c>
      <c r="H218" s="123" t="s">
        <v>558</v>
      </c>
      <c r="I218" s="3" t="s">
        <v>1063</v>
      </c>
      <c r="J218" s="123">
        <v>1974</v>
      </c>
      <c r="K218" s="15">
        <f t="shared" si="34"/>
        <v>50</v>
      </c>
      <c r="L218" s="247" t="str">
        <f t="shared" si="36"/>
        <v>OK</v>
      </c>
      <c r="M218" s="123" t="s">
        <v>1068</v>
      </c>
      <c r="N218" s="123"/>
    </row>
    <row r="219" spans="1:17" s="52" customFormat="1" ht="20.25" customHeight="1">
      <c r="A219" s="306"/>
      <c r="B219" s="255"/>
      <c r="C219" s="255"/>
      <c r="D219" s="243"/>
      <c r="E219" s="243"/>
      <c r="F219" s="243"/>
      <c r="G219" s="243"/>
      <c r="H219" s="243"/>
      <c r="I219" s="255"/>
      <c r="J219" s="245"/>
      <c r="K219" s="245"/>
      <c r="L219" s="243"/>
      <c r="M219" s="243"/>
    </row>
    <row r="220" spans="1:17" s="52" customFormat="1" ht="20.25" customHeight="1">
      <c r="A220" s="306"/>
      <c r="B220" s="255"/>
      <c r="C220" s="255"/>
      <c r="D220" s="243"/>
      <c r="E220" s="243"/>
      <c r="F220" s="243"/>
      <c r="G220" s="243"/>
      <c r="H220" s="243"/>
      <c r="I220" s="255"/>
      <c r="J220" s="245"/>
      <c r="K220" s="245"/>
      <c r="L220" s="243"/>
      <c r="M220" s="243"/>
    </row>
    <row r="221" spans="1:17" s="52" customFormat="1" ht="20.25" customHeight="1">
      <c r="A221" s="306"/>
      <c r="B221" s="255"/>
      <c r="C221" s="255"/>
      <c r="D221" s="243"/>
      <c r="E221" s="243"/>
      <c r="F221" s="243"/>
      <c r="G221" s="243"/>
      <c r="H221" s="243"/>
      <c r="I221" s="255"/>
      <c r="J221" s="245"/>
      <c r="K221" s="245"/>
      <c r="L221" s="243"/>
      <c r="M221" s="243"/>
    </row>
    <row r="222" spans="1:17" s="52" customFormat="1" ht="20.25" customHeight="1">
      <c r="A222" s="306"/>
      <c r="B222" s="243"/>
      <c r="C222" s="243"/>
      <c r="D222" s="243"/>
      <c r="E222" s="243"/>
      <c r="F222" s="243"/>
      <c r="G222" s="243"/>
      <c r="H222" s="243"/>
      <c r="I222" s="243"/>
      <c r="J222" s="245"/>
      <c r="K222" s="245"/>
      <c r="L222" s="243"/>
      <c r="M222" s="243"/>
    </row>
    <row r="223" spans="1:17" ht="18" customHeight="1">
      <c r="A223" s="28"/>
      <c r="B223" s="365" t="s">
        <v>565</v>
      </c>
      <c r="C223" s="365"/>
      <c r="D223" s="366" t="s">
        <v>566</v>
      </c>
      <c r="E223" s="367"/>
      <c r="F223" s="367"/>
      <c r="G223" s="367"/>
      <c r="H223" s="5" t="s">
        <v>0</v>
      </c>
      <c r="I223" s="368" t="s">
        <v>1</v>
      </c>
      <c r="J223" s="368"/>
      <c r="K223" s="368"/>
      <c r="L223" s="6" t="str">
        <f>IF(G223="","",IF(COUNTIF($G$3:$G$656,G223)&gt;1,"2重登録","OK"))</f>
        <v/>
      </c>
      <c r="M223" s="5"/>
      <c r="N223" s="5"/>
      <c r="O223" s="5"/>
      <c r="P223" s="5"/>
      <c r="Q223" s="5"/>
    </row>
    <row r="224" spans="1:17" ht="18" customHeight="1">
      <c r="A224" s="28"/>
      <c r="B224" s="365"/>
      <c r="C224" s="365"/>
      <c r="D224" s="367"/>
      <c r="E224" s="367"/>
      <c r="F224" s="367"/>
      <c r="G224" s="367"/>
      <c r="H224" s="7">
        <v>2</v>
      </c>
      <c r="I224" s="355">
        <v>0.05</v>
      </c>
      <c r="J224" s="355"/>
      <c r="K224" s="355"/>
      <c r="L224" s="6" t="str">
        <f>IF(G224="","",IF(COUNTIF($G$3:$G$656,G224)&gt;1,"2重登録","OK"))</f>
        <v/>
      </c>
      <c r="M224" s="5"/>
      <c r="N224" s="5"/>
      <c r="O224" s="5"/>
      <c r="P224" s="5"/>
      <c r="Q224" s="5"/>
    </row>
    <row r="225" spans="1:256" s="52" customFormat="1" ht="12.75" customHeight="1">
      <c r="A225" s="28"/>
      <c r="B225" s="8" t="s">
        <v>567</v>
      </c>
      <c r="C225" s="8"/>
      <c r="D225" s="75" t="s">
        <v>48</v>
      </c>
      <c r="E225" s="5"/>
      <c r="F225" s="6"/>
      <c r="G225" s="5"/>
      <c r="H225" s="5"/>
      <c r="I225" s="5"/>
      <c r="J225" s="9"/>
      <c r="K225" s="10" t="str">
        <f>IF(J225="","",(2012-J225))</f>
        <v/>
      </c>
      <c r="L225" s="6" t="str">
        <f>IF(G225="","",IF(COUNTIF($G$3:$G$656,G225)&gt;1,"2重登録","OK"))</f>
        <v/>
      </c>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row>
    <row r="226" spans="1:256" s="52" customFormat="1" ht="19.5" customHeight="1">
      <c r="A226" s="28"/>
      <c r="B226" s="356" t="s">
        <v>568</v>
      </c>
      <c r="C226" s="356"/>
      <c r="D226" s="5" t="s">
        <v>49</v>
      </c>
      <c r="E226" s="5"/>
      <c r="F226" s="6"/>
      <c r="G226" s="5"/>
      <c r="H226" s="5"/>
      <c r="I226" s="5"/>
      <c r="J226" s="9"/>
      <c r="K226" s="10" t="str">
        <f>IF(J226="","",(2012-J226))</f>
        <v/>
      </c>
      <c r="L226" s="6"/>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row>
    <row r="227" spans="1:256" s="273" customFormat="1" ht="15.75">
      <c r="A227" s="304" t="s">
        <v>569</v>
      </c>
      <c r="B227" s="258" t="s">
        <v>570</v>
      </c>
      <c r="C227" s="258" t="s">
        <v>571</v>
      </c>
      <c r="D227" s="258" t="s">
        <v>567</v>
      </c>
      <c r="E227" s="258"/>
      <c r="F227" s="259" t="s">
        <v>1069</v>
      </c>
      <c r="G227" s="258" t="str">
        <f>B227&amp;C227</f>
        <v>鍵谷浩太</v>
      </c>
      <c r="H227" s="260" t="s">
        <v>568</v>
      </c>
      <c r="I227" s="260" t="s">
        <v>5</v>
      </c>
      <c r="J227" s="261">
        <v>1991</v>
      </c>
      <c r="K227" s="15">
        <f t="shared" ref="K227" si="37">IF(J227="","",(2024-J227))</f>
        <v>33</v>
      </c>
      <c r="L227" s="259" t="str">
        <f t="shared" ref="L227:L267" si="38">IF(G227="","",IF(COUNTIF($G$3:$G$656,G227)&gt;1,"2重登録","OK"))</f>
        <v>OK</v>
      </c>
      <c r="M227" s="258" t="s">
        <v>370</v>
      </c>
      <c r="N227" s="263"/>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row>
    <row r="228" spans="1:256" ht="15.75">
      <c r="A228" s="304" t="s">
        <v>572</v>
      </c>
      <c r="B228" s="258" t="s">
        <v>573</v>
      </c>
      <c r="C228" s="258" t="s">
        <v>574</v>
      </c>
      <c r="D228" s="258" t="s">
        <v>567</v>
      </c>
      <c r="E228" s="258"/>
      <c r="F228" s="258" t="s">
        <v>1070</v>
      </c>
      <c r="G228" s="258" t="str">
        <f>B228&amp;C228</f>
        <v>浅田恵亮</v>
      </c>
      <c r="H228" s="260" t="s">
        <v>568</v>
      </c>
      <c r="I228" s="260" t="s">
        <v>5</v>
      </c>
      <c r="J228" s="261">
        <v>1986</v>
      </c>
      <c r="K228" s="262">
        <v>38</v>
      </c>
      <c r="L228" s="259" t="str">
        <f t="shared" si="38"/>
        <v>OK</v>
      </c>
      <c r="M228" s="258" t="s">
        <v>374</v>
      </c>
      <c r="N228" s="263"/>
      <c r="O228" s="5"/>
      <c r="P228" s="5"/>
      <c r="Q228" s="5"/>
    </row>
    <row r="229" spans="1:256" s="52" customFormat="1" ht="19.5" customHeight="1">
      <c r="A229" s="304" t="s">
        <v>575</v>
      </c>
      <c r="B229" s="258" t="s">
        <v>576</v>
      </c>
      <c r="C229" s="258" t="s">
        <v>577</v>
      </c>
      <c r="D229" s="258" t="s">
        <v>567</v>
      </c>
      <c r="E229" s="258"/>
      <c r="F229" s="259" t="s">
        <v>1071</v>
      </c>
      <c r="G229" s="258" t="str">
        <f>B229&amp;C229</f>
        <v>中西泰輝</v>
      </c>
      <c r="H229" s="260" t="s">
        <v>568</v>
      </c>
      <c r="I229" s="260" t="s">
        <v>5</v>
      </c>
      <c r="J229" s="261">
        <v>1992</v>
      </c>
      <c r="K229" s="262">
        <v>32</v>
      </c>
      <c r="L229" s="259" t="str">
        <f t="shared" si="38"/>
        <v>OK</v>
      </c>
      <c r="M229" s="258" t="s">
        <v>428</v>
      </c>
      <c r="N229" s="263"/>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row>
    <row r="230" spans="1:256" s="52" customFormat="1" ht="19.5" customHeight="1">
      <c r="A230" s="305" t="s">
        <v>578</v>
      </c>
      <c r="B230" s="258" t="s">
        <v>580</v>
      </c>
      <c r="C230" s="258" t="s">
        <v>581</v>
      </c>
      <c r="D230" s="258" t="s">
        <v>567</v>
      </c>
      <c r="E230" s="258"/>
      <c r="F230" s="259" t="s">
        <v>1072</v>
      </c>
      <c r="G230" s="258" t="str">
        <f>B230&amp;C230</f>
        <v>久保侑暉</v>
      </c>
      <c r="H230" s="260" t="s">
        <v>568</v>
      </c>
      <c r="I230" s="260" t="s">
        <v>5</v>
      </c>
      <c r="J230" s="261">
        <v>1993</v>
      </c>
      <c r="K230" s="262">
        <v>31</v>
      </c>
      <c r="L230" s="259" t="str">
        <f t="shared" si="38"/>
        <v>OK</v>
      </c>
      <c r="M230" s="258" t="s">
        <v>459</v>
      </c>
      <c r="N230" s="263"/>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row>
    <row r="231" spans="1:256" s="52" customFormat="1" ht="19.5" customHeight="1">
      <c r="A231" s="304" t="s">
        <v>579</v>
      </c>
      <c r="B231" s="264" t="s">
        <v>583</v>
      </c>
      <c r="C231" s="258" t="s">
        <v>584</v>
      </c>
      <c r="D231" s="258" t="s">
        <v>567</v>
      </c>
      <c r="E231" s="264"/>
      <c r="F231" s="264" t="s">
        <v>1073</v>
      </c>
      <c r="G231" s="258" t="str">
        <f>B231&amp;C231</f>
        <v>井ノ口幹也</v>
      </c>
      <c r="H231" s="260" t="s">
        <v>568</v>
      </c>
      <c r="I231" s="260" t="s">
        <v>424</v>
      </c>
      <c r="J231" s="261">
        <v>1990</v>
      </c>
      <c r="K231" s="262">
        <v>34</v>
      </c>
      <c r="L231" s="259" t="str">
        <f t="shared" si="38"/>
        <v>OK</v>
      </c>
      <c r="M231" s="265" t="s">
        <v>528</v>
      </c>
      <c r="N231" s="263"/>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row>
    <row r="232" spans="1:256" s="52" customFormat="1" ht="19.5" customHeight="1">
      <c r="A232" s="304" t="s">
        <v>582</v>
      </c>
      <c r="B232" s="264" t="s">
        <v>586</v>
      </c>
      <c r="C232" s="264" t="s">
        <v>587</v>
      </c>
      <c r="D232" s="264" t="s">
        <v>567</v>
      </c>
      <c r="E232" s="264"/>
      <c r="F232" s="264" t="s">
        <v>1074</v>
      </c>
      <c r="G232" s="264" t="s">
        <v>588</v>
      </c>
      <c r="H232" s="264" t="s">
        <v>568</v>
      </c>
      <c r="I232" s="264" t="s">
        <v>506</v>
      </c>
      <c r="J232" s="264">
        <v>1988</v>
      </c>
      <c r="K232" s="264">
        <v>36</v>
      </c>
      <c r="L232" s="259" t="str">
        <f t="shared" si="38"/>
        <v>OK</v>
      </c>
      <c r="M232" s="264" t="s">
        <v>370</v>
      </c>
      <c r="N232" s="266"/>
      <c r="R232" s="59"/>
      <c r="S232" s="59"/>
      <c r="T232" s="59"/>
      <c r="U232" s="59"/>
      <c r="V232" s="59"/>
      <c r="W232" s="59"/>
      <c r="X232" s="60"/>
      <c r="Y232" s="60"/>
      <c r="Z232" s="60"/>
      <c r="AA232" s="60"/>
      <c r="AB232" s="60"/>
      <c r="AC232" s="60"/>
      <c r="AD232" s="60"/>
      <c r="AE232" s="60"/>
      <c r="AF232" s="60"/>
      <c r="AG232" s="60"/>
      <c r="AH232" s="60"/>
      <c r="AI232" s="60"/>
      <c r="AJ232" s="60"/>
      <c r="AK232" s="60"/>
      <c r="AL232" s="60"/>
      <c r="AM232" s="60"/>
      <c r="AN232" s="60"/>
      <c r="AO232" s="60"/>
      <c r="AP232" s="60"/>
      <c r="AQ232" s="60"/>
      <c r="AR232" s="60"/>
      <c r="AS232" s="60"/>
      <c r="AT232" s="60"/>
      <c r="AU232" s="60"/>
      <c r="AV232" s="60"/>
      <c r="AW232" s="60"/>
      <c r="AX232" s="60"/>
      <c r="AY232" s="60"/>
      <c r="AZ232" s="60"/>
      <c r="BA232" s="60"/>
      <c r="BB232" s="60"/>
      <c r="BC232" s="60"/>
      <c r="BD232" s="60"/>
      <c r="BE232" s="60"/>
      <c r="BF232" s="60"/>
      <c r="BG232" s="60"/>
      <c r="BH232" s="60"/>
      <c r="BI232" s="60"/>
      <c r="BJ232" s="60"/>
      <c r="BK232" s="60"/>
      <c r="BL232" s="60"/>
      <c r="BM232" s="60"/>
      <c r="BN232" s="60"/>
      <c r="BO232" s="267"/>
      <c r="BP232" s="267"/>
      <c r="BQ232" s="267"/>
      <c r="BR232" s="267"/>
      <c r="BS232" s="267"/>
      <c r="BT232" s="267"/>
      <c r="BU232" s="267"/>
      <c r="BV232" s="267"/>
      <c r="BW232" s="267"/>
      <c r="BX232" s="267"/>
      <c r="BY232" s="267"/>
      <c r="BZ232" s="267"/>
      <c r="CA232" s="267"/>
      <c r="CB232" s="267"/>
      <c r="CC232" s="267"/>
      <c r="CD232" s="267"/>
      <c r="CE232" s="267"/>
      <c r="CF232" s="267"/>
      <c r="CG232" s="267"/>
      <c r="CH232" s="267"/>
      <c r="CI232" s="267"/>
      <c r="CJ232" s="267"/>
      <c r="CK232" s="267"/>
      <c r="CL232" s="267"/>
      <c r="CM232" s="267"/>
      <c r="CN232" s="267"/>
      <c r="CO232" s="267"/>
      <c r="CP232" s="267"/>
      <c r="CQ232" s="267"/>
      <c r="CR232" s="267"/>
      <c r="CS232" s="267"/>
      <c r="CT232" s="267"/>
      <c r="CU232" s="267"/>
      <c r="CV232" s="267"/>
      <c r="CW232" s="267"/>
      <c r="CX232" s="267"/>
      <c r="CY232" s="267"/>
      <c r="CZ232" s="267"/>
      <c r="DA232" s="267"/>
      <c r="DB232" s="267"/>
      <c r="DC232" s="267"/>
      <c r="DD232" s="267"/>
      <c r="DE232" s="267"/>
      <c r="DF232" s="267"/>
      <c r="DG232" s="267"/>
      <c r="DH232" s="267"/>
      <c r="DI232" s="267"/>
      <c r="DJ232" s="267"/>
      <c r="DK232" s="267"/>
      <c r="DL232" s="267"/>
      <c r="DM232" s="267"/>
      <c r="DN232" s="267"/>
      <c r="DO232" s="267"/>
      <c r="DP232" s="267"/>
      <c r="DQ232" s="267"/>
      <c r="DR232" s="267"/>
      <c r="DS232" s="267"/>
      <c r="DT232" s="267"/>
      <c r="DU232" s="267"/>
      <c r="DV232" s="267"/>
      <c r="DW232" s="267"/>
      <c r="DX232" s="267"/>
      <c r="DY232" s="267"/>
      <c r="DZ232" s="267"/>
      <c r="EA232" s="267"/>
      <c r="EB232" s="267"/>
      <c r="EC232" s="267"/>
      <c r="ED232" s="267"/>
      <c r="EE232" s="267"/>
      <c r="EF232" s="267"/>
      <c r="EG232" s="267"/>
      <c r="EH232" s="267"/>
      <c r="EI232" s="267"/>
      <c r="EJ232" s="267"/>
      <c r="EK232" s="267"/>
      <c r="EL232" s="267"/>
      <c r="EM232" s="267"/>
      <c r="EN232" s="267"/>
      <c r="EO232" s="267"/>
      <c r="EP232" s="267"/>
      <c r="EQ232" s="267"/>
      <c r="ER232" s="267"/>
      <c r="ES232" s="267"/>
      <c r="ET232" s="267"/>
      <c r="EU232" s="267"/>
      <c r="EV232" s="267"/>
      <c r="EW232" s="267"/>
      <c r="EX232" s="267"/>
      <c r="EY232" s="267"/>
      <c r="EZ232" s="267"/>
      <c r="FA232" s="267"/>
      <c r="FB232" s="267"/>
      <c r="FC232" s="267"/>
      <c r="FD232" s="267"/>
      <c r="FE232" s="267"/>
      <c r="FF232" s="267"/>
      <c r="FG232" s="267"/>
      <c r="FH232" s="267"/>
      <c r="FI232" s="267"/>
      <c r="FJ232" s="267"/>
      <c r="FK232" s="267"/>
      <c r="FL232" s="267"/>
      <c r="FM232" s="267"/>
      <c r="FN232" s="267"/>
      <c r="FO232" s="267"/>
      <c r="FP232" s="267"/>
      <c r="FQ232" s="267"/>
      <c r="FR232" s="267"/>
      <c r="FS232" s="267"/>
      <c r="FT232" s="267"/>
      <c r="FU232" s="267"/>
      <c r="FV232" s="267"/>
      <c r="FW232" s="267"/>
      <c r="FX232" s="267"/>
      <c r="FY232" s="267"/>
      <c r="FZ232" s="267"/>
      <c r="GA232" s="267"/>
      <c r="GB232" s="267"/>
      <c r="GC232" s="267"/>
      <c r="GD232" s="267"/>
      <c r="GE232" s="267"/>
      <c r="GF232" s="267"/>
      <c r="GG232" s="267"/>
      <c r="GH232" s="267"/>
      <c r="GI232" s="267"/>
      <c r="GJ232" s="267"/>
      <c r="GK232" s="267"/>
      <c r="GL232" s="267"/>
      <c r="GM232" s="267"/>
      <c r="GN232" s="267"/>
      <c r="GO232" s="267"/>
      <c r="GP232" s="267"/>
      <c r="GQ232" s="267"/>
      <c r="GR232" s="267"/>
      <c r="GS232" s="267"/>
      <c r="GT232" s="267"/>
      <c r="GU232" s="267"/>
      <c r="GV232" s="267"/>
      <c r="GW232" s="267"/>
      <c r="GX232" s="267"/>
      <c r="GY232" s="267"/>
      <c r="GZ232" s="267"/>
      <c r="HA232" s="267"/>
      <c r="HB232" s="267"/>
      <c r="HC232" s="267"/>
      <c r="HD232" s="267"/>
      <c r="HE232" s="267"/>
      <c r="HF232" s="267"/>
      <c r="HG232" s="267"/>
      <c r="HH232" s="267"/>
      <c r="HI232" s="267"/>
      <c r="HJ232" s="267"/>
      <c r="HK232" s="267"/>
      <c r="HL232" s="267"/>
      <c r="HM232" s="267"/>
      <c r="HN232" s="267"/>
      <c r="HO232" s="267"/>
      <c r="HP232" s="267"/>
      <c r="HQ232" s="267"/>
      <c r="HR232" s="267"/>
      <c r="HS232" s="267"/>
      <c r="HT232" s="267"/>
      <c r="HU232" s="267"/>
      <c r="HV232" s="267"/>
      <c r="HW232" s="267"/>
      <c r="HX232" s="267"/>
      <c r="HY232" s="267"/>
      <c r="HZ232" s="267"/>
      <c r="IA232" s="267"/>
      <c r="IB232" s="267"/>
      <c r="IC232" s="267"/>
      <c r="ID232" s="267"/>
      <c r="IE232" s="267"/>
      <c r="IF232" s="267"/>
      <c r="IG232" s="267"/>
      <c r="IH232" s="267"/>
      <c r="II232" s="267"/>
      <c r="IJ232" s="267"/>
      <c r="IK232" s="267"/>
      <c r="IL232" s="267"/>
      <c r="IM232" s="267"/>
      <c r="IN232" s="267"/>
      <c r="IO232" s="267"/>
      <c r="IP232" s="267"/>
      <c r="IQ232" s="267"/>
      <c r="IR232" s="267"/>
      <c r="IS232" s="267"/>
      <c r="IT232" s="267"/>
      <c r="IU232" s="267"/>
      <c r="IV232" s="267"/>
    </row>
    <row r="233" spans="1:256" s="52" customFormat="1" ht="19.5" customHeight="1">
      <c r="A233" s="305" t="s">
        <v>585</v>
      </c>
      <c r="B233" s="264" t="s">
        <v>590</v>
      </c>
      <c r="C233" s="264" t="s">
        <v>591</v>
      </c>
      <c r="D233" s="264" t="s">
        <v>567</v>
      </c>
      <c r="E233" s="264"/>
      <c r="F233" s="264" t="s">
        <v>1075</v>
      </c>
      <c r="G233" s="264" t="s">
        <v>592</v>
      </c>
      <c r="H233" s="264" t="s">
        <v>568</v>
      </c>
      <c r="I233" s="264" t="s">
        <v>506</v>
      </c>
      <c r="J233" s="264">
        <v>1990</v>
      </c>
      <c r="K233" s="264">
        <v>34</v>
      </c>
      <c r="L233" s="259" t="str">
        <f t="shared" si="38"/>
        <v>OK</v>
      </c>
      <c r="M233" s="264" t="s">
        <v>403</v>
      </c>
      <c r="N233" s="266"/>
      <c r="R233" s="59"/>
      <c r="S233" s="59"/>
      <c r="T233" s="59"/>
      <c r="U233" s="59"/>
      <c r="V233" s="59"/>
      <c r="W233" s="59"/>
    </row>
    <row r="234" spans="1:256" s="52" customFormat="1" ht="19.5" customHeight="1">
      <c r="A234" s="305" t="s">
        <v>589</v>
      </c>
      <c r="B234" s="264" t="s">
        <v>594</v>
      </c>
      <c r="C234" s="264" t="s">
        <v>595</v>
      </c>
      <c r="D234" s="264" t="s">
        <v>567</v>
      </c>
      <c r="E234" s="264"/>
      <c r="F234" s="264" t="s">
        <v>1076</v>
      </c>
      <c r="G234" s="264" t="s">
        <v>596</v>
      </c>
      <c r="H234" s="264" t="s">
        <v>568</v>
      </c>
      <c r="I234" s="264" t="s">
        <v>506</v>
      </c>
      <c r="J234" s="264">
        <v>1976</v>
      </c>
      <c r="K234" s="264">
        <v>48</v>
      </c>
      <c r="L234" s="259" t="str">
        <f t="shared" si="38"/>
        <v>OK</v>
      </c>
      <c r="M234" s="264" t="s">
        <v>370</v>
      </c>
      <c r="N234" s="266"/>
      <c r="R234" s="59"/>
      <c r="S234" s="59"/>
      <c r="T234" s="59"/>
      <c r="U234" s="59"/>
      <c r="V234" s="59"/>
      <c r="W234" s="59"/>
    </row>
    <row r="235" spans="1:256" s="52" customFormat="1" ht="19.5" customHeight="1">
      <c r="A235" s="305" t="s">
        <v>593</v>
      </c>
      <c r="B235" s="264" t="s">
        <v>624</v>
      </c>
      <c r="C235" s="264" t="s">
        <v>625</v>
      </c>
      <c r="D235" s="264" t="s">
        <v>567</v>
      </c>
      <c r="E235" s="264"/>
      <c r="F235" s="264" t="s">
        <v>1077</v>
      </c>
      <c r="G235" s="264" t="s">
        <v>626</v>
      </c>
      <c r="H235" s="264" t="s">
        <v>568</v>
      </c>
      <c r="I235" s="264" t="s">
        <v>506</v>
      </c>
      <c r="J235" s="264">
        <v>1986</v>
      </c>
      <c r="K235" s="264">
        <v>38</v>
      </c>
      <c r="L235" s="259" t="str">
        <f t="shared" si="38"/>
        <v>OK</v>
      </c>
      <c r="M235" s="264" t="s">
        <v>370</v>
      </c>
      <c r="N235" s="266"/>
      <c r="R235" s="59"/>
      <c r="S235" s="59"/>
      <c r="T235" s="59"/>
      <c r="U235" s="59"/>
      <c r="V235" s="59"/>
      <c r="W235" s="59"/>
    </row>
    <row r="236" spans="1:256" s="52" customFormat="1" ht="19.5" customHeight="1">
      <c r="A236" s="305" t="s">
        <v>597</v>
      </c>
      <c r="B236" s="264" t="s">
        <v>648</v>
      </c>
      <c r="C236" s="264" t="s">
        <v>649</v>
      </c>
      <c r="D236" s="264" t="s">
        <v>567</v>
      </c>
      <c r="E236" s="264"/>
      <c r="F236" s="264" t="s">
        <v>1078</v>
      </c>
      <c r="G236" s="264" t="s">
        <v>650</v>
      </c>
      <c r="H236" s="264" t="s">
        <v>568</v>
      </c>
      <c r="I236" s="264" t="s">
        <v>506</v>
      </c>
      <c r="J236" s="264">
        <v>1985</v>
      </c>
      <c r="K236" s="264">
        <v>38</v>
      </c>
      <c r="L236" s="259" t="str">
        <f t="shared" si="38"/>
        <v>OK</v>
      </c>
      <c r="M236" s="268" t="s">
        <v>528</v>
      </c>
      <c r="N236" s="266"/>
      <c r="R236" s="59"/>
      <c r="S236" s="59"/>
      <c r="T236" s="59"/>
      <c r="U236" s="59"/>
      <c r="V236" s="59"/>
      <c r="W236" s="59"/>
    </row>
    <row r="237" spans="1:256" s="52" customFormat="1" ht="19.5" customHeight="1">
      <c r="A237" s="305" t="s">
        <v>598</v>
      </c>
      <c r="B237" s="264" t="s">
        <v>599</v>
      </c>
      <c r="C237" s="264" t="s">
        <v>600</v>
      </c>
      <c r="D237" s="264" t="s">
        <v>567</v>
      </c>
      <c r="E237" s="264"/>
      <c r="F237" s="264" t="s">
        <v>1079</v>
      </c>
      <c r="G237" s="264" t="s">
        <v>601</v>
      </c>
      <c r="H237" s="264" t="s">
        <v>568</v>
      </c>
      <c r="I237" s="264" t="s">
        <v>506</v>
      </c>
      <c r="J237" s="264">
        <v>1990</v>
      </c>
      <c r="K237" s="264">
        <v>33</v>
      </c>
      <c r="L237" s="259" t="str">
        <f t="shared" si="38"/>
        <v>OK</v>
      </c>
      <c r="M237" s="264" t="s">
        <v>428</v>
      </c>
      <c r="N237" s="266"/>
      <c r="R237" s="59"/>
      <c r="S237" s="59"/>
      <c r="T237" s="59"/>
      <c r="U237" s="59"/>
      <c r="V237" s="59"/>
      <c r="W237" s="59"/>
    </row>
    <row r="238" spans="1:256" s="52" customFormat="1" ht="19.5" customHeight="1">
      <c r="A238" s="305" t="s">
        <v>602</v>
      </c>
      <c r="B238" s="264" t="s">
        <v>417</v>
      </c>
      <c r="C238" s="264" t="s">
        <v>603</v>
      </c>
      <c r="D238" s="264" t="s">
        <v>567</v>
      </c>
      <c r="E238" s="264"/>
      <c r="F238" s="264" t="s">
        <v>1080</v>
      </c>
      <c r="G238" s="264" t="s">
        <v>604</v>
      </c>
      <c r="H238" s="264" t="s">
        <v>568</v>
      </c>
      <c r="I238" s="264" t="s">
        <v>506</v>
      </c>
      <c r="J238" s="264">
        <v>1979</v>
      </c>
      <c r="K238" s="264">
        <v>45</v>
      </c>
      <c r="L238" s="259" t="str">
        <f t="shared" si="38"/>
        <v>OK</v>
      </c>
      <c r="M238" s="264" t="s">
        <v>459</v>
      </c>
      <c r="N238" s="266"/>
      <c r="R238" s="59"/>
      <c r="S238" s="59"/>
      <c r="T238" s="59"/>
      <c r="U238" s="59"/>
      <c r="V238" s="59"/>
      <c r="W238" s="59"/>
    </row>
    <row r="239" spans="1:256" s="52" customFormat="1" ht="19.5" customHeight="1">
      <c r="A239" s="305" t="s">
        <v>605</v>
      </c>
      <c r="B239" s="264" t="s">
        <v>607</v>
      </c>
      <c r="C239" s="264" t="s">
        <v>608</v>
      </c>
      <c r="D239" s="264" t="s">
        <v>567</v>
      </c>
      <c r="E239" s="264"/>
      <c r="F239" s="264" t="s">
        <v>1081</v>
      </c>
      <c r="G239" s="264" t="s">
        <v>609</v>
      </c>
      <c r="H239" s="264" t="s">
        <v>568</v>
      </c>
      <c r="I239" s="264" t="s">
        <v>506</v>
      </c>
      <c r="J239" s="264">
        <v>1993</v>
      </c>
      <c r="K239" s="264">
        <v>31</v>
      </c>
      <c r="L239" s="259" t="str">
        <f t="shared" si="38"/>
        <v>OK</v>
      </c>
      <c r="M239" s="264" t="s">
        <v>459</v>
      </c>
      <c r="N239" s="266"/>
      <c r="R239" s="59"/>
      <c r="S239" s="59"/>
      <c r="T239" s="59"/>
      <c r="U239" s="59"/>
      <c r="V239" s="59"/>
      <c r="W239" s="59"/>
    </row>
    <row r="240" spans="1:256" s="52" customFormat="1" ht="19.5" customHeight="1">
      <c r="A240" s="305" t="s">
        <v>606</v>
      </c>
      <c r="B240" s="264" t="s">
        <v>611</v>
      </c>
      <c r="C240" s="264" t="s">
        <v>612</v>
      </c>
      <c r="D240" s="264" t="s">
        <v>567</v>
      </c>
      <c r="E240" s="264"/>
      <c r="F240" s="264" t="s">
        <v>1082</v>
      </c>
      <c r="G240" s="264" t="s">
        <v>613</v>
      </c>
      <c r="H240" s="264" t="s">
        <v>568</v>
      </c>
      <c r="I240" s="264" t="s">
        <v>506</v>
      </c>
      <c r="J240" s="264">
        <v>1992</v>
      </c>
      <c r="K240" s="264">
        <v>32</v>
      </c>
      <c r="L240" s="259" t="str">
        <f t="shared" si="38"/>
        <v>OK</v>
      </c>
      <c r="M240" s="264" t="s">
        <v>1083</v>
      </c>
      <c r="N240" s="266"/>
      <c r="R240" s="59"/>
      <c r="S240" s="59"/>
      <c r="T240" s="59"/>
      <c r="U240" s="59"/>
      <c r="V240" s="59"/>
      <c r="W240" s="59"/>
    </row>
    <row r="241" spans="1:256" s="52" customFormat="1" ht="19.5" customHeight="1">
      <c r="A241" s="305" t="s">
        <v>610</v>
      </c>
      <c r="B241" s="264" t="s">
        <v>615</v>
      </c>
      <c r="C241" s="264" t="s">
        <v>616</v>
      </c>
      <c r="D241" s="264" t="s">
        <v>567</v>
      </c>
      <c r="E241" s="264"/>
      <c r="F241" s="264" t="s">
        <v>1084</v>
      </c>
      <c r="G241" s="264" t="s">
        <v>617</v>
      </c>
      <c r="H241" s="264" t="s">
        <v>568</v>
      </c>
      <c r="I241" s="264" t="s">
        <v>506</v>
      </c>
      <c r="J241" s="264">
        <v>1987</v>
      </c>
      <c r="K241" s="264">
        <v>37</v>
      </c>
      <c r="L241" s="259" t="str">
        <f t="shared" si="38"/>
        <v>OK</v>
      </c>
      <c r="M241" s="264" t="s">
        <v>405</v>
      </c>
      <c r="N241" s="266"/>
      <c r="R241" s="59"/>
      <c r="S241" s="59"/>
      <c r="T241" s="59"/>
      <c r="U241" s="59"/>
      <c r="V241" s="59"/>
      <c r="W241" s="59"/>
    </row>
    <row r="242" spans="1:256" s="52" customFormat="1" ht="19.5" customHeight="1">
      <c r="A242" s="305" t="s">
        <v>614</v>
      </c>
      <c r="B242" s="264" t="s">
        <v>619</v>
      </c>
      <c r="C242" s="264" t="s">
        <v>620</v>
      </c>
      <c r="D242" s="264" t="s">
        <v>567</v>
      </c>
      <c r="E242" s="264"/>
      <c r="F242" s="264" t="s">
        <v>1085</v>
      </c>
      <c r="G242" s="264" t="s">
        <v>621</v>
      </c>
      <c r="H242" s="264" t="s">
        <v>568</v>
      </c>
      <c r="I242" s="264" t="s">
        <v>506</v>
      </c>
      <c r="J242" s="264">
        <v>1997</v>
      </c>
      <c r="K242" s="264">
        <v>27</v>
      </c>
      <c r="L242" s="259" t="str">
        <f t="shared" si="38"/>
        <v>OK</v>
      </c>
      <c r="M242" s="264" t="s">
        <v>428</v>
      </c>
      <c r="N242" s="266"/>
      <c r="R242" s="59"/>
      <c r="S242" s="59"/>
      <c r="T242" s="59"/>
      <c r="U242" s="59"/>
      <c r="V242" s="59"/>
      <c r="W242" s="59"/>
    </row>
    <row r="243" spans="1:256" s="52" customFormat="1" ht="19.5" customHeight="1">
      <c r="A243" s="305" t="s">
        <v>618</v>
      </c>
      <c r="B243" s="264" t="s">
        <v>635</v>
      </c>
      <c r="C243" s="264" t="s">
        <v>636</v>
      </c>
      <c r="D243" s="264" t="s">
        <v>567</v>
      </c>
      <c r="F243" s="264" t="s">
        <v>1086</v>
      </c>
      <c r="G243" s="264" t="s">
        <v>637</v>
      </c>
      <c r="H243" s="264" t="s">
        <v>568</v>
      </c>
      <c r="I243" s="264" t="s">
        <v>506</v>
      </c>
      <c r="J243" s="264">
        <v>1995</v>
      </c>
      <c r="K243" s="264">
        <v>29</v>
      </c>
      <c r="L243" s="259" t="str">
        <f t="shared" si="38"/>
        <v>OK</v>
      </c>
      <c r="M243" s="264" t="s">
        <v>374</v>
      </c>
      <c r="N243" s="266"/>
      <c r="R243" s="59"/>
      <c r="S243" s="59"/>
      <c r="T243" s="59"/>
      <c r="U243" s="59"/>
      <c r="V243" s="59"/>
      <c r="W243" s="59"/>
    </row>
    <row r="244" spans="1:256" s="52" customFormat="1" ht="19.5" customHeight="1">
      <c r="A244" s="305" t="s">
        <v>622</v>
      </c>
      <c r="B244" s="264" t="s">
        <v>639</v>
      </c>
      <c r="C244" s="264" t="s">
        <v>640</v>
      </c>
      <c r="D244" s="264" t="s">
        <v>567</v>
      </c>
      <c r="E244" s="264"/>
      <c r="F244" s="264" t="s">
        <v>1087</v>
      </c>
      <c r="G244" s="264" t="s">
        <v>641</v>
      </c>
      <c r="H244" s="264" t="s">
        <v>568</v>
      </c>
      <c r="I244" s="264" t="s">
        <v>506</v>
      </c>
      <c r="J244" s="264">
        <v>1991</v>
      </c>
      <c r="K244" s="264">
        <v>33</v>
      </c>
      <c r="L244" s="259" t="str">
        <f t="shared" si="38"/>
        <v>OK</v>
      </c>
      <c r="M244" s="264" t="s">
        <v>370</v>
      </c>
      <c r="N244" s="266"/>
      <c r="R244" s="59"/>
      <c r="S244" s="59"/>
      <c r="T244" s="59"/>
      <c r="U244" s="59"/>
      <c r="V244" s="59"/>
      <c r="W244" s="59"/>
    </row>
    <row r="245" spans="1:256" s="52" customFormat="1" ht="19.5" customHeight="1">
      <c r="A245" s="305" t="s">
        <v>623</v>
      </c>
      <c r="B245" s="264" t="s">
        <v>643</v>
      </c>
      <c r="C245" s="264" t="s">
        <v>644</v>
      </c>
      <c r="D245" s="264" t="s">
        <v>567</v>
      </c>
      <c r="E245" s="264"/>
      <c r="F245" s="264" t="s">
        <v>1088</v>
      </c>
      <c r="G245" s="264" t="s">
        <v>645</v>
      </c>
      <c r="H245" s="264" t="s">
        <v>568</v>
      </c>
      <c r="I245" s="264" t="s">
        <v>506</v>
      </c>
      <c r="J245" s="264">
        <v>1996</v>
      </c>
      <c r="K245" s="264">
        <v>28</v>
      </c>
      <c r="L245" s="259" t="str">
        <f t="shared" si="38"/>
        <v>OK</v>
      </c>
      <c r="M245" s="264" t="s">
        <v>370</v>
      </c>
      <c r="N245" s="266"/>
      <c r="R245" s="59"/>
      <c r="S245" s="59"/>
      <c r="T245" s="59"/>
      <c r="U245" s="59"/>
      <c r="V245" s="59"/>
      <c r="W245" s="59"/>
    </row>
    <row r="246" spans="1:256" s="52" customFormat="1" ht="19.5" customHeight="1">
      <c r="A246" s="305" t="s">
        <v>627</v>
      </c>
      <c r="B246" s="264" t="s">
        <v>628</v>
      </c>
      <c r="C246" s="264" t="s">
        <v>629</v>
      </c>
      <c r="D246" s="264" t="s">
        <v>567</v>
      </c>
      <c r="E246" s="264"/>
      <c r="F246" s="264" t="s">
        <v>1089</v>
      </c>
      <c r="G246" s="264" t="s">
        <v>630</v>
      </c>
      <c r="H246" s="264" t="s">
        <v>568</v>
      </c>
      <c r="I246" s="264" t="s">
        <v>506</v>
      </c>
      <c r="J246" s="264">
        <v>1975</v>
      </c>
      <c r="K246" s="264">
        <v>48</v>
      </c>
      <c r="L246" s="259" t="str">
        <f t="shared" si="38"/>
        <v>OK</v>
      </c>
      <c r="M246" s="264" t="s">
        <v>374</v>
      </c>
      <c r="N246" s="266"/>
      <c r="R246" s="59"/>
      <c r="S246" s="59"/>
      <c r="T246" s="59"/>
      <c r="U246" s="59"/>
      <c r="V246" s="59"/>
      <c r="W246" s="59"/>
    </row>
    <row r="247" spans="1:256" s="52" customFormat="1" ht="19.5" customHeight="1">
      <c r="A247" s="305" t="s">
        <v>631</v>
      </c>
      <c r="B247" s="264" t="s">
        <v>652</v>
      </c>
      <c r="C247" s="264" t="s">
        <v>653</v>
      </c>
      <c r="D247" s="264" t="s">
        <v>567</v>
      </c>
      <c r="E247" s="264"/>
      <c r="F247" s="264" t="s">
        <v>1090</v>
      </c>
      <c r="G247" s="264" t="s">
        <v>654</v>
      </c>
      <c r="H247" s="264" t="s">
        <v>568</v>
      </c>
      <c r="I247" s="264" t="s">
        <v>506</v>
      </c>
      <c r="J247" s="264">
        <v>1993</v>
      </c>
      <c r="K247" s="264">
        <v>31</v>
      </c>
      <c r="L247" s="259" t="str">
        <f t="shared" si="38"/>
        <v>OK</v>
      </c>
      <c r="M247" s="264" t="s">
        <v>655</v>
      </c>
      <c r="N247" s="266"/>
      <c r="R247" s="59"/>
      <c r="S247" s="59"/>
      <c r="T247" s="59"/>
      <c r="U247" s="59"/>
      <c r="V247" s="59"/>
      <c r="W247" s="59"/>
    </row>
    <row r="248" spans="1:256" s="52" customFormat="1" ht="19.5" customHeight="1">
      <c r="A248" s="305" t="s">
        <v>633</v>
      </c>
      <c r="B248" s="264" t="s">
        <v>657</v>
      </c>
      <c r="C248" s="264" t="s">
        <v>658</v>
      </c>
      <c r="D248" s="264" t="s">
        <v>567</v>
      </c>
      <c r="F248" s="264" t="s">
        <v>1091</v>
      </c>
      <c r="G248" s="264" t="s">
        <v>659</v>
      </c>
      <c r="H248" s="264" t="s">
        <v>568</v>
      </c>
      <c r="I248" s="264" t="s">
        <v>506</v>
      </c>
      <c r="J248" s="264">
        <v>1991</v>
      </c>
      <c r="K248" s="264">
        <v>33</v>
      </c>
      <c r="L248" s="259" t="str">
        <f t="shared" si="38"/>
        <v>OK</v>
      </c>
      <c r="M248" s="264" t="s">
        <v>403</v>
      </c>
      <c r="N248" s="266"/>
      <c r="R248" s="59"/>
      <c r="S248" s="59"/>
      <c r="T248" s="59"/>
      <c r="U248" s="59"/>
      <c r="V248" s="59"/>
      <c r="W248" s="59"/>
    </row>
    <row r="249" spans="1:256" s="52" customFormat="1" ht="19.5" customHeight="1">
      <c r="A249" s="305" t="s">
        <v>634</v>
      </c>
      <c r="B249" s="264" t="s">
        <v>661</v>
      </c>
      <c r="C249" s="264" t="s">
        <v>662</v>
      </c>
      <c r="D249" s="264" t="s">
        <v>567</v>
      </c>
      <c r="F249" s="264" t="s">
        <v>1092</v>
      </c>
      <c r="G249" s="264" t="s">
        <v>663</v>
      </c>
      <c r="H249" s="264" t="s">
        <v>568</v>
      </c>
      <c r="I249" s="264" t="s">
        <v>506</v>
      </c>
      <c r="J249" s="264">
        <v>1992</v>
      </c>
      <c r="K249" s="264">
        <v>32</v>
      </c>
      <c r="L249" s="259" t="str">
        <f t="shared" si="38"/>
        <v>OK</v>
      </c>
      <c r="M249" s="264" t="s">
        <v>370</v>
      </c>
      <c r="N249" s="266"/>
      <c r="R249" s="59"/>
      <c r="S249" s="59"/>
      <c r="T249" s="59"/>
      <c r="U249" s="59"/>
      <c r="V249" s="59"/>
      <c r="W249" s="59"/>
    </row>
    <row r="250" spans="1:256" s="52" customFormat="1" ht="19.5" customHeight="1">
      <c r="A250" s="305" t="s">
        <v>638</v>
      </c>
      <c r="B250" s="264" t="s">
        <v>666</v>
      </c>
      <c r="C250" s="264" t="s">
        <v>667</v>
      </c>
      <c r="D250" s="264" t="s">
        <v>567</v>
      </c>
      <c r="F250" s="264" t="s">
        <v>1093</v>
      </c>
      <c r="G250" s="264" t="s">
        <v>668</v>
      </c>
      <c r="H250" s="264" t="s">
        <v>568</v>
      </c>
      <c r="I250" s="264" t="s">
        <v>506</v>
      </c>
      <c r="J250" s="264">
        <v>1994</v>
      </c>
      <c r="K250" s="264">
        <v>30</v>
      </c>
      <c r="L250" s="259" t="str">
        <f t="shared" si="38"/>
        <v>OK</v>
      </c>
      <c r="M250" s="264" t="s">
        <v>370</v>
      </c>
      <c r="N250" s="266"/>
      <c r="R250" s="59"/>
      <c r="S250" s="59"/>
      <c r="T250" s="59"/>
      <c r="U250" s="59"/>
      <c r="V250" s="59"/>
      <c r="W250" s="59"/>
    </row>
    <row r="251" spans="1:256" s="52" customFormat="1" ht="19.5" customHeight="1">
      <c r="A251" s="305" t="s">
        <v>642</v>
      </c>
      <c r="B251" s="269" t="s">
        <v>673</v>
      </c>
      <c r="C251" s="269" t="s">
        <v>674</v>
      </c>
      <c r="D251" s="269" t="s">
        <v>567</v>
      </c>
      <c r="E251" s="269"/>
      <c r="F251" s="269" t="s">
        <v>1094</v>
      </c>
      <c r="G251" s="269" t="s">
        <v>675</v>
      </c>
      <c r="H251" s="269" t="s">
        <v>568</v>
      </c>
      <c r="I251" s="269" t="s">
        <v>506</v>
      </c>
      <c r="J251" s="269">
        <v>1996</v>
      </c>
      <c r="K251" s="269">
        <v>28</v>
      </c>
      <c r="L251" s="259" t="str">
        <f t="shared" si="38"/>
        <v>OK</v>
      </c>
      <c r="M251" s="269" t="s">
        <v>370</v>
      </c>
      <c r="N251" s="266"/>
      <c r="R251" s="59"/>
      <c r="S251" s="59"/>
      <c r="T251" s="59"/>
      <c r="U251" s="59"/>
      <c r="V251" s="59"/>
      <c r="W251" s="59"/>
    </row>
    <row r="252" spans="1:256" s="52" customFormat="1" ht="19.5" customHeight="1">
      <c r="A252" s="305" t="s">
        <v>646</v>
      </c>
      <c r="B252" s="269" t="s">
        <v>676</v>
      </c>
      <c r="C252" s="269" t="s">
        <v>677</v>
      </c>
      <c r="D252" s="269" t="s">
        <v>567</v>
      </c>
      <c r="E252" s="269"/>
      <c r="F252" s="269" t="s">
        <v>1095</v>
      </c>
      <c r="G252" s="269" t="s">
        <v>678</v>
      </c>
      <c r="H252" s="269" t="s">
        <v>568</v>
      </c>
      <c r="I252" s="269" t="s">
        <v>506</v>
      </c>
      <c r="J252" s="269">
        <v>1990</v>
      </c>
      <c r="K252" s="269">
        <v>34</v>
      </c>
      <c r="L252" s="259" t="str">
        <f t="shared" si="38"/>
        <v>OK</v>
      </c>
      <c r="M252" s="269" t="s">
        <v>632</v>
      </c>
      <c r="R252" s="59"/>
      <c r="S252" s="59"/>
      <c r="T252" s="59"/>
      <c r="U252" s="59"/>
      <c r="V252" s="59"/>
      <c r="W252" s="59"/>
    </row>
    <row r="253" spans="1:256" s="52" customFormat="1" ht="19.5" customHeight="1">
      <c r="A253" s="305" t="s">
        <v>647</v>
      </c>
      <c r="B253" s="269" t="s">
        <v>690</v>
      </c>
      <c r="C253" s="269" t="s">
        <v>691</v>
      </c>
      <c r="D253" s="269" t="s">
        <v>567</v>
      </c>
      <c r="E253" s="271"/>
      <c r="F253" s="269" t="s">
        <v>1096</v>
      </c>
      <c r="G253" s="269" t="s">
        <v>692</v>
      </c>
      <c r="H253" s="269" t="s">
        <v>568</v>
      </c>
      <c r="I253" s="269" t="s">
        <v>506</v>
      </c>
      <c r="J253" s="269">
        <v>1993</v>
      </c>
      <c r="K253" s="269">
        <v>31</v>
      </c>
      <c r="L253" s="259" t="str">
        <f t="shared" si="38"/>
        <v>OK</v>
      </c>
      <c r="M253" s="269" t="s">
        <v>403</v>
      </c>
      <c r="R253" s="59"/>
      <c r="S253" s="59"/>
      <c r="T253" s="59"/>
      <c r="U253" s="59"/>
      <c r="V253" s="59"/>
      <c r="W253" s="59"/>
    </row>
    <row r="254" spans="1:256" s="52" customFormat="1" ht="19.5" customHeight="1">
      <c r="A254" s="305" t="s">
        <v>651</v>
      </c>
      <c r="B254" s="269" t="s">
        <v>1097</v>
      </c>
      <c r="C254" s="269" t="s">
        <v>753</v>
      </c>
      <c r="D254" s="269" t="s">
        <v>567</v>
      </c>
      <c r="F254" s="269" t="s">
        <v>1098</v>
      </c>
      <c r="G254" s="269" t="s">
        <v>1099</v>
      </c>
      <c r="H254" s="269" t="s">
        <v>568</v>
      </c>
      <c r="I254" s="269" t="s">
        <v>506</v>
      </c>
      <c r="J254" s="269">
        <v>1984</v>
      </c>
      <c r="K254" s="269">
        <v>40</v>
      </c>
      <c r="L254" s="259" t="str">
        <f t="shared" si="38"/>
        <v>OK</v>
      </c>
      <c r="M254" s="269" t="s">
        <v>405</v>
      </c>
      <c r="R254" s="59"/>
      <c r="S254" s="59"/>
      <c r="T254" s="59"/>
      <c r="U254" s="59"/>
      <c r="V254" s="59"/>
      <c r="W254" s="59"/>
    </row>
    <row r="255" spans="1:256" ht="19.5" customHeight="1">
      <c r="A255" s="305" t="s">
        <v>656</v>
      </c>
      <c r="B255" s="269" t="s">
        <v>1100</v>
      </c>
      <c r="C255" s="269" t="s">
        <v>1101</v>
      </c>
      <c r="D255" s="269" t="s">
        <v>567</v>
      </c>
      <c r="E255" s="52"/>
      <c r="F255" s="269" t="s">
        <v>1102</v>
      </c>
      <c r="G255" s="269" t="s">
        <v>1103</v>
      </c>
      <c r="H255" s="269" t="s">
        <v>568</v>
      </c>
      <c r="I255" s="269" t="s">
        <v>506</v>
      </c>
      <c r="J255" s="269">
        <v>1992</v>
      </c>
      <c r="K255" s="269">
        <v>32</v>
      </c>
      <c r="L255" s="259" t="str">
        <f t="shared" si="38"/>
        <v>OK</v>
      </c>
      <c r="M255" s="269" t="s">
        <v>403</v>
      </c>
      <c r="N255" s="52"/>
      <c r="O255" s="52"/>
      <c r="P255" s="52"/>
      <c r="Q255" s="52"/>
      <c r="R255" s="59"/>
      <c r="S255" s="59"/>
      <c r="T255" s="59"/>
      <c r="U255" s="59"/>
      <c r="V255" s="59"/>
      <c r="W255" s="59"/>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c r="BZ255" s="52"/>
      <c r="CA255" s="52"/>
      <c r="CB255" s="52"/>
      <c r="CC255" s="52"/>
      <c r="CD255" s="52"/>
      <c r="CE255" s="52"/>
      <c r="CF255" s="52"/>
      <c r="CG255" s="52"/>
      <c r="CH255" s="52"/>
      <c r="CI255" s="52"/>
      <c r="CJ255" s="52"/>
      <c r="CK255" s="52"/>
      <c r="CL255" s="52"/>
      <c r="CM255" s="52"/>
      <c r="CN255" s="52"/>
      <c r="CO255" s="52"/>
      <c r="CP255" s="52"/>
      <c r="CQ255" s="52"/>
      <c r="CR255" s="52"/>
      <c r="CS255" s="52"/>
      <c r="CT255" s="52"/>
      <c r="CU255" s="52"/>
      <c r="CV255" s="52"/>
      <c r="CW255" s="52"/>
      <c r="CX255" s="52"/>
      <c r="CY255" s="52"/>
      <c r="CZ255" s="52"/>
      <c r="DA255" s="52"/>
      <c r="DB255" s="52"/>
      <c r="DC255" s="52"/>
      <c r="DD255" s="52"/>
      <c r="DE255" s="52"/>
      <c r="DF255" s="52"/>
      <c r="DG255" s="52"/>
      <c r="DH255" s="52"/>
      <c r="DI255" s="52"/>
      <c r="DJ255" s="52"/>
      <c r="DK255" s="52"/>
      <c r="DL255" s="52"/>
      <c r="DM255" s="52"/>
      <c r="DN255" s="52"/>
      <c r="DO255" s="52"/>
      <c r="DP255" s="52"/>
      <c r="DQ255" s="52"/>
      <c r="DR255" s="52"/>
      <c r="DS255" s="52"/>
      <c r="DT255" s="52"/>
      <c r="DU255" s="52"/>
      <c r="DV255" s="52"/>
      <c r="DW255" s="52"/>
      <c r="DX255" s="52"/>
      <c r="DY255" s="52"/>
      <c r="DZ255" s="52"/>
      <c r="EA255" s="52"/>
      <c r="EB255" s="52"/>
      <c r="EC255" s="52"/>
      <c r="ED255" s="52"/>
      <c r="EE255" s="52"/>
      <c r="EF255" s="52"/>
      <c r="EG255" s="52"/>
      <c r="EH255" s="52"/>
      <c r="EI255" s="52"/>
      <c r="EJ255" s="52"/>
      <c r="EK255" s="52"/>
      <c r="EL255" s="52"/>
      <c r="EM255" s="52"/>
      <c r="EN255" s="52"/>
      <c r="EO255" s="52"/>
      <c r="EP255" s="52"/>
      <c r="EQ255" s="52"/>
      <c r="ER255" s="52"/>
      <c r="ES255" s="52"/>
      <c r="ET255" s="52"/>
      <c r="EU255" s="52"/>
      <c r="EV255" s="52"/>
      <c r="EW255" s="52"/>
      <c r="EX255" s="52"/>
      <c r="EY255" s="52"/>
      <c r="EZ255" s="52"/>
      <c r="FA255" s="52"/>
      <c r="FB255" s="52"/>
      <c r="FC255" s="52"/>
      <c r="FD255" s="52"/>
      <c r="FE255" s="52"/>
      <c r="FF255" s="52"/>
      <c r="FG255" s="52"/>
      <c r="FH255" s="52"/>
      <c r="FI255" s="52"/>
      <c r="FJ255" s="52"/>
      <c r="FK255" s="52"/>
      <c r="FL255" s="52"/>
      <c r="FM255" s="52"/>
      <c r="FN255" s="52"/>
      <c r="FO255" s="52"/>
      <c r="FP255" s="52"/>
      <c r="FQ255" s="52"/>
      <c r="FR255" s="52"/>
      <c r="FS255" s="52"/>
      <c r="FT255" s="52"/>
      <c r="FU255" s="52"/>
      <c r="FV255" s="52"/>
      <c r="FW255" s="52"/>
      <c r="FX255" s="52"/>
      <c r="FY255" s="52"/>
      <c r="FZ255" s="52"/>
      <c r="GA255" s="52"/>
      <c r="GB255" s="52"/>
      <c r="GC255" s="52"/>
      <c r="GD255" s="52"/>
      <c r="GE255" s="52"/>
      <c r="GF255" s="52"/>
      <c r="GG255" s="52"/>
      <c r="GH255" s="52"/>
      <c r="GI255" s="52"/>
      <c r="GJ255" s="52"/>
      <c r="GK255" s="52"/>
      <c r="GL255" s="52"/>
      <c r="GM255" s="52"/>
      <c r="GN255" s="52"/>
      <c r="GO255" s="52"/>
      <c r="GP255" s="52"/>
      <c r="GQ255" s="52"/>
      <c r="GR255" s="52"/>
      <c r="GS255" s="52"/>
      <c r="GT255" s="52"/>
      <c r="GU255" s="52"/>
      <c r="GV255" s="52"/>
      <c r="GW255" s="52"/>
      <c r="GX255" s="52"/>
      <c r="GY255" s="52"/>
      <c r="GZ255" s="52"/>
      <c r="HA255" s="52"/>
      <c r="HB255" s="52"/>
      <c r="HC255" s="52"/>
      <c r="HD255" s="52"/>
      <c r="HE255" s="52"/>
      <c r="HF255" s="52"/>
      <c r="HG255" s="52"/>
      <c r="HH255" s="52"/>
      <c r="HI255" s="52"/>
      <c r="HJ255" s="52"/>
      <c r="HK255" s="52"/>
      <c r="HL255" s="52"/>
      <c r="HM255" s="52"/>
      <c r="HN255" s="52"/>
      <c r="HO255" s="52"/>
      <c r="HP255" s="52"/>
      <c r="HQ255" s="52"/>
      <c r="HR255" s="52"/>
      <c r="HS255" s="52"/>
      <c r="HT255" s="52"/>
      <c r="HU255" s="52"/>
      <c r="HV255" s="52"/>
      <c r="HW255" s="52"/>
      <c r="HX255" s="52"/>
      <c r="HY255" s="52"/>
      <c r="HZ255" s="52"/>
      <c r="IA255" s="52"/>
      <c r="IB255" s="52"/>
      <c r="IC255" s="52"/>
      <c r="ID255" s="52"/>
      <c r="IE255" s="52"/>
      <c r="IF255" s="52"/>
      <c r="IG255" s="52"/>
      <c r="IH255" s="52"/>
      <c r="II255" s="52"/>
      <c r="IJ255" s="52"/>
      <c r="IK255" s="52"/>
      <c r="IL255" s="52"/>
      <c r="IM255" s="52"/>
      <c r="IN255" s="52"/>
      <c r="IO255" s="52"/>
      <c r="IP255" s="52"/>
      <c r="IQ255" s="52"/>
      <c r="IR255" s="52"/>
      <c r="IS255" s="52"/>
      <c r="IT255" s="52"/>
      <c r="IU255" s="52"/>
      <c r="IV255" s="52"/>
    </row>
    <row r="256" spans="1:256" s="29" customFormat="1" ht="15.75">
      <c r="A256" s="305" t="s">
        <v>660</v>
      </c>
      <c r="B256" s="269" t="s">
        <v>1104</v>
      </c>
      <c r="C256" s="269" t="s">
        <v>1105</v>
      </c>
      <c r="D256" s="269" t="s">
        <v>567</v>
      </c>
      <c r="E256" s="52"/>
      <c r="F256" s="269" t="s">
        <v>1106</v>
      </c>
      <c r="G256" s="269" t="s">
        <v>1107</v>
      </c>
      <c r="H256" s="269" t="s">
        <v>568</v>
      </c>
      <c r="I256" s="269" t="s">
        <v>506</v>
      </c>
      <c r="J256" s="269">
        <v>1995</v>
      </c>
      <c r="K256" s="269">
        <v>29</v>
      </c>
      <c r="L256" s="259" t="str">
        <f t="shared" si="38"/>
        <v>OK</v>
      </c>
      <c r="M256" s="269" t="s">
        <v>403</v>
      </c>
      <c r="N256" s="52"/>
      <c r="O256" s="52"/>
      <c r="P256" s="52"/>
      <c r="Q256" s="52"/>
      <c r="R256" s="59"/>
      <c r="S256" s="59"/>
      <c r="T256" s="59"/>
      <c r="U256" s="59"/>
      <c r="V256" s="59"/>
      <c r="W256" s="59"/>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c r="BZ256" s="52"/>
      <c r="CA256" s="52"/>
      <c r="CB256" s="52"/>
      <c r="CC256" s="52"/>
      <c r="CD256" s="52"/>
      <c r="CE256" s="52"/>
      <c r="CF256" s="52"/>
      <c r="CG256" s="52"/>
      <c r="CH256" s="52"/>
      <c r="CI256" s="52"/>
      <c r="CJ256" s="52"/>
      <c r="CK256" s="52"/>
      <c r="CL256" s="52"/>
      <c r="CM256" s="52"/>
      <c r="CN256" s="52"/>
      <c r="CO256" s="52"/>
      <c r="CP256" s="52"/>
      <c r="CQ256" s="52"/>
      <c r="CR256" s="52"/>
      <c r="CS256" s="52"/>
      <c r="CT256" s="52"/>
      <c r="CU256" s="52"/>
      <c r="CV256" s="52"/>
      <c r="CW256" s="52"/>
      <c r="CX256" s="52"/>
      <c r="CY256" s="52"/>
      <c r="CZ256" s="52"/>
      <c r="DA256" s="52"/>
      <c r="DB256" s="52"/>
      <c r="DC256" s="52"/>
      <c r="DD256" s="52"/>
      <c r="DE256" s="52"/>
      <c r="DF256" s="52"/>
      <c r="DG256" s="52"/>
      <c r="DH256" s="52"/>
      <c r="DI256" s="52"/>
      <c r="DJ256" s="52"/>
      <c r="DK256" s="52"/>
      <c r="DL256" s="52"/>
      <c r="DM256" s="52"/>
      <c r="DN256" s="52"/>
      <c r="DO256" s="52"/>
      <c r="DP256" s="52"/>
      <c r="DQ256" s="52"/>
      <c r="DR256" s="52"/>
      <c r="DS256" s="52"/>
      <c r="DT256" s="52"/>
      <c r="DU256" s="52"/>
      <c r="DV256" s="52"/>
      <c r="DW256" s="52"/>
      <c r="DX256" s="52"/>
      <c r="DY256" s="52"/>
      <c r="DZ256" s="52"/>
      <c r="EA256" s="52"/>
      <c r="EB256" s="52"/>
      <c r="EC256" s="52"/>
      <c r="ED256" s="52"/>
      <c r="EE256" s="52"/>
      <c r="EF256" s="52"/>
      <c r="EG256" s="52"/>
      <c r="EH256" s="52"/>
      <c r="EI256" s="52"/>
      <c r="EJ256" s="52"/>
      <c r="EK256" s="52"/>
      <c r="EL256" s="52"/>
      <c r="EM256" s="52"/>
      <c r="EN256" s="52"/>
      <c r="EO256" s="52"/>
      <c r="EP256" s="52"/>
      <c r="EQ256" s="52"/>
      <c r="ER256" s="52"/>
      <c r="ES256" s="52"/>
      <c r="ET256" s="52"/>
      <c r="EU256" s="52"/>
      <c r="EV256" s="52"/>
      <c r="EW256" s="52"/>
      <c r="EX256" s="52"/>
      <c r="EY256" s="52"/>
      <c r="EZ256" s="52"/>
      <c r="FA256" s="52"/>
      <c r="FB256" s="52"/>
      <c r="FC256" s="52"/>
      <c r="FD256" s="52"/>
      <c r="FE256" s="52"/>
      <c r="FF256" s="52"/>
      <c r="FG256" s="52"/>
      <c r="FH256" s="52"/>
      <c r="FI256" s="52"/>
      <c r="FJ256" s="52"/>
      <c r="FK256" s="52"/>
      <c r="FL256" s="52"/>
      <c r="FM256" s="52"/>
      <c r="FN256" s="52"/>
      <c r="FO256" s="52"/>
      <c r="FP256" s="52"/>
      <c r="FQ256" s="52"/>
      <c r="FR256" s="52"/>
      <c r="FS256" s="52"/>
      <c r="FT256" s="52"/>
      <c r="FU256" s="52"/>
      <c r="FV256" s="52"/>
      <c r="FW256" s="52"/>
      <c r="FX256" s="52"/>
      <c r="FY256" s="52"/>
      <c r="FZ256" s="52"/>
      <c r="GA256" s="52"/>
      <c r="GB256" s="52"/>
      <c r="GC256" s="52"/>
      <c r="GD256" s="52"/>
      <c r="GE256" s="52"/>
      <c r="GF256" s="52"/>
      <c r="GG256" s="52"/>
      <c r="GH256" s="52"/>
      <c r="GI256" s="52"/>
      <c r="GJ256" s="52"/>
      <c r="GK256" s="52"/>
      <c r="GL256" s="52"/>
      <c r="GM256" s="52"/>
      <c r="GN256" s="52"/>
      <c r="GO256" s="52"/>
      <c r="GP256" s="52"/>
      <c r="GQ256" s="52"/>
      <c r="GR256" s="52"/>
      <c r="GS256" s="52"/>
      <c r="GT256" s="52"/>
      <c r="GU256" s="52"/>
      <c r="GV256" s="52"/>
      <c r="GW256" s="52"/>
      <c r="GX256" s="52"/>
      <c r="GY256" s="52"/>
      <c r="GZ256" s="52"/>
      <c r="HA256" s="52"/>
      <c r="HB256" s="52"/>
      <c r="HC256" s="52"/>
      <c r="HD256" s="52"/>
      <c r="HE256" s="52"/>
      <c r="HF256" s="52"/>
      <c r="HG256" s="52"/>
      <c r="HH256" s="52"/>
      <c r="HI256" s="52"/>
      <c r="HJ256" s="52"/>
      <c r="HK256" s="52"/>
      <c r="HL256" s="52"/>
      <c r="HM256" s="52"/>
      <c r="HN256" s="52"/>
      <c r="HO256" s="52"/>
      <c r="HP256" s="52"/>
      <c r="HQ256" s="52"/>
      <c r="HR256" s="52"/>
      <c r="HS256" s="52"/>
      <c r="HT256" s="52"/>
      <c r="HU256" s="52"/>
      <c r="HV256" s="52"/>
      <c r="HW256" s="52"/>
      <c r="HX256" s="52"/>
      <c r="HY256" s="52"/>
      <c r="HZ256" s="52"/>
      <c r="IA256" s="52"/>
      <c r="IB256" s="52"/>
      <c r="IC256" s="52"/>
      <c r="ID256" s="52"/>
      <c r="IE256" s="52"/>
      <c r="IF256" s="52"/>
      <c r="IG256" s="52"/>
      <c r="IH256" s="52"/>
      <c r="II256" s="52"/>
      <c r="IJ256" s="52"/>
      <c r="IK256" s="52"/>
      <c r="IL256" s="52"/>
      <c r="IM256" s="52"/>
      <c r="IN256" s="52"/>
      <c r="IO256" s="52"/>
      <c r="IP256" s="52"/>
      <c r="IQ256" s="52"/>
      <c r="IR256" s="52"/>
      <c r="IS256" s="52"/>
      <c r="IT256" s="52"/>
      <c r="IU256" s="52"/>
      <c r="IV256" s="52"/>
    </row>
    <row r="257" spans="1:256" s="29" customFormat="1" ht="15.75">
      <c r="A257" s="307" t="s">
        <v>664</v>
      </c>
      <c r="B257" s="268" t="s">
        <v>639</v>
      </c>
      <c r="C257" s="268" t="s">
        <v>679</v>
      </c>
      <c r="D257" s="269" t="s">
        <v>567</v>
      </c>
      <c r="E257" s="269"/>
      <c r="F257" s="269" t="s">
        <v>1108</v>
      </c>
      <c r="G257" s="269" t="s">
        <v>681</v>
      </c>
      <c r="H257" s="269" t="s">
        <v>568</v>
      </c>
      <c r="I257" s="269" t="s">
        <v>395</v>
      </c>
      <c r="J257" s="269">
        <v>1991</v>
      </c>
      <c r="K257" s="269">
        <v>33</v>
      </c>
      <c r="L257" s="270" t="str">
        <f t="shared" si="38"/>
        <v>OK</v>
      </c>
      <c r="M257" s="269" t="s">
        <v>370</v>
      </c>
      <c r="N257" s="52"/>
      <c r="O257" s="52"/>
      <c r="P257" s="52"/>
      <c r="Q257" s="52"/>
      <c r="R257" s="59"/>
      <c r="S257" s="59"/>
      <c r="T257" s="59"/>
      <c r="U257" s="59"/>
      <c r="V257" s="59"/>
      <c r="W257" s="59"/>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c r="BZ257" s="52"/>
      <c r="CA257" s="52"/>
      <c r="CB257" s="52"/>
      <c r="CC257" s="52"/>
      <c r="CD257" s="52"/>
      <c r="CE257" s="52"/>
      <c r="CF257" s="52"/>
      <c r="CG257" s="52"/>
      <c r="CH257" s="52"/>
      <c r="CI257" s="52"/>
      <c r="CJ257" s="52"/>
      <c r="CK257" s="52"/>
      <c r="CL257" s="52"/>
      <c r="CM257" s="52"/>
      <c r="CN257" s="52"/>
      <c r="CO257" s="52"/>
      <c r="CP257" s="52"/>
      <c r="CQ257" s="52"/>
      <c r="CR257" s="52"/>
      <c r="CS257" s="52"/>
      <c r="CT257" s="52"/>
      <c r="CU257" s="52"/>
      <c r="CV257" s="52"/>
      <c r="CW257" s="52"/>
      <c r="CX257" s="52"/>
      <c r="CY257" s="52"/>
      <c r="CZ257" s="52"/>
      <c r="DA257" s="52"/>
      <c r="DB257" s="52"/>
      <c r="DC257" s="52"/>
      <c r="DD257" s="52"/>
      <c r="DE257" s="52"/>
      <c r="DF257" s="52"/>
      <c r="DG257" s="52"/>
      <c r="DH257" s="52"/>
      <c r="DI257" s="52"/>
      <c r="DJ257" s="52"/>
      <c r="DK257" s="52"/>
      <c r="DL257" s="52"/>
      <c r="DM257" s="52"/>
      <c r="DN257" s="52"/>
      <c r="DO257" s="52"/>
      <c r="DP257" s="52"/>
      <c r="DQ257" s="52"/>
      <c r="DR257" s="52"/>
      <c r="DS257" s="52"/>
      <c r="DT257" s="52"/>
      <c r="DU257" s="52"/>
      <c r="DV257" s="52"/>
      <c r="DW257" s="52"/>
      <c r="DX257" s="52"/>
      <c r="DY257" s="52"/>
      <c r="DZ257" s="52"/>
      <c r="EA257" s="52"/>
      <c r="EB257" s="52"/>
      <c r="EC257" s="52"/>
      <c r="ED257" s="52"/>
      <c r="EE257" s="52"/>
      <c r="EF257" s="52"/>
      <c r="EG257" s="52"/>
      <c r="EH257" s="52"/>
      <c r="EI257" s="52"/>
      <c r="EJ257" s="52"/>
      <c r="EK257" s="52"/>
      <c r="EL257" s="52"/>
      <c r="EM257" s="52"/>
      <c r="EN257" s="52"/>
      <c r="EO257" s="52"/>
      <c r="EP257" s="52"/>
      <c r="EQ257" s="52"/>
      <c r="ER257" s="52"/>
      <c r="ES257" s="52"/>
      <c r="ET257" s="52"/>
      <c r="EU257" s="52"/>
      <c r="EV257" s="52"/>
      <c r="EW257" s="52"/>
      <c r="EX257" s="52"/>
      <c r="EY257" s="52"/>
      <c r="EZ257" s="52"/>
      <c r="FA257" s="52"/>
      <c r="FB257" s="52"/>
      <c r="FC257" s="52"/>
      <c r="FD257" s="52"/>
      <c r="FE257" s="52"/>
      <c r="FF257" s="52"/>
      <c r="FG257" s="52"/>
      <c r="FH257" s="52"/>
      <c r="FI257" s="52"/>
      <c r="FJ257" s="52"/>
      <c r="FK257" s="52"/>
      <c r="FL257" s="52"/>
      <c r="FM257" s="52"/>
      <c r="FN257" s="52"/>
      <c r="FO257" s="52"/>
      <c r="FP257" s="52"/>
      <c r="FQ257" s="52"/>
      <c r="FR257" s="52"/>
      <c r="FS257" s="52"/>
      <c r="FT257" s="52"/>
      <c r="FU257" s="52"/>
      <c r="FV257" s="52"/>
      <c r="FW257" s="52"/>
      <c r="FX257" s="52"/>
      <c r="FY257" s="52"/>
      <c r="FZ257" s="52"/>
      <c r="GA257" s="52"/>
      <c r="GB257" s="52"/>
      <c r="GC257" s="52"/>
      <c r="GD257" s="52"/>
      <c r="GE257" s="52"/>
      <c r="GF257" s="52"/>
      <c r="GG257" s="52"/>
      <c r="GH257" s="52"/>
      <c r="GI257" s="52"/>
      <c r="GJ257" s="52"/>
      <c r="GK257" s="52"/>
      <c r="GL257" s="52"/>
      <c r="GM257" s="52"/>
      <c r="GN257" s="52"/>
      <c r="GO257" s="52"/>
      <c r="GP257" s="52"/>
      <c r="GQ257" s="52"/>
      <c r="GR257" s="52"/>
      <c r="GS257" s="52"/>
      <c r="GT257" s="52"/>
      <c r="GU257" s="52"/>
      <c r="GV257" s="52"/>
      <c r="GW257" s="52"/>
      <c r="GX257" s="52"/>
      <c r="GY257" s="52"/>
      <c r="GZ257" s="52"/>
      <c r="HA257" s="52"/>
      <c r="HB257" s="52"/>
      <c r="HC257" s="52"/>
      <c r="HD257" s="52"/>
      <c r="HE257" s="52"/>
      <c r="HF257" s="52"/>
      <c r="HG257" s="52"/>
      <c r="HH257" s="52"/>
      <c r="HI257" s="52"/>
      <c r="HJ257" s="52"/>
      <c r="HK257" s="52"/>
      <c r="HL257" s="52"/>
      <c r="HM257" s="52"/>
      <c r="HN257" s="52"/>
      <c r="HO257" s="52"/>
      <c r="HP257" s="52"/>
      <c r="HQ257" s="52"/>
      <c r="HR257" s="52"/>
      <c r="HS257" s="52"/>
      <c r="HT257" s="52"/>
      <c r="HU257" s="52"/>
      <c r="HV257" s="52"/>
      <c r="HW257" s="52"/>
      <c r="HX257" s="52"/>
      <c r="HY257" s="52"/>
      <c r="HZ257" s="52"/>
      <c r="IA257" s="52"/>
      <c r="IB257" s="52"/>
      <c r="IC257" s="52"/>
      <c r="ID257" s="52"/>
      <c r="IE257" s="52"/>
      <c r="IF257" s="52"/>
      <c r="IG257" s="52"/>
      <c r="IH257" s="52"/>
      <c r="II257" s="52"/>
      <c r="IJ257" s="52"/>
      <c r="IK257" s="52"/>
      <c r="IL257" s="52"/>
      <c r="IM257" s="52"/>
      <c r="IN257" s="52"/>
      <c r="IO257" s="52"/>
      <c r="IP257" s="52"/>
      <c r="IQ257" s="52"/>
      <c r="IR257" s="52"/>
      <c r="IS257" s="52"/>
      <c r="IT257" s="52"/>
      <c r="IU257" s="52"/>
      <c r="IV257" s="52"/>
    </row>
    <row r="258" spans="1:256" s="29" customFormat="1" ht="15.75">
      <c r="A258" s="307" t="s">
        <v>665</v>
      </c>
      <c r="B258" s="268" t="s">
        <v>586</v>
      </c>
      <c r="C258" s="268" t="s">
        <v>682</v>
      </c>
      <c r="D258" s="269" t="s">
        <v>567</v>
      </c>
      <c r="E258" s="269"/>
      <c r="F258" s="269" t="s">
        <v>1109</v>
      </c>
      <c r="G258" s="269" t="s">
        <v>684</v>
      </c>
      <c r="H258" s="269" t="s">
        <v>568</v>
      </c>
      <c r="I258" s="269" t="s">
        <v>395</v>
      </c>
      <c r="J258" s="269">
        <v>1992</v>
      </c>
      <c r="K258" s="269">
        <v>32</v>
      </c>
      <c r="L258" s="270" t="str">
        <f t="shared" si="38"/>
        <v>OK</v>
      </c>
      <c r="M258" s="269" t="s">
        <v>370</v>
      </c>
      <c r="N258" s="52"/>
      <c r="O258" s="52"/>
      <c r="P258" s="52"/>
      <c r="Q258" s="52"/>
      <c r="R258" s="59"/>
      <c r="S258" s="59"/>
      <c r="T258" s="59"/>
      <c r="U258" s="59"/>
      <c r="V258" s="59"/>
      <c r="W258" s="59"/>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c r="BZ258" s="52"/>
      <c r="CA258" s="52"/>
      <c r="CB258" s="52"/>
      <c r="CC258" s="52"/>
      <c r="CD258" s="52"/>
      <c r="CE258" s="52"/>
      <c r="CF258" s="52"/>
      <c r="CG258" s="52"/>
      <c r="CH258" s="52"/>
      <c r="CI258" s="52"/>
      <c r="CJ258" s="52"/>
      <c r="CK258" s="52"/>
      <c r="CL258" s="52"/>
      <c r="CM258" s="52"/>
      <c r="CN258" s="52"/>
      <c r="CO258" s="52"/>
      <c r="CP258" s="52"/>
      <c r="CQ258" s="52"/>
      <c r="CR258" s="52"/>
      <c r="CS258" s="52"/>
      <c r="CT258" s="52"/>
      <c r="CU258" s="52"/>
      <c r="CV258" s="52"/>
      <c r="CW258" s="52"/>
      <c r="CX258" s="52"/>
      <c r="CY258" s="52"/>
      <c r="CZ258" s="52"/>
      <c r="DA258" s="52"/>
      <c r="DB258" s="52"/>
      <c r="DC258" s="52"/>
      <c r="DD258" s="52"/>
      <c r="DE258" s="52"/>
      <c r="DF258" s="52"/>
      <c r="DG258" s="52"/>
      <c r="DH258" s="52"/>
      <c r="DI258" s="52"/>
      <c r="DJ258" s="52"/>
      <c r="DK258" s="52"/>
      <c r="DL258" s="52"/>
      <c r="DM258" s="52"/>
      <c r="DN258" s="52"/>
      <c r="DO258" s="52"/>
      <c r="DP258" s="52"/>
      <c r="DQ258" s="52"/>
      <c r="DR258" s="52"/>
      <c r="DS258" s="52"/>
      <c r="DT258" s="52"/>
      <c r="DU258" s="52"/>
      <c r="DV258" s="52"/>
      <c r="DW258" s="52"/>
      <c r="DX258" s="52"/>
      <c r="DY258" s="52"/>
      <c r="DZ258" s="52"/>
      <c r="EA258" s="52"/>
      <c r="EB258" s="52"/>
      <c r="EC258" s="52"/>
      <c r="ED258" s="52"/>
      <c r="EE258" s="52"/>
      <c r="EF258" s="52"/>
      <c r="EG258" s="52"/>
      <c r="EH258" s="52"/>
      <c r="EI258" s="52"/>
      <c r="EJ258" s="52"/>
      <c r="EK258" s="52"/>
      <c r="EL258" s="52"/>
      <c r="EM258" s="52"/>
      <c r="EN258" s="52"/>
      <c r="EO258" s="52"/>
      <c r="EP258" s="52"/>
      <c r="EQ258" s="52"/>
      <c r="ER258" s="52"/>
      <c r="ES258" s="52"/>
      <c r="ET258" s="52"/>
      <c r="EU258" s="52"/>
      <c r="EV258" s="52"/>
      <c r="EW258" s="52"/>
      <c r="EX258" s="52"/>
      <c r="EY258" s="52"/>
      <c r="EZ258" s="52"/>
      <c r="FA258" s="52"/>
      <c r="FB258" s="52"/>
      <c r="FC258" s="52"/>
      <c r="FD258" s="52"/>
      <c r="FE258" s="52"/>
      <c r="FF258" s="52"/>
      <c r="FG258" s="52"/>
      <c r="FH258" s="52"/>
      <c r="FI258" s="52"/>
      <c r="FJ258" s="52"/>
      <c r="FK258" s="52"/>
      <c r="FL258" s="52"/>
      <c r="FM258" s="52"/>
      <c r="FN258" s="52"/>
      <c r="FO258" s="52"/>
      <c r="FP258" s="52"/>
      <c r="FQ258" s="52"/>
      <c r="FR258" s="52"/>
      <c r="FS258" s="52"/>
      <c r="FT258" s="52"/>
      <c r="FU258" s="52"/>
      <c r="FV258" s="52"/>
      <c r="FW258" s="52"/>
      <c r="FX258" s="52"/>
      <c r="FY258" s="52"/>
      <c r="FZ258" s="52"/>
      <c r="GA258" s="52"/>
      <c r="GB258" s="52"/>
      <c r="GC258" s="52"/>
      <c r="GD258" s="52"/>
      <c r="GE258" s="52"/>
      <c r="GF258" s="52"/>
      <c r="GG258" s="52"/>
      <c r="GH258" s="52"/>
      <c r="GI258" s="52"/>
      <c r="GJ258" s="52"/>
      <c r="GK258" s="52"/>
      <c r="GL258" s="52"/>
      <c r="GM258" s="52"/>
      <c r="GN258" s="52"/>
      <c r="GO258" s="52"/>
      <c r="GP258" s="52"/>
      <c r="GQ258" s="52"/>
      <c r="GR258" s="52"/>
      <c r="GS258" s="52"/>
      <c r="GT258" s="52"/>
      <c r="GU258" s="52"/>
      <c r="GV258" s="52"/>
      <c r="GW258" s="52"/>
      <c r="GX258" s="52"/>
      <c r="GY258" s="52"/>
      <c r="GZ258" s="52"/>
      <c r="HA258" s="52"/>
      <c r="HB258" s="52"/>
      <c r="HC258" s="52"/>
      <c r="HD258" s="52"/>
      <c r="HE258" s="52"/>
      <c r="HF258" s="52"/>
      <c r="HG258" s="52"/>
      <c r="HH258" s="52"/>
      <c r="HI258" s="52"/>
      <c r="HJ258" s="52"/>
      <c r="HK258" s="52"/>
      <c r="HL258" s="52"/>
      <c r="HM258" s="52"/>
      <c r="HN258" s="52"/>
      <c r="HO258" s="52"/>
      <c r="HP258" s="52"/>
      <c r="HQ258" s="52"/>
      <c r="HR258" s="52"/>
      <c r="HS258" s="52"/>
      <c r="HT258" s="52"/>
      <c r="HU258" s="52"/>
      <c r="HV258" s="52"/>
      <c r="HW258" s="52"/>
      <c r="HX258" s="52"/>
      <c r="HY258" s="52"/>
      <c r="HZ258" s="52"/>
      <c r="IA258" s="52"/>
      <c r="IB258" s="52"/>
      <c r="IC258" s="52"/>
      <c r="ID258" s="52"/>
      <c r="IE258" s="52"/>
      <c r="IF258" s="52"/>
      <c r="IG258" s="52"/>
      <c r="IH258" s="52"/>
      <c r="II258" s="52"/>
      <c r="IJ258" s="52"/>
      <c r="IK258" s="52"/>
      <c r="IL258" s="52"/>
      <c r="IM258" s="52"/>
      <c r="IN258" s="52"/>
      <c r="IO258" s="52"/>
      <c r="IP258" s="52"/>
      <c r="IQ258" s="52"/>
      <c r="IR258" s="52"/>
      <c r="IS258" s="52"/>
      <c r="IT258" s="52"/>
      <c r="IU258" s="52"/>
      <c r="IV258" s="52"/>
    </row>
    <row r="259" spans="1:256" s="29" customFormat="1" ht="15.75">
      <c r="A259" s="307" t="s">
        <v>669</v>
      </c>
      <c r="B259" s="268" t="s">
        <v>438</v>
      </c>
      <c r="C259" s="268" t="s">
        <v>685</v>
      </c>
      <c r="D259" s="269" t="s">
        <v>567</v>
      </c>
      <c r="E259" s="269"/>
      <c r="F259" s="269" t="s">
        <v>1110</v>
      </c>
      <c r="G259" s="269" t="s">
        <v>686</v>
      </c>
      <c r="H259" s="269" t="s">
        <v>568</v>
      </c>
      <c r="I259" s="269" t="s">
        <v>395</v>
      </c>
      <c r="J259" s="269">
        <v>1993</v>
      </c>
      <c r="K259" s="269">
        <v>31</v>
      </c>
      <c r="L259" s="270" t="str">
        <f t="shared" si="38"/>
        <v>OK</v>
      </c>
      <c r="M259" s="269" t="s">
        <v>403</v>
      </c>
      <c r="N259" s="52"/>
      <c r="O259" s="52"/>
      <c r="P259" s="52"/>
      <c r="Q259" s="52"/>
      <c r="R259" s="59"/>
      <c r="S259" s="59"/>
      <c r="T259" s="59"/>
      <c r="U259" s="59"/>
      <c r="V259" s="59"/>
      <c r="W259" s="59"/>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c r="BZ259" s="52"/>
      <c r="CA259" s="52"/>
      <c r="CB259" s="52"/>
      <c r="CC259" s="52"/>
      <c r="CD259" s="52"/>
      <c r="CE259" s="52"/>
      <c r="CF259" s="52"/>
      <c r="CG259" s="52"/>
      <c r="CH259" s="52"/>
      <c r="CI259" s="52"/>
      <c r="CJ259" s="52"/>
      <c r="CK259" s="52"/>
      <c r="CL259" s="52"/>
      <c r="CM259" s="52"/>
      <c r="CN259" s="52"/>
      <c r="CO259" s="52"/>
      <c r="CP259" s="52"/>
      <c r="CQ259" s="52"/>
      <c r="CR259" s="52"/>
      <c r="CS259" s="52"/>
      <c r="CT259" s="52"/>
      <c r="CU259" s="52"/>
      <c r="CV259" s="52"/>
      <c r="CW259" s="52"/>
      <c r="CX259" s="52"/>
      <c r="CY259" s="52"/>
      <c r="CZ259" s="52"/>
      <c r="DA259" s="52"/>
      <c r="DB259" s="52"/>
      <c r="DC259" s="52"/>
      <c r="DD259" s="52"/>
      <c r="DE259" s="52"/>
      <c r="DF259" s="52"/>
      <c r="DG259" s="52"/>
      <c r="DH259" s="52"/>
      <c r="DI259" s="52"/>
      <c r="DJ259" s="52"/>
      <c r="DK259" s="52"/>
      <c r="DL259" s="52"/>
      <c r="DM259" s="52"/>
      <c r="DN259" s="52"/>
      <c r="DO259" s="52"/>
      <c r="DP259" s="52"/>
      <c r="DQ259" s="52"/>
      <c r="DR259" s="52"/>
      <c r="DS259" s="52"/>
      <c r="DT259" s="52"/>
      <c r="DU259" s="52"/>
      <c r="DV259" s="52"/>
      <c r="DW259" s="52"/>
      <c r="DX259" s="52"/>
      <c r="DY259" s="52"/>
      <c r="DZ259" s="52"/>
      <c r="EA259" s="52"/>
      <c r="EB259" s="52"/>
      <c r="EC259" s="52"/>
      <c r="ED259" s="52"/>
      <c r="EE259" s="52"/>
      <c r="EF259" s="52"/>
      <c r="EG259" s="52"/>
      <c r="EH259" s="52"/>
      <c r="EI259" s="52"/>
      <c r="EJ259" s="52"/>
      <c r="EK259" s="52"/>
      <c r="EL259" s="52"/>
      <c r="EM259" s="52"/>
      <c r="EN259" s="52"/>
      <c r="EO259" s="52"/>
      <c r="EP259" s="52"/>
      <c r="EQ259" s="52"/>
      <c r="ER259" s="52"/>
      <c r="ES259" s="52"/>
      <c r="ET259" s="52"/>
      <c r="EU259" s="52"/>
      <c r="EV259" s="52"/>
      <c r="EW259" s="52"/>
      <c r="EX259" s="52"/>
      <c r="EY259" s="52"/>
      <c r="EZ259" s="52"/>
      <c r="FA259" s="52"/>
      <c r="FB259" s="52"/>
      <c r="FC259" s="52"/>
      <c r="FD259" s="52"/>
      <c r="FE259" s="52"/>
      <c r="FF259" s="52"/>
      <c r="FG259" s="52"/>
      <c r="FH259" s="52"/>
      <c r="FI259" s="52"/>
      <c r="FJ259" s="52"/>
      <c r="FK259" s="52"/>
      <c r="FL259" s="52"/>
      <c r="FM259" s="52"/>
      <c r="FN259" s="52"/>
      <c r="FO259" s="52"/>
      <c r="FP259" s="52"/>
      <c r="FQ259" s="52"/>
      <c r="FR259" s="52"/>
      <c r="FS259" s="52"/>
      <c r="FT259" s="52"/>
      <c r="FU259" s="52"/>
      <c r="FV259" s="52"/>
      <c r="FW259" s="52"/>
      <c r="FX259" s="52"/>
      <c r="FY259" s="52"/>
      <c r="FZ259" s="52"/>
      <c r="GA259" s="52"/>
      <c r="GB259" s="52"/>
      <c r="GC259" s="52"/>
      <c r="GD259" s="52"/>
      <c r="GE259" s="52"/>
      <c r="GF259" s="52"/>
      <c r="GG259" s="52"/>
      <c r="GH259" s="52"/>
      <c r="GI259" s="52"/>
      <c r="GJ259" s="52"/>
      <c r="GK259" s="52"/>
      <c r="GL259" s="52"/>
      <c r="GM259" s="52"/>
      <c r="GN259" s="52"/>
      <c r="GO259" s="52"/>
      <c r="GP259" s="52"/>
      <c r="GQ259" s="52"/>
      <c r="GR259" s="52"/>
      <c r="GS259" s="52"/>
      <c r="GT259" s="52"/>
      <c r="GU259" s="52"/>
      <c r="GV259" s="52"/>
      <c r="GW259" s="52"/>
      <c r="GX259" s="52"/>
      <c r="GY259" s="52"/>
      <c r="GZ259" s="52"/>
      <c r="HA259" s="52"/>
      <c r="HB259" s="52"/>
      <c r="HC259" s="52"/>
      <c r="HD259" s="52"/>
      <c r="HE259" s="52"/>
      <c r="HF259" s="52"/>
      <c r="HG259" s="52"/>
      <c r="HH259" s="52"/>
      <c r="HI259" s="52"/>
      <c r="HJ259" s="52"/>
      <c r="HK259" s="52"/>
      <c r="HL259" s="52"/>
      <c r="HM259" s="52"/>
      <c r="HN259" s="52"/>
      <c r="HO259" s="52"/>
      <c r="HP259" s="52"/>
      <c r="HQ259" s="52"/>
      <c r="HR259" s="52"/>
      <c r="HS259" s="52"/>
      <c r="HT259" s="52"/>
      <c r="HU259" s="52"/>
      <c r="HV259" s="52"/>
      <c r="HW259" s="52"/>
      <c r="HX259" s="52"/>
      <c r="HY259" s="52"/>
      <c r="HZ259" s="52"/>
      <c r="IA259" s="52"/>
      <c r="IB259" s="52"/>
      <c r="IC259" s="52"/>
      <c r="ID259" s="52"/>
      <c r="IE259" s="52"/>
      <c r="IF259" s="52"/>
      <c r="IG259" s="52"/>
      <c r="IH259" s="52"/>
      <c r="II259" s="52"/>
      <c r="IJ259" s="52"/>
      <c r="IK259" s="52"/>
      <c r="IL259" s="52"/>
      <c r="IM259" s="52"/>
      <c r="IN259" s="52"/>
      <c r="IO259" s="52"/>
      <c r="IP259" s="52"/>
      <c r="IQ259" s="52"/>
      <c r="IR259" s="52"/>
      <c r="IS259" s="52"/>
      <c r="IT259" s="52"/>
      <c r="IU259" s="52"/>
      <c r="IV259" s="52"/>
    </row>
    <row r="260" spans="1:256" s="29" customFormat="1" ht="15.75">
      <c r="A260" s="307" t="s">
        <v>1111</v>
      </c>
      <c r="B260" s="268" t="s">
        <v>687</v>
      </c>
      <c r="C260" s="268" t="s">
        <v>688</v>
      </c>
      <c r="D260" s="269" t="s">
        <v>567</v>
      </c>
      <c r="E260" s="269"/>
      <c r="F260" s="269" t="s">
        <v>1112</v>
      </c>
      <c r="G260" s="269" t="s">
        <v>689</v>
      </c>
      <c r="H260" s="269" t="s">
        <v>568</v>
      </c>
      <c r="I260" s="269" t="s">
        <v>395</v>
      </c>
      <c r="J260" s="269">
        <v>1995</v>
      </c>
      <c r="K260" s="269">
        <v>28</v>
      </c>
      <c r="L260" s="270" t="str">
        <f t="shared" si="38"/>
        <v>OK</v>
      </c>
      <c r="M260" s="269" t="s">
        <v>403</v>
      </c>
      <c r="N260" s="52"/>
      <c r="O260" s="52"/>
      <c r="P260" s="52"/>
      <c r="Q260" s="52"/>
      <c r="R260" s="59"/>
      <c r="S260" s="59"/>
      <c r="T260" s="59"/>
      <c r="U260" s="59"/>
      <c r="V260" s="59"/>
      <c r="W260" s="59"/>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c r="BZ260" s="52"/>
      <c r="CA260" s="52"/>
      <c r="CB260" s="52"/>
      <c r="CC260" s="52"/>
      <c r="CD260" s="52"/>
      <c r="CE260" s="52"/>
      <c r="CF260" s="52"/>
      <c r="CG260" s="52"/>
      <c r="CH260" s="52"/>
      <c r="CI260" s="52"/>
      <c r="CJ260" s="52"/>
      <c r="CK260" s="52"/>
      <c r="CL260" s="52"/>
      <c r="CM260" s="52"/>
      <c r="CN260" s="52"/>
      <c r="CO260" s="52"/>
      <c r="CP260" s="52"/>
      <c r="CQ260" s="52"/>
      <c r="CR260" s="52"/>
      <c r="CS260" s="52"/>
      <c r="CT260" s="52"/>
      <c r="CU260" s="52"/>
      <c r="CV260" s="52"/>
      <c r="CW260" s="52"/>
      <c r="CX260" s="52"/>
      <c r="CY260" s="52"/>
      <c r="CZ260" s="52"/>
      <c r="DA260" s="52"/>
      <c r="DB260" s="52"/>
      <c r="DC260" s="52"/>
      <c r="DD260" s="52"/>
      <c r="DE260" s="52"/>
      <c r="DF260" s="52"/>
      <c r="DG260" s="52"/>
      <c r="DH260" s="52"/>
      <c r="DI260" s="52"/>
      <c r="DJ260" s="52"/>
      <c r="DK260" s="52"/>
      <c r="DL260" s="52"/>
      <c r="DM260" s="52"/>
      <c r="DN260" s="52"/>
      <c r="DO260" s="52"/>
      <c r="DP260" s="52"/>
      <c r="DQ260" s="52"/>
      <c r="DR260" s="52"/>
      <c r="DS260" s="52"/>
      <c r="DT260" s="52"/>
      <c r="DU260" s="52"/>
      <c r="DV260" s="52"/>
      <c r="DW260" s="52"/>
      <c r="DX260" s="52"/>
      <c r="DY260" s="52"/>
      <c r="DZ260" s="52"/>
      <c r="EA260" s="52"/>
      <c r="EB260" s="52"/>
      <c r="EC260" s="52"/>
      <c r="ED260" s="52"/>
      <c r="EE260" s="52"/>
      <c r="EF260" s="52"/>
      <c r="EG260" s="52"/>
      <c r="EH260" s="52"/>
      <c r="EI260" s="52"/>
      <c r="EJ260" s="52"/>
      <c r="EK260" s="52"/>
      <c r="EL260" s="52"/>
      <c r="EM260" s="52"/>
      <c r="EN260" s="52"/>
      <c r="EO260" s="52"/>
      <c r="EP260" s="52"/>
      <c r="EQ260" s="52"/>
      <c r="ER260" s="52"/>
      <c r="ES260" s="52"/>
      <c r="ET260" s="52"/>
      <c r="EU260" s="52"/>
      <c r="EV260" s="52"/>
      <c r="EW260" s="52"/>
      <c r="EX260" s="52"/>
      <c r="EY260" s="52"/>
      <c r="EZ260" s="52"/>
      <c r="FA260" s="52"/>
      <c r="FB260" s="52"/>
      <c r="FC260" s="52"/>
      <c r="FD260" s="52"/>
      <c r="FE260" s="52"/>
      <c r="FF260" s="52"/>
      <c r="FG260" s="52"/>
      <c r="FH260" s="52"/>
      <c r="FI260" s="52"/>
      <c r="FJ260" s="52"/>
      <c r="FK260" s="52"/>
      <c r="FL260" s="52"/>
      <c r="FM260" s="52"/>
      <c r="FN260" s="52"/>
      <c r="FO260" s="52"/>
      <c r="FP260" s="52"/>
      <c r="FQ260" s="52"/>
      <c r="FR260" s="52"/>
      <c r="FS260" s="52"/>
      <c r="FT260" s="52"/>
      <c r="FU260" s="52"/>
      <c r="FV260" s="52"/>
      <c r="FW260" s="52"/>
      <c r="FX260" s="52"/>
      <c r="FY260" s="52"/>
      <c r="FZ260" s="52"/>
      <c r="GA260" s="52"/>
      <c r="GB260" s="52"/>
      <c r="GC260" s="52"/>
      <c r="GD260" s="52"/>
      <c r="GE260" s="52"/>
      <c r="GF260" s="52"/>
      <c r="GG260" s="52"/>
      <c r="GH260" s="52"/>
      <c r="GI260" s="52"/>
      <c r="GJ260" s="52"/>
      <c r="GK260" s="52"/>
      <c r="GL260" s="52"/>
      <c r="GM260" s="52"/>
      <c r="GN260" s="52"/>
      <c r="GO260" s="52"/>
      <c r="GP260" s="52"/>
      <c r="GQ260" s="52"/>
      <c r="GR260" s="52"/>
      <c r="GS260" s="52"/>
      <c r="GT260" s="52"/>
      <c r="GU260" s="52"/>
      <c r="GV260" s="52"/>
      <c r="GW260" s="52"/>
      <c r="GX260" s="52"/>
      <c r="GY260" s="52"/>
      <c r="GZ260" s="52"/>
      <c r="HA260" s="52"/>
      <c r="HB260" s="52"/>
      <c r="HC260" s="52"/>
      <c r="HD260" s="52"/>
      <c r="HE260" s="52"/>
      <c r="HF260" s="52"/>
      <c r="HG260" s="52"/>
      <c r="HH260" s="52"/>
      <c r="HI260" s="52"/>
      <c r="HJ260" s="52"/>
      <c r="HK260" s="52"/>
      <c r="HL260" s="52"/>
      <c r="HM260" s="52"/>
      <c r="HN260" s="52"/>
      <c r="HO260" s="52"/>
      <c r="HP260" s="52"/>
      <c r="HQ260" s="52"/>
      <c r="HR260" s="52"/>
      <c r="HS260" s="52"/>
      <c r="HT260" s="52"/>
      <c r="HU260" s="52"/>
      <c r="HV260" s="52"/>
      <c r="HW260" s="52"/>
      <c r="HX260" s="52"/>
      <c r="HY260" s="52"/>
      <c r="HZ260" s="52"/>
      <c r="IA260" s="52"/>
      <c r="IB260" s="52"/>
      <c r="IC260" s="52"/>
      <c r="ID260" s="52"/>
      <c r="IE260" s="52"/>
      <c r="IF260" s="52"/>
      <c r="IG260" s="52"/>
      <c r="IH260" s="52"/>
      <c r="II260" s="52"/>
      <c r="IJ260" s="52"/>
      <c r="IK260" s="52"/>
      <c r="IL260" s="52"/>
      <c r="IM260" s="52"/>
      <c r="IN260" s="52"/>
      <c r="IO260" s="52"/>
      <c r="IP260" s="52"/>
      <c r="IQ260" s="52"/>
      <c r="IR260" s="52"/>
      <c r="IS260" s="52"/>
      <c r="IT260" s="52"/>
      <c r="IU260" s="52"/>
      <c r="IV260" s="52"/>
    </row>
    <row r="261" spans="1:256" s="29" customFormat="1" ht="15.75">
      <c r="A261" s="307" t="s">
        <v>1113</v>
      </c>
      <c r="B261" s="268" t="s">
        <v>670</v>
      </c>
      <c r="C261" s="268" t="s">
        <v>671</v>
      </c>
      <c r="D261" s="269" t="s">
        <v>567</v>
      </c>
      <c r="E261" s="269"/>
      <c r="F261" s="269" t="s">
        <v>1114</v>
      </c>
      <c r="G261" s="269" t="s">
        <v>672</v>
      </c>
      <c r="H261" s="269" t="s">
        <v>568</v>
      </c>
      <c r="I261" s="269" t="s">
        <v>395</v>
      </c>
      <c r="J261" s="269">
        <v>1995</v>
      </c>
      <c r="K261" s="269">
        <v>29</v>
      </c>
      <c r="L261" s="270" t="str">
        <f t="shared" si="38"/>
        <v>OK</v>
      </c>
      <c r="M261" s="269" t="s">
        <v>370</v>
      </c>
      <c r="N261" s="52"/>
      <c r="O261" s="52"/>
      <c r="P261" s="52"/>
      <c r="Q261" s="52"/>
      <c r="R261" s="59"/>
      <c r="S261" s="59"/>
      <c r="T261" s="59"/>
      <c r="U261" s="59"/>
      <c r="V261" s="59"/>
      <c r="W261" s="59"/>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c r="BX261" s="52"/>
      <c r="BY261" s="52"/>
      <c r="BZ261" s="52"/>
      <c r="CA261" s="52"/>
      <c r="CB261" s="52"/>
      <c r="CC261" s="52"/>
      <c r="CD261" s="52"/>
      <c r="CE261" s="52"/>
      <c r="CF261" s="52"/>
      <c r="CG261" s="52"/>
      <c r="CH261" s="52"/>
      <c r="CI261" s="52"/>
      <c r="CJ261" s="52"/>
      <c r="CK261" s="52"/>
      <c r="CL261" s="52"/>
      <c r="CM261" s="52"/>
      <c r="CN261" s="52"/>
      <c r="CO261" s="52"/>
      <c r="CP261" s="52"/>
      <c r="CQ261" s="52"/>
      <c r="CR261" s="52"/>
      <c r="CS261" s="52"/>
      <c r="CT261" s="52"/>
      <c r="CU261" s="52"/>
      <c r="CV261" s="52"/>
      <c r="CW261" s="52"/>
      <c r="CX261" s="52"/>
      <c r="CY261" s="52"/>
      <c r="CZ261" s="52"/>
      <c r="DA261" s="52"/>
      <c r="DB261" s="52"/>
      <c r="DC261" s="52"/>
      <c r="DD261" s="52"/>
      <c r="DE261" s="52"/>
      <c r="DF261" s="52"/>
      <c r="DG261" s="52"/>
      <c r="DH261" s="52"/>
      <c r="DI261" s="52"/>
      <c r="DJ261" s="52"/>
      <c r="DK261" s="52"/>
      <c r="DL261" s="52"/>
      <c r="DM261" s="52"/>
      <c r="DN261" s="52"/>
      <c r="DO261" s="52"/>
      <c r="DP261" s="52"/>
      <c r="DQ261" s="52"/>
      <c r="DR261" s="52"/>
      <c r="DS261" s="52"/>
      <c r="DT261" s="52"/>
      <c r="DU261" s="52"/>
      <c r="DV261" s="52"/>
      <c r="DW261" s="52"/>
      <c r="DX261" s="52"/>
      <c r="DY261" s="52"/>
      <c r="DZ261" s="52"/>
      <c r="EA261" s="52"/>
      <c r="EB261" s="52"/>
      <c r="EC261" s="52"/>
      <c r="ED261" s="52"/>
      <c r="EE261" s="52"/>
      <c r="EF261" s="52"/>
      <c r="EG261" s="52"/>
      <c r="EH261" s="52"/>
      <c r="EI261" s="52"/>
      <c r="EJ261" s="52"/>
      <c r="EK261" s="52"/>
      <c r="EL261" s="52"/>
      <c r="EM261" s="52"/>
      <c r="EN261" s="52"/>
      <c r="EO261" s="52"/>
      <c r="EP261" s="52"/>
      <c r="EQ261" s="52"/>
      <c r="ER261" s="52"/>
      <c r="ES261" s="52"/>
      <c r="ET261" s="52"/>
      <c r="EU261" s="52"/>
      <c r="EV261" s="52"/>
      <c r="EW261" s="52"/>
      <c r="EX261" s="52"/>
      <c r="EY261" s="52"/>
      <c r="EZ261" s="52"/>
      <c r="FA261" s="52"/>
      <c r="FB261" s="52"/>
      <c r="FC261" s="52"/>
      <c r="FD261" s="52"/>
      <c r="FE261" s="52"/>
      <c r="FF261" s="52"/>
      <c r="FG261" s="52"/>
      <c r="FH261" s="52"/>
      <c r="FI261" s="52"/>
      <c r="FJ261" s="52"/>
      <c r="FK261" s="52"/>
      <c r="FL261" s="52"/>
      <c r="FM261" s="52"/>
      <c r="FN261" s="52"/>
      <c r="FO261" s="52"/>
      <c r="FP261" s="52"/>
      <c r="FQ261" s="52"/>
      <c r="FR261" s="52"/>
      <c r="FS261" s="52"/>
      <c r="FT261" s="52"/>
      <c r="FU261" s="52"/>
      <c r="FV261" s="52"/>
      <c r="FW261" s="52"/>
      <c r="FX261" s="52"/>
      <c r="FY261" s="52"/>
      <c r="FZ261" s="52"/>
      <c r="GA261" s="52"/>
      <c r="GB261" s="52"/>
      <c r="GC261" s="52"/>
      <c r="GD261" s="52"/>
      <c r="GE261" s="52"/>
      <c r="GF261" s="52"/>
      <c r="GG261" s="52"/>
      <c r="GH261" s="52"/>
      <c r="GI261" s="52"/>
      <c r="GJ261" s="52"/>
      <c r="GK261" s="52"/>
      <c r="GL261" s="52"/>
      <c r="GM261" s="52"/>
      <c r="GN261" s="52"/>
      <c r="GO261" s="52"/>
      <c r="GP261" s="52"/>
      <c r="GQ261" s="52"/>
      <c r="GR261" s="52"/>
      <c r="GS261" s="52"/>
      <c r="GT261" s="52"/>
      <c r="GU261" s="52"/>
      <c r="GV261" s="52"/>
      <c r="GW261" s="52"/>
      <c r="GX261" s="52"/>
      <c r="GY261" s="52"/>
      <c r="GZ261" s="52"/>
      <c r="HA261" s="52"/>
      <c r="HB261" s="52"/>
      <c r="HC261" s="52"/>
      <c r="HD261" s="52"/>
      <c r="HE261" s="52"/>
      <c r="HF261" s="52"/>
      <c r="HG261" s="52"/>
      <c r="HH261" s="52"/>
      <c r="HI261" s="52"/>
      <c r="HJ261" s="52"/>
      <c r="HK261" s="52"/>
      <c r="HL261" s="52"/>
      <c r="HM261" s="52"/>
      <c r="HN261" s="52"/>
      <c r="HO261" s="52"/>
      <c r="HP261" s="52"/>
      <c r="HQ261" s="52"/>
      <c r="HR261" s="52"/>
      <c r="HS261" s="52"/>
      <c r="HT261" s="52"/>
      <c r="HU261" s="52"/>
      <c r="HV261" s="52"/>
      <c r="HW261" s="52"/>
      <c r="HX261" s="52"/>
      <c r="HY261" s="52"/>
      <c r="HZ261" s="52"/>
      <c r="IA261" s="52"/>
      <c r="IB261" s="52"/>
      <c r="IC261" s="52"/>
      <c r="ID261" s="52"/>
      <c r="IE261" s="52"/>
      <c r="IF261" s="52"/>
      <c r="IG261" s="52"/>
      <c r="IH261" s="52"/>
      <c r="II261" s="52"/>
      <c r="IJ261" s="52"/>
      <c r="IK261" s="52"/>
      <c r="IL261" s="52"/>
      <c r="IM261" s="52"/>
      <c r="IN261" s="52"/>
      <c r="IO261" s="52"/>
      <c r="IP261" s="52"/>
      <c r="IQ261" s="52"/>
      <c r="IR261" s="52"/>
      <c r="IS261" s="52"/>
      <c r="IT261" s="52"/>
      <c r="IU261" s="52"/>
      <c r="IV261" s="52"/>
    </row>
    <row r="262" spans="1:256" s="29" customFormat="1" ht="15.75">
      <c r="A262" s="307" t="s">
        <v>1115</v>
      </c>
      <c r="B262" s="268" t="s">
        <v>1116</v>
      </c>
      <c r="C262" s="268" t="s">
        <v>1117</v>
      </c>
      <c r="D262" s="269" t="s">
        <v>567</v>
      </c>
      <c r="E262" s="52"/>
      <c r="F262" s="269" t="s">
        <v>680</v>
      </c>
      <c r="G262" s="269" t="s">
        <v>1118</v>
      </c>
      <c r="H262" s="269" t="s">
        <v>568</v>
      </c>
      <c r="I262" s="269" t="s">
        <v>395</v>
      </c>
      <c r="J262" s="269">
        <v>1974</v>
      </c>
      <c r="K262" s="57">
        <f t="shared" ref="K262:K265" si="39">IF(J262="","",(2024-J262))</f>
        <v>50</v>
      </c>
      <c r="L262" s="270" t="str">
        <f t="shared" si="38"/>
        <v>OK</v>
      </c>
      <c r="M262" s="269" t="s">
        <v>403</v>
      </c>
      <c r="N262" s="52"/>
      <c r="O262" s="52"/>
      <c r="P262" s="52"/>
      <c r="Q262" s="52"/>
      <c r="R262" s="59"/>
      <c r="S262" s="59"/>
      <c r="T262" s="59"/>
      <c r="U262" s="59"/>
      <c r="V262" s="59"/>
      <c r="W262" s="59"/>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c r="BX262" s="52"/>
      <c r="BY262" s="52"/>
      <c r="BZ262" s="52"/>
      <c r="CA262" s="52"/>
      <c r="CB262" s="52"/>
      <c r="CC262" s="52"/>
      <c r="CD262" s="52"/>
      <c r="CE262" s="52"/>
      <c r="CF262" s="52"/>
      <c r="CG262" s="52"/>
      <c r="CH262" s="52"/>
      <c r="CI262" s="52"/>
      <c r="CJ262" s="52"/>
      <c r="CK262" s="52"/>
      <c r="CL262" s="52"/>
      <c r="CM262" s="52"/>
      <c r="CN262" s="52"/>
      <c r="CO262" s="52"/>
      <c r="CP262" s="52"/>
      <c r="CQ262" s="52"/>
      <c r="CR262" s="52"/>
      <c r="CS262" s="52"/>
      <c r="CT262" s="52"/>
      <c r="CU262" s="52"/>
      <c r="CV262" s="52"/>
      <c r="CW262" s="52"/>
      <c r="CX262" s="52"/>
      <c r="CY262" s="52"/>
      <c r="CZ262" s="52"/>
      <c r="DA262" s="52"/>
      <c r="DB262" s="52"/>
      <c r="DC262" s="52"/>
      <c r="DD262" s="52"/>
      <c r="DE262" s="52"/>
      <c r="DF262" s="52"/>
      <c r="DG262" s="52"/>
      <c r="DH262" s="52"/>
      <c r="DI262" s="52"/>
      <c r="DJ262" s="52"/>
      <c r="DK262" s="52"/>
      <c r="DL262" s="52"/>
      <c r="DM262" s="52"/>
      <c r="DN262" s="52"/>
      <c r="DO262" s="52"/>
      <c r="DP262" s="52"/>
      <c r="DQ262" s="52"/>
      <c r="DR262" s="52"/>
      <c r="DS262" s="52"/>
      <c r="DT262" s="52"/>
      <c r="DU262" s="52"/>
      <c r="DV262" s="52"/>
      <c r="DW262" s="52"/>
      <c r="DX262" s="52"/>
      <c r="DY262" s="52"/>
      <c r="DZ262" s="52"/>
      <c r="EA262" s="52"/>
      <c r="EB262" s="52"/>
      <c r="EC262" s="52"/>
      <c r="ED262" s="52"/>
      <c r="EE262" s="52"/>
      <c r="EF262" s="52"/>
      <c r="EG262" s="52"/>
      <c r="EH262" s="52"/>
      <c r="EI262" s="52"/>
      <c r="EJ262" s="52"/>
      <c r="EK262" s="52"/>
      <c r="EL262" s="52"/>
      <c r="EM262" s="52"/>
      <c r="EN262" s="52"/>
      <c r="EO262" s="52"/>
      <c r="EP262" s="52"/>
      <c r="EQ262" s="52"/>
      <c r="ER262" s="52"/>
      <c r="ES262" s="52"/>
      <c r="ET262" s="52"/>
      <c r="EU262" s="52"/>
      <c r="EV262" s="52"/>
      <c r="EW262" s="52"/>
      <c r="EX262" s="52"/>
      <c r="EY262" s="52"/>
      <c r="EZ262" s="52"/>
      <c r="FA262" s="52"/>
      <c r="FB262" s="52"/>
      <c r="FC262" s="52"/>
      <c r="FD262" s="52"/>
      <c r="FE262" s="52"/>
      <c r="FF262" s="52"/>
      <c r="FG262" s="52"/>
      <c r="FH262" s="52"/>
      <c r="FI262" s="52"/>
      <c r="FJ262" s="52"/>
      <c r="FK262" s="52"/>
      <c r="FL262" s="52"/>
      <c r="FM262" s="52"/>
      <c r="FN262" s="52"/>
      <c r="FO262" s="52"/>
      <c r="FP262" s="52"/>
      <c r="FQ262" s="52"/>
      <c r="FR262" s="52"/>
      <c r="FS262" s="52"/>
      <c r="FT262" s="52"/>
      <c r="FU262" s="52"/>
      <c r="FV262" s="52"/>
      <c r="FW262" s="52"/>
      <c r="FX262" s="52"/>
      <c r="FY262" s="52"/>
      <c r="FZ262" s="52"/>
      <c r="GA262" s="52"/>
      <c r="GB262" s="52"/>
      <c r="GC262" s="52"/>
      <c r="GD262" s="52"/>
      <c r="GE262" s="52"/>
      <c r="GF262" s="52"/>
      <c r="GG262" s="52"/>
      <c r="GH262" s="52"/>
      <c r="GI262" s="52"/>
      <c r="GJ262" s="52"/>
      <c r="GK262" s="52"/>
      <c r="GL262" s="52"/>
      <c r="GM262" s="52"/>
      <c r="GN262" s="52"/>
      <c r="GO262" s="52"/>
      <c r="GP262" s="52"/>
      <c r="GQ262" s="52"/>
      <c r="GR262" s="52"/>
      <c r="GS262" s="52"/>
      <c r="GT262" s="52"/>
      <c r="GU262" s="52"/>
      <c r="GV262" s="52"/>
      <c r="GW262" s="52"/>
      <c r="GX262" s="52"/>
      <c r="GY262" s="52"/>
      <c r="GZ262" s="52"/>
      <c r="HA262" s="52"/>
      <c r="HB262" s="52"/>
      <c r="HC262" s="52"/>
      <c r="HD262" s="52"/>
      <c r="HE262" s="52"/>
      <c r="HF262" s="52"/>
      <c r="HG262" s="52"/>
      <c r="HH262" s="52"/>
      <c r="HI262" s="52"/>
      <c r="HJ262" s="52"/>
      <c r="HK262" s="52"/>
      <c r="HL262" s="52"/>
      <c r="HM262" s="52"/>
      <c r="HN262" s="52"/>
      <c r="HO262" s="52"/>
      <c r="HP262" s="52"/>
      <c r="HQ262" s="52"/>
      <c r="HR262" s="52"/>
      <c r="HS262" s="52"/>
      <c r="HT262" s="52"/>
      <c r="HU262" s="52"/>
      <c r="HV262" s="52"/>
      <c r="HW262" s="52"/>
      <c r="HX262" s="52"/>
      <c r="HY262" s="52"/>
      <c r="HZ262" s="52"/>
      <c r="IA262" s="52"/>
      <c r="IB262" s="52"/>
      <c r="IC262" s="52"/>
      <c r="ID262" s="52"/>
      <c r="IE262" s="52"/>
      <c r="IF262" s="52"/>
      <c r="IG262" s="52"/>
      <c r="IH262" s="52"/>
      <c r="II262" s="52"/>
      <c r="IJ262" s="52"/>
      <c r="IK262" s="52"/>
      <c r="IL262" s="52"/>
      <c r="IM262" s="52"/>
      <c r="IN262" s="52"/>
      <c r="IO262" s="52"/>
      <c r="IP262" s="52"/>
      <c r="IQ262" s="52"/>
      <c r="IR262" s="52"/>
      <c r="IS262" s="52"/>
      <c r="IT262" s="52"/>
      <c r="IU262" s="52"/>
      <c r="IV262" s="52"/>
    </row>
    <row r="263" spans="1:256" s="29" customFormat="1" ht="15.75">
      <c r="A263" s="307" t="s">
        <v>1119</v>
      </c>
      <c r="B263" s="268" t="s">
        <v>383</v>
      </c>
      <c r="C263" s="268" t="s">
        <v>1120</v>
      </c>
      <c r="D263" s="269" t="s">
        <v>567</v>
      </c>
      <c r="E263" s="52"/>
      <c r="F263" s="269" t="s">
        <v>683</v>
      </c>
      <c r="G263" s="269" t="s">
        <v>1121</v>
      </c>
      <c r="H263" s="269" t="s">
        <v>568</v>
      </c>
      <c r="I263" s="269" t="s">
        <v>395</v>
      </c>
      <c r="J263" s="269">
        <v>1978</v>
      </c>
      <c r="K263" s="57">
        <f t="shared" si="39"/>
        <v>46</v>
      </c>
      <c r="L263" s="270" t="str">
        <f t="shared" si="38"/>
        <v>OK</v>
      </c>
      <c r="M263" s="269" t="s">
        <v>403</v>
      </c>
      <c r="N263" s="52"/>
      <c r="O263" s="52"/>
      <c r="P263" s="52"/>
      <c r="Q263" s="52"/>
      <c r="R263" s="59"/>
      <c r="S263" s="59"/>
      <c r="T263" s="59"/>
      <c r="U263" s="59"/>
      <c r="V263" s="59"/>
      <c r="W263" s="59"/>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c r="BY263" s="52"/>
      <c r="BZ263" s="52"/>
      <c r="CA263" s="52"/>
      <c r="CB263" s="52"/>
      <c r="CC263" s="52"/>
      <c r="CD263" s="52"/>
      <c r="CE263" s="52"/>
      <c r="CF263" s="52"/>
      <c r="CG263" s="52"/>
      <c r="CH263" s="52"/>
      <c r="CI263" s="52"/>
      <c r="CJ263" s="52"/>
      <c r="CK263" s="52"/>
      <c r="CL263" s="52"/>
      <c r="CM263" s="52"/>
      <c r="CN263" s="52"/>
      <c r="CO263" s="52"/>
      <c r="CP263" s="52"/>
      <c r="CQ263" s="52"/>
      <c r="CR263" s="52"/>
      <c r="CS263" s="52"/>
      <c r="CT263" s="52"/>
      <c r="CU263" s="52"/>
      <c r="CV263" s="52"/>
      <c r="CW263" s="52"/>
      <c r="CX263" s="52"/>
      <c r="CY263" s="52"/>
      <c r="CZ263" s="52"/>
      <c r="DA263" s="52"/>
      <c r="DB263" s="52"/>
      <c r="DC263" s="52"/>
      <c r="DD263" s="52"/>
      <c r="DE263" s="52"/>
      <c r="DF263" s="52"/>
      <c r="DG263" s="52"/>
      <c r="DH263" s="52"/>
      <c r="DI263" s="52"/>
      <c r="DJ263" s="52"/>
      <c r="DK263" s="52"/>
      <c r="DL263" s="52"/>
      <c r="DM263" s="52"/>
      <c r="DN263" s="52"/>
      <c r="DO263" s="52"/>
      <c r="DP263" s="52"/>
      <c r="DQ263" s="52"/>
      <c r="DR263" s="52"/>
      <c r="DS263" s="52"/>
      <c r="DT263" s="52"/>
      <c r="DU263" s="52"/>
      <c r="DV263" s="52"/>
      <c r="DW263" s="52"/>
      <c r="DX263" s="52"/>
      <c r="DY263" s="52"/>
      <c r="DZ263" s="52"/>
      <c r="EA263" s="52"/>
      <c r="EB263" s="52"/>
      <c r="EC263" s="52"/>
      <c r="ED263" s="52"/>
      <c r="EE263" s="52"/>
      <c r="EF263" s="52"/>
      <c r="EG263" s="52"/>
      <c r="EH263" s="52"/>
      <c r="EI263" s="52"/>
      <c r="EJ263" s="52"/>
      <c r="EK263" s="52"/>
      <c r="EL263" s="52"/>
      <c r="EM263" s="52"/>
      <c r="EN263" s="52"/>
      <c r="EO263" s="52"/>
      <c r="EP263" s="52"/>
      <c r="EQ263" s="52"/>
      <c r="ER263" s="52"/>
      <c r="ES263" s="52"/>
      <c r="ET263" s="52"/>
      <c r="EU263" s="52"/>
      <c r="EV263" s="52"/>
      <c r="EW263" s="52"/>
      <c r="EX263" s="52"/>
      <c r="EY263" s="52"/>
      <c r="EZ263" s="52"/>
      <c r="FA263" s="52"/>
      <c r="FB263" s="52"/>
      <c r="FC263" s="52"/>
      <c r="FD263" s="52"/>
      <c r="FE263" s="52"/>
      <c r="FF263" s="52"/>
      <c r="FG263" s="52"/>
      <c r="FH263" s="52"/>
      <c r="FI263" s="52"/>
      <c r="FJ263" s="52"/>
      <c r="FK263" s="52"/>
      <c r="FL263" s="52"/>
      <c r="FM263" s="52"/>
      <c r="FN263" s="52"/>
      <c r="FO263" s="52"/>
      <c r="FP263" s="52"/>
      <c r="FQ263" s="52"/>
      <c r="FR263" s="52"/>
      <c r="FS263" s="52"/>
      <c r="FT263" s="52"/>
      <c r="FU263" s="52"/>
      <c r="FV263" s="52"/>
      <c r="FW263" s="52"/>
      <c r="FX263" s="52"/>
      <c r="FY263" s="52"/>
      <c r="FZ263" s="52"/>
      <c r="GA263" s="52"/>
      <c r="GB263" s="52"/>
      <c r="GC263" s="52"/>
      <c r="GD263" s="52"/>
      <c r="GE263" s="52"/>
      <c r="GF263" s="52"/>
      <c r="GG263" s="52"/>
      <c r="GH263" s="52"/>
      <c r="GI263" s="52"/>
      <c r="GJ263" s="52"/>
      <c r="GK263" s="52"/>
      <c r="GL263" s="52"/>
      <c r="GM263" s="52"/>
      <c r="GN263" s="52"/>
      <c r="GO263" s="52"/>
      <c r="GP263" s="52"/>
      <c r="GQ263" s="52"/>
      <c r="GR263" s="52"/>
      <c r="GS263" s="52"/>
      <c r="GT263" s="52"/>
      <c r="GU263" s="52"/>
      <c r="GV263" s="52"/>
      <c r="GW263" s="52"/>
      <c r="GX263" s="52"/>
      <c r="GY263" s="52"/>
      <c r="GZ263" s="52"/>
      <c r="HA263" s="52"/>
      <c r="HB263" s="52"/>
      <c r="HC263" s="52"/>
      <c r="HD263" s="52"/>
      <c r="HE263" s="52"/>
      <c r="HF263" s="52"/>
      <c r="HG263" s="52"/>
      <c r="HH263" s="52"/>
      <c r="HI263" s="52"/>
      <c r="HJ263" s="52"/>
      <c r="HK263" s="52"/>
      <c r="HL263" s="52"/>
      <c r="HM263" s="52"/>
      <c r="HN263" s="52"/>
      <c r="HO263" s="52"/>
      <c r="HP263" s="52"/>
      <c r="HQ263" s="52"/>
      <c r="HR263" s="52"/>
      <c r="HS263" s="52"/>
      <c r="HT263" s="52"/>
      <c r="HU263" s="52"/>
      <c r="HV263" s="52"/>
      <c r="HW263" s="52"/>
      <c r="HX263" s="52"/>
      <c r="HY263" s="52"/>
      <c r="HZ263" s="52"/>
      <c r="IA263" s="52"/>
      <c r="IB263" s="52"/>
      <c r="IC263" s="52"/>
      <c r="ID263" s="52"/>
      <c r="IE263" s="52"/>
      <c r="IF263" s="52"/>
      <c r="IG263" s="52"/>
      <c r="IH263" s="52"/>
      <c r="II263" s="52"/>
      <c r="IJ263" s="52"/>
      <c r="IK263" s="52"/>
      <c r="IL263" s="52"/>
      <c r="IM263" s="52"/>
      <c r="IN263" s="52"/>
      <c r="IO263" s="52"/>
      <c r="IP263" s="52"/>
      <c r="IQ263" s="52"/>
      <c r="IR263" s="52"/>
      <c r="IS263" s="52"/>
      <c r="IT263" s="52"/>
      <c r="IU263" s="52"/>
      <c r="IV263" s="52"/>
    </row>
    <row r="264" spans="1:256" s="29" customFormat="1" ht="15.75">
      <c r="A264" s="307" t="s">
        <v>1122</v>
      </c>
      <c r="B264" s="268" t="s">
        <v>740</v>
      </c>
      <c r="C264" s="268" t="s">
        <v>1123</v>
      </c>
      <c r="D264" s="269" t="s">
        <v>567</v>
      </c>
      <c r="E264" s="52"/>
      <c r="F264" s="269" t="s">
        <v>1124</v>
      </c>
      <c r="G264" s="269" t="str">
        <f>B264&amp;C264</f>
        <v>西村保乃実</v>
      </c>
      <c r="H264" s="269" t="s">
        <v>568</v>
      </c>
      <c r="I264" s="269" t="s">
        <v>395</v>
      </c>
      <c r="J264" s="269">
        <v>1997</v>
      </c>
      <c r="K264" s="57">
        <f t="shared" si="39"/>
        <v>27</v>
      </c>
      <c r="L264" s="270" t="str">
        <f t="shared" si="38"/>
        <v>OK</v>
      </c>
      <c r="M264" s="269" t="s">
        <v>403</v>
      </c>
      <c r="N264" s="52"/>
      <c r="O264" s="52"/>
      <c r="P264" s="52"/>
      <c r="Q264" s="52"/>
      <c r="R264" s="59"/>
      <c r="S264" s="59"/>
      <c r="T264" s="59"/>
      <c r="U264" s="59"/>
      <c r="V264" s="59"/>
      <c r="W264" s="59"/>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c r="BX264" s="52"/>
      <c r="BY264" s="52"/>
      <c r="BZ264" s="52"/>
      <c r="CA264" s="52"/>
      <c r="CB264" s="52"/>
      <c r="CC264" s="52"/>
      <c r="CD264" s="52"/>
      <c r="CE264" s="52"/>
      <c r="CF264" s="52"/>
      <c r="CG264" s="52"/>
      <c r="CH264" s="52"/>
      <c r="CI264" s="52"/>
      <c r="CJ264" s="52"/>
      <c r="CK264" s="52"/>
      <c r="CL264" s="52"/>
      <c r="CM264" s="52"/>
      <c r="CN264" s="52"/>
      <c r="CO264" s="52"/>
      <c r="CP264" s="52"/>
      <c r="CQ264" s="52"/>
      <c r="CR264" s="52"/>
      <c r="CS264" s="52"/>
      <c r="CT264" s="52"/>
      <c r="CU264" s="52"/>
      <c r="CV264" s="52"/>
      <c r="CW264" s="52"/>
      <c r="CX264" s="52"/>
      <c r="CY264" s="52"/>
      <c r="CZ264" s="52"/>
      <c r="DA264" s="52"/>
      <c r="DB264" s="52"/>
      <c r="DC264" s="52"/>
      <c r="DD264" s="52"/>
      <c r="DE264" s="52"/>
      <c r="DF264" s="52"/>
      <c r="DG264" s="52"/>
      <c r="DH264" s="52"/>
      <c r="DI264" s="52"/>
      <c r="DJ264" s="52"/>
      <c r="DK264" s="52"/>
      <c r="DL264" s="52"/>
      <c r="DM264" s="52"/>
      <c r="DN264" s="52"/>
      <c r="DO264" s="52"/>
      <c r="DP264" s="52"/>
      <c r="DQ264" s="52"/>
      <c r="DR264" s="52"/>
      <c r="DS264" s="52"/>
      <c r="DT264" s="52"/>
      <c r="DU264" s="52"/>
      <c r="DV264" s="52"/>
      <c r="DW264" s="52"/>
      <c r="DX264" s="52"/>
      <c r="DY264" s="52"/>
      <c r="DZ264" s="52"/>
      <c r="EA264" s="52"/>
      <c r="EB264" s="52"/>
      <c r="EC264" s="52"/>
      <c r="ED264" s="52"/>
      <c r="EE264" s="52"/>
      <c r="EF264" s="52"/>
      <c r="EG264" s="52"/>
      <c r="EH264" s="52"/>
      <c r="EI264" s="52"/>
      <c r="EJ264" s="52"/>
      <c r="EK264" s="52"/>
      <c r="EL264" s="52"/>
      <c r="EM264" s="52"/>
      <c r="EN264" s="52"/>
      <c r="EO264" s="52"/>
      <c r="EP264" s="52"/>
      <c r="EQ264" s="52"/>
      <c r="ER264" s="52"/>
      <c r="ES264" s="52"/>
      <c r="ET264" s="52"/>
      <c r="EU264" s="52"/>
      <c r="EV264" s="52"/>
      <c r="EW264" s="52"/>
      <c r="EX264" s="52"/>
      <c r="EY264" s="52"/>
      <c r="EZ264" s="52"/>
      <c r="FA264" s="52"/>
      <c r="FB264" s="52"/>
      <c r="FC264" s="52"/>
      <c r="FD264" s="52"/>
      <c r="FE264" s="52"/>
      <c r="FF264" s="52"/>
      <c r="FG264" s="52"/>
      <c r="FH264" s="52"/>
      <c r="FI264" s="52"/>
      <c r="FJ264" s="52"/>
      <c r="FK264" s="52"/>
      <c r="FL264" s="52"/>
      <c r="FM264" s="52"/>
      <c r="FN264" s="52"/>
      <c r="FO264" s="52"/>
      <c r="FP264" s="52"/>
      <c r="FQ264" s="52"/>
      <c r="FR264" s="52"/>
      <c r="FS264" s="52"/>
      <c r="FT264" s="52"/>
      <c r="FU264" s="52"/>
      <c r="FV264" s="52"/>
      <c r="FW264" s="52"/>
      <c r="FX264" s="52"/>
      <c r="FY264" s="52"/>
      <c r="FZ264" s="52"/>
      <c r="GA264" s="52"/>
      <c r="GB264" s="52"/>
      <c r="GC264" s="52"/>
      <c r="GD264" s="52"/>
      <c r="GE264" s="52"/>
      <c r="GF264" s="52"/>
      <c r="GG264" s="52"/>
      <c r="GH264" s="52"/>
      <c r="GI264" s="52"/>
      <c r="GJ264" s="52"/>
      <c r="GK264" s="52"/>
      <c r="GL264" s="52"/>
      <c r="GM264" s="52"/>
      <c r="GN264" s="52"/>
      <c r="GO264" s="52"/>
      <c r="GP264" s="52"/>
      <c r="GQ264" s="52"/>
      <c r="GR264" s="52"/>
      <c r="GS264" s="52"/>
      <c r="GT264" s="52"/>
      <c r="GU264" s="52"/>
      <c r="GV264" s="52"/>
      <c r="GW264" s="52"/>
      <c r="GX264" s="52"/>
      <c r="GY264" s="52"/>
      <c r="GZ264" s="52"/>
      <c r="HA264" s="52"/>
      <c r="HB264" s="52"/>
      <c r="HC264" s="52"/>
      <c r="HD264" s="52"/>
      <c r="HE264" s="52"/>
      <c r="HF264" s="52"/>
      <c r="HG264" s="52"/>
      <c r="HH264" s="52"/>
      <c r="HI264" s="52"/>
      <c r="HJ264" s="52"/>
      <c r="HK264" s="52"/>
      <c r="HL264" s="52"/>
      <c r="HM264" s="52"/>
      <c r="HN264" s="52"/>
      <c r="HO264" s="52"/>
      <c r="HP264" s="52"/>
      <c r="HQ264" s="52"/>
      <c r="HR264" s="52"/>
      <c r="HS264" s="52"/>
      <c r="HT264" s="52"/>
      <c r="HU264" s="52"/>
      <c r="HV264" s="52"/>
      <c r="HW264" s="52"/>
      <c r="HX264" s="52"/>
      <c r="HY264" s="52"/>
      <c r="HZ264" s="52"/>
      <c r="IA264" s="52"/>
      <c r="IB264" s="52"/>
      <c r="IC264" s="52"/>
      <c r="ID264" s="52"/>
      <c r="IE264" s="52"/>
      <c r="IF264" s="52"/>
      <c r="IG264" s="52"/>
      <c r="IH264" s="52"/>
      <c r="II264" s="52"/>
      <c r="IJ264" s="52"/>
      <c r="IK264" s="52"/>
      <c r="IL264" s="52"/>
      <c r="IM264" s="52"/>
      <c r="IN264" s="52"/>
      <c r="IO264" s="52"/>
      <c r="IP264" s="52"/>
      <c r="IQ264" s="52"/>
      <c r="IR264" s="52"/>
      <c r="IS264" s="52"/>
      <c r="IT264" s="52"/>
      <c r="IU264" s="52"/>
      <c r="IV264" s="52"/>
    </row>
    <row r="265" spans="1:256" s="29" customFormat="1" ht="15.75">
      <c r="A265" s="307" t="s">
        <v>1125</v>
      </c>
      <c r="B265" s="268" t="s">
        <v>914</v>
      </c>
      <c r="C265" s="268" t="s">
        <v>1126</v>
      </c>
      <c r="D265" s="269" t="s">
        <v>567</v>
      </c>
      <c r="E265" s="52"/>
      <c r="F265" s="269" t="s">
        <v>1127</v>
      </c>
      <c r="G265" s="269" t="str">
        <f>B265&amp;C265</f>
        <v>谷優果</v>
      </c>
      <c r="H265" s="269" t="s">
        <v>568</v>
      </c>
      <c r="I265" s="269" t="s">
        <v>395</v>
      </c>
      <c r="J265" s="269">
        <v>1997</v>
      </c>
      <c r="K265" s="57">
        <f t="shared" si="39"/>
        <v>27</v>
      </c>
      <c r="L265" s="270" t="str">
        <f t="shared" si="38"/>
        <v>OK</v>
      </c>
      <c r="M265" s="269" t="s">
        <v>1128</v>
      </c>
      <c r="N265" s="52"/>
      <c r="O265" s="52"/>
      <c r="P265" s="52"/>
      <c r="Q265" s="52"/>
      <c r="R265" s="59"/>
      <c r="S265" s="59"/>
      <c r="T265" s="59"/>
      <c r="U265" s="59"/>
      <c r="V265" s="59"/>
      <c r="W265" s="59"/>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c r="BX265" s="52"/>
      <c r="BY265" s="52"/>
      <c r="BZ265" s="52"/>
      <c r="CA265" s="52"/>
      <c r="CB265" s="52"/>
      <c r="CC265" s="52"/>
      <c r="CD265" s="52"/>
      <c r="CE265" s="52"/>
      <c r="CF265" s="52"/>
      <c r="CG265" s="52"/>
      <c r="CH265" s="52"/>
      <c r="CI265" s="52"/>
      <c r="CJ265" s="52"/>
      <c r="CK265" s="52"/>
      <c r="CL265" s="52"/>
      <c r="CM265" s="52"/>
      <c r="CN265" s="52"/>
      <c r="CO265" s="52"/>
      <c r="CP265" s="52"/>
      <c r="CQ265" s="52"/>
      <c r="CR265" s="52"/>
      <c r="CS265" s="52"/>
      <c r="CT265" s="52"/>
      <c r="CU265" s="52"/>
      <c r="CV265" s="52"/>
      <c r="CW265" s="52"/>
      <c r="CX265" s="52"/>
      <c r="CY265" s="52"/>
      <c r="CZ265" s="52"/>
      <c r="DA265" s="52"/>
      <c r="DB265" s="52"/>
      <c r="DC265" s="52"/>
      <c r="DD265" s="52"/>
      <c r="DE265" s="52"/>
      <c r="DF265" s="52"/>
      <c r="DG265" s="52"/>
      <c r="DH265" s="52"/>
      <c r="DI265" s="52"/>
      <c r="DJ265" s="52"/>
      <c r="DK265" s="52"/>
      <c r="DL265" s="52"/>
      <c r="DM265" s="52"/>
      <c r="DN265" s="52"/>
      <c r="DO265" s="52"/>
      <c r="DP265" s="52"/>
      <c r="DQ265" s="52"/>
      <c r="DR265" s="52"/>
      <c r="DS265" s="52"/>
      <c r="DT265" s="52"/>
      <c r="DU265" s="52"/>
      <c r="DV265" s="52"/>
      <c r="DW265" s="52"/>
      <c r="DX265" s="52"/>
      <c r="DY265" s="52"/>
      <c r="DZ265" s="52"/>
      <c r="EA265" s="52"/>
      <c r="EB265" s="52"/>
      <c r="EC265" s="52"/>
      <c r="ED265" s="52"/>
      <c r="EE265" s="52"/>
      <c r="EF265" s="52"/>
      <c r="EG265" s="52"/>
      <c r="EH265" s="52"/>
      <c r="EI265" s="52"/>
      <c r="EJ265" s="52"/>
      <c r="EK265" s="52"/>
      <c r="EL265" s="52"/>
      <c r="EM265" s="52"/>
      <c r="EN265" s="52"/>
      <c r="EO265" s="52"/>
      <c r="EP265" s="52"/>
      <c r="EQ265" s="52"/>
      <c r="ER265" s="52"/>
      <c r="ES265" s="52"/>
      <c r="ET265" s="52"/>
      <c r="EU265" s="52"/>
      <c r="EV265" s="52"/>
      <c r="EW265" s="52"/>
      <c r="EX265" s="52"/>
      <c r="EY265" s="52"/>
      <c r="EZ265" s="52"/>
      <c r="FA265" s="52"/>
      <c r="FB265" s="52"/>
      <c r="FC265" s="52"/>
      <c r="FD265" s="52"/>
      <c r="FE265" s="52"/>
      <c r="FF265" s="52"/>
      <c r="FG265" s="52"/>
      <c r="FH265" s="52"/>
      <c r="FI265" s="52"/>
      <c r="FJ265" s="52"/>
      <c r="FK265" s="52"/>
      <c r="FL265" s="52"/>
      <c r="FM265" s="52"/>
      <c r="FN265" s="52"/>
      <c r="FO265" s="52"/>
      <c r="FP265" s="52"/>
      <c r="FQ265" s="52"/>
      <c r="FR265" s="52"/>
      <c r="FS265" s="52"/>
      <c r="FT265" s="52"/>
      <c r="FU265" s="52"/>
      <c r="FV265" s="52"/>
      <c r="FW265" s="52"/>
      <c r="FX265" s="52"/>
      <c r="FY265" s="52"/>
      <c r="FZ265" s="52"/>
      <c r="GA265" s="52"/>
      <c r="GB265" s="52"/>
      <c r="GC265" s="52"/>
      <c r="GD265" s="52"/>
      <c r="GE265" s="52"/>
      <c r="GF265" s="52"/>
      <c r="GG265" s="52"/>
      <c r="GH265" s="52"/>
      <c r="GI265" s="52"/>
      <c r="GJ265" s="52"/>
      <c r="GK265" s="52"/>
      <c r="GL265" s="52"/>
      <c r="GM265" s="52"/>
      <c r="GN265" s="52"/>
      <c r="GO265" s="52"/>
      <c r="GP265" s="52"/>
      <c r="GQ265" s="52"/>
      <c r="GR265" s="52"/>
      <c r="GS265" s="52"/>
      <c r="GT265" s="52"/>
      <c r="GU265" s="52"/>
      <c r="GV265" s="52"/>
      <c r="GW265" s="52"/>
      <c r="GX265" s="52"/>
      <c r="GY265" s="52"/>
      <c r="GZ265" s="52"/>
      <c r="HA265" s="52"/>
      <c r="HB265" s="52"/>
      <c r="HC265" s="52"/>
      <c r="HD265" s="52"/>
      <c r="HE265" s="52"/>
      <c r="HF265" s="52"/>
      <c r="HG265" s="52"/>
      <c r="HH265" s="52"/>
      <c r="HI265" s="52"/>
      <c r="HJ265" s="52"/>
      <c r="HK265" s="52"/>
      <c r="HL265" s="52"/>
      <c r="HM265" s="52"/>
      <c r="HN265" s="52"/>
      <c r="HO265" s="52"/>
      <c r="HP265" s="52"/>
      <c r="HQ265" s="52"/>
      <c r="HR265" s="52"/>
      <c r="HS265" s="52"/>
      <c r="HT265" s="52"/>
      <c r="HU265" s="52"/>
      <c r="HV265" s="52"/>
      <c r="HW265" s="52"/>
      <c r="HX265" s="52"/>
      <c r="HY265" s="52"/>
      <c r="HZ265" s="52"/>
      <c r="IA265" s="52"/>
      <c r="IB265" s="52"/>
      <c r="IC265" s="52"/>
      <c r="ID265" s="52"/>
      <c r="IE265" s="52"/>
      <c r="IF265" s="52"/>
      <c r="IG265" s="52"/>
      <c r="IH265" s="52"/>
      <c r="II265" s="52"/>
      <c r="IJ265" s="52"/>
      <c r="IK265" s="52"/>
      <c r="IL265" s="52"/>
      <c r="IM265" s="52"/>
      <c r="IN265" s="52"/>
      <c r="IO265" s="52"/>
      <c r="IP265" s="52"/>
      <c r="IQ265" s="52"/>
      <c r="IR265" s="52"/>
      <c r="IS265" s="52"/>
      <c r="IT265" s="52"/>
      <c r="IU265" s="52"/>
      <c r="IV265" s="52"/>
    </row>
    <row r="266" spans="1:256" s="29" customFormat="1" ht="15.75">
      <c r="A266" s="307"/>
      <c r="B266" s="268"/>
      <c r="C266" s="268"/>
      <c r="D266" s="269"/>
      <c r="E266" s="52"/>
      <c r="F266" s="269"/>
      <c r="G266" s="269"/>
      <c r="H266" s="269"/>
      <c r="I266" s="269"/>
      <c r="J266" s="269"/>
      <c r="K266" s="269"/>
      <c r="L266" s="270"/>
      <c r="M266" s="269"/>
      <c r="N266" s="52"/>
      <c r="O266" s="52"/>
      <c r="P266" s="52"/>
      <c r="Q266" s="52"/>
      <c r="R266" s="59"/>
      <c r="S266" s="59"/>
      <c r="T266" s="59"/>
      <c r="U266" s="59"/>
      <c r="V266" s="59"/>
      <c r="W266" s="59"/>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c r="BX266" s="52"/>
      <c r="BY266" s="52"/>
      <c r="BZ266" s="52"/>
      <c r="CA266" s="52"/>
      <c r="CB266" s="52"/>
      <c r="CC266" s="52"/>
      <c r="CD266" s="52"/>
      <c r="CE266" s="52"/>
      <c r="CF266" s="52"/>
      <c r="CG266" s="52"/>
      <c r="CH266" s="52"/>
      <c r="CI266" s="52"/>
      <c r="CJ266" s="52"/>
      <c r="CK266" s="52"/>
      <c r="CL266" s="52"/>
      <c r="CM266" s="52"/>
      <c r="CN266" s="52"/>
      <c r="CO266" s="52"/>
      <c r="CP266" s="52"/>
      <c r="CQ266" s="52"/>
      <c r="CR266" s="52"/>
      <c r="CS266" s="52"/>
      <c r="CT266" s="52"/>
      <c r="CU266" s="52"/>
      <c r="CV266" s="52"/>
      <c r="CW266" s="52"/>
      <c r="CX266" s="52"/>
      <c r="CY266" s="52"/>
      <c r="CZ266" s="52"/>
      <c r="DA266" s="52"/>
      <c r="DB266" s="52"/>
      <c r="DC266" s="52"/>
      <c r="DD266" s="52"/>
      <c r="DE266" s="52"/>
      <c r="DF266" s="52"/>
      <c r="DG266" s="52"/>
      <c r="DH266" s="52"/>
      <c r="DI266" s="52"/>
      <c r="DJ266" s="52"/>
      <c r="DK266" s="52"/>
      <c r="DL266" s="52"/>
      <c r="DM266" s="52"/>
      <c r="DN266" s="52"/>
      <c r="DO266" s="52"/>
      <c r="DP266" s="52"/>
      <c r="DQ266" s="52"/>
      <c r="DR266" s="52"/>
      <c r="DS266" s="52"/>
      <c r="DT266" s="52"/>
      <c r="DU266" s="52"/>
      <c r="DV266" s="52"/>
      <c r="DW266" s="52"/>
      <c r="DX266" s="52"/>
      <c r="DY266" s="52"/>
      <c r="DZ266" s="52"/>
      <c r="EA266" s="52"/>
      <c r="EB266" s="52"/>
      <c r="EC266" s="52"/>
      <c r="ED266" s="52"/>
      <c r="EE266" s="52"/>
      <c r="EF266" s="52"/>
      <c r="EG266" s="52"/>
      <c r="EH266" s="52"/>
      <c r="EI266" s="52"/>
      <c r="EJ266" s="52"/>
      <c r="EK266" s="52"/>
      <c r="EL266" s="52"/>
      <c r="EM266" s="52"/>
      <c r="EN266" s="52"/>
      <c r="EO266" s="52"/>
      <c r="EP266" s="52"/>
      <c r="EQ266" s="52"/>
      <c r="ER266" s="52"/>
      <c r="ES266" s="52"/>
      <c r="ET266" s="52"/>
      <c r="EU266" s="52"/>
      <c r="EV266" s="52"/>
      <c r="EW266" s="52"/>
      <c r="EX266" s="52"/>
      <c r="EY266" s="52"/>
      <c r="EZ266" s="52"/>
      <c r="FA266" s="52"/>
      <c r="FB266" s="52"/>
      <c r="FC266" s="52"/>
      <c r="FD266" s="52"/>
      <c r="FE266" s="52"/>
      <c r="FF266" s="52"/>
      <c r="FG266" s="52"/>
      <c r="FH266" s="52"/>
      <c r="FI266" s="52"/>
      <c r="FJ266" s="52"/>
      <c r="FK266" s="52"/>
      <c r="FL266" s="52"/>
      <c r="FM266" s="52"/>
      <c r="FN266" s="52"/>
      <c r="FO266" s="52"/>
      <c r="FP266" s="52"/>
      <c r="FQ266" s="52"/>
      <c r="FR266" s="52"/>
      <c r="FS266" s="52"/>
      <c r="FT266" s="52"/>
      <c r="FU266" s="52"/>
      <c r="FV266" s="52"/>
      <c r="FW266" s="52"/>
      <c r="FX266" s="52"/>
      <c r="FY266" s="52"/>
      <c r="FZ266" s="52"/>
      <c r="GA266" s="52"/>
      <c r="GB266" s="52"/>
      <c r="GC266" s="52"/>
      <c r="GD266" s="52"/>
      <c r="GE266" s="52"/>
      <c r="GF266" s="52"/>
      <c r="GG266" s="52"/>
      <c r="GH266" s="52"/>
      <c r="GI266" s="52"/>
      <c r="GJ266" s="52"/>
      <c r="GK266" s="52"/>
      <c r="GL266" s="52"/>
      <c r="GM266" s="52"/>
      <c r="GN266" s="52"/>
      <c r="GO266" s="52"/>
      <c r="GP266" s="52"/>
      <c r="GQ266" s="52"/>
      <c r="GR266" s="52"/>
      <c r="GS266" s="52"/>
      <c r="GT266" s="52"/>
      <c r="GU266" s="52"/>
      <c r="GV266" s="52"/>
      <c r="GW266" s="52"/>
      <c r="GX266" s="52"/>
      <c r="GY266" s="52"/>
      <c r="GZ266" s="52"/>
      <c r="HA266" s="52"/>
      <c r="HB266" s="52"/>
      <c r="HC266" s="52"/>
      <c r="HD266" s="52"/>
      <c r="HE266" s="52"/>
      <c r="HF266" s="52"/>
      <c r="HG266" s="52"/>
      <c r="HH266" s="52"/>
      <c r="HI266" s="52"/>
      <c r="HJ266" s="52"/>
      <c r="HK266" s="52"/>
      <c r="HL266" s="52"/>
      <c r="HM266" s="52"/>
      <c r="HN266" s="52"/>
      <c r="HO266" s="52"/>
      <c r="HP266" s="52"/>
      <c r="HQ266" s="52"/>
      <c r="HR266" s="52"/>
      <c r="HS266" s="52"/>
      <c r="HT266" s="52"/>
      <c r="HU266" s="52"/>
      <c r="HV266" s="52"/>
      <c r="HW266" s="52"/>
      <c r="HX266" s="52"/>
      <c r="HY266" s="52"/>
      <c r="HZ266" s="52"/>
      <c r="IA266" s="52"/>
      <c r="IB266" s="52"/>
      <c r="IC266" s="52"/>
      <c r="ID266" s="52"/>
      <c r="IE266" s="52"/>
      <c r="IF266" s="52"/>
      <c r="IG266" s="52"/>
      <c r="IH266" s="52"/>
      <c r="II266" s="52"/>
      <c r="IJ266" s="52"/>
      <c r="IK266" s="52"/>
      <c r="IL266" s="52"/>
      <c r="IM266" s="52"/>
      <c r="IN266" s="52"/>
      <c r="IO266" s="52"/>
      <c r="IP266" s="52"/>
      <c r="IQ266" s="52"/>
      <c r="IR266" s="52"/>
      <c r="IS266" s="52"/>
      <c r="IT266" s="52"/>
      <c r="IU266" s="52"/>
      <c r="IV266" s="52"/>
    </row>
    <row r="267" spans="1:256" s="29" customFormat="1" ht="15.75">
      <c r="A267" s="101"/>
      <c r="B267" s="100"/>
      <c r="C267" s="352" t="s">
        <v>693</v>
      </c>
      <c r="D267" s="352"/>
      <c r="E267" s="357" t="s">
        <v>694</v>
      </c>
      <c r="F267" s="357"/>
      <c r="G267" s="357"/>
      <c r="H267" s="308"/>
      <c r="I267" s="308"/>
      <c r="J267" s="308"/>
      <c r="K267" s="308"/>
      <c r="L267" s="270" t="str">
        <f t="shared" si="38"/>
        <v/>
      </c>
      <c r="M267" s="308"/>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c r="IR267" s="5"/>
      <c r="IS267" s="5"/>
      <c r="IT267" s="5"/>
      <c r="IU267" s="5"/>
      <c r="IV267" s="5"/>
    </row>
    <row r="268" spans="1:256" s="29" customFormat="1" ht="15.75">
      <c r="A268" s="101"/>
      <c r="B268" s="100"/>
      <c r="C268" s="352"/>
      <c r="D268" s="352"/>
      <c r="E268" s="357"/>
      <c r="F268" s="357"/>
      <c r="G268" s="357"/>
      <c r="H268" s="308"/>
      <c r="I268" s="308"/>
      <c r="J268" s="308"/>
      <c r="K268" s="308"/>
      <c r="L268" s="270"/>
      <c r="M268" s="308"/>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c r="IR268" s="5"/>
      <c r="IS268" s="5"/>
      <c r="IT268" s="5"/>
      <c r="IU268" s="5"/>
      <c r="IV268" s="5"/>
    </row>
    <row r="269" spans="1:256" s="29" customFormat="1" ht="15.75">
      <c r="A269" s="85"/>
      <c r="B269" s="55"/>
      <c r="C269" s="55"/>
      <c r="D269" s="62"/>
      <c r="E269" s="55"/>
      <c r="F269" s="64"/>
      <c r="G269" s="55" t="s">
        <v>0</v>
      </c>
      <c r="H269" s="350" t="s">
        <v>1</v>
      </c>
      <c r="I269" s="350"/>
      <c r="J269" s="350"/>
      <c r="K269" s="64"/>
      <c r="L269" s="259"/>
      <c r="M269" s="55"/>
      <c r="N269" s="55"/>
      <c r="O269" s="55"/>
      <c r="P269" s="55"/>
      <c r="Q269" s="5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c r="IR269" s="5"/>
      <c r="IS269" s="5"/>
      <c r="IT269" s="5"/>
      <c r="IU269" s="5"/>
      <c r="IV269" s="5"/>
    </row>
    <row r="270" spans="1:256" s="29" customFormat="1" ht="15.75">
      <c r="A270" s="85"/>
      <c r="B270" s="350" t="s">
        <v>33</v>
      </c>
      <c r="C270" s="350"/>
      <c r="D270" s="102" t="s">
        <v>49</v>
      </c>
      <c r="E270" s="55"/>
      <c r="F270" s="64"/>
      <c r="G270" s="78">
        <f>COUNTIF($M$272:$M$292,"東近江市")</f>
        <v>11</v>
      </c>
      <c r="H270" s="351">
        <f>(G270/RIGHT(A293,2))</f>
        <v>0.47826086956521741</v>
      </c>
      <c r="I270" s="351"/>
      <c r="J270" s="351"/>
      <c r="K270" s="64"/>
      <c r="L270" s="259"/>
      <c r="M270" s="55"/>
      <c r="N270" s="55"/>
      <c r="O270" s="55"/>
      <c r="P270" s="55"/>
      <c r="Q270" s="5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c r="IR270" s="5"/>
      <c r="IS270" s="5"/>
      <c r="IT270" s="5"/>
      <c r="IU270" s="5"/>
      <c r="IV270" s="5"/>
    </row>
    <row r="271" spans="1:256" s="29" customFormat="1">
      <c r="A271" s="85"/>
      <c r="B271" s="55" t="s">
        <v>32</v>
      </c>
      <c r="C271" s="103"/>
      <c r="D271" s="65" t="s">
        <v>48</v>
      </c>
      <c r="E271" s="65"/>
      <c r="F271" s="65"/>
      <c r="G271" s="78"/>
      <c r="H271" s="55"/>
      <c r="I271" s="104"/>
      <c r="J271" s="104"/>
      <c r="K271" s="64"/>
      <c r="L271" s="64"/>
      <c r="M271" s="55"/>
      <c r="N271" s="55"/>
      <c r="O271" s="55"/>
      <c r="P271" s="55"/>
      <c r="Q271" s="5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row>
    <row r="272" spans="1:256" s="53" customFormat="1">
      <c r="A272" s="85" t="s">
        <v>85</v>
      </c>
      <c r="B272" s="85" t="s">
        <v>86</v>
      </c>
      <c r="C272" s="79" t="s">
        <v>87</v>
      </c>
      <c r="D272" s="62" t="s">
        <v>32</v>
      </c>
      <c r="E272" s="55"/>
      <c r="F272" s="55" t="str">
        <f t="shared" ref="F272:F295" si="40">A272</f>
        <v>け０１</v>
      </c>
      <c r="G272" s="55" t="str">
        <f t="shared" ref="G272:G295" si="41">B272&amp;C272</f>
        <v>稲岡和紀</v>
      </c>
      <c r="H272" s="80" t="s">
        <v>33</v>
      </c>
      <c r="I272" s="80" t="s">
        <v>5</v>
      </c>
      <c r="J272" s="57">
        <v>1978</v>
      </c>
      <c r="K272" s="57">
        <f t="shared" ref="K272:K315" si="42">IF(J272="","",(2024-J272))</f>
        <v>46</v>
      </c>
      <c r="L272" s="64" t="str">
        <f t="shared" ref="L272:L283" si="43">IF(G272="","",IF(COUNTIF($G$15:$G$386,G272)&gt;1,"2重登録","OK"))</f>
        <v>OK</v>
      </c>
      <c r="M272" s="61" t="s">
        <v>2</v>
      </c>
      <c r="N272" s="55"/>
      <c r="O272" s="55"/>
      <c r="P272" s="55"/>
      <c r="Q272" s="5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row>
    <row r="273" spans="1:256" s="29" customFormat="1">
      <c r="A273" s="85" t="s">
        <v>695</v>
      </c>
      <c r="B273" s="85" t="s">
        <v>31</v>
      </c>
      <c r="C273" s="108" t="s">
        <v>91</v>
      </c>
      <c r="D273" s="62" t="s">
        <v>32</v>
      </c>
      <c r="E273" s="55"/>
      <c r="F273" s="55" t="str">
        <f t="shared" si="40"/>
        <v>け０２</v>
      </c>
      <c r="G273" s="62" t="str">
        <f t="shared" si="41"/>
        <v>川上政治</v>
      </c>
      <c r="H273" s="80" t="s">
        <v>33</v>
      </c>
      <c r="I273" s="80" t="s">
        <v>5</v>
      </c>
      <c r="J273" s="81">
        <v>1970</v>
      </c>
      <c r="K273" s="57">
        <f t="shared" si="42"/>
        <v>54</v>
      </c>
      <c r="L273" s="64" t="str">
        <f t="shared" si="43"/>
        <v>OK</v>
      </c>
      <c r="M273" s="61" t="s">
        <v>2</v>
      </c>
      <c r="N273" s="55"/>
      <c r="O273" s="55"/>
      <c r="P273" s="55"/>
      <c r="Q273" s="5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c r="IR273" s="5"/>
      <c r="IS273" s="5"/>
      <c r="IT273" s="5"/>
      <c r="IU273" s="5"/>
      <c r="IV273" s="5"/>
    </row>
    <row r="274" spans="1:256" s="29" customFormat="1">
      <c r="A274" s="85" t="s">
        <v>89</v>
      </c>
      <c r="B274" s="85" t="s">
        <v>93</v>
      </c>
      <c r="C274" s="79" t="s">
        <v>95</v>
      </c>
      <c r="D274" s="62" t="s">
        <v>32</v>
      </c>
      <c r="E274" s="55"/>
      <c r="F274" s="55" t="str">
        <f t="shared" si="40"/>
        <v>け０３</v>
      </c>
      <c r="G274" s="55" t="str">
        <f t="shared" si="41"/>
        <v>上村　武</v>
      </c>
      <c r="H274" s="80" t="s">
        <v>33</v>
      </c>
      <c r="I274" s="80" t="s">
        <v>5</v>
      </c>
      <c r="J274" s="57">
        <v>1978</v>
      </c>
      <c r="K274" s="57">
        <f t="shared" si="42"/>
        <v>46</v>
      </c>
      <c r="L274" s="64" t="str">
        <f t="shared" si="43"/>
        <v>OK</v>
      </c>
      <c r="M274" s="55" t="s">
        <v>94</v>
      </c>
      <c r="N274" s="55"/>
      <c r="O274" s="55"/>
      <c r="P274" s="55"/>
      <c r="Q274" s="5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c r="IR274" s="5"/>
      <c r="IS274" s="5"/>
      <c r="IT274" s="5"/>
      <c r="IU274" s="5"/>
      <c r="IV274" s="5"/>
    </row>
    <row r="275" spans="1:256" s="29" customFormat="1">
      <c r="A275" s="85" t="s">
        <v>90</v>
      </c>
      <c r="B275" s="89" t="s">
        <v>31</v>
      </c>
      <c r="C275" s="88" t="s">
        <v>97</v>
      </c>
      <c r="D275" s="55" t="s">
        <v>32</v>
      </c>
      <c r="E275" s="55"/>
      <c r="F275" s="55" t="str">
        <f t="shared" si="40"/>
        <v>け０４</v>
      </c>
      <c r="G275" s="55" t="str">
        <f t="shared" si="41"/>
        <v>川上悠作</v>
      </c>
      <c r="H275" s="80" t="s">
        <v>33</v>
      </c>
      <c r="I275" s="80" t="s">
        <v>5</v>
      </c>
      <c r="J275" s="81">
        <v>2000</v>
      </c>
      <c r="K275" s="57">
        <f t="shared" si="42"/>
        <v>24</v>
      </c>
      <c r="L275" s="64" t="str">
        <f t="shared" si="43"/>
        <v>OK</v>
      </c>
      <c r="M275" s="61" t="s">
        <v>2</v>
      </c>
      <c r="N275" s="55"/>
      <c r="O275" s="55"/>
      <c r="P275" s="55"/>
      <c r="Q275" s="5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c r="HW275" s="5"/>
      <c r="HX275" s="5"/>
      <c r="HY275" s="5"/>
      <c r="HZ275" s="5"/>
      <c r="IA275" s="5"/>
      <c r="IB275" s="5"/>
      <c r="IC275" s="5"/>
      <c r="ID275" s="5"/>
      <c r="IE275" s="5"/>
      <c r="IF275" s="5"/>
      <c r="IG275" s="5"/>
      <c r="IH275" s="5"/>
      <c r="II275" s="5"/>
      <c r="IJ275" s="5"/>
      <c r="IK275" s="5"/>
      <c r="IL275" s="5"/>
      <c r="IM275" s="5"/>
      <c r="IN275" s="5"/>
      <c r="IO275" s="5"/>
      <c r="IP275" s="5"/>
      <c r="IQ275" s="5"/>
      <c r="IR275" s="5"/>
      <c r="IS275" s="5"/>
      <c r="IT275" s="5"/>
      <c r="IU275" s="5"/>
      <c r="IV275" s="5"/>
    </row>
    <row r="276" spans="1:256" s="29" customFormat="1">
      <c r="A276" s="85" t="s">
        <v>92</v>
      </c>
      <c r="B276" s="85" t="s">
        <v>34</v>
      </c>
      <c r="C276" s="108" t="s">
        <v>35</v>
      </c>
      <c r="D276" s="55" t="s">
        <v>32</v>
      </c>
      <c r="E276" s="55"/>
      <c r="F276" s="55" t="str">
        <f t="shared" si="40"/>
        <v>け０５</v>
      </c>
      <c r="G276" s="55" t="str">
        <f t="shared" si="41"/>
        <v>川並和之</v>
      </c>
      <c r="H276" s="80" t="s">
        <v>33</v>
      </c>
      <c r="I276" s="80" t="s">
        <v>5</v>
      </c>
      <c r="J276" s="81">
        <v>1959</v>
      </c>
      <c r="K276" s="57">
        <f t="shared" si="42"/>
        <v>65</v>
      </c>
      <c r="L276" s="64" t="str">
        <f t="shared" si="43"/>
        <v>OK</v>
      </c>
      <c r="M276" s="61" t="s">
        <v>2</v>
      </c>
      <c r="N276" s="55"/>
      <c r="O276" s="55"/>
      <c r="P276" s="55"/>
      <c r="Q276" s="5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c r="HW276" s="5"/>
      <c r="HX276" s="5"/>
      <c r="HY276" s="5"/>
      <c r="HZ276" s="5"/>
      <c r="IA276" s="5"/>
      <c r="IB276" s="5"/>
      <c r="IC276" s="5"/>
      <c r="ID276" s="5"/>
      <c r="IE276" s="5"/>
      <c r="IF276" s="5"/>
      <c r="IG276" s="5"/>
      <c r="IH276" s="5"/>
      <c r="II276" s="5"/>
      <c r="IJ276" s="5"/>
      <c r="IK276" s="5"/>
      <c r="IL276" s="5"/>
      <c r="IM276" s="5"/>
      <c r="IN276" s="5"/>
      <c r="IO276" s="5"/>
      <c r="IP276" s="5"/>
      <c r="IQ276" s="5"/>
      <c r="IR276" s="5"/>
      <c r="IS276" s="5"/>
      <c r="IT276" s="5"/>
      <c r="IU276" s="5"/>
      <c r="IV276" s="5"/>
    </row>
    <row r="277" spans="1:256" s="29" customFormat="1">
      <c r="A277" s="85" t="s">
        <v>96</v>
      </c>
      <c r="B277" s="85" t="s">
        <v>7</v>
      </c>
      <c r="C277" s="108" t="s">
        <v>36</v>
      </c>
      <c r="D277" s="55" t="s">
        <v>32</v>
      </c>
      <c r="E277" s="55"/>
      <c r="F277" s="55" t="str">
        <f t="shared" si="40"/>
        <v>け０７</v>
      </c>
      <c r="G277" s="55" t="str">
        <f t="shared" si="41"/>
        <v>坪田真嘉</v>
      </c>
      <c r="H277" s="80" t="s">
        <v>33</v>
      </c>
      <c r="I277" s="80" t="s">
        <v>5</v>
      </c>
      <c r="J277" s="81">
        <v>1976</v>
      </c>
      <c r="K277" s="57">
        <f t="shared" si="42"/>
        <v>48</v>
      </c>
      <c r="L277" s="64" t="str">
        <f t="shared" si="43"/>
        <v>OK</v>
      </c>
      <c r="M277" s="61" t="s">
        <v>2</v>
      </c>
      <c r="N277" s="55"/>
      <c r="O277" s="55"/>
      <c r="P277" s="55"/>
      <c r="Q277" s="5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c r="HW277" s="5"/>
      <c r="HX277" s="5"/>
      <c r="HY277" s="5"/>
      <c r="HZ277" s="5"/>
      <c r="IA277" s="5"/>
      <c r="IB277" s="5"/>
      <c r="IC277" s="5"/>
      <c r="ID277" s="5"/>
      <c r="IE277" s="5"/>
      <c r="IF277" s="5"/>
      <c r="IG277" s="5"/>
      <c r="IH277" s="5"/>
      <c r="II277" s="5"/>
      <c r="IJ277" s="5"/>
      <c r="IK277" s="5"/>
      <c r="IL277" s="5"/>
      <c r="IM277" s="5"/>
      <c r="IN277" s="5"/>
      <c r="IO277" s="5"/>
      <c r="IP277" s="5"/>
      <c r="IQ277" s="5"/>
      <c r="IR277" s="5"/>
      <c r="IS277" s="5"/>
      <c r="IT277" s="5"/>
      <c r="IU277" s="5"/>
      <c r="IV277" s="5"/>
    </row>
    <row r="278" spans="1:256" s="29" customFormat="1">
      <c r="A278" s="85" t="s">
        <v>98</v>
      </c>
      <c r="B278" s="85" t="s">
        <v>37</v>
      </c>
      <c r="C278" s="108" t="s">
        <v>38</v>
      </c>
      <c r="D278" s="55" t="s">
        <v>32</v>
      </c>
      <c r="E278" s="55"/>
      <c r="F278" s="55" t="str">
        <f t="shared" si="40"/>
        <v>け０８</v>
      </c>
      <c r="G278" s="55" t="str">
        <f t="shared" si="41"/>
        <v>永里裕次</v>
      </c>
      <c r="H278" s="80" t="s">
        <v>33</v>
      </c>
      <c r="I278" s="80" t="s">
        <v>5</v>
      </c>
      <c r="J278" s="81">
        <v>1979</v>
      </c>
      <c r="K278" s="57">
        <f t="shared" si="42"/>
        <v>45</v>
      </c>
      <c r="L278" s="64" t="str">
        <f t="shared" si="43"/>
        <v>OK</v>
      </c>
      <c r="M278" s="55" t="s">
        <v>106</v>
      </c>
      <c r="N278" s="55"/>
      <c r="O278" s="55"/>
      <c r="P278" s="55"/>
      <c r="Q278" s="5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c r="HW278" s="5"/>
      <c r="HX278" s="5"/>
      <c r="HY278" s="5"/>
      <c r="HZ278" s="5"/>
      <c r="IA278" s="5"/>
      <c r="IB278" s="5"/>
      <c r="IC278" s="5"/>
      <c r="ID278" s="5"/>
      <c r="IE278" s="5"/>
      <c r="IF278" s="5"/>
      <c r="IG278" s="5"/>
      <c r="IH278" s="5"/>
      <c r="II278" s="5"/>
      <c r="IJ278" s="5"/>
      <c r="IK278" s="5"/>
      <c r="IL278" s="5"/>
      <c r="IM278" s="5"/>
      <c r="IN278" s="5"/>
      <c r="IO278" s="5"/>
      <c r="IP278" s="5"/>
      <c r="IQ278" s="5"/>
      <c r="IR278" s="5"/>
      <c r="IS278" s="5"/>
      <c r="IT278" s="5"/>
      <c r="IU278" s="5"/>
      <c r="IV278" s="5"/>
    </row>
    <row r="279" spans="1:256" s="29" customFormat="1">
      <c r="A279" s="85" t="s">
        <v>99</v>
      </c>
      <c r="B279" s="85" t="s">
        <v>9</v>
      </c>
      <c r="C279" s="108" t="s">
        <v>39</v>
      </c>
      <c r="D279" s="55" t="s">
        <v>32</v>
      </c>
      <c r="E279" s="55"/>
      <c r="F279" s="55" t="str">
        <f t="shared" si="40"/>
        <v>け０９</v>
      </c>
      <c r="G279" s="55" t="str">
        <f t="shared" si="41"/>
        <v>山口直彦</v>
      </c>
      <c r="H279" s="80" t="s">
        <v>33</v>
      </c>
      <c r="I279" s="80" t="s">
        <v>5</v>
      </c>
      <c r="J279" s="81">
        <v>1986</v>
      </c>
      <c r="K279" s="57">
        <f t="shared" si="42"/>
        <v>38</v>
      </c>
      <c r="L279" s="64" t="str">
        <f t="shared" si="43"/>
        <v>OK</v>
      </c>
      <c r="M279" s="61" t="s">
        <v>2</v>
      </c>
      <c r="N279" s="55"/>
      <c r="O279" s="55"/>
      <c r="P279" s="55"/>
      <c r="Q279" s="5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c r="HW279" s="5"/>
      <c r="HX279" s="5"/>
      <c r="HY279" s="5"/>
      <c r="HZ279" s="5"/>
      <c r="IA279" s="5"/>
      <c r="IB279" s="5"/>
      <c r="IC279" s="5"/>
      <c r="ID279" s="5"/>
      <c r="IE279" s="5"/>
      <c r="IF279" s="5"/>
      <c r="IG279" s="5"/>
      <c r="IH279" s="5"/>
      <c r="II279" s="5"/>
      <c r="IJ279" s="5"/>
      <c r="IK279" s="5"/>
      <c r="IL279" s="5"/>
      <c r="IM279" s="5"/>
      <c r="IN279" s="5"/>
      <c r="IO279" s="5"/>
      <c r="IP279" s="5"/>
      <c r="IQ279" s="5"/>
      <c r="IR279" s="5"/>
      <c r="IS279" s="5"/>
      <c r="IT279" s="5"/>
      <c r="IU279" s="5"/>
      <c r="IV279" s="5"/>
    </row>
    <row r="280" spans="1:256" s="29" customFormat="1">
      <c r="A280" s="85" t="s">
        <v>100</v>
      </c>
      <c r="B280" s="109" t="s">
        <v>41</v>
      </c>
      <c r="C280" s="272" t="s">
        <v>30</v>
      </c>
      <c r="D280" s="55" t="s">
        <v>32</v>
      </c>
      <c r="E280" s="55"/>
      <c r="F280" s="55" t="str">
        <f t="shared" si="40"/>
        <v>け１０</v>
      </c>
      <c r="G280" s="62" t="str">
        <f t="shared" si="41"/>
        <v>福永裕美</v>
      </c>
      <c r="H280" s="80" t="s">
        <v>33</v>
      </c>
      <c r="I280" s="82" t="s">
        <v>8</v>
      </c>
      <c r="J280" s="81">
        <v>1963</v>
      </c>
      <c r="K280" s="57">
        <f t="shared" si="42"/>
        <v>61</v>
      </c>
      <c r="L280" s="64" t="str">
        <f t="shared" si="43"/>
        <v>OK</v>
      </c>
      <c r="M280" s="61" t="s">
        <v>2</v>
      </c>
      <c r="N280" s="55"/>
      <c r="O280" s="55"/>
      <c r="P280" s="55"/>
      <c r="Q280" s="5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c r="HY280" s="5"/>
      <c r="HZ280" s="5"/>
      <c r="IA280" s="5"/>
      <c r="IB280" s="5"/>
      <c r="IC280" s="5"/>
      <c r="ID280" s="5"/>
      <c r="IE280" s="5"/>
      <c r="IF280" s="5"/>
      <c r="IG280" s="5"/>
      <c r="IH280" s="5"/>
      <c r="II280" s="5"/>
      <c r="IJ280" s="5"/>
      <c r="IK280" s="5"/>
      <c r="IL280" s="5"/>
      <c r="IM280" s="5"/>
      <c r="IN280" s="5"/>
      <c r="IO280" s="5"/>
      <c r="IP280" s="5"/>
      <c r="IQ280" s="5"/>
      <c r="IR280" s="5"/>
      <c r="IS280" s="5"/>
      <c r="IT280" s="5"/>
      <c r="IU280" s="5"/>
      <c r="IV280" s="5"/>
    </row>
    <row r="281" spans="1:256" s="29" customFormat="1">
      <c r="A281" s="85" t="s">
        <v>102</v>
      </c>
      <c r="B281" s="85" t="s">
        <v>696</v>
      </c>
      <c r="C281" s="79" t="s">
        <v>697</v>
      </c>
      <c r="D281" s="55" t="s">
        <v>32</v>
      </c>
      <c r="E281" s="55"/>
      <c r="F281" s="55" t="str">
        <f t="shared" si="40"/>
        <v>け１１</v>
      </c>
      <c r="G281" s="55" t="str">
        <f t="shared" si="41"/>
        <v>福永一典</v>
      </c>
      <c r="H281" s="80" t="s">
        <v>33</v>
      </c>
      <c r="I281" s="80" t="s">
        <v>5</v>
      </c>
      <c r="J281" s="57">
        <v>1967</v>
      </c>
      <c r="K281" s="57">
        <f t="shared" si="42"/>
        <v>57</v>
      </c>
      <c r="L281" s="64" t="str">
        <f t="shared" si="43"/>
        <v>OK</v>
      </c>
      <c r="M281" s="55" t="s">
        <v>109</v>
      </c>
      <c r="N281" s="55"/>
      <c r="O281" s="55"/>
      <c r="P281" s="55"/>
      <c r="Q281" s="5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c r="HY281" s="5"/>
      <c r="HZ281" s="5"/>
      <c r="IA281" s="5"/>
      <c r="IB281" s="5"/>
      <c r="IC281" s="5"/>
      <c r="ID281" s="5"/>
      <c r="IE281" s="5"/>
      <c r="IF281" s="5"/>
      <c r="IG281" s="5"/>
      <c r="IH281" s="5"/>
      <c r="II281" s="5"/>
      <c r="IJ281" s="5"/>
      <c r="IK281" s="5"/>
      <c r="IL281" s="5"/>
      <c r="IM281" s="5"/>
      <c r="IN281" s="5"/>
      <c r="IO281" s="5"/>
      <c r="IP281" s="5"/>
      <c r="IQ281" s="5"/>
      <c r="IR281" s="5"/>
      <c r="IS281" s="5"/>
      <c r="IT281" s="5"/>
      <c r="IU281" s="5"/>
      <c r="IV281" s="5"/>
    </row>
    <row r="282" spans="1:256" s="29" customFormat="1">
      <c r="A282" s="85" t="s">
        <v>103</v>
      </c>
      <c r="B282" s="85" t="s">
        <v>698</v>
      </c>
      <c r="C282" s="85" t="s">
        <v>699</v>
      </c>
      <c r="D282" s="55" t="s">
        <v>32</v>
      </c>
      <c r="E282" s="55"/>
      <c r="F282" s="55" t="str">
        <f t="shared" si="40"/>
        <v>け１２</v>
      </c>
      <c r="G282" s="55" t="str">
        <f t="shared" si="41"/>
        <v>小澤藤信</v>
      </c>
      <c r="H282" s="80" t="s">
        <v>33</v>
      </c>
      <c r="I282" s="80" t="s">
        <v>5</v>
      </c>
      <c r="J282" s="57">
        <v>1964</v>
      </c>
      <c r="K282" s="57">
        <f t="shared" si="42"/>
        <v>60</v>
      </c>
      <c r="L282" s="105" t="str">
        <f t="shared" si="43"/>
        <v>OK</v>
      </c>
      <c r="M282" s="55" t="s">
        <v>370</v>
      </c>
      <c r="N282" s="55"/>
      <c r="O282" s="55"/>
      <c r="P282" s="55"/>
      <c r="Q282" s="5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c r="IR282" s="5"/>
      <c r="IS282" s="5"/>
      <c r="IT282" s="5"/>
      <c r="IU282" s="5"/>
      <c r="IV282" s="5"/>
    </row>
    <row r="283" spans="1:256" s="29" customFormat="1">
      <c r="A283" s="85" t="s">
        <v>104</v>
      </c>
      <c r="B283" s="85" t="s">
        <v>700</v>
      </c>
      <c r="C283" s="85" t="s">
        <v>701</v>
      </c>
      <c r="D283" s="55" t="s">
        <v>32</v>
      </c>
      <c r="E283" s="55"/>
      <c r="F283" s="55" t="str">
        <f t="shared" si="40"/>
        <v>け１３</v>
      </c>
      <c r="G283" s="55" t="str">
        <f t="shared" si="41"/>
        <v>疋田之宏</v>
      </c>
      <c r="H283" s="80" t="s">
        <v>33</v>
      </c>
      <c r="I283" s="80" t="s">
        <v>5</v>
      </c>
      <c r="J283" s="57">
        <v>1960</v>
      </c>
      <c r="K283" s="57">
        <f t="shared" si="42"/>
        <v>64</v>
      </c>
      <c r="L283" s="105" t="str">
        <f t="shared" si="43"/>
        <v>OK</v>
      </c>
      <c r="M283" s="58" t="s">
        <v>702</v>
      </c>
      <c r="N283" s="55"/>
      <c r="O283" s="55"/>
      <c r="P283" s="55"/>
      <c r="Q283" s="5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c r="HY283" s="5"/>
      <c r="HZ283" s="5"/>
      <c r="IA283" s="5"/>
      <c r="IB283" s="5"/>
      <c r="IC283" s="5"/>
      <c r="ID283" s="5"/>
      <c r="IE283" s="5"/>
      <c r="IF283" s="5"/>
      <c r="IG283" s="5"/>
      <c r="IH283" s="5"/>
      <c r="II283" s="5"/>
      <c r="IJ283" s="5"/>
      <c r="IK283" s="5"/>
      <c r="IL283" s="5"/>
      <c r="IM283" s="5"/>
      <c r="IN283" s="5"/>
      <c r="IO283" s="5"/>
      <c r="IP283" s="5"/>
      <c r="IQ283" s="5"/>
      <c r="IR283" s="5"/>
      <c r="IS283" s="5"/>
      <c r="IT283" s="5"/>
      <c r="IU283" s="5"/>
      <c r="IV283" s="5"/>
    </row>
    <row r="284" spans="1:256" s="29" customFormat="1">
      <c r="A284" s="85" t="s">
        <v>105</v>
      </c>
      <c r="B284" s="85" t="s">
        <v>703</v>
      </c>
      <c r="C284" s="85" t="s">
        <v>704</v>
      </c>
      <c r="D284" s="55" t="s">
        <v>32</v>
      </c>
      <c r="E284" s="55"/>
      <c r="F284" s="55" t="str">
        <f t="shared" si="40"/>
        <v>け１４</v>
      </c>
      <c r="G284" s="55" t="str">
        <f t="shared" si="41"/>
        <v>朝日尚紀</v>
      </c>
      <c r="H284" s="80" t="s">
        <v>33</v>
      </c>
      <c r="I284" s="80" t="s">
        <v>5</v>
      </c>
      <c r="J284" s="57">
        <v>1983</v>
      </c>
      <c r="K284" s="57">
        <f t="shared" si="42"/>
        <v>41</v>
      </c>
      <c r="L284" s="64" t="str">
        <f>IF(G284="","",IF(COUNTIF($G$15:$G$483,G284)&gt;1,"2重登録","OK"))</f>
        <v>OK</v>
      </c>
      <c r="M284" s="55" t="s">
        <v>705</v>
      </c>
      <c r="N284" s="55"/>
      <c r="O284" s="55"/>
      <c r="P284" s="55"/>
      <c r="Q284" s="5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c r="HY284" s="5"/>
      <c r="HZ284" s="5"/>
      <c r="IA284" s="5"/>
      <c r="IB284" s="5"/>
      <c r="IC284" s="5"/>
      <c r="ID284" s="5"/>
      <c r="IE284" s="5"/>
      <c r="IF284" s="5"/>
      <c r="IG284" s="5"/>
      <c r="IH284" s="5"/>
      <c r="II284" s="5"/>
      <c r="IJ284" s="5"/>
      <c r="IK284" s="5"/>
      <c r="IL284" s="5"/>
      <c r="IM284" s="5"/>
      <c r="IN284" s="5"/>
      <c r="IO284" s="5"/>
      <c r="IP284" s="5"/>
      <c r="IQ284" s="5"/>
      <c r="IR284" s="5"/>
      <c r="IS284" s="5"/>
      <c r="IT284" s="5"/>
      <c r="IU284" s="5"/>
      <c r="IV284" s="5"/>
    </row>
    <row r="285" spans="1:256" s="29" customFormat="1">
      <c r="A285" s="85" t="s">
        <v>107</v>
      </c>
      <c r="B285" s="109" t="s">
        <v>703</v>
      </c>
      <c r="C285" s="109" t="s">
        <v>706</v>
      </c>
      <c r="D285" s="55" t="s">
        <v>32</v>
      </c>
      <c r="E285" s="55"/>
      <c r="F285" s="55" t="str">
        <f t="shared" si="40"/>
        <v>け１５</v>
      </c>
      <c r="G285" s="55" t="str">
        <f t="shared" si="41"/>
        <v>朝日智美</v>
      </c>
      <c r="H285" s="80" t="s">
        <v>33</v>
      </c>
      <c r="I285" s="82" t="s">
        <v>8</v>
      </c>
      <c r="J285" s="57">
        <v>1983</v>
      </c>
      <c r="K285" s="57">
        <f t="shared" si="42"/>
        <v>41</v>
      </c>
      <c r="L285" s="55" t="str">
        <f>IF(G285="","",IF(COUNTIF($G$15:$G$386,G285)&gt;1,"2重登録","OK"))</f>
        <v>OK</v>
      </c>
      <c r="M285" s="55" t="s">
        <v>705</v>
      </c>
      <c r="N285" s="55"/>
      <c r="O285" s="55"/>
      <c r="P285" s="55"/>
      <c r="Q285" s="5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c r="HY285" s="5"/>
      <c r="HZ285" s="5"/>
      <c r="IA285" s="5"/>
      <c r="IB285" s="5"/>
      <c r="IC285" s="5"/>
      <c r="ID285" s="5"/>
      <c r="IE285" s="5"/>
      <c r="IF285" s="5"/>
      <c r="IG285" s="5"/>
      <c r="IH285" s="5"/>
      <c r="II285" s="5"/>
      <c r="IJ285" s="5"/>
      <c r="IK285" s="5"/>
      <c r="IL285" s="5"/>
      <c r="IM285" s="5"/>
      <c r="IN285" s="5"/>
      <c r="IO285" s="5"/>
      <c r="IP285" s="5"/>
      <c r="IQ285" s="5"/>
      <c r="IR285" s="5"/>
      <c r="IS285" s="5"/>
      <c r="IT285" s="5"/>
      <c r="IU285" s="5"/>
      <c r="IV285" s="5"/>
    </row>
    <row r="286" spans="1:256" s="29" customFormat="1">
      <c r="A286" s="85" t="s">
        <v>108</v>
      </c>
      <c r="B286" s="108" t="s">
        <v>624</v>
      </c>
      <c r="C286" s="108" t="s">
        <v>707</v>
      </c>
      <c r="D286" s="55" t="s">
        <v>32</v>
      </c>
      <c r="E286" s="55"/>
      <c r="F286" s="55" t="str">
        <f t="shared" si="40"/>
        <v>け１６</v>
      </c>
      <c r="G286" s="55" t="str">
        <f t="shared" si="41"/>
        <v>山本健治</v>
      </c>
      <c r="H286" s="80" t="s">
        <v>33</v>
      </c>
      <c r="I286" s="80" t="s">
        <v>5</v>
      </c>
      <c r="J286" s="81">
        <v>1971</v>
      </c>
      <c r="K286" s="57">
        <f t="shared" si="42"/>
        <v>53</v>
      </c>
      <c r="L286" s="64" t="str">
        <f>IF(G286="","",IF(COUNTIF($G$107:$G$508,G286)&gt;1,"2重登録","OK"))</f>
        <v>OK</v>
      </c>
      <c r="M286" s="55" t="s">
        <v>466</v>
      </c>
      <c r="N286" s="55"/>
      <c r="O286" s="55"/>
      <c r="P286" s="55"/>
      <c r="Q286" s="5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c r="IR286" s="5"/>
      <c r="IS286" s="5"/>
      <c r="IT286" s="5"/>
      <c r="IU286" s="5"/>
      <c r="IV286" s="5"/>
    </row>
    <row r="287" spans="1:256" s="53" customFormat="1">
      <c r="A287" s="85" t="s">
        <v>110</v>
      </c>
      <c r="B287" s="85" t="s">
        <v>708</v>
      </c>
      <c r="C287" s="108" t="s">
        <v>709</v>
      </c>
      <c r="D287" s="55" t="s">
        <v>32</v>
      </c>
      <c r="E287" s="55"/>
      <c r="F287" s="55" t="str">
        <f t="shared" si="40"/>
        <v>け１７</v>
      </c>
      <c r="G287" s="55" t="str">
        <f t="shared" si="41"/>
        <v>本多勇輝</v>
      </c>
      <c r="H287" s="80" t="s">
        <v>33</v>
      </c>
      <c r="I287" s="80" t="s">
        <v>424</v>
      </c>
      <c r="J287" s="57">
        <v>1989</v>
      </c>
      <c r="K287" s="57">
        <f t="shared" si="42"/>
        <v>35</v>
      </c>
      <c r="L287" s="64" t="str">
        <f t="shared" ref="L287:L298" si="44">IF(G287="","",IF(COUNTIF($G$15:$G$386,G287)&gt;1,"2重登録","OK"))</f>
        <v>OK</v>
      </c>
      <c r="M287" s="55" t="s">
        <v>84</v>
      </c>
      <c r="N287" s="55"/>
      <c r="O287" s="55"/>
      <c r="P287" s="55"/>
      <c r="Q287" s="5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c r="HY287" s="5"/>
      <c r="HZ287" s="5"/>
      <c r="IA287" s="5"/>
      <c r="IB287" s="5"/>
      <c r="IC287" s="5"/>
      <c r="ID287" s="5"/>
      <c r="IE287" s="5"/>
      <c r="IF287" s="5"/>
      <c r="IG287" s="5"/>
      <c r="IH287" s="5"/>
      <c r="II287" s="5"/>
      <c r="IJ287" s="5"/>
      <c r="IK287" s="5"/>
      <c r="IL287" s="5"/>
      <c r="IM287" s="5"/>
      <c r="IN287" s="5"/>
      <c r="IO287" s="5"/>
      <c r="IP287" s="5"/>
      <c r="IQ287" s="5"/>
      <c r="IR287" s="5"/>
      <c r="IS287" s="5"/>
      <c r="IT287" s="5"/>
      <c r="IU287" s="5"/>
      <c r="IV287" s="5"/>
    </row>
    <row r="288" spans="1:256" s="53" customFormat="1">
      <c r="A288" s="85" t="s">
        <v>111</v>
      </c>
      <c r="B288" s="85" t="s">
        <v>710</v>
      </c>
      <c r="C288" s="108" t="s">
        <v>711</v>
      </c>
      <c r="D288" s="55" t="s">
        <v>32</v>
      </c>
      <c r="E288" s="55"/>
      <c r="F288" s="55" t="str">
        <f t="shared" si="40"/>
        <v>け１８</v>
      </c>
      <c r="G288" s="55" t="str">
        <f t="shared" si="41"/>
        <v>堤泰彦</v>
      </c>
      <c r="H288" s="80" t="s">
        <v>33</v>
      </c>
      <c r="I288" s="80" t="s">
        <v>424</v>
      </c>
      <c r="J288" s="81">
        <v>1987</v>
      </c>
      <c r="K288" s="57">
        <f t="shared" si="42"/>
        <v>37</v>
      </c>
      <c r="L288" s="64" t="str">
        <f t="shared" si="44"/>
        <v>OK</v>
      </c>
      <c r="M288" s="3" t="s">
        <v>528</v>
      </c>
      <c r="N288" s="55"/>
      <c r="O288" s="29"/>
      <c r="P288" s="29"/>
      <c r="Q288" s="29"/>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row>
    <row r="289" spans="1:256" s="29" customFormat="1">
      <c r="A289" s="85" t="s">
        <v>112</v>
      </c>
      <c r="B289" s="85" t="s">
        <v>712</v>
      </c>
      <c r="C289" s="108" t="s">
        <v>713</v>
      </c>
      <c r="D289" s="55" t="s">
        <v>32</v>
      </c>
      <c r="E289" s="55"/>
      <c r="F289" s="55" t="str">
        <f t="shared" si="40"/>
        <v>け１９</v>
      </c>
      <c r="G289" s="55" t="str">
        <f t="shared" si="41"/>
        <v>新谷良</v>
      </c>
      <c r="H289" s="80" t="s">
        <v>33</v>
      </c>
      <c r="I289" s="80" t="s">
        <v>424</v>
      </c>
      <c r="J289" s="81">
        <v>1984</v>
      </c>
      <c r="K289" s="57">
        <f t="shared" si="42"/>
        <v>40</v>
      </c>
      <c r="L289" s="64" t="str">
        <f t="shared" si="44"/>
        <v>OK</v>
      </c>
      <c r="M289" s="29" t="s">
        <v>548</v>
      </c>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row>
    <row r="290" spans="1:256" s="29" customFormat="1">
      <c r="A290" s="85" t="s">
        <v>113</v>
      </c>
      <c r="B290" s="109" t="s">
        <v>714</v>
      </c>
      <c r="C290" s="109" t="s">
        <v>715</v>
      </c>
      <c r="D290" s="55" t="s">
        <v>32</v>
      </c>
      <c r="E290" s="55"/>
      <c r="F290" s="55" t="str">
        <f t="shared" si="40"/>
        <v>け２０</v>
      </c>
      <c r="G290" s="55" t="str">
        <f t="shared" si="41"/>
        <v>谷寿子</v>
      </c>
      <c r="H290" s="80" t="s">
        <v>33</v>
      </c>
      <c r="I290" s="82" t="s">
        <v>8</v>
      </c>
      <c r="J290" s="57">
        <v>1960</v>
      </c>
      <c r="K290" s="57">
        <f t="shared" si="42"/>
        <v>64</v>
      </c>
      <c r="L290" s="64" t="str">
        <f t="shared" si="44"/>
        <v>OK</v>
      </c>
      <c r="M290" s="61" t="s">
        <v>2</v>
      </c>
      <c r="N290" s="55"/>
      <c r="O290" s="55"/>
      <c r="P290" s="55"/>
      <c r="Q290" s="5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c r="HY290" s="5"/>
      <c r="HZ290" s="5"/>
      <c r="IA290" s="5"/>
      <c r="IB290" s="5"/>
      <c r="IC290" s="5"/>
      <c r="ID290" s="5"/>
      <c r="IE290" s="5"/>
      <c r="IF290" s="5"/>
      <c r="IG290" s="5"/>
      <c r="IH290" s="5"/>
      <c r="II290" s="5"/>
      <c r="IJ290" s="5"/>
      <c r="IK290" s="5"/>
      <c r="IL290" s="5"/>
      <c r="IM290" s="5"/>
      <c r="IN290" s="5"/>
      <c r="IO290" s="5"/>
      <c r="IP290" s="5"/>
      <c r="IQ290" s="5"/>
      <c r="IR290" s="5"/>
      <c r="IS290" s="5"/>
      <c r="IT290" s="5"/>
      <c r="IU290" s="5"/>
      <c r="IV290" s="5"/>
    </row>
    <row r="291" spans="1:256" s="29" customFormat="1">
      <c r="A291" s="85" t="s">
        <v>114</v>
      </c>
      <c r="B291" s="85" t="s">
        <v>467</v>
      </c>
      <c r="C291" s="85" t="s">
        <v>716</v>
      </c>
      <c r="D291" s="55" t="s">
        <v>32</v>
      </c>
      <c r="E291" s="55"/>
      <c r="F291" s="55" t="str">
        <f t="shared" si="40"/>
        <v>け２１</v>
      </c>
      <c r="G291" s="55" t="str">
        <f t="shared" si="41"/>
        <v>川上駿亮</v>
      </c>
      <c r="H291" s="80" t="s">
        <v>33</v>
      </c>
      <c r="I291" s="80" t="s">
        <v>424</v>
      </c>
      <c r="J291" s="57">
        <v>1997</v>
      </c>
      <c r="K291" s="57">
        <f t="shared" si="42"/>
        <v>27</v>
      </c>
      <c r="L291" s="64" t="str">
        <f t="shared" si="44"/>
        <v>OK</v>
      </c>
      <c r="M291" s="61" t="s">
        <v>2</v>
      </c>
      <c r="N291" s="55"/>
      <c r="O291" s="55"/>
      <c r="P291" s="55"/>
      <c r="Q291" s="5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c r="HY291" s="5"/>
      <c r="HZ291" s="5"/>
      <c r="IA291" s="5"/>
      <c r="IB291" s="5"/>
      <c r="IC291" s="5"/>
      <c r="ID291" s="5"/>
      <c r="IE291" s="5"/>
      <c r="IF291" s="5"/>
      <c r="IG291" s="5"/>
      <c r="IH291" s="5"/>
      <c r="II291" s="5"/>
      <c r="IJ291" s="5"/>
      <c r="IK291" s="5"/>
      <c r="IL291" s="5"/>
      <c r="IM291" s="5"/>
      <c r="IN291" s="5"/>
      <c r="IO291" s="5"/>
      <c r="IP291" s="5"/>
      <c r="IQ291" s="5"/>
      <c r="IR291" s="5"/>
      <c r="IS291" s="5"/>
      <c r="IT291" s="5"/>
      <c r="IU291" s="5"/>
      <c r="IV291" s="5"/>
    </row>
    <row r="292" spans="1:256" s="29" customFormat="1">
      <c r="A292" s="85" t="s">
        <v>256</v>
      </c>
      <c r="B292" s="109" t="s">
        <v>717</v>
      </c>
      <c r="C292" s="109" t="s">
        <v>718</v>
      </c>
      <c r="D292" s="55" t="s">
        <v>32</v>
      </c>
      <c r="E292" s="55"/>
      <c r="F292" s="55" t="str">
        <f t="shared" si="40"/>
        <v>け２２</v>
      </c>
      <c r="G292" s="55" t="str">
        <f t="shared" si="41"/>
        <v>森　彩</v>
      </c>
      <c r="H292" s="80" t="s">
        <v>33</v>
      </c>
      <c r="I292" s="82" t="s">
        <v>8</v>
      </c>
      <c r="J292" s="57">
        <v>1978</v>
      </c>
      <c r="K292" s="57">
        <f t="shared" si="42"/>
        <v>46</v>
      </c>
      <c r="L292" s="64" t="str">
        <f t="shared" si="44"/>
        <v>OK</v>
      </c>
      <c r="M292" s="86" t="s">
        <v>719</v>
      </c>
      <c r="N292" s="84"/>
      <c r="O292" s="55"/>
      <c r="P292" s="55"/>
      <c r="Q292" s="5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c r="HY292" s="5"/>
      <c r="HZ292" s="5"/>
      <c r="IA292" s="5"/>
      <c r="IB292" s="5"/>
      <c r="IC292" s="5"/>
      <c r="ID292" s="5"/>
      <c r="IE292" s="5"/>
      <c r="IF292" s="5"/>
      <c r="IG292" s="5"/>
      <c r="IH292" s="5"/>
      <c r="II292" s="5"/>
      <c r="IJ292" s="5"/>
      <c r="IK292" s="5"/>
      <c r="IL292" s="5"/>
      <c r="IM292" s="5"/>
      <c r="IN292" s="5"/>
      <c r="IO292" s="5"/>
      <c r="IP292" s="5"/>
      <c r="IQ292" s="5"/>
      <c r="IR292" s="5"/>
      <c r="IS292" s="5"/>
      <c r="IT292" s="5"/>
      <c r="IU292" s="5"/>
      <c r="IV292" s="5"/>
    </row>
    <row r="293" spans="1:256" s="29" customFormat="1">
      <c r="A293" s="85" t="s">
        <v>115</v>
      </c>
      <c r="B293" s="85" t="s">
        <v>9</v>
      </c>
      <c r="C293" s="108" t="s">
        <v>723</v>
      </c>
      <c r="D293" s="55" t="s">
        <v>32</v>
      </c>
      <c r="E293" s="55"/>
      <c r="F293" s="55" t="str">
        <f t="shared" si="40"/>
        <v>け２３</v>
      </c>
      <c r="G293" s="55" t="str">
        <f t="shared" si="41"/>
        <v>山口真彦</v>
      </c>
      <c r="H293" s="80" t="s">
        <v>33</v>
      </c>
      <c r="I293" s="80" t="s">
        <v>5</v>
      </c>
      <c r="J293" s="81">
        <v>1991</v>
      </c>
      <c r="K293" s="57">
        <f t="shared" si="42"/>
        <v>33</v>
      </c>
      <c r="L293" s="64" t="str">
        <f t="shared" si="44"/>
        <v>OK</v>
      </c>
      <c r="M293" s="86" t="s">
        <v>719</v>
      </c>
      <c r="N293" s="55"/>
      <c r="O293" s="55"/>
      <c r="P293" s="55"/>
      <c r="Q293" s="5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5"/>
      <c r="HP293" s="5"/>
      <c r="HQ293" s="5"/>
      <c r="HR293" s="5"/>
      <c r="HS293" s="5"/>
      <c r="HT293" s="5"/>
      <c r="HU293" s="5"/>
      <c r="HV293" s="5"/>
      <c r="HW293" s="5"/>
      <c r="HX293" s="5"/>
      <c r="HY293" s="5"/>
      <c r="HZ293" s="5"/>
      <c r="IA293" s="5"/>
      <c r="IB293" s="5"/>
      <c r="IC293" s="5"/>
      <c r="ID293" s="5"/>
      <c r="IE293" s="5"/>
      <c r="IF293" s="5"/>
      <c r="IG293" s="5"/>
      <c r="IH293" s="5"/>
      <c r="II293" s="5"/>
      <c r="IJ293" s="5"/>
      <c r="IK293" s="5"/>
      <c r="IL293" s="5"/>
      <c r="IM293" s="5"/>
      <c r="IN293" s="5"/>
      <c r="IO293" s="5"/>
      <c r="IP293" s="5"/>
      <c r="IQ293" s="5"/>
      <c r="IR293" s="5"/>
      <c r="IS293" s="5"/>
      <c r="IT293" s="5"/>
      <c r="IU293" s="5"/>
      <c r="IV293" s="5"/>
    </row>
    <row r="294" spans="1:256" s="29" customFormat="1">
      <c r="A294" s="85" t="s">
        <v>116</v>
      </c>
      <c r="B294" s="85" t="s">
        <v>1129</v>
      </c>
      <c r="C294" s="108" t="s">
        <v>1130</v>
      </c>
      <c r="D294" s="55" t="s">
        <v>32</v>
      </c>
      <c r="E294" s="55"/>
      <c r="F294" s="55" t="str">
        <f t="shared" si="40"/>
        <v>け２４</v>
      </c>
      <c r="G294" s="55" t="str">
        <f t="shared" si="41"/>
        <v>西田和教</v>
      </c>
      <c r="H294" s="80" t="s">
        <v>33</v>
      </c>
      <c r="I294" s="80" t="s">
        <v>5</v>
      </c>
      <c r="J294" s="57">
        <v>1966</v>
      </c>
      <c r="K294" s="57">
        <f t="shared" si="42"/>
        <v>58</v>
      </c>
      <c r="L294" s="64" t="str">
        <f t="shared" si="44"/>
        <v>OK</v>
      </c>
      <c r="M294" s="86" t="s">
        <v>370</v>
      </c>
      <c r="N294" s="55"/>
      <c r="O294" s="55"/>
      <c r="P294" s="55"/>
      <c r="Q294" s="5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c r="GS294" s="5"/>
      <c r="GT294" s="5"/>
      <c r="GU294" s="5"/>
      <c r="GV294" s="5"/>
      <c r="GW294" s="5"/>
      <c r="GX294" s="5"/>
      <c r="GY294" s="5"/>
      <c r="GZ294" s="5"/>
      <c r="HA294" s="5"/>
      <c r="HB294" s="5"/>
      <c r="HC294" s="5"/>
      <c r="HD294" s="5"/>
      <c r="HE294" s="5"/>
      <c r="HF294" s="5"/>
      <c r="HG294" s="5"/>
      <c r="HH294" s="5"/>
      <c r="HI294" s="5"/>
      <c r="HJ294" s="5"/>
      <c r="HK294" s="5"/>
      <c r="HL294" s="5"/>
      <c r="HM294" s="5"/>
      <c r="HN294" s="5"/>
      <c r="HO294" s="5"/>
      <c r="HP294" s="5"/>
      <c r="HQ294" s="5"/>
      <c r="HR294" s="5"/>
      <c r="HS294" s="5"/>
      <c r="HT294" s="5"/>
      <c r="HU294" s="5"/>
      <c r="HV294" s="5"/>
      <c r="HW294" s="5"/>
      <c r="HX294" s="5"/>
      <c r="HY294" s="5"/>
      <c r="HZ294" s="5"/>
      <c r="IA294" s="5"/>
      <c r="IB294" s="5"/>
      <c r="IC294" s="5"/>
      <c r="ID294" s="5"/>
      <c r="IE294" s="5"/>
      <c r="IF294" s="5"/>
      <c r="IG294" s="5"/>
      <c r="IH294" s="5"/>
      <c r="II294" s="5"/>
      <c r="IJ294" s="5"/>
      <c r="IK294" s="5"/>
      <c r="IL294" s="5"/>
      <c r="IM294" s="5"/>
      <c r="IN294" s="5"/>
      <c r="IO294" s="5"/>
      <c r="IP294" s="5"/>
      <c r="IQ294" s="5"/>
      <c r="IR294" s="5"/>
      <c r="IS294" s="5"/>
      <c r="IT294" s="5"/>
      <c r="IU294" s="5"/>
      <c r="IV294" s="5"/>
    </row>
    <row r="295" spans="1:256" s="29" customFormat="1">
      <c r="A295" s="85" t="s">
        <v>117</v>
      </c>
      <c r="B295" s="109" t="s">
        <v>720</v>
      </c>
      <c r="C295" s="109" t="s">
        <v>721</v>
      </c>
      <c r="D295" s="55" t="s">
        <v>32</v>
      </c>
      <c r="E295" s="55"/>
      <c r="F295" s="55" t="str">
        <f t="shared" si="40"/>
        <v>け２５</v>
      </c>
      <c r="G295" s="55" t="str">
        <f t="shared" si="41"/>
        <v>苗村裕子</v>
      </c>
      <c r="H295" s="80" t="s">
        <v>33</v>
      </c>
      <c r="I295" s="82" t="s">
        <v>8</v>
      </c>
      <c r="J295" s="81">
        <v>1980</v>
      </c>
      <c r="K295" s="57">
        <f t="shared" si="42"/>
        <v>44</v>
      </c>
      <c r="L295" s="64" t="str">
        <f t="shared" si="44"/>
        <v>OK</v>
      </c>
      <c r="M295" s="86" t="s">
        <v>719</v>
      </c>
      <c r="N295" s="55"/>
      <c r="O295" s="55"/>
      <c r="P295" s="55"/>
      <c r="Q295" s="5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c r="GS295" s="5"/>
      <c r="GT295" s="5"/>
      <c r="GU295" s="5"/>
      <c r="GV295" s="5"/>
      <c r="GW295" s="5"/>
      <c r="GX295" s="5"/>
      <c r="GY295" s="5"/>
      <c r="GZ295" s="5"/>
      <c r="HA295" s="5"/>
      <c r="HB295" s="5"/>
      <c r="HC295" s="5"/>
      <c r="HD295" s="5"/>
      <c r="HE295" s="5"/>
      <c r="HF295" s="5"/>
      <c r="HG295" s="5"/>
      <c r="HH295" s="5"/>
      <c r="HI295" s="5"/>
      <c r="HJ295" s="5"/>
      <c r="HK295" s="5"/>
      <c r="HL295" s="5"/>
      <c r="HM295" s="5"/>
      <c r="HN295" s="5"/>
      <c r="HO295" s="5"/>
      <c r="HP295" s="5"/>
      <c r="HQ295" s="5"/>
      <c r="HR295" s="5"/>
      <c r="HS295" s="5"/>
      <c r="HT295" s="5"/>
      <c r="HU295" s="5"/>
      <c r="HV295" s="5"/>
      <c r="HW295" s="5"/>
      <c r="HX295" s="5"/>
      <c r="HY295" s="5"/>
      <c r="HZ295" s="5"/>
      <c r="IA295" s="5"/>
      <c r="IB295" s="5"/>
      <c r="IC295" s="5"/>
      <c r="ID295" s="5"/>
      <c r="IE295" s="5"/>
      <c r="IF295" s="5"/>
      <c r="IG295" s="5"/>
      <c r="IH295" s="5"/>
      <c r="II295" s="5"/>
      <c r="IJ295" s="5"/>
      <c r="IK295" s="5"/>
      <c r="IL295" s="5"/>
      <c r="IM295" s="5"/>
      <c r="IN295" s="5"/>
      <c r="IO295" s="5"/>
      <c r="IP295" s="5"/>
      <c r="IQ295" s="5"/>
      <c r="IR295" s="5"/>
      <c r="IS295" s="5"/>
      <c r="IT295" s="5"/>
      <c r="IU295" s="5"/>
      <c r="IV295" s="5"/>
    </row>
    <row r="296" spans="1:256" s="29" customFormat="1">
      <c r="A296" s="85"/>
      <c r="B296" s="85"/>
      <c r="C296" s="108"/>
      <c r="D296" s="55"/>
      <c r="E296" s="55"/>
      <c r="F296" s="55"/>
      <c r="G296" s="55"/>
      <c r="H296" s="80"/>
      <c r="I296" s="80"/>
      <c r="J296" s="81"/>
      <c r="K296" s="57" t="str">
        <f t="shared" si="42"/>
        <v/>
      </c>
      <c r="L296" s="64" t="str">
        <f t="shared" si="44"/>
        <v/>
      </c>
      <c r="M296" s="86"/>
      <c r="N296" s="55"/>
      <c r="O296" s="55"/>
      <c r="P296" s="55"/>
      <c r="Q296" s="5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c r="GS296" s="5"/>
      <c r="GT296" s="5"/>
      <c r="GU296" s="5"/>
      <c r="GV296" s="5"/>
      <c r="GW296" s="5"/>
      <c r="GX296" s="5"/>
      <c r="GY296" s="5"/>
      <c r="GZ296" s="5"/>
      <c r="HA296" s="5"/>
      <c r="HB296" s="5"/>
      <c r="HC296" s="5"/>
      <c r="HD296" s="5"/>
      <c r="HE296" s="5"/>
      <c r="HF296" s="5"/>
      <c r="HG296" s="5"/>
      <c r="HH296" s="5"/>
      <c r="HI296" s="5"/>
      <c r="HJ296" s="5"/>
      <c r="HK296" s="5"/>
      <c r="HL296" s="5"/>
      <c r="HM296" s="5"/>
      <c r="HN296" s="5"/>
      <c r="HO296" s="5"/>
      <c r="HP296" s="5"/>
      <c r="HQ296" s="5"/>
      <c r="HR296" s="5"/>
      <c r="HS296" s="5"/>
      <c r="HT296" s="5"/>
      <c r="HU296" s="5"/>
      <c r="HV296" s="5"/>
      <c r="HW296" s="5"/>
      <c r="HX296" s="5"/>
      <c r="HY296" s="5"/>
      <c r="HZ296" s="5"/>
      <c r="IA296" s="5"/>
      <c r="IB296" s="5"/>
      <c r="IC296" s="5"/>
      <c r="ID296" s="5"/>
      <c r="IE296" s="5"/>
      <c r="IF296" s="5"/>
      <c r="IG296" s="5"/>
      <c r="IH296" s="5"/>
      <c r="II296" s="5"/>
      <c r="IJ296" s="5"/>
      <c r="IK296" s="5"/>
      <c r="IL296" s="5"/>
      <c r="IM296" s="5"/>
      <c r="IN296" s="5"/>
      <c r="IO296" s="5"/>
      <c r="IP296" s="5"/>
      <c r="IQ296" s="5"/>
      <c r="IR296" s="5"/>
      <c r="IS296" s="5"/>
      <c r="IT296" s="5"/>
      <c r="IU296" s="5"/>
      <c r="IV296" s="5"/>
    </row>
    <row r="297" spans="1:256" s="29" customFormat="1" ht="14.25">
      <c r="A297" s="85"/>
      <c r="B297" s="100"/>
      <c r="C297" s="352" t="s">
        <v>724</v>
      </c>
      <c r="D297" s="352"/>
      <c r="E297" s="353" t="s">
        <v>725</v>
      </c>
      <c r="F297" s="354"/>
      <c r="G297" s="354"/>
      <c r="H297" s="100"/>
      <c r="I297" s="100"/>
      <c r="J297" s="100"/>
      <c r="K297" s="57" t="str">
        <f t="shared" si="42"/>
        <v/>
      </c>
      <c r="L297" s="64" t="str">
        <f t="shared" si="44"/>
        <v/>
      </c>
      <c r="M297" s="100"/>
      <c r="N297" s="55"/>
      <c r="O297" s="55"/>
      <c r="P297" s="55"/>
      <c r="Q297" s="55"/>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c r="BX297" s="52"/>
      <c r="BY297" s="52"/>
      <c r="BZ297" s="52"/>
      <c r="CA297" s="52"/>
      <c r="CB297" s="52"/>
      <c r="CC297" s="52"/>
      <c r="CD297" s="52"/>
      <c r="CE297" s="52"/>
      <c r="CF297" s="52"/>
      <c r="CG297" s="52"/>
      <c r="CH297" s="52"/>
      <c r="CI297" s="52"/>
      <c r="CJ297" s="52"/>
      <c r="CK297" s="52"/>
      <c r="CL297" s="52"/>
      <c r="CM297" s="52"/>
      <c r="CN297" s="52"/>
      <c r="CO297" s="52"/>
      <c r="CP297" s="52"/>
      <c r="CQ297" s="52"/>
      <c r="CR297" s="52"/>
      <c r="CS297" s="52"/>
      <c r="CT297" s="52"/>
      <c r="CU297" s="52"/>
      <c r="CV297" s="52"/>
      <c r="CW297" s="52"/>
      <c r="CX297" s="52"/>
      <c r="CY297" s="52"/>
      <c r="CZ297" s="52"/>
      <c r="DA297" s="52"/>
      <c r="DB297" s="52"/>
      <c r="DC297" s="52"/>
      <c r="DD297" s="52"/>
      <c r="DE297" s="52"/>
      <c r="DF297" s="52"/>
      <c r="DG297" s="52"/>
      <c r="DH297" s="52"/>
      <c r="DI297" s="52"/>
      <c r="DJ297" s="52"/>
      <c r="DK297" s="52"/>
      <c r="DL297" s="52"/>
      <c r="DM297" s="52"/>
      <c r="DN297" s="52"/>
      <c r="DO297" s="52"/>
      <c r="DP297" s="52"/>
      <c r="DQ297" s="52"/>
      <c r="DR297" s="52"/>
      <c r="DS297" s="52"/>
      <c r="DT297" s="52"/>
      <c r="DU297" s="52"/>
      <c r="DV297" s="52"/>
      <c r="DW297" s="52"/>
      <c r="DX297" s="52"/>
      <c r="DY297" s="52"/>
      <c r="DZ297" s="52"/>
      <c r="EA297" s="52"/>
      <c r="EB297" s="52"/>
      <c r="EC297" s="52"/>
      <c r="ED297" s="52"/>
      <c r="EE297" s="52"/>
      <c r="EF297" s="52"/>
      <c r="EG297" s="52"/>
      <c r="EH297" s="52"/>
      <c r="EI297" s="52"/>
      <c r="EJ297" s="52"/>
      <c r="EK297" s="52"/>
      <c r="EL297" s="52"/>
      <c r="EM297" s="52"/>
      <c r="EN297" s="52"/>
      <c r="EO297" s="52"/>
      <c r="EP297" s="52"/>
      <c r="EQ297" s="52"/>
      <c r="ER297" s="52"/>
      <c r="ES297" s="52"/>
      <c r="ET297" s="52"/>
      <c r="EU297" s="52"/>
      <c r="EV297" s="52"/>
      <c r="EW297" s="52"/>
      <c r="EX297" s="52"/>
      <c r="EY297" s="52"/>
      <c r="EZ297" s="52"/>
      <c r="FA297" s="52"/>
      <c r="FB297" s="52"/>
      <c r="FC297" s="52"/>
      <c r="FD297" s="52"/>
      <c r="FE297" s="52"/>
      <c r="FF297" s="52"/>
      <c r="FG297" s="52"/>
      <c r="FH297" s="52"/>
      <c r="FI297" s="52"/>
      <c r="FJ297" s="52"/>
      <c r="FK297" s="52"/>
      <c r="FL297" s="52"/>
      <c r="FM297" s="52"/>
      <c r="FN297" s="52"/>
      <c r="FO297" s="52"/>
      <c r="FP297" s="52"/>
      <c r="FQ297" s="52"/>
      <c r="FR297" s="52"/>
      <c r="FS297" s="52"/>
      <c r="FT297" s="52"/>
      <c r="FU297" s="52"/>
      <c r="FV297" s="52"/>
      <c r="FW297" s="52"/>
      <c r="FX297" s="52"/>
      <c r="FY297" s="52"/>
      <c r="FZ297" s="52"/>
      <c r="GA297" s="52"/>
      <c r="GB297" s="52"/>
      <c r="GC297" s="52"/>
      <c r="GD297" s="52"/>
      <c r="GE297" s="52"/>
      <c r="GF297" s="52"/>
      <c r="GG297" s="52"/>
      <c r="GH297" s="52"/>
      <c r="GI297" s="52"/>
      <c r="GJ297" s="52"/>
      <c r="GK297" s="52"/>
      <c r="GL297" s="52"/>
      <c r="GM297" s="52"/>
      <c r="GN297" s="52"/>
      <c r="GO297" s="52"/>
      <c r="GP297" s="52"/>
      <c r="GQ297" s="52"/>
      <c r="GR297" s="52"/>
      <c r="GS297" s="52"/>
      <c r="GT297" s="52"/>
      <c r="GU297" s="52"/>
      <c r="GV297" s="52"/>
      <c r="GW297" s="52"/>
      <c r="GX297" s="52"/>
      <c r="GY297" s="52"/>
      <c r="GZ297" s="52"/>
      <c r="HA297" s="52"/>
      <c r="HB297" s="52"/>
      <c r="HC297" s="52"/>
      <c r="HD297" s="52"/>
      <c r="HE297" s="52"/>
      <c r="HF297" s="52"/>
      <c r="HG297" s="52"/>
      <c r="HH297" s="52"/>
      <c r="HI297" s="52"/>
      <c r="HJ297" s="52"/>
      <c r="HK297" s="52"/>
      <c r="HL297" s="52"/>
      <c r="HM297" s="52"/>
      <c r="HN297" s="52"/>
      <c r="HO297" s="52"/>
      <c r="HP297" s="52"/>
      <c r="HQ297" s="52"/>
      <c r="HR297" s="52"/>
      <c r="HS297" s="52"/>
      <c r="HT297" s="52"/>
      <c r="HU297" s="52"/>
      <c r="HV297" s="52"/>
      <c r="HW297" s="52"/>
      <c r="HX297" s="52"/>
      <c r="HY297" s="52"/>
      <c r="HZ297" s="52"/>
      <c r="IA297" s="52"/>
      <c r="IB297" s="52"/>
      <c r="IC297" s="52"/>
      <c r="ID297" s="52"/>
      <c r="IE297" s="52"/>
      <c r="IF297" s="52"/>
      <c r="IG297" s="52"/>
      <c r="IH297" s="52"/>
      <c r="II297" s="52"/>
      <c r="IJ297" s="52"/>
      <c r="IK297" s="52"/>
      <c r="IL297" s="52"/>
      <c r="IM297" s="52"/>
      <c r="IN297" s="52"/>
      <c r="IO297" s="52"/>
      <c r="IP297" s="52"/>
      <c r="IQ297" s="52"/>
      <c r="IR297" s="52"/>
      <c r="IS297" s="52"/>
      <c r="IT297" s="52"/>
      <c r="IU297" s="52"/>
      <c r="IV297" s="52"/>
    </row>
    <row r="298" spans="1:256" s="29" customFormat="1" ht="14.25">
      <c r="A298" s="85"/>
      <c r="B298" s="100"/>
      <c r="C298" s="352"/>
      <c r="D298" s="352"/>
      <c r="E298" s="354"/>
      <c r="F298" s="354"/>
      <c r="G298" s="354"/>
      <c r="H298" s="100"/>
      <c r="I298" s="100"/>
      <c r="J298" s="100"/>
      <c r="K298" s="57" t="str">
        <f t="shared" si="42"/>
        <v/>
      </c>
      <c r="L298" s="64" t="str">
        <f t="shared" si="44"/>
        <v/>
      </c>
      <c r="M298" s="100"/>
      <c r="N298" s="55"/>
      <c r="O298" s="55"/>
      <c r="P298" s="55"/>
      <c r="Q298" s="55"/>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c r="BX298" s="52"/>
      <c r="BY298" s="52"/>
      <c r="BZ298" s="52"/>
      <c r="CA298" s="52"/>
      <c r="CB298" s="52"/>
      <c r="CC298" s="52"/>
      <c r="CD298" s="52"/>
      <c r="CE298" s="52"/>
      <c r="CF298" s="52"/>
      <c r="CG298" s="52"/>
      <c r="CH298" s="52"/>
      <c r="CI298" s="52"/>
      <c r="CJ298" s="52"/>
      <c r="CK298" s="52"/>
      <c r="CL298" s="52"/>
      <c r="CM298" s="52"/>
      <c r="CN298" s="52"/>
      <c r="CO298" s="52"/>
      <c r="CP298" s="52"/>
      <c r="CQ298" s="52"/>
      <c r="CR298" s="52"/>
      <c r="CS298" s="52"/>
      <c r="CT298" s="52"/>
      <c r="CU298" s="52"/>
      <c r="CV298" s="52"/>
      <c r="CW298" s="52"/>
      <c r="CX298" s="52"/>
      <c r="CY298" s="52"/>
      <c r="CZ298" s="52"/>
      <c r="DA298" s="52"/>
      <c r="DB298" s="52"/>
      <c r="DC298" s="52"/>
      <c r="DD298" s="52"/>
      <c r="DE298" s="52"/>
      <c r="DF298" s="52"/>
      <c r="DG298" s="52"/>
      <c r="DH298" s="52"/>
      <c r="DI298" s="52"/>
      <c r="DJ298" s="52"/>
      <c r="DK298" s="52"/>
      <c r="DL298" s="52"/>
      <c r="DM298" s="52"/>
      <c r="DN298" s="52"/>
      <c r="DO298" s="52"/>
      <c r="DP298" s="52"/>
      <c r="DQ298" s="52"/>
      <c r="DR298" s="52"/>
      <c r="DS298" s="52"/>
      <c r="DT298" s="52"/>
      <c r="DU298" s="52"/>
      <c r="DV298" s="52"/>
      <c r="DW298" s="52"/>
      <c r="DX298" s="52"/>
      <c r="DY298" s="52"/>
      <c r="DZ298" s="52"/>
      <c r="EA298" s="52"/>
      <c r="EB298" s="52"/>
      <c r="EC298" s="52"/>
      <c r="ED298" s="52"/>
      <c r="EE298" s="52"/>
      <c r="EF298" s="52"/>
      <c r="EG298" s="52"/>
      <c r="EH298" s="52"/>
      <c r="EI298" s="52"/>
      <c r="EJ298" s="52"/>
      <c r="EK298" s="52"/>
      <c r="EL298" s="52"/>
      <c r="EM298" s="52"/>
      <c r="EN298" s="52"/>
      <c r="EO298" s="52"/>
      <c r="EP298" s="52"/>
      <c r="EQ298" s="52"/>
      <c r="ER298" s="52"/>
      <c r="ES298" s="52"/>
      <c r="ET298" s="52"/>
      <c r="EU298" s="52"/>
      <c r="EV298" s="52"/>
      <c r="EW298" s="52"/>
      <c r="EX298" s="52"/>
      <c r="EY298" s="52"/>
      <c r="EZ298" s="52"/>
      <c r="FA298" s="52"/>
      <c r="FB298" s="52"/>
      <c r="FC298" s="52"/>
      <c r="FD298" s="52"/>
      <c r="FE298" s="52"/>
      <c r="FF298" s="52"/>
      <c r="FG298" s="52"/>
      <c r="FH298" s="52"/>
      <c r="FI298" s="52"/>
      <c r="FJ298" s="52"/>
      <c r="FK298" s="52"/>
      <c r="FL298" s="52"/>
      <c r="FM298" s="52"/>
      <c r="FN298" s="52"/>
      <c r="FO298" s="52"/>
      <c r="FP298" s="52"/>
      <c r="FQ298" s="52"/>
      <c r="FR298" s="52"/>
      <c r="FS298" s="52"/>
      <c r="FT298" s="52"/>
      <c r="FU298" s="52"/>
      <c r="FV298" s="52"/>
      <c r="FW298" s="52"/>
      <c r="FX298" s="52"/>
      <c r="FY298" s="52"/>
      <c r="FZ298" s="52"/>
      <c r="GA298" s="52"/>
      <c r="GB298" s="52"/>
      <c r="GC298" s="52"/>
      <c r="GD298" s="52"/>
      <c r="GE298" s="52"/>
      <c r="GF298" s="52"/>
      <c r="GG298" s="52"/>
      <c r="GH298" s="52"/>
      <c r="GI298" s="52"/>
      <c r="GJ298" s="52"/>
      <c r="GK298" s="52"/>
      <c r="GL298" s="52"/>
      <c r="GM298" s="52"/>
      <c r="GN298" s="52"/>
      <c r="GO298" s="52"/>
      <c r="GP298" s="52"/>
      <c r="GQ298" s="52"/>
      <c r="GR298" s="52"/>
      <c r="GS298" s="52"/>
      <c r="GT298" s="52"/>
      <c r="GU298" s="52"/>
      <c r="GV298" s="52"/>
      <c r="GW298" s="52"/>
      <c r="GX298" s="52"/>
      <c r="GY298" s="52"/>
      <c r="GZ298" s="52"/>
      <c r="HA298" s="52"/>
      <c r="HB298" s="52"/>
      <c r="HC298" s="52"/>
      <c r="HD298" s="52"/>
      <c r="HE298" s="52"/>
      <c r="HF298" s="52"/>
      <c r="HG298" s="52"/>
      <c r="HH298" s="52"/>
      <c r="HI298" s="52"/>
      <c r="HJ298" s="52"/>
      <c r="HK298" s="52"/>
      <c r="HL298" s="52"/>
      <c r="HM298" s="52"/>
      <c r="HN298" s="52"/>
      <c r="HO298" s="52"/>
      <c r="HP298" s="52"/>
      <c r="HQ298" s="52"/>
      <c r="HR298" s="52"/>
      <c r="HS298" s="52"/>
      <c r="HT298" s="52"/>
      <c r="HU298" s="52"/>
      <c r="HV298" s="52"/>
      <c r="HW298" s="52"/>
      <c r="HX298" s="52"/>
      <c r="HY298" s="52"/>
      <c r="HZ298" s="52"/>
      <c r="IA298" s="52"/>
      <c r="IB298" s="52"/>
      <c r="IC298" s="52"/>
      <c r="ID298" s="52"/>
      <c r="IE298" s="52"/>
      <c r="IF298" s="52"/>
      <c r="IG298" s="52"/>
      <c r="IH298" s="52"/>
      <c r="II298" s="52"/>
      <c r="IJ298" s="52"/>
      <c r="IK298" s="52"/>
      <c r="IL298" s="52"/>
      <c r="IM298" s="52"/>
      <c r="IN298" s="52"/>
      <c r="IO298" s="52"/>
      <c r="IP298" s="52"/>
      <c r="IQ298" s="52"/>
      <c r="IR298" s="52"/>
      <c r="IS298" s="52"/>
      <c r="IT298" s="52"/>
      <c r="IU298" s="52"/>
      <c r="IV298" s="52"/>
    </row>
    <row r="299" spans="1:256" s="29" customFormat="1">
      <c r="A299" s="85"/>
      <c r="B299" s="55"/>
      <c r="C299" s="55"/>
      <c r="D299" s="62"/>
      <c r="E299" s="55"/>
      <c r="F299" s="64"/>
      <c r="G299" s="55" t="s">
        <v>0</v>
      </c>
      <c r="H299" s="350" t="s">
        <v>1</v>
      </c>
      <c r="I299" s="350"/>
      <c r="J299" s="350"/>
      <c r="K299" s="57" t="str">
        <f t="shared" si="42"/>
        <v/>
      </c>
      <c r="L299" s="64"/>
      <c r="M299" s="55"/>
      <c r="N299" s="55"/>
      <c r="O299" s="55"/>
      <c r="P299" s="55"/>
      <c r="Q299" s="55"/>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c r="BX299" s="52"/>
      <c r="BY299" s="52"/>
      <c r="BZ299" s="52"/>
      <c r="CA299" s="52"/>
      <c r="CB299" s="52"/>
      <c r="CC299" s="52"/>
      <c r="CD299" s="52"/>
      <c r="CE299" s="52"/>
      <c r="CF299" s="52"/>
      <c r="CG299" s="52"/>
      <c r="CH299" s="52"/>
      <c r="CI299" s="52"/>
      <c r="CJ299" s="52"/>
      <c r="CK299" s="52"/>
      <c r="CL299" s="52"/>
      <c r="CM299" s="52"/>
      <c r="CN299" s="52"/>
      <c r="CO299" s="52"/>
      <c r="CP299" s="52"/>
      <c r="CQ299" s="52"/>
      <c r="CR299" s="52"/>
      <c r="CS299" s="52"/>
      <c r="CT299" s="52"/>
      <c r="CU299" s="52"/>
      <c r="CV299" s="52"/>
      <c r="CW299" s="52"/>
      <c r="CX299" s="52"/>
      <c r="CY299" s="52"/>
      <c r="CZ299" s="52"/>
      <c r="DA299" s="52"/>
      <c r="DB299" s="52"/>
      <c r="DC299" s="52"/>
      <c r="DD299" s="52"/>
      <c r="DE299" s="52"/>
      <c r="DF299" s="52"/>
      <c r="DG299" s="52"/>
      <c r="DH299" s="52"/>
      <c r="DI299" s="52"/>
      <c r="DJ299" s="52"/>
      <c r="DK299" s="52"/>
      <c r="DL299" s="52"/>
      <c r="DM299" s="52"/>
      <c r="DN299" s="52"/>
      <c r="DO299" s="52"/>
      <c r="DP299" s="52"/>
      <c r="DQ299" s="52"/>
      <c r="DR299" s="52"/>
      <c r="DS299" s="52"/>
      <c r="DT299" s="52"/>
      <c r="DU299" s="52"/>
      <c r="DV299" s="52"/>
      <c r="DW299" s="52"/>
      <c r="DX299" s="52"/>
      <c r="DY299" s="52"/>
      <c r="DZ299" s="52"/>
      <c r="EA299" s="52"/>
      <c r="EB299" s="52"/>
      <c r="EC299" s="52"/>
      <c r="ED299" s="52"/>
      <c r="EE299" s="52"/>
      <c r="EF299" s="52"/>
      <c r="EG299" s="52"/>
      <c r="EH299" s="52"/>
      <c r="EI299" s="52"/>
      <c r="EJ299" s="52"/>
      <c r="EK299" s="52"/>
      <c r="EL299" s="52"/>
      <c r="EM299" s="52"/>
      <c r="EN299" s="52"/>
      <c r="EO299" s="52"/>
      <c r="EP299" s="52"/>
      <c r="EQ299" s="52"/>
      <c r="ER299" s="52"/>
      <c r="ES299" s="52"/>
      <c r="ET299" s="52"/>
      <c r="EU299" s="52"/>
      <c r="EV299" s="52"/>
      <c r="EW299" s="52"/>
      <c r="EX299" s="52"/>
      <c r="EY299" s="52"/>
      <c r="EZ299" s="52"/>
      <c r="FA299" s="52"/>
      <c r="FB299" s="52"/>
      <c r="FC299" s="52"/>
      <c r="FD299" s="52"/>
      <c r="FE299" s="52"/>
      <c r="FF299" s="52"/>
      <c r="FG299" s="52"/>
      <c r="FH299" s="52"/>
      <c r="FI299" s="52"/>
      <c r="FJ299" s="52"/>
      <c r="FK299" s="52"/>
      <c r="FL299" s="52"/>
      <c r="FM299" s="52"/>
      <c r="FN299" s="52"/>
      <c r="FO299" s="52"/>
      <c r="FP299" s="52"/>
      <c r="FQ299" s="52"/>
      <c r="FR299" s="52"/>
      <c r="FS299" s="52"/>
      <c r="FT299" s="52"/>
      <c r="FU299" s="52"/>
      <c r="FV299" s="52"/>
      <c r="FW299" s="52"/>
      <c r="FX299" s="52"/>
      <c r="FY299" s="52"/>
      <c r="FZ299" s="52"/>
      <c r="GA299" s="52"/>
      <c r="GB299" s="52"/>
      <c r="GC299" s="52"/>
      <c r="GD299" s="52"/>
      <c r="GE299" s="52"/>
      <c r="GF299" s="52"/>
      <c r="GG299" s="52"/>
      <c r="GH299" s="52"/>
      <c r="GI299" s="52"/>
      <c r="GJ299" s="52"/>
      <c r="GK299" s="52"/>
      <c r="GL299" s="52"/>
      <c r="GM299" s="52"/>
      <c r="GN299" s="52"/>
      <c r="GO299" s="52"/>
      <c r="GP299" s="52"/>
      <c r="GQ299" s="52"/>
      <c r="GR299" s="52"/>
      <c r="GS299" s="52"/>
      <c r="GT299" s="52"/>
      <c r="GU299" s="52"/>
      <c r="GV299" s="52"/>
      <c r="GW299" s="52"/>
      <c r="GX299" s="52"/>
      <c r="GY299" s="52"/>
      <c r="GZ299" s="52"/>
      <c r="HA299" s="52"/>
      <c r="HB299" s="52"/>
      <c r="HC299" s="52"/>
      <c r="HD299" s="52"/>
      <c r="HE299" s="52"/>
      <c r="HF299" s="52"/>
      <c r="HG299" s="52"/>
      <c r="HH299" s="52"/>
      <c r="HI299" s="52"/>
      <c r="HJ299" s="52"/>
      <c r="HK299" s="52"/>
      <c r="HL299" s="52"/>
      <c r="HM299" s="52"/>
      <c r="HN299" s="52"/>
      <c r="HO299" s="52"/>
      <c r="HP299" s="52"/>
      <c r="HQ299" s="52"/>
      <c r="HR299" s="52"/>
      <c r="HS299" s="52"/>
      <c r="HT299" s="52"/>
      <c r="HU299" s="52"/>
      <c r="HV299" s="52"/>
      <c r="HW299" s="52"/>
      <c r="HX299" s="52"/>
      <c r="HY299" s="52"/>
      <c r="HZ299" s="52"/>
      <c r="IA299" s="52"/>
      <c r="IB299" s="52"/>
      <c r="IC299" s="52"/>
      <c r="ID299" s="52"/>
      <c r="IE299" s="52"/>
      <c r="IF299" s="52"/>
      <c r="IG299" s="52"/>
      <c r="IH299" s="52"/>
      <c r="II299" s="52"/>
      <c r="IJ299" s="52"/>
      <c r="IK299" s="52"/>
      <c r="IL299" s="52"/>
      <c r="IM299" s="52"/>
      <c r="IN299" s="52"/>
      <c r="IO299" s="52"/>
      <c r="IP299" s="52"/>
      <c r="IQ299" s="52"/>
      <c r="IR299" s="52"/>
      <c r="IS299" s="52"/>
      <c r="IT299" s="52"/>
      <c r="IU299" s="52"/>
      <c r="IV299" s="52"/>
    </row>
    <row r="300" spans="1:256" s="29" customFormat="1">
      <c r="A300" s="85"/>
      <c r="B300" s="350"/>
      <c r="C300" s="350"/>
      <c r="D300" s="102" t="s">
        <v>49</v>
      </c>
      <c r="E300" s="55"/>
      <c r="F300" s="64"/>
      <c r="G300" s="78">
        <f>COUNTIF($M$301:$M$311,"東近江市")</f>
        <v>8</v>
      </c>
      <c r="H300" s="351" t="e">
        <f>(G300/RIGHT(#REF!,2))</f>
        <v>#REF!</v>
      </c>
      <c r="I300" s="351"/>
      <c r="J300" s="351"/>
      <c r="K300" s="57" t="str">
        <f t="shared" si="42"/>
        <v/>
      </c>
      <c r="L300" s="64" t="str">
        <f t="shared" ref="L300:L311" si="45">IF(G300="","",IF(COUNTIF($G$15:$G$386,G300)&gt;1,"2重登録","OK"))</f>
        <v>OK</v>
      </c>
      <c r="M300" s="55"/>
      <c r="N300" s="55"/>
      <c r="O300" s="55"/>
      <c r="P300" s="55"/>
      <c r="Q300" s="55"/>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c r="BX300" s="52"/>
      <c r="BY300" s="52"/>
      <c r="BZ300" s="52"/>
      <c r="CA300" s="52"/>
      <c r="CB300" s="52"/>
      <c r="CC300" s="52"/>
      <c r="CD300" s="52"/>
      <c r="CE300" s="52"/>
      <c r="CF300" s="52"/>
      <c r="CG300" s="52"/>
      <c r="CH300" s="52"/>
      <c r="CI300" s="52"/>
      <c r="CJ300" s="52"/>
      <c r="CK300" s="52"/>
      <c r="CL300" s="52"/>
      <c r="CM300" s="52"/>
      <c r="CN300" s="52"/>
      <c r="CO300" s="52"/>
      <c r="CP300" s="52"/>
      <c r="CQ300" s="52"/>
      <c r="CR300" s="52"/>
      <c r="CS300" s="52"/>
      <c r="CT300" s="52"/>
      <c r="CU300" s="52"/>
      <c r="CV300" s="52"/>
      <c r="CW300" s="52"/>
      <c r="CX300" s="52"/>
      <c r="CY300" s="52"/>
      <c r="CZ300" s="52"/>
      <c r="DA300" s="52"/>
      <c r="DB300" s="52"/>
      <c r="DC300" s="52"/>
      <c r="DD300" s="52"/>
      <c r="DE300" s="52"/>
      <c r="DF300" s="52"/>
      <c r="DG300" s="52"/>
      <c r="DH300" s="52"/>
      <c r="DI300" s="52"/>
      <c r="DJ300" s="52"/>
      <c r="DK300" s="52"/>
      <c r="DL300" s="52"/>
      <c r="DM300" s="52"/>
      <c r="DN300" s="52"/>
      <c r="DO300" s="52"/>
      <c r="DP300" s="52"/>
      <c r="DQ300" s="52"/>
      <c r="DR300" s="52"/>
      <c r="DS300" s="52"/>
      <c r="DT300" s="52"/>
      <c r="DU300" s="52"/>
      <c r="DV300" s="52"/>
      <c r="DW300" s="52"/>
      <c r="DX300" s="52"/>
      <c r="DY300" s="52"/>
      <c r="DZ300" s="52"/>
      <c r="EA300" s="52"/>
      <c r="EB300" s="52"/>
      <c r="EC300" s="52"/>
      <c r="ED300" s="52"/>
      <c r="EE300" s="52"/>
      <c r="EF300" s="52"/>
      <c r="EG300" s="52"/>
      <c r="EH300" s="52"/>
      <c r="EI300" s="52"/>
      <c r="EJ300" s="52"/>
      <c r="EK300" s="52"/>
      <c r="EL300" s="52"/>
      <c r="EM300" s="52"/>
      <c r="EN300" s="52"/>
      <c r="EO300" s="52"/>
      <c r="EP300" s="52"/>
      <c r="EQ300" s="52"/>
      <c r="ER300" s="52"/>
      <c r="ES300" s="52"/>
      <c r="ET300" s="52"/>
      <c r="EU300" s="52"/>
      <c r="EV300" s="52"/>
      <c r="EW300" s="52"/>
      <c r="EX300" s="52"/>
      <c r="EY300" s="52"/>
      <c r="EZ300" s="52"/>
      <c r="FA300" s="52"/>
      <c r="FB300" s="52"/>
      <c r="FC300" s="52"/>
      <c r="FD300" s="52"/>
      <c r="FE300" s="52"/>
      <c r="FF300" s="52"/>
      <c r="FG300" s="52"/>
      <c r="FH300" s="52"/>
      <c r="FI300" s="52"/>
      <c r="FJ300" s="52"/>
      <c r="FK300" s="52"/>
      <c r="FL300" s="52"/>
      <c r="FM300" s="52"/>
      <c r="FN300" s="52"/>
      <c r="FO300" s="52"/>
      <c r="FP300" s="52"/>
      <c r="FQ300" s="52"/>
      <c r="FR300" s="52"/>
      <c r="FS300" s="52"/>
      <c r="FT300" s="52"/>
      <c r="FU300" s="52"/>
      <c r="FV300" s="52"/>
      <c r="FW300" s="52"/>
      <c r="FX300" s="52"/>
      <c r="FY300" s="52"/>
      <c r="FZ300" s="52"/>
      <c r="GA300" s="52"/>
      <c r="GB300" s="52"/>
      <c r="GC300" s="52"/>
      <c r="GD300" s="52"/>
      <c r="GE300" s="52"/>
      <c r="GF300" s="52"/>
      <c r="GG300" s="52"/>
      <c r="GH300" s="52"/>
      <c r="GI300" s="52"/>
      <c r="GJ300" s="52"/>
      <c r="GK300" s="52"/>
      <c r="GL300" s="52"/>
      <c r="GM300" s="52"/>
      <c r="GN300" s="52"/>
      <c r="GO300" s="52"/>
      <c r="GP300" s="52"/>
      <c r="GQ300" s="52"/>
      <c r="GR300" s="52"/>
      <c r="GS300" s="52"/>
      <c r="GT300" s="52"/>
      <c r="GU300" s="52"/>
      <c r="GV300" s="52"/>
      <c r="GW300" s="52"/>
      <c r="GX300" s="52"/>
      <c r="GY300" s="52"/>
      <c r="GZ300" s="52"/>
      <c r="HA300" s="52"/>
      <c r="HB300" s="52"/>
      <c r="HC300" s="52"/>
      <c r="HD300" s="52"/>
      <c r="HE300" s="52"/>
      <c r="HF300" s="52"/>
      <c r="HG300" s="52"/>
      <c r="HH300" s="52"/>
      <c r="HI300" s="52"/>
      <c r="HJ300" s="52"/>
      <c r="HK300" s="52"/>
      <c r="HL300" s="52"/>
      <c r="HM300" s="52"/>
      <c r="HN300" s="52"/>
      <c r="HO300" s="52"/>
      <c r="HP300" s="52"/>
      <c r="HQ300" s="52"/>
      <c r="HR300" s="52"/>
      <c r="HS300" s="52"/>
      <c r="HT300" s="52"/>
      <c r="HU300" s="52"/>
      <c r="HV300" s="52"/>
      <c r="HW300" s="52"/>
      <c r="HX300" s="52"/>
      <c r="HY300" s="52"/>
      <c r="HZ300" s="52"/>
      <c r="IA300" s="52"/>
      <c r="IB300" s="52"/>
      <c r="IC300" s="52"/>
      <c r="ID300" s="52"/>
      <c r="IE300" s="52"/>
      <c r="IF300" s="52"/>
      <c r="IG300" s="52"/>
      <c r="IH300" s="52"/>
      <c r="II300" s="52"/>
      <c r="IJ300" s="52"/>
      <c r="IK300" s="52"/>
      <c r="IL300" s="52"/>
      <c r="IM300" s="52"/>
      <c r="IN300" s="52"/>
      <c r="IO300" s="52"/>
      <c r="IP300" s="52"/>
      <c r="IQ300" s="52"/>
      <c r="IR300" s="52"/>
      <c r="IS300" s="52"/>
      <c r="IT300" s="52"/>
      <c r="IU300" s="52"/>
      <c r="IV300" s="52"/>
    </row>
    <row r="301" spans="1:256" s="52" customFormat="1">
      <c r="A301" s="309" t="s">
        <v>726</v>
      </c>
      <c r="B301" s="29" t="s">
        <v>728</v>
      </c>
      <c r="C301" s="29" t="s">
        <v>729</v>
      </c>
      <c r="D301" s="29" t="s">
        <v>727</v>
      </c>
      <c r="E301" s="29"/>
      <c r="F301" s="29" t="s">
        <v>257</v>
      </c>
      <c r="G301" s="29" t="s">
        <v>730</v>
      </c>
      <c r="H301" s="29" t="s">
        <v>727</v>
      </c>
      <c r="I301" s="29" t="s">
        <v>5</v>
      </c>
      <c r="J301" s="29">
        <v>1948</v>
      </c>
      <c r="K301" s="57">
        <f t="shared" si="42"/>
        <v>76</v>
      </c>
      <c r="L301" s="64" t="str">
        <f t="shared" si="45"/>
        <v>OK</v>
      </c>
      <c r="M301" s="3" t="s">
        <v>2</v>
      </c>
      <c r="O301" s="52" t="s">
        <v>1131</v>
      </c>
    </row>
    <row r="302" spans="1:256" s="52" customFormat="1">
      <c r="A302" s="309" t="s">
        <v>1132</v>
      </c>
      <c r="B302" s="29" t="s">
        <v>731</v>
      </c>
      <c r="C302" s="29" t="s">
        <v>732</v>
      </c>
      <c r="D302" s="29" t="s">
        <v>727</v>
      </c>
      <c r="E302" s="29"/>
      <c r="F302" s="29" t="s">
        <v>258</v>
      </c>
      <c r="G302" s="29" t="s">
        <v>733</v>
      </c>
      <c r="H302" s="29" t="s">
        <v>727</v>
      </c>
      <c r="I302" s="29" t="s">
        <v>5</v>
      </c>
      <c r="J302" s="29">
        <v>1955</v>
      </c>
      <c r="K302" s="57">
        <f t="shared" si="42"/>
        <v>69</v>
      </c>
      <c r="L302" s="64" t="str">
        <f t="shared" si="45"/>
        <v>OK</v>
      </c>
      <c r="M302" s="3" t="s">
        <v>2</v>
      </c>
      <c r="O302" s="52" t="s">
        <v>1131</v>
      </c>
    </row>
    <row r="303" spans="1:256" s="52" customFormat="1">
      <c r="A303" s="309" t="s">
        <v>257</v>
      </c>
      <c r="B303" s="29" t="s">
        <v>1133</v>
      </c>
      <c r="C303" s="29" t="s">
        <v>1134</v>
      </c>
      <c r="D303" s="29" t="s">
        <v>727</v>
      </c>
      <c r="E303" s="29"/>
      <c r="F303" s="29" t="s">
        <v>259</v>
      </c>
      <c r="G303" s="29" t="s">
        <v>1135</v>
      </c>
      <c r="H303" s="29" t="s">
        <v>727</v>
      </c>
      <c r="I303" s="29" t="s">
        <v>5</v>
      </c>
      <c r="J303" s="29">
        <v>1955</v>
      </c>
      <c r="K303" s="57">
        <f t="shared" si="42"/>
        <v>69</v>
      </c>
      <c r="L303" s="64" t="str">
        <f t="shared" si="45"/>
        <v>OK</v>
      </c>
      <c r="M303" s="3" t="s">
        <v>2</v>
      </c>
      <c r="O303" s="52" t="s">
        <v>1131</v>
      </c>
    </row>
    <row r="304" spans="1:256" s="52" customFormat="1">
      <c r="A304" s="309" t="s">
        <v>258</v>
      </c>
      <c r="B304" s="29" t="s">
        <v>1136</v>
      </c>
      <c r="C304" s="29" t="s">
        <v>1137</v>
      </c>
      <c r="D304" s="29" t="s">
        <v>727</v>
      </c>
      <c r="E304" s="29"/>
      <c r="F304" s="29" t="s">
        <v>260</v>
      </c>
      <c r="G304" s="29" t="s">
        <v>1138</v>
      </c>
      <c r="H304" s="29" t="s">
        <v>727</v>
      </c>
      <c r="I304" s="29" t="s">
        <v>5</v>
      </c>
      <c r="J304" s="29">
        <v>1955</v>
      </c>
      <c r="K304" s="57">
        <f t="shared" si="42"/>
        <v>69</v>
      </c>
      <c r="L304" s="64" t="str">
        <f t="shared" si="45"/>
        <v>OK</v>
      </c>
      <c r="M304" s="3" t="s">
        <v>2</v>
      </c>
      <c r="O304" s="52" t="s">
        <v>1131</v>
      </c>
    </row>
    <row r="305" spans="1:256" s="52" customFormat="1">
      <c r="A305" s="309" t="s">
        <v>259</v>
      </c>
      <c r="B305" s="29" t="s">
        <v>1139</v>
      </c>
      <c r="C305" s="29" t="s">
        <v>1140</v>
      </c>
      <c r="D305" s="29" t="s">
        <v>727</v>
      </c>
      <c r="E305" s="29"/>
      <c r="F305" s="29" t="s">
        <v>261</v>
      </c>
      <c r="G305" s="29" t="s">
        <v>1141</v>
      </c>
      <c r="H305" s="29" t="s">
        <v>727</v>
      </c>
      <c r="I305" s="29" t="s">
        <v>5</v>
      </c>
      <c r="J305" s="29">
        <v>1951</v>
      </c>
      <c r="K305" s="57">
        <f t="shared" si="42"/>
        <v>73</v>
      </c>
      <c r="L305" s="64" t="str">
        <f t="shared" si="45"/>
        <v>OK</v>
      </c>
      <c r="M305" s="3" t="s">
        <v>2</v>
      </c>
      <c r="O305" s="52" t="s">
        <v>1131</v>
      </c>
    </row>
    <row r="306" spans="1:256" s="52" customFormat="1">
      <c r="A306" s="309" t="s">
        <v>260</v>
      </c>
      <c r="B306" s="29" t="s">
        <v>1142</v>
      </c>
      <c r="C306" s="29" t="s">
        <v>1143</v>
      </c>
      <c r="D306" s="29" t="s">
        <v>727</v>
      </c>
      <c r="E306" s="29"/>
      <c r="F306" s="29" t="s">
        <v>262</v>
      </c>
      <c r="G306" s="29" t="s">
        <v>1144</v>
      </c>
      <c r="H306" s="29" t="s">
        <v>727</v>
      </c>
      <c r="I306" s="29" t="s">
        <v>5</v>
      </c>
      <c r="J306" s="29">
        <v>1951</v>
      </c>
      <c r="K306" s="57">
        <f t="shared" si="42"/>
        <v>73</v>
      </c>
      <c r="L306" s="64" t="str">
        <f t="shared" si="45"/>
        <v>OK</v>
      </c>
      <c r="M306" s="29" t="s">
        <v>109</v>
      </c>
      <c r="O306" s="52" t="s">
        <v>1131</v>
      </c>
    </row>
    <row r="307" spans="1:256" s="52" customFormat="1">
      <c r="A307" s="309" t="s">
        <v>261</v>
      </c>
      <c r="B307" s="29" t="s">
        <v>1145</v>
      </c>
      <c r="C307" s="29" t="s">
        <v>1146</v>
      </c>
      <c r="D307" s="29" t="s">
        <v>727</v>
      </c>
      <c r="E307" s="29"/>
      <c r="F307" s="29" t="s">
        <v>263</v>
      </c>
      <c r="G307" s="29" t="s">
        <v>1147</v>
      </c>
      <c r="H307" s="29" t="s">
        <v>727</v>
      </c>
      <c r="I307" s="29" t="s">
        <v>5</v>
      </c>
      <c r="J307" s="29">
        <v>1951</v>
      </c>
      <c r="K307" s="57">
        <f t="shared" si="42"/>
        <v>73</v>
      </c>
      <c r="L307" s="64" t="str">
        <f t="shared" si="45"/>
        <v>OK</v>
      </c>
      <c r="M307" s="29" t="s">
        <v>1148</v>
      </c>
      <c r="O307" s="52" t="s">
        <v>1131</v>
      </c>
    </row>
    <row r="308" spans="1:256" s="52" customFormat="1">
      <c r="A308" s="309" t="s">
        <v>262</v>
      </c>
      <c r="B308" s="3" t="s">
        <v>1149</v>
      </c>
      <c r="C308" s="3" t="s">
        <v>1150</v>
      </c>
      <c r="D308" s="29" t="s">
        <v>727</v>
      </c>
      <c r="E308" s="29"/>
      <c r="F308" s="29" t="s">
        <v>264</v>
      </c>
      <c r="G308" s="29" t="s">
        <v>1151</v>
      </c>
      <c r="H308" s="29" t="s">
        <v>727</v>
      </c>
      <c r="I308" s="3" t="s">
        <v>8</v>
      </c>
      <c r="J308" s="29">
        <v>1945</v>
      </c>
      <c r="K308" s="57">
        <f t="shared" si="42"/>
        <v>79</v>
      </c>
      <c r="L308" s="64" t="str">
        <f t="shared" si="45"/>
        <v>OK</v>
      </c>
      <c r="M308" s="29" t="s">
        <v>94</v>
      </c>
      <c r="O308" s="52" t="s">
        <v>1131</v>
      </c>
    </row>
    <row r="309" spans="1:256" s="52" customFormat="1">
      <c r="A309" s="309" t="s">
        <v>263</v>
      </c>
      <c r="B309" s="3" t="s">
        <v>1152</v>
      </c>
      <c r="C309" s="3" t="s">
        <v>1153</v>
      </c>
      <c r="D309" s="29" t="s">
        <v>727</v>
      </c>
      <c r="E309" s="29"/>
      <c r="F309" s="29" t="s">
        <v>265</v>
      </c>
      <c r="G309" s="29" t="s">
        <v>1154</v>
      </c>
      <c r="H309" s="29" t="s">
        <v>727</v>
      </c>
      <c r="I309" s="3" t="s">
        <v>8</v>
      </c>
      <c r="J309" s="29">
        <v>1951</v>
      </c>
      <c r="K309" s="57">
        <f t="shared" si="42"/>
        <v>73</v>
      </c>
      <c r="L309" s="64" t="str">
        <f t="shared" si="45"/>
        <v>OK</v>
      </c>
      <c r="M309" s="3" t="s">
        <v>2</v>
      </c>
      <c r="O309" s="52" t="s">
        <v>1131</v>
      </c>
    </row>
    <row r="310" spans="1:256" s="52" customFormat="1">
      <c r="A310" s="309" t="s">
        <v>264</v>
      </c>
      <c r="B310" s="29" t="s">
        <v>1155</v>
      </c>
      <c r="C310" s="29" t="s">
        <v>1156</v>
      </c>
      <c r="D310" s="29" t="s">
        <v>727</v>
      </c>
      <c r="E310" s="29"/>
      <c r="F310" s="29" t="s">
        <v>738</v>
      </c>
      <c r="G310" s="29" t="s">
        <v>1157</v>
      </c>
      <c r="H310" s="29" t="s">
        <v>727</v>
      </c>
      <c r="I310" s="29" t="s">
        <v>8</v>
      </c>
      <c r="J310" s="29">
        <v>1954</v>
      </c>
      <c r="K310" s="57">
        <f t="shared" si="42"/>
        <v>70</v>
      </c>
      <c r="L310" s="64" t="str">
        <f t="shared" si="45"/>
        <v>OK</v>
      </c>
      <c r="M310" s="3" t="s">
        <v>2</v>
      </c>
      <c r="O310" s="52" t="s">
        <v>1131</v>
      </c>
    </row>
    <row r="311" spans="1:256" s="52" customFormat="1">
      <c r="A311" s="309" t="s">
        <v>265</v>
      </c>
      <c r="B311" s="29" t="s">
        <v>1158</v>
      </c>
      <c r="C311" s="29" t="s">
        <v>1159</v>
      </c>
      <c r="D311" s="29" t="s">
        <v>727</v>
      </c>
      <c r="E311" s="29"/>
      <c r="F311" s="29" t="s">
        <v>739</v>
      </c>
      <c r="G311" s="29" t="s">
        <v>1160</v>
      </c>
      <c r="H311" s="29" t="s">
        <v>727</v>
      </c>
      <c r="I311" s="29" t="s">
        <v>5</v>
      </c>
      <c r="J311" s="29">
        <v>1942</v>
      </c>
      <c r="K311" s="57">
        <f t="shared" si="42"/>
        <v>82</v>
      </c>
      <c r="L311" s="64" t="str">
        <f t="shared" si="45"/>
        <v>OK</v>
      </c>
      <c r="M311" s="3" t="s">
        <v>2</v>
      </c>
      <c r="O311" s="52" t="s">
        <v>1131</v>
      </c>
    </row>
    <row r="312" spans="1:256">
      <c r="A312" s="309" t="s">
        <v>738</v>
      </c>
      <c r="B312" s="29" t="s">
        <v>1161</v>
      </c>
      <c r="C312" s="29" t="s">
        <v>1162</v>
      </c>
      <c r="D312" s="29" t="s">
        <v>734</v>
      </c>
      <c r="E312" s="29"/>
      <c r="F312" s="29"/>
      <c r="G312" s="29" t="s">
        <v>1163</v>
      </c>
      <c r="H312" s="29" t="s">
        <v>734</v>
      </c>
      <c r="I312" s="29" t="s">
        <v>481</v>
      </c>
      <c r="J312" s="29">
        <v>1960</v>
      </c>
      <c r="K312" s="63">
        <f t="shared" si="42"/>
        <v>64</v>
      </c>
      <c r="L312" s="64" t="str">
        <f>IF(G312="","",IF(COUNTIF($G$3:$G$629,G312)&gt;1,"2重登録","OK"))</f>
        <v>OK</v>
      </c>
      <c r="M312" s="29" t="s">
        <v>109</v>
      </c>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29"/>
      <c r="CA312" s="29"/>
      <c r="CB312" s="29"/>
      <c r="CC312" s="29"/>
      <c r="CD312" s="29"/>
      <c r="CE312" s="29"/>
      <c r="CF312" s="29"/>
      <c r="CG312" s="29"/>
      <c r="CH312" s="29"/>
      <c r="CI312" s="29"/>
      <c r="CJ312" s="29"/>
      <c r="CK312" s="29"/>
      <c r="CL312" s="29"/>
      <c r="CM312" s="29"/>
      <c r="CN312" s="29"/>
      <c r="CO312" s="29"/>
      <c r="CP312" s="29"/>
      <c r="CQ312" s="29"/>
      <c r="CR312" s="29"/>
      <c r="CS312" s="29"/>
      <c r="CT312" s="29"/>
      <c r="CU312" s="29"/>
      <c r="CV312" s="29"/>
      <c r="CW312" s="29"/>
      <c r="CX312" s="29"/>
      <c r="CY312" s="29"/>
      <c r="CZ312" s="29"/>
      <c r="DA312" s="29"/>
      <c r="DB312" s="29"/>
      <c r="DC312" s="29"/>
      <c r="DD312" s="29"/>
      <c r="DE312" s="29"/>
      <c r="DF312" s="29"/>
      <c r="DG312" s="29"/>
      <c r="DH312" s="29"/>
      <c r="DI312" s="29"/>
      <c r="DJ312" s="29"/>
      <c r="DK312" s="29"/>
      <c r="DL312" s="29"/>
      <c r="DM312" s="29"/>
      <c r="DN312" s="29"/>
      <c r="DO312" s="29"/>
      <c r="DP312" s="29"/>
      <c r="DQ312" s="29"/>
      <c r="DR312" s="29"/>
      <c r="DS312" s="29"/>
      <c r="DT312" s="29"/>
      <c r="DU312" s="29"/>
      <c r="DV312" s="29"/>
      <c r="DW312" s="29"/>
      <c r="DX312" s="29"/>
      <c r="DY312" s="29"/>
      <c r="DZ312" s="29"/>
      <c r="EA312" s="29"/>
      <c r="EB312" s="29"/>
      <c r="EC312" s="29"/>
      <c r="ED312" s="29"/>
      <c r="EE312" s="29"/>
      <c r="EF312" s="29"/>
      <c r="EG312" s="29"/>
      <c r="EH312" s="29"/>
      <c r="EI312" s="29"/>
      <c r="EJ312" s="29"/>
      <c r="EK312" s="29"/>
      <c r="EL312" s="29"/>
      <c r="EM312" s="29"/>
      <c r="EN312" s="29"/>
      <c r="EO312" s="29"/>
      <c r="EP312" s="29"/>
      <c r="EQ312" s="29"/>
      <c r="ER312" s="29"/>
      <c r="ES312" s="29"/>
      <c r="ET312" s="29"/>
      <c r="EU312" s="29"/>
      <c r="EV312" s="29"/>
      <c r="EW312" s="29"/>
      <c r="EX312" s="29"/>
      <c r="EY312" s="29"/>
      <c r="EZ312" s="29"/>
      <c r="FA312" s="29"/>
      <c r="FB312" s="29"/>
      <c r="FC312" s="29"/>
      <c r="FD312" s="29"/>
      <c r="FE312" s="29"/>
      <c r="FF312" s="29"/>
      <c r="FG312" s="29"/>
      <c r="FH312" s="29"/>
      <c r="FI312" s="29"/>
      <c r="FJ312" s="29"/>
      <c r="FK312" s="29"/>
      <c r="FL312" s="29"/>
      <c r="FM312" s="29"/>
      <c r="FN312" s="29"/>
      <c r="FO312" s="29"/>
      <c r="FP312" s="29"/>
      <c r="FQ312" s="29"/>
      <c r="FR312" s="29"/>
      <c r="FS312" s="29"/>
      <c r="FT312" s="29"/>
      <c r="FU312" s="29"/>
      <c r="FV312" s="29"/>
      <c r="FW312" s="29"/>
      <c r="FX312" s="29"/>
      <c r="FY312" s="29"/>
      <c r="FZ312" s="29"/>
      <c r="GA312" s="29"/>
      <c r="GB312" s="29"/>
      <c r="GC312" s="29"/>
      <c r="GD312" s="29"/>
      <c r="GE312" s="29"/>
      <c r="GF312" s="29"/>
      <c r="GG312" s="29"/>
      <c r="GH312" s="29"/>
      <c r="GI312" s="29"/>
      <c r="GJ312" s="29"/>
      <c r="GK312" s="29"/>
      <c r="GL312" s="29"/>
      <c r="GM312" s="29"/>
      <c r="GN312" s="29"/>
      <c r="GO312" s="29"/>
      <c r="GP312" s="29"/>
      <c r="GQ312" s="29"/>
      <c r="GR312" s="29"/>
      <c r="GS312" s="29"/>
      <c r="GT312" s="29"/>
      <c r="GU312" s="29"/>
      <c r="GV312" s="29"/>
      <c r="GW312" s="29"/>
      <c r="GX312" s="29"/>
      <c r="GY312" s="29"/>
      <c r="GZ312" s="29"/>
      <c r="HA312" s="29"/>
      <c r="HB312" s="29"/>
      <c r="HC312" s="29"/>
      <c r="HD312" s="29"/>
      <c r="HE312" s="29"/>
      <c r="HF312" s="29"/>
      <c r="HG312" s="29"/>
      <c r="HH312" s="29"/>
      <c r="HI312" s="29"/>
      <c r="HJ312" s="29"/>
      <c r="HK312" s="29"/>
      <c r="HL312" s="29"/>
      <c r="HM312" s="29"/>
      <c r="HN312" s="29"/>
      <c r="HO312" s="29"/>
      <c r="HP312" s="29"/>
      <c r="HQ312" s="29"/>
      <c r="HR312" s="29"/>
      <c r="HS312" s="29"/>
      <c r="HT312" s="29"/>
      <c r="HU312" s="29"/>
      <c r="HV312" s="29"/>
      <c r="HW312" s="29"/>
      <c r="HX312" s="29"/>
      <c r="HY312" s="29"/>
      <c r="HZ312" s="29"/>
      <c r="IA312" s="29"/>
      <c r="IB312" s="29"/>
      <c r="IC312" s="29"/>
      <c r="ID312" s="29"/>
      <c r="IE312" s="29"/>
      <c r="IF312" s="29"/>
      <c r="IG312" s="29"/>
      <c r="IH312" s="29"/>
      <c r="II312" s="29"/>
      <c r="IJ312" s="29"/>
      <c r="IK312" s="29"/>
      <c r="IL312" s="29"/>
      <c r="IM312" s="29"/>
      <c r="IN312" s="29"/>
      <c r="IO312" s="29"/>
      <c r="IP312" s="29"/>
      <c r="IQ312" s="29"/>
      <c r="IR312" s="29"/>
      <c r="IS312" s="29"/>
      <c r="IT312" s="29"/>
      <c r="IU312" s="29"/>
      <c r="IV312" s="29"/>
    </row>
    <row r="313" spans="1:256">
      <c r="B313" s="110"/>
      <c r="C313" s="110"/>
      <c r="F313" s="64"/>
      <c r="H313" s="80"/>
      <c r="I313" s="80"/>
      <c r="J313" s="81"/>
      <c r="K313" s="63" t="str">
        <f t="shared" si="42"/>
        <v/>
      </c>
      <c r="L313" s="64" t="str">
        <f>IF(G313="","",IF(COUNTIF($G$3:$G$629,G313)&gt;1,"2重登録","OK"))</f>
        <v/>
      </c>
      <c r="M313" s="61"/>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c r="CA313" s="29"/>
      <c r="CB313" s="29"/>
      <c r="CC313" s="29"/>
      <c r="CD313" s="29"/>
      <c r="CE313" s="29"/>
      <c r="CF313" s="29"/>
      <c r="CG313" s="29"/>
      <c r="CH313" s="29"/>
      <c r="CI313" s="29"/>
      <c r="CJ313" s="29"/>
      <c r="CK313" s="29"/>
      <c r="CL313" s="29"/>
      <c r="CM313" s="29"/>
      <c r="CN313" s="29"/>
      <c r="CO313" s="29"/>
      <c r="CP313" s="29"/>
      <c r="CQ313" s="29"/>
      <c r="CR313" s="29"/>
      <c r="CS313" s="29"/>
      <c r="CT313" s="29"/>
      <c r="CU313" s="29"/>
      <c r="CV313" s="29"/>
      <c r="CW313" s="29"/>
      <c r="CX313" s="29"/>
      <c r="CY313" s="29"/>
      <c r="CZ313" s="29"/>
      <c r="DA313" s="29"/>
      <c r="DB313" s="29"/>
      <c r="DC313" s="29"/>
      <c r="DD313" s="29"/>
      <c r="DE313" s="29"/>
      <c r="DF313" s="29"/>
      <c r="DG313" s="29"/>
      <c r="DH313" s="29"/>
      <c r="DI313" s="29"/>
      <c r="DJ313" s="29"/>
      <c r="DK313" s="29"/>
      <c r="DL313" s="29"/>
      <c r="DM313" s="29"/>
      <c r="DN313" s="29"/>
      <c r="DO313" s="29"/>
      <c r="DP313" s="29"/>
      <c r="DQ313" s="29"/>
      <c r="DR313" s="29"/>
      <c r="DS313" s="29"/>
      <c r="DT313" s="29"/>
      <c r="DU313" s="29"/>
      <c r="DV313" s="29"/>
      <c r="DW313" s="29"/>
      <c r="DX313" s="29"/>
      <c r="DY313" s="29"/>
      <c r="DZ313" s="29"/>
      <c r="EA313" s="29"/>
      <c r="EB313" s="29"/>
      <c r="EC313" s="29"/>
      <c r="ED313" s="29"/>
      <c r="EE313" s="29"/>
      <c r="EF313" s="29"/>
      <c r="EG313" s="29"/>
      <c r="EH313" s="29"/>
      <c r="EI313" s="29"/>
      <c r="EJ313" s="29"/>
      <c r="EK313" s="29"/>
      <c r="EL313" s="29"/>
      <c r="EM313" s="29"/>
      <c r="EN313" s="29"/>
      <c r="EO313" s="29"/>
      <c r="EP313" s="29"/>
      <c r="EQ313" s="29"/>
      <c r="ER313" s="29"/>
      <c r="ES313" s="29"/>
      <c r="ET313" s="29"/>
      <c r="EU313" s="29"/>
      <c r="EV313" s="29"/>
      <c r="EW313" s="29"/>
      <c r="EX313" s="29"/>
      <c r="EY313" s="29"/>
      <c r="EZ313" s="29"/>
      <c r="FA313" s="29"/>
      <c r="FB313" s="29"/>
      <c r="FC313" s="29"/>
      <c r="FD313" s="29"/>
      <c r="FE313" s="29"/>
      <c r="FF313" s="29"/>
      <c r="FG313" s="29"/>
      <c r="FH313" s="29"/>
      <c r="FI313" s="29"/>
      <c r="FJ313" s="29"/>
      <c r="FK313" s="29"/>
      <c r="FL313" s="29"/>
      <c r="FM313" s="29"/>
      <c r="FN313" s="29"/>
      <c r="FO313" s="29"/>
      <c r="FP313" s="29"/>
      <c r="FQ313" s="29"/>
      <c r="FR313" s="29"/>
      <c r="FS313" s="29"/>
      <c r="FT313" s="29"/>
      <c r="FU313" s="29"/>
      <c r="FV313" s="29"/>
      <c r="FW313" s="29"/>
      <c r="FX313" s="29"/>
      <c r="FY313" s="29"/>
      <c r="FZ313" s="29"/>
      <c r="GA313" s="29"/>
      <c r="GB313" s="29"/>
      <c r="GC313" s="29"/>
      <c r="GD313" s="29"/>
      <c r="GE313" s="29"/>
      <c r="GF313" s="29"/>
      <c r="GG313" s="29"/>
      <c r="GH313" s="29"/>
      <c r="GI313" s="29"/>
      <c r="GJ313" s="29"/>
      <c r="GK313" s="29"/>
      <c r="GL313" s="29"/>
      <c r="GM313" s="29"/>
      <c r="GN313" s="29"/>
      <c r="GO313" s="29"/>
      <c r="GP313" s="29"/>
      <c r="GQ313" s="29"/>
      <c r="GR313" s="29"/>
      <c r="GS313" s="29"/>
      <c r="GT313" s="29"/>
      <c r="GU313" s="29"/>
      <c r="GV313" s="29"/>
      <c r="GW313" s="29"/>
      <c r="GX313" s="29"/>
      <c r="GY313" s="29"/>
      <c r="GZ313" s="29"/>
      <c r="HA313" s="29"/>
      <c r="HB313" s="29"/>
      <c r="HC313" s="29"/>
      <c r="HD313" s="29"/>
      <c r="HE313" s="29"/>
      <c r="HF313" s="29"/>
      <c r="HG313" s="29"/>
      <c r="HH313" s="29"/>
      <c r="HI313" s="29"/>
      <c r="HJ313" s="29"/>
      <c r="HK313" s="29"/>
      <c r="HL313" s="29"/>
      <c r="HM313" s="29"/>
      <c r="HN313" s="29"/>
      <c r="HO313" s="29"/>
      <c r="HP313" s="29"/>
      <c r="HQ313" s="29"/>
      <c r="HR313" s="29"/>
      <c r="HS313" s="29"/>
      <c r="HT313" s="29"/>
      <c r="HU313" s="29"/>
      <c r="HV313" s="29"/>
      <c r="HW313" s="29"/>
      <c r="HX313" s="29"/>
      <c r="HY313" s="29"/>
      <c r="HZ313" s="29"/>
      <c r="IA313" s="29"/>
      <c r="IB313" s="29"/>
      <c r="IC313" s="29"/>
      <c r="ID313" s="29"/>
      <c r="IE313" s="29"/>
      <c r="IF313" s="29"/>
      <c r="IG313" s="29"/>
      <c r="IH313" s="29"/>
      <c r="II313" s="29"/>
      <c r="IJ313" s="29"/>
      <c r="IK313" s="29"/>
      <c r="IL313" s="29"/>
      <c r="IM313" s="29"/>
      <c r="IN313" s="29"/>
      <c r="IO313" s="29"/>
      <c r="IP313" s="29"/>
      <c r="IQ313" s="29"/>
      <c r="IR313" s="29"/>
      <c r="IS313" s="29"/>
      <c r="IT313" s="29"/>
      <c r="IU313" s="29"/>
      <c r="IV313" s="29"/>
    </row>
    <row r="314" spans="1:256">
      <c r="B314" s="111"/>
      <c r="C314" s="111"/>
      <c r="D314" s="62"/>
      <c r="E314" s="87"/>
      <c r="H314" s="80"/>
      <c r="I314" s="87"/>
      <c r="J314" s="107"/>
      <c r="K314" s="63" t="str">
        <f t="shared" si="42"/>
        <v/>
      </c>
      <c r="L314" s="64" t="str">
        <f>IF(G314="","",IF(COUNTIF($G$3:$G$629,G314)&gt;1,"2重登録","OK"))</f>
        <v/>
      </c>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29"/>
      <c r="CA314" s="29"/>
      <c r="CB314" s="29"/>
      <c r="CC314" s="29"/>
      <c r="CD314" s="29"/>
      <c r="CE314" s="29"/>
      <c r="CF314" s="29"/>
      <c r="CG314" s="29"/>
      <c r="CH314" s="29"/>
      <c r="CI314" s="29"/>
      <c r="CJ314" s="29"/>
      <c r="CK314" s="29"/>
      <c r="CL314" s="29"/>
      <c r="CM314" s="29"/>
      <c r="CN314" s="29"/>
      <c r="CO314" s="29"/>
      <c r="CP314" s="29"/>
      <c r="CQ314" s="29"/>
      <c r="CR314" s="29"/>
      <c r="CS314" s="29"/>
      <c r="CT314" s="29"/>
      <c r="CU314" s="29"/>
      <c r="CV314" s="29"/>
      <c r="CW314" s="29"/>
      <c r="CX314" s="29"/>
      <c r="CY314" s="29"/>
      <c r="CZ314" s="29"/>
      <c r="DA314" s="29"/>
      <c r="DB314" s="29"/>
      <c r="DC314" s="29"/>
      <c r="DD314" s="29"/>
      <c r="DE314" s="29"/>
      <c r="DF314" s="29"/>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29"/>
      <c r="EH314" s="29"/>
      <c r="EI314" s="29"/>
      <c r="EJ314" s="29"/>
      <c r="EK314" s="29"/>
      <c r="EL314" s="29"/>
      <c r="EM314" s="29"/>
      <c r="EN314" s="29"/>
      <c r="EO314" s="29"/>
      <c r="EP314" s="29"/>
      <c r="EQ314" s="29"/>
      <c r="ER314" s="29"/>
      <c r="ES314" s="29"/>
      <c r="ET314" s="29"/>
      <c r="EU314" s="29"/>
      <c r="EV314" s="29"/>
      <c r="EW314" s="29"/>
      <c r="EX314" s="29"/>
      <c r="EY314" s="29"/>
      <c r="EZ314" s="29"/>
      <c r="FA314" s="29"/>
      <c r="FB314" s="29"/>
      <c r="FC314" s="29"/>
      <c r="FD314" s="29"/>
      <c r="FE314" s="29"/>
      <c r="FF314" s="29"/>
      <c r="FG314" s="29"/>
      <c r="FH314" s="29"/>
      <c r="FI314" s="29"/>
      <c r="FJ314" s="29"/>
      <c r="FK314" s="29"/>
      <c r="FL314" s="29"/>
      <c r="FM314" s="29"/>
      <c r="FN314" s="29"/>
      <c r="FO314" s="29"/>
      <c r="FP314" s="29"/>
      <c r="FQ314" s="29"/>
      <c r="FR314" s="29"/>
      <c r="FS314" s="29"/>
      <c r="FT314" s="29"/>
      <c r="FU314" s="29"/>
      <c r="FV314" s="29"/>
      <c r="FW314" s="29"/>
      <c r="FX314" s="29"/>
      <c r="FY314" s="29"/>
      <c r="FZ314" s="29"/>
      <c r="GA314" s="29"/>
      <c r="GB314" s="29"/>
      <c r="GC314" s="29"/>
      <c r="GD314" s="29"/>
      <c r="GE314" s="29"/>
      <c r="GF314" s="29"/>
      <c r="GG314" s="29"/>
      <c r="GH314" s="29"/>
      <c r="GI314" s="29"/>
      <c r="GJ314" s="29"/>
      <c r="GK314" s="29"/>
      <c r="GL314" s="29"/>
      <c r="GM314" s="29"/>
      <c r="GN314" s="29"/>
      <c r="GO314" s="29"/>
      <c r="GP314" s="29"/>
      <c r="GQ314" s="29"/>
      <c r="GR314" s="29"/>
      <c r="GS314" s="29"/>
      <c r="GT314" s="29"/>
      <c r="GU314" s="29"/>
      <c r="GV314" s="29"/>
      <c r="GW314" s="29"/>
      <c r="GX314" s="29"/>
      <c r="GY314" s="29"/>
      <c r="GZ314" s="29"/>
      <c r="HA314" s="29"/>
      <c r="HB314" s="29"/>
      <c r="HC314" s="29"/>
      <c r="HD314" s="29"/>
      <c r="HE314" s="29"/>
      <c r="HF314" s="29"/>
      <c r="HG314" s="29"/>
      <c r="HH314" s="29"/>
      <c r="HI314" s="29"/>
      <c r="HJ314" s="29"/>
      <c r="HK314" s="29"/>
      <c r="HL314" s="29"/>
      <c r="HM314" s="29"/>
      <c r="HN314" s="29"/>
      <c r="HO314" s="29"/>
      <c r="HP314" s="29"/>
      <c r="HQ314" s="29"/>
      <c r="HR314" s="29"/>
      <c r="HS314" s="29"/>
      <c r="HT314" s="29"/>
      <c r="HU314" s="29"/>
      <c r="HV314" s="29"/>
      <c r="HW314" s="29"/>
      <c r="HX314" s="29"/>
      <c r="HY314" s="29"/>
      <c r="HZ314" s="29"/>
      <c r="IA314" s="29"/>
      <c r="IB314" s="29"/>
      <c r="IC314" s="29"/>
      <c r="ID314" s="29"/>
      <c r="IE314" s="29"/>
      <c r="IF314" s="29"/>
      <c r="IG314" s="29"/>
      <c r="IH314" s="29"/>
      <c r="II314" s="29"/>
      <c r="IJ314" s="29"/>
      <c r="IK314" s="29"/>
      <c r="IL314" s="29"/>
      <c r="IM314" s="29"/>
      <c r="IN314" s="29"/>
      <c r="IO314" s="29"/>
      <c r="IP314" s="29"/>
      <c r="IQ314" s="29"/>
      <c r="IR314" s="29"/>
      <c r="IS314" s="29"/>
      <c r="IT314" s="29"/>
      <c r="IU314" s="29"/>
      <c r="IV314" s="29"/>
    </row>
    <row r="315" spans="1:256">
      <c r="B315" s="58"/>
      <c r="C315" s="58"/>
      <c r="F315" s="64"/>
      <c r="I315" s="99"/>
      <c r="J315" s="81"/>
      <c r="K315" s="63" t="str">
        <f t="shared" si="42"/>
        <v/>
      </c>
      <c r="L315" s="64" t="str">
        <f>IF(G315="","",IF(COUNTIF($G$3:$G$629,G315)&gt;1,"2重登録","OK"))</f>
        <v/>
      </c>
      <c r="M315" s="86"/>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29"/>
      <c r="CA315" s="29"/>
      <c r="CB315" s="29"/>
      <c r="CC315" s="29"/>
      <c r="CD315" s="29"/>
      <c r="CE315" s="29"/>
      <c r="CF315" s="29"/>
      <c r="CG315" s="29"/>
      <c r="CH315" s="29"/>
      <c r="CI315" s="29"/>
      <c r="CJ315" s="29"/>
      <c r="CK315" s="29"/>
      <c r="CL315" s="29"/>
      <c r="CM315" s="29"/>
      <c r="CN315" s="29"/>
      <c r="CO315" s="29"/>
      <c r="CP315" s="29"/>
      <c r="CQ315" s="29"/>
      <c r="CR315" s="29"/>
      <c r="CS315" s="29"/>
      <c r="CT315" s="29"/>
      <c r="CU315" s="29"/>
      <c r="CV315" s="29"/>
      <c r="CW315" s="29"/>
      <c r="CX315" s="29"/>
      <c r="CY315" s="29"/>
      <c r="CZ315" s="29"/>
      <c r="DA315" s="29"/>
      <c r="DB315" s="29"/>
      <c r="DC315" s="29"/>
      <c r="DD315" s="29"/>
      <c r="DE315" s="29"/>
      <c r="DF315" s="29"/>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29"/>
      <c r="EH315" s="29"/>
      <c r="EI315" s="29"/>
      <c r="EJ315" s="29"/>
      <c r="EK315" s="29"/>
      <c r="EL315" s="29"/>
      <c r="EM315" s="29"/>
      <c r="EN315" s="29"/>
      <c r="EO315" s="29"/>
      <c r="EP315" s="29"/>
      <c r="EQ315" s="29"/>
      <c r="ER315" s="29"/>
      <c r="ES315" s="29"/>
      <c r="ET315" s="29"/>
      <c r="EU315" s="29"/>
      <c r="EV315" s="29"/>
      <c r="EW315" s="29"/>
      <c r="EX315" s="29"/>
      <c r="EY315" s="29"/>
      <c r="EZ315" s="29"/>
      <c r="FA315" s="29"/>
      <c r="FB315" s="29"/>
      <c r="FC315" s="29"/>
      <c r="FD315" s="29"/>
      <c r="FE315" s="29"/>
      <c r="FF315" s="29"/>
      <c r="FG315" s="29"/>
      <c r="FH315" s="29"/>
      <c r="FI315" s="29"/>
      <c r="FJ315" s="29"/>
      <c r="FK315" s="29"/>
      <c r="FL315" s="29"/>
      <c r="FM315" s="29"/>
      <c r="FN315" s="29"/>
      <c r="FO315" s="29"/>
      <c r="FP315" s="29"/>
      <c r="FQ315" s="29"/>
      <c r="FR315" s="29"/>
      <c r="FS315" s="29"/>
      <c r="FT315" s="29"/>
      <c r="FU315" s="29"/>
      <c r="FV315" s="29"/>
      <c r="FW315" s="29"/>
      <c r="FX315" s="29"/>
      <c r="FY315" s="29"/>
      <c r="FZ315" s="29"/>
      <c r="GA315" s="29"/>
      <c r="GB315" s="29"/>
      <c r="GC315" s="29"/>
      <c r="GD315" s="29"/>
      <c r="GE315" s="29"/>
      <c r="GF315" s="29"/>
      <c r="GG315" s="29"/>
      <c r="GH315" s="29"/>
      <c r="GI315" s="29"/>
      <c r="GJ315" s="29"/>
      <c r="GK315" s="29"/>
      <c r="GL315" s="29"/>
      <c r="GM315" s="29"/>
      <c r="GN315" s="29"/>
      <c r="GO315" s="29"/>
      <c r="GP315" s="29"/>
      <c r="GQ315" s="29"/>
      <c r="GR315" s="29"/>
      <c r="GS315" s="29"/>
      <c r="GT315" s="29"/>
      <c r="GU315" s="29"/>
      <c r="GV315" s="29"/>
      <c r="GW315" s="29"/>
      <c r="GX315" s="29"/>
      <c r="GY315" s="29"/>
      <c r="GZ315" s="29"/>
      <c r="HA315" s="29"/>
      <c r="HB315" s="29"/>
      <c r="HC315" s="29"/>
      <c r="HD315" s="29"/>
      <c r="HE315" s="29"/>
      <c r="HF315" s="29"/>
      <c r="HG315" s="29"/>
      <c r="HH315" s="29"/>
      <c r="HI315" s="29"/>
      <c r="HJ315" s="29"/>
      <c r="HK315" s="29"/>
      <c r="HL315" s="29"/>
      <c r="HM315" s="29"/>
      <c r="HN315" s="29"/>
      <c r="HO315" s="29"/>
      <c r="HP315" s="29"/>
      <c r="HQ315" s="29"/>
      <c r="HR315" s="29"/>
      <c r="HS315" s="29"/>
      <c r="HT315" s="29"/>
      <c r="HU315" s="29"/>
      <c r="HV315" s="29"/>
      <c r="HW315" s="29"/>
      <c r="HX315" s="29"/>
      <c r="HY315" s="29"/>
      <c r="HZ315" s="29"/>
      <c r="IA315" s="29"/>
      <c r="IB315" s="29"/>
      <c r="IC315" s="29"/>
      <c r="ID315" s="29"/>
      <c r="IE315" s="29"/>
      <c r="IF315" s="29"/>
      <c r="IG315" s="29"/>
      <c r="IH315" s="29"/>
      <c r="II315" s="29"/>
      <c r="IJ315" s="29"/>
      <c r="IK315" s="29"/>
      <c r="IL315" s="29"/>
      <c r="IM315" s="29"/>
      <c r="IN315" s="29"/>
      <c r="IO315" s="29"/>
      <c r="IP315" s="29"/>
      <c r="IQ315" s="29"/>
      <c r="IR315" s="29"/>
      <c r="IS315" s="29"/>
      <c r="IT315" s="29"/>
      <c r="IU315" s="29"/>
      <c r="IV315" s="29"/>
    </row>
    <row r="316" spans="1:256">
      <c r="A316" s="54"/>
      <c r="B316" s="370" t="s">
        <v>743</v>
      </c>
      <c r="C316" s="370"/>
      <c r="D316" s="370" t="s">
        <v>744</v>
      </c>
      <c r="E316" s="370"/>
      <c r="F316" s="370"/>
      <c r="G316" s="370"/>
      <c r="H316" s="370"/>
      <c r="I316" s="9"/>
      <c r="J316" s="9"/>
      <c r="K316" s="6"/>
      <c r="L316" s="5"/>
      <c r="M316" s="5"/>
      <c r="N316" s="5"/>
      <c r="O316" s="5"/>
      <c r="P316" s="5"/>
      <c r="Q316" s="5"/>
    </row>
    <row r="317" spans="1:256">
      <c r="A317" s="54"/>
      <c r="B317" s="370"/>
      <c r="C317" s="370"/>
      <c r="D317" s="370"/>
      <c r="E317" s="370"/>
      <c r="F317" s="370"/>
      <c r="G317" s="370"/>
      <c r="H317" s="370"/>
      <c r="I317" s="9"/>
      <c r="J317" s="9"/>
      <c r="K317" s="6"/>
      <c r="L317" s="5"/>
      <c r="M317" s="5"/>
      <c r="N317" s="5"/>
      <c r="O317" s="5"/>
      <c r="P317" s="5"/>
      <c r="Q317" s="5"/>
    </row>
    <row r="318" spans="1:256">
      <c r="A318" s="54"/>
      <c r="B318" s="5"/>
      <c r="C318" s="5"/>
      <c r="D318" s="5"/>
      <c r="E318" s="5"/>
      <c r="F318" s="5" t="s">
        <v>0</v>
      </c>
      <c r="G318" s="368" t="s">
        <v>1</v>
      </c>
      <c r="H318" s="368"/>
      <c r="I318" s="368"/>
      <c r="J318" s="6"/>
      <c r="K318" s="6"/>
      <c r="L318" s="5"/>
      <c r="M318" s="5"/>
      <c r="N318" s="5"/>
      <c r="O318" s="5"/>
      <c r="P318" s="5"/>
      <c r="Q318" s="5"/>
    </row>
    <row r="319" spans="1:256">
      <c r="A319" s="54"/>
      <c r="B319" s="368" t="s">
        <v>745</v>
      </c>
      <c r="C319" s="368"/>
      <c r="D319" s="22" t="s">
        <v>49</v>
      </c>
      <c r="E319" s="22"/>
      <c r="F319" s="7">
        <v>4</v>
      </c>
      <c r="G319" s="355">
        <f>(F319/RIGHT(A363,2))</f>
        <v>9.3023255813953487E-2</v>
      </c>
      <c r="H319" s="355"/>
      <c r="I319" s="355"/>
      <c r="J319" s="6"/>
      <c r="K319" s="6"/>
      <c r="L319" s="5"/>
      <c r="M319" s="5"/>
      <c r="N319" s="5"/>
      <c r="O319" s="5"/>
      <c r="P319" s="5"/>
      <c r="Q319" s="5"/>
    </row>
    <row r="320" spans="1:256" ht="13.5" customHeight="1">
      <c r="A320" s="54"/>
      <c r="B320" s="368" t="s">
        <v>746</v>
      </c>
      <c r="C320" s="368"/>
      <c r="D320" s="53" t="s">
        <v>48</v>
      </c>
      <c r="E320" s="53"/>
      <c r="F320" s="7"/>
      <c r="G320" s="5"/>
      <c r="H320" s="74"/>
      <c r="I320" s="74"/>
      <c r="J320" s="6"/>
      <c r="K320" s="6"/>
      <c r="L320" s="5"/>
      <c r="M320" s="5"/>
      <c r="N320" s="5"/>
      <c r="O320" s="5"/>
      <c r="P320" s="5"/>
      <c r="Q320" s="5"/>
    </row>
    <row r="321" spans="1:17" ht="14.25">
      <c r="A321" s="67" t="s">
        <v>747</v>
      </c>
      <c r="B321" s="274" t="s">
        <v>748</v>
      </c>
      <c r="C321" s="274" t="s">
        <v>749</v>
      </c>
      <c r="D321" s="21" t="s">
        <v>47</v>
      </c>
      <c r="E321" s="5" t="str">
        <f>A321</f>
        <v>う０１</v>
      </c>
      <c r="F321" s="5" t="str">
        <f>B321&amp;C321</f>
        <v>岩花功</v>
      </c>
      <c r="G321" s="21" t="s">
        <v>750</v>
      </c>
      <c r="H321" s="21" t="s">
        <v>5</v>
      </c>
      <c r="I321" s="275">
        <v>1962</v>
      </c>
      <c r="J321" s="9">
        <f>IF(I321="","",(2024-I321))</f>
        <v>62</v>
      </c>
      <c r="K321" s="6" t="str">
        <f t="shared" ref="K321:K367" si="46">IF(F321="","",IF(COUNTIF($F$11:$F$365,F321)&gt;1,"2重登録","OK"))</f>
        <v>OK</v>
      </c>
      <c r="L321" s="276" t="s">
        <v>505</v>
      </c>
      <c r="M321" s="5"/>
      <c r="N321" s="5"/>
      <c r="O321" s="5"/>
      <c r="P321" s="5"/>
      <c r="Q321" s="5"/>
    </row>
    <row r="322" spans="1:17" ht="14.25">
      <c r="A322" s="67" t="s">
        <v>751</v>
      </c>
      <c r="B322" s="277" t="s">
        <v>752</v>
      </c>
      <c r="C322" s="277" t="s">
        <v>753</v>
      </c>
      <c r="D322" s="21" t="s">
        <v>47</v>
      </c>
      <c r="E322" s="5" t="str">
        <f>A322</f>
        <v>う０２</v>
      </c>
      <c r="F322" s="5" t="str">
        <f t="shared" ref="F322:F364" si="47">B322&amp;C322</f>
        <v>牛道雄介</v>
      </c>
      <c r="G322" s="21" t="s">
        <v>750</v>
      </c>
      <c r="H322" s="76" t="s">
        <v>5</v>
      </c>
      <c r="I322" s="278">
        <v>1978</v>
      </c>
      <c r="J322" s="9">
        <f t="shared" ref="J322:J366" si="48">IF(I322="","",(2024-I322))</f>
        <v>46</v>
      </c>
      <c r="K322" s="6" t="str">
        <f t="shared" si="46"/>
        <v>OK</v>
      </c>
      <c r="L322" s="279" t="s">
        <v>403</v>
      </c>
      <c r="M322" s="5"/>
      <c r="N322" s="5"/>
      <c r="O322" s="5"/>
      <c r="P322" s="5"/>
      <c r="Q322" s="5"/>
    </row>
    <row r="323" spans="1:17" ht="14.25">
      <c r="A323" s="67" t="s">
        <v>126</v>
      </c>
      <c r="B323" s="277" t="s">
        <v>1164</v>
      </c>
      <c r="C323" s="277" t="s">
        <v>1165</v>
      </c>
      <c r="D323" s="21" t="s">
        <v>47</v>
      </c>
      <c r="E323" s="5"/>
      <c r="F323" s="5" t="str">
        <f t="shared" si="47"/>
        <v>久保田勉</v>
      </c>
      <c r="G323" s="21" t="s">
        <v>750</v>
      </c>
      <c r="H323" s="76" t="s">
        <v>5</v>
      </c>
      <c r="I323" s="278">
        <v>1967</v>
      </c>
      <c r="J323" s="9">
        <f t="shared" si="48"/>
        <v>57</v>
      </c>
      <c r="K323" s="6" t="str">
        <f t="shared" si="46"/>
        <v>OK</v>
      </c>
      <c r="L323" s="279" t="s">
        <v>781</v>
      </c>
      <c r="M323" s="5"/>
      <c r="N323" s="5"/>
      <c r="O323" s="5"/>
      <c r="P323" s="5"/>
      <c r="Q323" s="5"/>
    </row>
    <row r="324" spans="1:17" ht="14.25">
      <c r="A324" s="67" t="s">
        <v>127</v>
      </c>
      <c r="B324" s="280" t="s">
        <v>754</v>
      </c>
      <c r="C324" s="280" t="s">
        <v>755</v>
      </c>
      <c r="D324" s="21" t="s">
        <v>47</v>
      </c>
      <c r="E324" s="5" t="str">
        <f t="shared" ref="E324:E367" si="49">A324</f>
        <v>う０４</v>
      </c>
      <c r="F324" s="5" t="str">
        <f t="shared" si="47"/>
        <v>小倉俊郎</v>
      </c>
      <c r="G324" s="21" t="s">
        <v>750</v>
      </c>
      <c r="H324" s="5" t="s">
        <v>5</v>
      </c>
      <c r="I324" s="115">
        <v>1959</v>
      </c>
      <c r="J324" s="9">
        <f t="shared" si="48"/>
        <v>65</v>
      </c>
      <c r="K324" s="6" t="str">
        <f t="shared" si="46"/>
        <v>OK</v>
      </c>
      <c r="L324" s="5" t="s">
        <v>548</v>
      </c>
      <c r="M324" s="5"/>
      <c r="N324" s="5"/>
      <c r="O324" s="5"/>
      <c r="P324" s="5"/>
      <c r="Q324" s="5"/>
    </row>
    <row r="325" spans="1:17" ht="14.25">
      <c r="A325" s="67" t="s">
        <v>128</v>
      </c>
      <c r="B325" s="29" t="s">
        <v>756</v>
      </c>
      <c r="C325" s="29" t="s">
        <v>757</v>
      </c>
      <c r="D325" s="21" t="s">
        <v>47</v>
      </c>
      <c r="E325" s="5" t="str">
        <f t="shared" si="49"/>
        <v>う０５</v>
      </c>
      <c r="F325" s="5" t="str">
        <f t="shared" si="47"/>
        <v>垣内義則</v>
      </c>
      <c r="G325" s="21" t="s">
        <v>750</v>
      </c>
      <c r="H325" s="76" t="s">
        <v>5</v>
      </c>
      <c r="I325" s="278">
        <v>1972</v>
      </c>
      <c r="J325" s="9">
        <f t="shared" si="48"/>
        <v>52</v>
      </c>
      <c r="K325" s="6" t="str">
        <f t="shared" si="46"/>
        <v>OK</v>
      </c>
      <c r="L325" s="281" t="s">
        <v>109</v>
      </c>
      <c r="M325" s="5"/>
      <c r="N325" s="5"/>
      <c r="O325" s="5"/>
      <c r="P325" s="5"/>
      <c r="Q325" s="5"/>
    </row>
    <row r="326" spans="1:17" ht="14.25">
      <c r="A326" s="67" t="s">
        <v>129</v>
      </c>
      <c r="B326" s="66" t="s">
        <v>758</v>
      </c>
      <c r="C326" s="66" t="s">
        <v>759</v>
      </c>
      <c r="D326" s="21" t="s">
        <v>47</v>
      </c>
      <c r="E326" s="5" t="str">
        <f t="shared" si="49"/>
        <v>う０６</v>
      </c>
      <c r="F326" s="5" t="str">
        <f t="shared" si="47"/>
        <v>片岡一寿</v>
      </c>
      <c r="G326" s="21" t="s">
        <v>750</v>
      </c>
      <c r="H326" s="76" t="s">
        <v>5</v>
      </c>
      <c r="I326" s="282">
        <v>1971</v>
      </c>
      <c r="J326" s="9">
        <f t="shared" si="48"/>
        <v>53</v>
      </c>
      <c r="K326" s="6" t="str">
        <f t="shared" si="46"/>
        <v>OK</v>
      </c>
      <c r="L326" s="279" t="s">
        <v>548</v>
      </c>
      <c r="M326" s="5"/>
      <c r="N326" s="5"/>
      <c r="O326" s="5"/>
      <c r="P326" s="5"/>
      <c r="Q326" s="5"/>
    </row>
    <row r="327" spans="1:17" ht="14.25">
      <c r="A327" s="67" t="s">
        <v>130</v>
      </c>
      <c r="B327" s="274" t="s">
        <v>761</v>
      </c>
      <c r="C327" s="274" t="s">
        <v>762</v>
      </c>
      <c r="D327" s="21" t="s">
        <v>47</v>
      </c>
      <c r="E327" s="5" t="str">
        <f t="shared" si="49"/>
        <v>う０７</v>
      </c>
      <c r="F327" s="5" t="str">
        <f t="shared" si="47"/>
        <v>亀井皓太</v>
      </c>
      <c r="G327" s="21" t="s">
        <v>750</v>
      </c>
      <c r="H327" s="21" t="s">
        <v>5</v>
      </c>
      <c r="I327" s="113">
        <v>2003</v>
      </c>
      <c r="J327" s="9">
        <f t="shared" si="48"/>
        <v>21</v>
      </c>
      <c r="K327" s="27" t="str">
        <f t="shared" si="46"/>
        <v>OK</v>
      </c>
      <c r="L327" s="281" t="s">
        <v>109</v>
      </c>
      <c r="M327" s="5"/>
      <c r="N327" s="5"/>
      <c r="O327" s="5"/>
      <c r="P327" s="5"/>
      <c r="Q327" s="5"/>
    </row>
    <row r="328" spans="1:17" ht="14.25">
      <c r="A328" s="67" t="s">
        <v>131</v>
      </c>
      <c r="B328" s="29" t="s">
        <v>763</v>
      </c>
      <c r="C328" s="29" t="s">
        <v>764</v>
      </c>
      <c r="D328" s="21" t="s">
        <v>47</v>
      </c>
      <c r="E328" s="5" t="str">
        <f t="shared" si="49"/>
        <v>う０８</v>
      </c>
      <c r="F328" s="5" t="str">
        <f t="shared" si="47"/>
        <v>亀井雅嗣</v>
      </c>
      <c r="G328" s="21" t="s">
        <v>750</v>
      </c>
      <c r="H328" s="21" t="s">
        <v>5</v>
      </c>
      <c r="I328" s="113">
        <v>1970</v>
      </c>
      <c r="J328" s="9">
        <f t="shared" si="48"/>
        <v>54</v>
      </c>
      <c r="K328" s="5" t="str">
        <f t="shared" si="46"/>
        <v>OK</v>
      </c>
      <c r="L328" s="281" t="s">
        <v>109</v>
      </c>
      <c r="M328" s="5"/>
      <c r="N328" s="5"/>
      <c r="O328" s="5"/>
      <c r="P328" s="5"/>
      <c r="Q328" s="5"/>
    </row>
    <row r="329" spans="1:17" ht="14.25">
      <c r="A329" s="67" t="s">
        <v>132</v>
      </c>
      <c r="B329" s="66" t="s">
        <v>765</v>
      </c>
      <c r="C329" s="66" t="s">
        <v>766</v>
      </c>
      <c r="D329" s="21" t="s">
        <v>47</v>
      </c>
      <c r="E329" s="5" t="str">
        <f t="shared" si="49"/>
        <v>う０９</v>
      </c>
      <c r="F329" s="5" t="str">
        <f t="shared" si="47"/>
        <v>竹田圭佑</v>
      </c>
      <c r="G329" s="21" t="s">
        <v>750</v>
      </c>
      <c r="H329" s="21" t="s">
        <v>5</v>
      </c>
      <c r="I329" s="275">
        <v>1982</v>
      </c>
      <c r="J329" s="9">
        <f t="shared" si="48"/>
        <v>42</v>
      </c>
      <c r="K329" s="5" t="str">
        <f t="shared" si="46"/>
        <v>OK</v>
      </c>
      <c r="L329" s="281" t="s">
        <v>737</v>
      </c>
      <c r="M329" s="5"/>
      <c r="N329" s="5"/>
      <c r="O329" s="5"/>
      <c r="P329" s="5"/>
      <c r="Q329" s="5"/>
    </row>
    <row r="330" spans="1:17" ht="14.25">
      <c r="A330" s="67" t="s">
        <v>133</v>
      </c>
      <c r="B330" s="66" t="s">
        <v>1166</v>
      </c>
      <c r="C330" s="66" t="s">
        <v>1167</v>
      </c>
      <c r="D330" s="21" t="s">
        <v>47</v>
      </c>
      <c r="E330" s="5" t="str">
        <f t="shared" si="49"/>
        <v>う１０</v>
      </c>
      <c r="F330" s="5" t="str">
        <f t="shared" si="47"/>
        <v>𡈽山悠</v>
      </c>
      <c r="G330" s="21" t="s">
        <v>750</v>
      </c>
      <c r="H330" s="21" t="s">
        <v>5</v>
      </c>
      <c r="I330" s="275">
        <v>1988</v>
      </c>
      <c r="J330" s="9">
        <f t="shared" si="48"/>
        <v>36</v>
      </c>
      <c r="K330" s="5" t="str">
        <f t="shared" si="46"/>
        <v>OK</v>
      </c>
      <c r="L330" s="281" t="s">
        <v>1168</v>
      </c>
      <c r="M330" s="5"/>
      <c r="N330" s="5"/>
      <c r="O330" s="5"/>
      <c r="P330" s="5"/>
      <c r="Q330" s="5"/>
    </row>
    <row r="331" spans="1:17" ht="14.25">
      <c r="A331" s="67" t="s">
        <v>134</v>
      </c>
      <c r="B331" s="280" t="s">
        <v>767</v>
      </c>
      <c r="C331" s="280" t="s">
        <v>768</v>
      </c>
      <c r="D331" s="21" t="s">
        <v>47</v>
      </c>
      <c r="E331" s="5" t="str">
        <f t="shared" si="49"/>
        <v>う１１</v>
      </c>
      <c r="F331" s="5" t="str">
        <f t="shared" si="47"/>
        <v>土肥将博</v>
      </c>
      <c r="G331" s="21" t="s">
        <v>750</v>
      </c>
      <c r="H331" s="76" t="s">
        <v>5</v>
      </c>
      <c r="I331" s="117">
        <v>1964</v>
      </c>
      <c r="J331" s="9">
        <f t="shared" si="48"/>
        <v>60</v>
      </c>
      <c r="K331" s="5" t="str">
        <f t="shared" si="46"/>
        <v>OK</v>
      </c>
      <c r="L331" s="4" t="s">
        <v>516</v>
      </c>
      <c r="M331" s="5"/>
      <c r="N331" s="5"/>
      <c r="O331" s="5"/>
      <c r="P331" s="5"/>
      <c r="Q331" s="5"/>
    </row>
    <row r="332" spans="1:17" ht="14.25">
      <c r="A332" s="67" t="s">
        <v>135</v>
      </c>
      <c r="B332" s="5" t="s">
        <v>769</v>
      </c>
      <c r="C332" s="5" t="s">
        <v>770</v>
      </c>
      <c r="D332" s="21" t="s">
        <v>47</v>
      </c>
      <c r="E332" s="5" t="str">
        <f t="shared" si="49"/>
        <v>う１２</v>
      </c>
      <c r="F332" s="5" t="str">
        <f t="shared" si="47"/>
        <v>林哲学</v>
      </c>
      <c r="G332" s="21" t="s">
        <v>750</v>
      </c>
      <c r="H332" s="76" t="s">
        <v>5</v>
      </c>
      <c r="I332" s="116">
        <v>1995</v>
      </c>
      <c r="J332" s="9">
        <f t="shared" si="48"/>
        <v>29</v>
      </c>
      <c r="K332" s="5" t="str">
        <f t="shared" si="46"/>
        <v>OK</v>
      </c>
      <c r="L332" s="5" t="s">
        <v>428</v>
      </c>
      <c r="M332" s="52"/>
      <c r="N332" s="5"/>
      <c r="O332" s="5"/>
      <c r="P332" s="5"/>
      <c r="Q332" s="5"/>
    </row>
    <row r="333" spans="1:17" ht="14.25">
      <c r="A333" s="67" t="s">
        <v>136</v>
      </c>
      <c r="B333" s="280" t="s">
        <v>771</v>
      </c>
      <c r="C333" s="280" t="s">
        <v>772</v>
      </c>
      <c r="D333" s="21" t="s">
        <v>47</v>
      </c>
      <c r="E333" s="5" t="str">
        <f t="shared" si="49"/>
        <v>う１３</v>
      </c>
      <c r="F333" s="5" t="str">
        <f t="shared" si="47"/>
        <v>深田健太郎</v>
      </c>
      <c r="G333" s="21" t="s">
        <v>750</v>
      </c>
      <c r="H333" s="76" t="s">
        <v>5</v>
      </c>
      <c r="I333" s="282">
        <v>1997</v>
      </c>
      <c r="J333" s="9">
        <f t="shared" si="48"/>
        <v>27</v>
      </c>
      <c r="K333" s="5" t="str">
        <f t="shared" si="46"/>
        <v>OK</v>
      </c>
      <c r="L333" s="279" t="s">
        <v>405</v>
      </c>
      <c r="M333" s="52"/>
      <c r="N333" s="5"/>
      <c r="O333" s="5"/>
      <c r="P333" s="5"/>
      <c r="Q333" s="5"/>
    </row>
    <row r="334" spans="1:17" s="52" customFormat="1" ht="15.75" customHeight="1">
      <c r="A334" s="67" t="s">
        <v>137</v>
      </c>
      <c r="B334" s="29" t="s">
        <v>435</v>
      </c>
      <c r="C334" s="29" t="s">
        <v>773</v>
      </c>
      <c r="D334" s="21" t="s">
        <v>47</v>
      </c>
      <c r="E334" s="5" t="str">
        <f t="shared" si="49"/>
        <v>う１４</v>
      </c>
      <c r="F334" s="5" t="str">
        <f t="shared" si="47"/>
        <v>松本啓吾</v>
      </c>
      <c r="G334" s="21" t="s">
        <v>750</v>
      </c>
      <c r="H334" s="76" t="s">
        <v>5</v>
      </c>
      <c r="I334" s="116">
        <v>1981</v>
      </c>
      <c r="J334" s="9">
        <f t="shared" si="48"/>
        <v>43</v>
      </c>
      <c r="K334" s="5" t="str">
        <f t="shared" si="46"/>
        <v>OK</v>
      </c>
      <c r="L334" s="5" t="s">
        <v>370</v>
      </c>
    </row>
    <row r="335" spans="1:17" ht="14.25">
      <c r="A335" s="67" t="s">
        <v>138</v>
      </c>
      <c r="B335" s="2" t="s">
        <v>717</v>
      </c>
      <c r="C335" s="2" t="s">
        <v>760</v>
      </c>
      <c r="D335" s="21" t="s">
        <v>47</v>
      </c>
      <c r="E335" s="5" t="str">
        <f t="shared" si="49"/>
        <v>う１５</v>
      </c>
      <c r="F335" s="5" t="str">
        <f>B335&amp;C335</f>
        <v>森健一</v>
      </c>
      <c r="G335" s="21" t="s">
        <v>750</v>
      </c>
      <c r="H335" s="76" t="s">
        <v>5</v>
      </c>
      <c r="I335" s="282">
        <v>1971</v>
      </c>
      <c r="J335" s="9">
        <f t="shared" si="48"/>
        <v>53</v>
      </c>
      <c r="K335" s="6" t="str">
        <f t="shared" si="46"/>
        <v>OK</v>
      </c>
      <c r="L335" s="279" t="s">
        <v>548</v>
      </c>
      <c r="M335" s="5"/>
      <c r="N335" s="5"/>
      <c r="O335" s="5"/>
      <c r="P335" s="5"/>
      <c r="Q335" s="5"/>
    </row>
    <row r="336" spans="1:17" s="52" customFormat="1" ht="14.25">
      <c r="A336" s="67" t="s">
        <v>139</v>
      </c>
      <c r="B336" s="2" t="s">
        <v>717</v>
      </c>
      <c r="C336" s="2" t="s">
        <v>1169</v>
      </c>
      <c r="D336" s="21" t="s">
        <v>47</v>
      </c>
      <c r="E336" s="5" t="str">
        <f t="shared" si="49"/>
        <v>う１６</v>
      </c>
      <c r="F336" s="5" t="str">
        <f>B336&amp;C336</f>
        <v>森皓輝</v>
      </c>
      <c r="G336" s="21" t="s">
        <v>750</v>
      </c>
      <c r="H336" s="5" t="s">
        <v>506</v>
      </c>
      <c r="I336" s="282">
        <v>1998</v>
      </c>
      <c r="J336" s="9">
        <f t="shared" si="48"/>
        <v>26</v>
      </c>
      <c r="K336" s="5" t="str">
        <f t="shared" si="46"/>
        <v>OK</v>
      </c>
      <c r="L336" s="288" t="s">
        <v>735</v>
      </c>
    </row>
    <row r="337" spans="1:256" ht="12.75" customHeight="1">
      <c r="A337" s="67" t="s">
        <v>140</v>
      </c>
      <c r="B337" s="66" t="s">
        <v>624</v>
      </c>
      <c r="C337" s="66" t="s">
        <v>774</v>
      </c>
      <c r="D337" s="21" t="s">
        <v>47</v>
      </c>
      <c r="E337" s="5" t="str">
        <f t="shared" si="49"/>
        <v>う１７</v>
      </c>
      <c r="F337" s="5" t="str">
        <f t="shared" si="47"/>
        <v>山本昌紀</v>
      </c>
      <c r="G337" s="21" t="s">
        <v>750</v>
      </c>
      <c r="H337" s="76" t="s">
        <v>5</v>
      </c>
      <c r="I337" s="114">
        <v>1970</v>
      </c>
      <c r="J337" s="9">
        <f t="shared" si="48"/>
        <v>54</v>
      </c>
      <c r="K337" s="5" t="str">
        <f t="shared" si="46"/>
        <v>OK</v>
      </c>
      <c r="L337" s="29" t="s">
        <v>775</v>
      </c>
      <c r="M337" s="52"/>
      <c r="N337" s="5"/>
      <c r="O337" s="5"/>
      <c r="P337" s="5"/>
      <c r="Q337" s="5"/>
    </row>
    <row r="338" spans="1:256" ht="12.75" customHeight="1">
      <c r="A338" s="67" t="s">
        <v>141</v>
      </c>
      <c r="B338" s="66" t="s">
        <v>624</v>
      </c>
      <c r="C338" s="66" t="s">
        <v>776</v>
      </c>
      <c r="D338" s="21" t="s">
        <v>47</v>
      </c>
      <c r="E338" s="5" t="str">
        <f t="shared" si="49"/>
        <v>う１８</v>
      </c>
      <c r="F338" s="5" t="str">
        <f t="shared" si="47"/>
        <v>山本浩之</v>
      </c>
      <c r="G338" s="21" t="s">
        <v>750</v>
      </c>
      <c r="H338" s="76" t="s">
        <v>5</v>
      </c>
      <c r="I338" s="282">
        <v>1967</v>
      </c>
      <c r="J338" s="9">
        <f t="shared" si="48"/>
        <v>57</v>
      </c>
      <c r="K338" s="5" t="str">
        <f t="shared" si="46"/>
        <v>OK</v>
      </c>
      <c r="L338" s="276" t="s">
        <v>775</v>
      </c>
      <c r="M338" s="52"/>
      <c r="N338" s="5"/>
      <c r="O338" s="5"/>
      <c r="P338" s="5"/>
      <c r="Q338" s="5"/>
    </row>
    <row r="339" spans="1:256" ht="12.75" customHeight="1">
      <c r="A339" s="67" t="s">
        <v>142</v>
      </c>
      <c r="B339" s="68" t="s">
        <v>777</v>
      </c>
      <c r="C339" s="68" t="s">
        <v>170</v>
      </c>
      <c r="D339" s="21" t="s">
        <v>47</v>
      </c>
      <c r="E339" s="5" t="str">
        <f t="shared" si="49"/>
        <v>う１９</v>
      </c>
      <c r="F339" s="5" t="str">
        <f t="shared" si="47"/>
        <v>吉村淳</v>
      </c>
      <c r="G339" s="21" t="s">
        <v>750</v>
      </c>
      <c r="H339" s="76" t="s">
        <v>5</v>
      </c>
      <c r="I339" s="282">
        <v>1976</v>
      </c>
      <c r="J339" s="9">
        <f t="shared" si="48"/>
        <v>48</v>
      </c>
      <c r="K339" s="5" t="str">
        <f t="shared" si="46"/>
        <v>OK</v>
      </c>
      <c r="L339" s="276" t="s">
        <v>722</v>
      </c>
      <c r="N339" s="5"/>
      <c r="O339" s="5"/>
      <c r="P339" s="5"/>
      <c r="Q339" s="5"/>
    </row>
    <row r="340" spans="1:256" s="52" customFormat="1" ht="14.25">
      <c r="A340" s="67" t="s">
        <v>143</v>
      </c>
      <c r="B340" s="280" t="s">
        <v>778</v>
      </c>
      <c r="C340" s="280" t="s">
        <v>779</v>
      </c>
      <c r="D340" s="21" t="s">
        <v>47</v>
      </c>
      <c r="E340" s="5" t="str">
        <f t="shared" si="49"/>
        <v>う２０</v>
      </c>
      <c r="F340" s="5" t="str">
        <f t="shared" si="47"/>
        <v>脇野佳邦</v>
      </c>
      <c r="G340" s="21" t="s">
        <v>750</v>
      </c>
      <c r="H340" s="76" t="s">
        <v>5</v>
      </c>
      <c r="I340" s="282">
        <v>1973</v>
      </c>
      <c r="J340" s="9">
        <f t="shared" si="48"/>
        <v>51</v>
      </c>
      <c r="K340" s="5" t="str">
        <f t="shared" si="46"/>
        <v>OK</v>
      </c>
      <c r="L340" s="276" t="s">
        <v>516</v>
      </c>
      <c r="M340" s="55"/>
    </row>
    <row r="341" spans="1:256" s="52" customFormat="1" ht="14.25">
      <c r="A341" s="67" t="s">
        <v>144</v>
      </c>
      <c r="B341" s="280" t="s">
        <v>244</v>
      </c>
      <c r="C341" s="280" t="s">
        <v>780</v>
      </c>
      <c r="D341" s="21" t="s">
        <v>47</v>
      </c>
      <c r="E341" s="5" t="str">
        <f t="shared" si="49"/>
        <v>う２１</v>
      </c>
      <c r="F341" s="5" t="str">
        <f t="shared" si="47"/>
        <v>峰　祥靖</v>
      </c>
      <c r="G341" s="21" t="s">
        <v>750</v>
      </c>
      <c r="H341" s="76" t="s">
        <v>5</v>
      </c>
      <c r="I341" s="282">
        <v>1975</v>
      </c>
      <c r="J341" s="9">
        <f t="shared" si="48"/>
        <v>49</v>
      </c>
      <c r="K341" s="5" t="str">
        <f t="shared" si="46"/>
        <v>OK</v>
      </c>
      <c r="L341" s="276" t="s">
        <v>781</v>
      </c>
    </row>
    <row r="342" spans="1:256" s="52" customFormat="1" ht="14.25">
      <c r="A342" s="67" t="s">
        <v>145</v>
      </c>
      <c r="B342" s="280" t="s">
        <v>1170</v>
      </c>
      <c r="C342" s="280" t="s">
        <v>1171</v>
      </c>
      <c r="D342" s="21" t="s">
        <v>47</v>
      </c>
      <c r="E342" s="5" t="str">
        <f t="shared" si="49"/>
        <v>う２２</v>
      </c>
      <c r="F342" s="5" t="str">
        <f t="shared" si="47"/>
        <v>中嶋徹</v>
      </c>
      <c r="G342" s="21" t="s">
        <v>750</v>
      </c>
      <c r="H342" s="76" t="s">
        <v>5</v>
      </c>
      <c r="I342" s="282">
        <v>1986</v>
      </c>
      <c r="J342" s="9">
        <f t="shared" si="48"/>
        <v>38</v>
      </c>
      <c r="K342" s="5" t="str">
        <f t="shared" si="46"/>
        <v>OK</v>
      </c>
      <c r="L342" s="276" t="s">
        <v>1172</v>
      </c>
    </row>
    <row r="343" spans="1:256" s="29" customFormat="1" ht="14.25">
      <c r="A343" s="67" t="s">
        <v>146</v>
      </c>
      <c r="B343" s="2" t="s">
        <v>819</v>
      </c>
      <c r="C343" s="2" t="s">
        <v>820</v>
      </c>
      <c r="D343" s="21" t="s">
        <v>47</v>
      </c>
      <c r="E343" s="5" t="str">
        <f t="shared" si="49"/>
        <v>う２３</v>
      </c>
      <c r="F343" s="5" t="str">
        <f>B343&amp;C343</f>
        <v>中田富憲</v>
      </c>
      <c r="G343" s="21" t="s">
        <v>750</v>
      </c>
      <c r="H343" s="5" t="s">
        <v>506</v>
      </c>
      <c r="I343" s="282">
        <v>1961</v>
      </c>
      <c r="J343" s="9">
        <f t="shared" si="48"/>
        <v>63</v>
      </c>
      <c r="K343" s="5" t="str">
        <f t="shared" si="46"/>
        <v>OK</v>
      </c>
      <c r="L343" s="276" t="s">
        <v>1173</v>
      </c>
      <c r="M343" s="276"/>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c r="AY343" s="52"/>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c r="BX343" s="52"/>
      <c r="BY343" s="52"/>
      <c r="BZ343" s="52"/>
      <c r="CA343" s="52"/>
      <c r="CB343" s="52"/>
      <c r="CC343" s="52"/>
      <c r="CD343" s="52"/>
      <c r="CE343" s="52"/>
      <c r="CF343" s="52"/>
      <c r="CG343" s="52"/>
      <c r="CH343" s="52"/>
      <c r="CI343" s="52"/>
      <c r="CJ343" s="52"/>
      <c r="CK343" s="52"/>
      <c r="CL343" s="52"/>
      <c r="CM343" s="52"/>
      <c r="CN343" s="52"/>
      <c r="CO343" s="52"/>
      <c r="CP343" s="52"/>
      <c r="CQ343" s="52"/>
      <c r="CR343" s="52"/>
      <c r="CS343" s="52"/>
      <c r="CT343" s="52"/>
      <c r="CU343" s="52"/>
      <c r="CV343" s="52"/>
      <c r="CW343" s="52"/>
      <c r="CX343" s="52"/>
      <c r="CY343" s="52"/>
      <c r="CZ343" s="52"/>
      <c r="DA343" s="52"/>
      <c r="DB343" s="52"/>
      <c r="DC343" s="52"/>
      <c r="DD343" s="52"/>
      <c r="DE343" s="52"/>
      <c r="DF343" s="52"/>
      <c r="DG343" s="52"/>
      <c r="DH343" s="52"/>
      <c r="DI343" s="52"/>
      <c r="DJ343" s="52"/>
      <c r="DK343" s="52"/>
      <c r="DL343" s="52"/>
      <c r="DM343" s="52"/>
      <c r="DN343" s="52"/>
      <c r="DO343" s="52"/>
      <c r="DP343" s="52"/>
      <c r="DQ343" s="52"/>
      <c r="DR343" s="52"/>
      <c r="DS343" s="52"/>
      <c r="DT343" s="52"/>
      <c r="DU343" s="52"/>
      <c r="DV343" s="52"/>
      <c r="DW343" s="52"/>
      <c r="DX343" s="52"/>
      <c r="DY343" s="52"/>
      <c r="DZ343" s="52"/>
      <c r="EA343" s="52"/>
      <c r="EB343" s="52"/>
      <c r="EC343" s="52"/>
      <c r="ED343" s="52"/>
      <c r="EE343" s="52"/>
      <c r="EF343" s="52"/>
      <c r="EG343" s="52"/>
      <c r="EH343" s="52"/>
      <c r="EI343" s="52"/>
      <c r="EJ343" s="52"/>
      <c r="EK343" s="52"/>
      <c r="EL343" s="52"/>
      <c r="EM343" s="52"/>
      <c r="EN343" s="52"/>
      <c r="EO343" s="52"/>
      <c r="EP343" s="52"/>
      <c r="EQ343" s="52"/>
      <c r="ER343" s="52"/>
      <c r="ES343" s="52"/>
      <c r="ET343" s="52"/>
      <c r="EU343" s="52"/>
      <c r="EV343" s="52"/>
      <c r="EW343" s="52"/>
      <c r="EX343" s="52"/>
      <c r="EY343" s="52"/>
      <c r="EZ343" s="52"/>
      <c r="FA343" s="52"/>
      <c r="FB343" s="52"/>
      <c r="FC343" s="52"/>
      <c r="FD343" s="52"/>
      <c r="FE343" s="52"/>
      <c r="FF343" s="52"/>
      <c r="FG343" s="52"/>
      <c r="FH343" s="52"/>
      <c r="FI343" s="52"/>
      <c r="FJ343" s="52"/>
      <c r="FK343" s="52"/>
      <c r="FL343" s="52"/>
      <c r="FM343" s="52"/>
      <c r="FN343" s="52"/>
      <c r="FO343" s="52"/>
      <c r="FP343" s="52"/>
      <c r="FQ343" s="52"/>
      <c r="FR343" s="52"/>
      <c r="FS343" s="52"/>
      <c r="FT343" s="52"/>
      <c r="FU343" s="52"/>
      <c r="FV343" s="52"/>
      <c r="FW343" s="52"/>
      <c r="FX343" s="52"/>
      <c r="FY343" s="52"/>
      <c r="FZ343" s="52"/>
      <c r="GA343" s="52"/>
      <c r="GB343" s="52"/>
      <c r="GC343" s="52"/>
      <c r="GD343" s="52"/>
      <c r="GE343" s="52"/>
      <c r="GF343" s="52"/>
      <c r="GG343" s="52"/>
      <c r="GH343" s="52"/>
      <c r="GI343" s="52"/>
      <c r="GJ343" s="52"/>
      <c r="GK343" s="52"/>
      <c r="GL343" s="52"/>
      <c r="GM343" s="52"/>
      <c r="GN343" s="52"/>
      <c r="GO343" s="52"/>
      <c r="GP343" s="52"/>
      <c r="GQ343" s="52"/>
      <c r="GR343" s="52"/>
      <c r="GS343" s="52"/>
      <c r="GT343" s="52"/>
      <c r="GU343" s="52"/>
      <c r="GV343" s="52"/>
      <c r="GW343" s="52"/>
      <c r="GX343" s="52"/>
      <c r="GY343" s="52"/>
      <c r="GZ343" s="52"/>
      <c r="HA343" s="52"/>
      <c r="HB343" s="52"/>
      <c r="HC343" s="52"/>
      <c r="HD343" s="52"/>
      <c r="HE343" s="52"/>
      <c r="HF343" s="52"/>
      <c r="HG343" s="52"/>
      <c r="HH343" s="52"/>
      <c r="HI343" s="52"/>
      <c r="HJ343" s="52"/>
      <c r="HK343" s="52"/>
      <c r="HL343" s="52"/>
      <c r="HM343" s="52"/>
      <c r="HN343" s="52"/>
      <c r="HO343" s="52"/>
      <c r="HP343" s="52"/>
      <c r="HQ343" s="52"/>
      <c r="HR343" s="52"/>
      <c r="HS343" s="52"/>
      <c r="HT343" s="52"/>
      <c r="HU343" s="52"/>
      <c r="HV343" s="52"/>
      <c r="HW343" s="52"/>
      <c r="HX343" s="52"/>
      <c r="HY343" s="52"/>
      <c r="HZ343" s="52"/>
      <c r="IA343" s="52"/>
      <c r="IB343" s="52"/>
      <c r="IC343" s="52"/>
      <c r="ID343" s="52"/>
      <c r="IE343" s="52"/>
      <c r="IF343" s="52"/>
      <c r="IG343" s="52"/>
      <c r="IH343" s="52"/>
      <c r="II343" s="52"/>
      <c r="IJ343" s="52"/>
      <c r="IK343" s="52"/>
      <c r="IL343" s="52"/>
      <c r="IM343" s="52"/>
      <c r="IN343" s="52"/>
      <c r="IO343" s="52"/>
      <c r="IP343" s="52"/>
      <c r="IQ343" s="52"/>
      <c r="IR343" s="52"/>
      <c r="IS343" s="52"/>
      <c r="IT343" s="52"/>
      <c r="IU343" s="52"/>
      <c r="IV343" s="52"/>
    </row>
    <row r="344" spans="1:256" s="52" customFormat="1" ht="14.25">
      <c r="A344" s="67" t="s">
        <v>147</v>
      </c>
      <c r="B344" s="283" t="s">
        <v>124</v>
      </c>
      <c r="C344" s="283" t="s">
        <v>125</v>
      </c>
      <c r="D344" s="21" t="s">
        <v>47</v>
      </c>
      <c r="E344" s="5" t="str">
        <f t="shared" si="49"/>
        <v>う２４</v>
      </c>
      <c r="F344" s="5" t="str">
        <f t="shared" si="47"/>
        <v>野村良平</v>
      </c>
      <c r="G344" s="21" t="s">
        <v>750</v>
      </c>
      <c r="H344" s="76" t="s">
        <v>5</v>
      </c>
      <c r="I344" s="282">
        <v>1989</v>
      </c>
      <c r="J344" s="9">
        <f t="shared" si="48"/>
        <v>35</v>
      </c>
      <c r="K344" s="5" t="str">
        <f t="shared" si="46"/>
        <v>OK</v>
      </c>
      <c r="L344" s="276" t="s">
        <v>782</v>
      </c>
    </row>
    <row r="345" spans="1:256" s="52" customFormat="1" ht="14.25">
      <c r="A345" s="67" t="s">
        <v>148</v>
      </c>
      <c r="B345" s="280" t="s">
        <v>245</v>
      </c>
      <c r="C345" s="280" t="s">
        <v>246</v>
      </c>
      <c r="D345" s="21" t="s">
        <v>47</v>
      </c>
      <c r="E345" s="5" t="str">
        <f t="shared" si="49"/>
        <v>う２５</v>
      </c>
      <c r="F345" s="5" t="str">
        <f t="shared" si="47"/>
        <v>利光龍司</v>
      </c>
      <c r="G345" s="21" t="s">
        <v>750</v>
      </c>
      <c r="H345" s="76" t="s">
        <v>5</v>
      </c>
      <c r="I345" s="282">
        <v>1972</v>
      </c>
      <c r="J345" s="9">
        <f t="shared" si="48"/>
        <v>52</v>
      </c>
      <c r="K345" s="5" t="str">
        <f t="shared" si="46"/>
        <v>OK</v>
      </c>
      <c r="L345" s="276" t="s">
        <v>722</v>
      </c>
    </row>
    <row r="346" spans="1:256" s="52" customFormat="1" ht="14.25">
      <c r="A346" s="67" t="s">
        <v>149</v>
      </c>
      <c r="B346" s="280" t="s">
        <v>783</v>
      </c>
      <c r="C346" s="280" t="s">
        <v>784</v>
      </c>
      <c r="D346" s="21" t="s">
        <v>47</v>
      </c>
      <c r="E346" s="5" t="str">
        <f t="shared" si="49"/>
        <v>う２６</v>
      </c>
      <c r="F346" s="5" t="str">
        <f t="shared" si="47"/>
        <v>坂田義記</v>
      </c>
      <c r="G346" s="21" t="s">
        <v>750</v>
      </c>
      <c r="H346" s="76" t="s">
        <v>5</v>
      </c>
      <c r="I346" s="282">
        <v>1988</v>
      </c>
      <c r="J346" s="9">
        <f t="shared" si="48"/>
        <v>36</v>
      </c>
      <c r="K346" s="5" t="str">
        <f t="shared" si="46"/>
        <v>OK</v>
      </c>
      <c r="L346" s="276" t="s">
        <v>785</v>
      </c>
    </row>
    <row r="347" spans="1:256" s="52" customFormat="1" ht="14.25">
      <c r="A347" s="67" t="s">
        <v>150</v>
      </c>
      <c r="B347" s="287" t="s">
        <v>741</v>
      </c>
      <c r="C347" s="287" t="s">
        <v>742</v>
      </c>
      <c r="D347" s="21" t="s">
        <v>47</v>
      </c>
      <c r="E347" s="5" t="str">
        <f t="shared" si="49"/>
        <v>う２７</v>
      </c>
      <c r="F347" s="5" t="str">
        <f t="shared" si="47"/>
        <v>今井順子</v>
      </c>
      <c r="G347" s="21" t="s">
        <v>750</v>
      </c>
      <c r="H347" s="76" t="s">
        <v>736</v>
      </c>
      <c r="I347" s="282">
        <v>1957</v>
      </c>
      <c r="J347" s="9">
        <f t="shared" si="48"/>
        <v>67</v>
      </c>
      <c r="K347" s="5" t="str">
        <f t="shared" si="46"/>
        <v>OK</v>
      </c>
      <c r="L347" s="288" t="s">
        <v>735</v>
      </c>
    </row>
    <row r="348" spans="1:256" s="52" customFormat="1" ht="14.25">
      <c r="A348" s="67" t="s">
        <v>151</v>
      </c>
      <c r="B348" s="284" t="s">
        <v>786</v>
      </c>
      <c r="C348" s="284" t="s">
        <v>1174</v>
      </c>
      <c r="D348" s="21" t="s">
        <v>47</v>
      </c>
      <c r="E348" s="5" t="str">
        <f t="shared" si="49"/>
        <v>う２８</v>
      </c>
      <c r="F348" s="5" t="str">
        <f t="shared" si="47"/>
        <v>伊吹邦子</v>
      </c>
      <c r="G348" s="21" t="s">
        <v>750</v>
      </c>
      <c r="H348" s="5" t="s">
        <v>395</v>
      </c>
      <c r="I348" s="275">
        <v>1969</v>
      </c>
      <c r="J348" s="9">
        <f t="shared" si="48"/>
        <v>55</v>
      </c>
      <c r="K348" s="5" t="str">
        <f t="shared" si="46"/>
        <v>OK</v>
      </c>
      <c r="L348" s="281" t="s">
        <v>737</v>
      </c>
      <c r="M348" s="5"/>
    </row>
    <row r="349" spans="1:256" s="52" customFormat="1" ht="14.25">
      <c r="A349" s="67" t="s">
        <v>152</v>
      </c>
      <c r="B349" s="72" t="s">
        <v>787</v>
      </c>
      <c r="C349" s="73" t="s">
        <v>788</v>
      </c>
      <c r="D349" s="21" t="s">
        <v>47</v>
      </c>
      <c r="E349" s="5" t="str">
        <f t="shared" si="49"/>
        <v>う２９</v>
      </c>
      <c r="F349" s="5" t="str">
        <f t="shared" si="47"/>
        <v>植垣貴美子</v>
      </c>
      <c r="G349" s="21" t="s">
        <v>750</v>
      </c>
      <c r="H349" s="21" t="s">
        <v>395</v>
      </c>
      <c r="I349" s="113">
        <v>1965</v>
      </c>
      <c r="J349" s="9">
        <f t="shared" si="48"/>
        <v>59</v>
      </c>
      <c r="K349" s="5" t="str">
        <f t="shared" si="46"/>
        <v>OK</v>
      </c>
      <c r="L349" s="30" t="s">
        <v>405</v>
      </c>
      <c r="M349" s="5"/>
    </row>
    <row r="350" spans="1:256" s="52" customFormat="1" ht="14.25">
      <c r="A350" s="67" t="s">
        <v>153</v>
      </c>
      <c r="B350" s="3" t="s">
        <v>789</v>
      </c>
      <c r="C350" s="3" t="s">
        <v>790</v>
      </c>
      <c r="D350" s="21" t="s">
        <v>47</v>
      </c>
      <c r="E350" s="5" t="str">
        <f t="shared" si="49"/>
        <v>う３０</v>
      </c>
      <c r="F350" s="5" t="str">
        <f t="shared" si="47"/>
        <v>牛道心</v>
      </c>
      <c r="G350" s="21" t="s">
        <v>750</v>
      </c>
      <c r="H350" s="5" t="s">
        <v>395</v>
      </c>
      <c r="I350" s="114">
        <v>1978</v>
      </c>
      <c r="J350" s="9">
        <f t="shared" si="48"/>
        <v>46</v>
      </c>
      <c r="K350" s="5" t="str">
        <f t="shared" si="46"/>
        <v>OK</v>
      </c>
      <c r="L350" s="29" t="s">
        <v>478</v>
      </c>
      <c r="M350" s="5"/>
    </row>
    <row r="351" spans="1:256" s="52" customFormat="1">
      <c r="A351" s="67" t="s">
        <v>154</v>
      </c>
      <c r="B351" s="3" t="s">
        <v>791</v>
      </c>
      <c r="C351" s="3" t="s">
        <v>792</v>
      </c>
      <c r="D351" s="21" t="s">
        <v>47</v>
      </c>
      <c r="E351" s="5" t="str">
        <f t="shared" si="49"/>
        <v>う３１</v>
      </c>
      <c r="F351" s="5" t="str">
        <f t="shared" si="47"/>
        <v>梅田陽子</v>
      </c>
      <c r="G351" s="21" t="s">
        <v>750</v>
      </c>
      <c r="H351" s="5" t="s">
        <v>395</v>
      </c>
      <c r="I351" s="112">
        <v>1969</v>
      </c>
      <c r="J351" s="9">
        <f t="shared" si="48"/>
        <v>55</v>
      </c>
      <c r="K351" s="5" t="str">
        <f t="shared" si="46"/>
        <v>OK</v>
      </c>
      <c r="L351" s="281" t="s">
        <v>793</v>
      </c>
      <c r="M351" s="5"/>
    </row>
    <row r="352" spans="1:256" s="52" customFormat="1" ht="14.25">
      <c r="A352" s="67" t="s">
        <v>155</v>
      </c>
      <c r="B352" s="3" t="s">
        <v>756</v>
      </c>
      <c r="C352" s="3" t="s">
        <v>474</v>
      </c>
      <c r="D352" s="21" t="s">
        <v>47</v>
      </c>
      <c r="E352" s="5" t="str">
        <f t="shared" si="49"/>
        <v>う３２</v>
      </c>
      <c r="F352" s="5" t="str">
        <f t="shared" si="47"/>
        <v>垣内美香</v>
      </c>
      <c r="G352" s="21" t="s">
        <v>750</v>
      </c>
      <c r="H352" s="5" t="s">
        <v>395</v>
      </c>
      <c r="I352" s="275">
        <v>1968</v>
      </c>
      <c r="J352" s="9">
        <f t="shared" si="48"/>
        <v>56</v>
      </c>
      <c r="K352" s="5" t="str">
        <f t="shared" si="46"/>
        <v>OK</v>
      </c>
      <c r="L352" s="30" t="s">
        <v>516</v>
      </c>
      <c r="M352" s="5"/>
    </row>
    <row r="353" spans="1:13" s="52" customFormat="1" ht="14.25">
      <c r="A353" s="67" t="s">
        <v>156</v>
      </c>
      <c r="B353" s="3" t="s">
        <v>1175</v>
      </c>
      <c r="C353" s="3" t="s">
        <v>1176</v>
      </c>
      <c r="D353" s="21" t="s">
        <v>47</v>
      </c>
      <c r="E353" s="5" t="str">
        <f t="shared" si="49"/>
        <v>う３３</v>
      </c>
      <c r="F353" s="5" t="str">
        <f>B353&amp;C353</f>
        <v>川瀬清子</v>
      </c>
      <c r="G353" s="21" t="s">
        <v>750</v>
      </c>
      <c r="H353" s="5" t="s">
        <v>395</v>
      </c>
      <c r="I353" s="282">
        <v>1968</v>
      </c>
      <c r="J353" s="9">
        <f t="shared" si="48"/>
        <v>56</v>
      </c>
      <c r="K353" s="5" t="str">
        <f t="shared" si="46"/>
        <v>OK</v>
      </c>
      <c r="L353" s="288" t="s">
        <v>735</v>
      </c>
    </row>
    <row r="354" spans="1:13" s="52" customFormat="1" ht="14.25">
      <c r="A354" s="67" t="s">
        <v>157</v>
      </c>
      <c r="B354" s="69" t="s">
        <v>794</v>
      </c>
      <c r="C354" s="69" t="s">
        <v>795</v>
      </c>
      <c r="D354" s="21" t="s">
        <v>47</v>
      </c>
      <c r="E354" s="5" t="str">
        <f t="shared" si="49"/>
        <v>う３４</v>
      </c>
      <c r="F354" s="5" t="str">
        <f t="shared" si="47"/>
        <v>辻佳子</v>
      </c>
      <c r="G354" s="21" t="s">
        <v>750</v>
      </c>
      <c r="H354" s="5" t="s">
        <v>395</v>
      </c>
      <c r="I354" s="285">
        <v>1973</v>
      </c>
      <c r="J354" s="9">
        <f t="shared" si="48"/>
        <v>51</v>
      </c>
      <c r="K354" s="5" t="str">
        <f t="shared" si="46"/>
        <v>OK</v>
      </c>
      <c r="L354" s="276" t="s">
        <v>737</v>
      </c>
      <c r="M354" s="286"/>
    </row>
    <row r="355" spans="1:13" s="52" customFormat="1" ht="14.25">
      <c r="A355" s="67" t="s">
        <v>158</v>
      </c>
      <c r="B355" s="3" t="s">
        <v>796</v>
      </c>
      <c r="C355" s="3" t="s">
        <v>797</v>
      </c>
      <c r="D355" s="21" t="s">
        <v>47</v>
      </c>
      <c r="E355" s="5" t="str">
        <f t="shared" si="49"/>
        <v>う３５</v>
      </c>
      <c r="F355" s="5" t="str">
        <f t="shared" si="47"/>
        <v>苗村直子</v>
      </c>
      <c r="G355" s="21" t="s">
        <v>750</v>
      </c>
      <c r="H355" s="5" t="s">
        <v>395</v>
      </c>
      <c r="I355" s="285">
        <v>1974</v>
      </c>
      <c r="J355" s="9">
        <f t="shared" si="48"/>
        <v>50</v>
      </c>
      <c r="K355" s="5" t="str">
        <f t="shared" si="46"/>
        <v>OK</v>
      </c>
      <c r="L355" s="276" t="s">
        <v>798</v>
      </c>
      <c r="M355" s="286"/>
    </row>
    <row r="356" spans="1:13" s="52" customFormat="1" ht="14.25">
      <c r="A356" s="67" t="s">
        <v>159</v>
      </c>
      <c r="B356" s="3" t="s">
        <v>799</v>
      </c>
      <c r="C356" s="3" t="s">
        <v>800</v>
      </c>
      <c r="D356" s="21" t="s">
        <v>47</v>
      </c>
      <c r="E356" s="5" t="str">
        <f t="shared" si="49"/>
        <v>う３６</v>
      </c>
      <c r="F356" s="5" t="str">
        <f t="shared" si="47"/>
        <v>永松貴子</v>
      </c>
      <c r="G356" s="21" t="s">
        <v>750</v>
      </c>
      <c r="H356" s="5" t="s">
        <v>395</v>
      </c>
      <c r="I356" s="285">
        <v>1962</v>
      </c>
      <c r="J356" s="9">
        <f t="shared" si="48"/>
        <v>62</v>
      </c>
      <c r="K356" s="5" t="str">
        <f t="shared" si="46"/>
        <v>OK</v>
      </c>
      <c r="L356" s="276" t="s">
        <v>737</v>
      </c>
      <c r="M356" s="286"/>
    </row>
    <row r="357" spans="1:13" s="29" customFormat="1" ht="14.25">
      <c r="A357" s="67" t="s">
        <v>160</v>
      </c>
      <c r="B357" s="70" t="s">
        <v>801</v>
      </c>
      <c r="C357" s="70" t="s">
        <v>802</v>
      </c>
      <c r="D357" s="21" t="s">
        <v>47</v>
      </c>
      <c r="E357" s="5" t="str">
        <f t="shared" si="49"/>
        <v>う３７</v>
      </c>
      <c r="F357" s="5" t="str">
        <f t="shared" si="47"/>
        <v>西崎友香</v>
      </c>
      <c r="G357" s="21" t="s">
        <v>750</v>
      </c>
      <c r="H357" s="5" t="s">
        <v>395</v>
      </c>
      <c r="I357" s="282">
        <v>1980</v>
      </c>
      <c r="J357" s="9">
        <f t="shared" si="48"/>
        <v>44</v>
      </c>
      <c r="K357" s="5" t="str">
        <f t="shared" si="46"/>
        <v>OK</v>
      </c>
      <c r="L357" s="276" t="s">
        <v>737</v>
      </c>
      <c r="M357" s="52"/>
    </row>
    <row r="358" spans="1:13" s="52" customFormat="1" ht="14.25">
      <c r="A358" s="67" t="s">
        <v>161</v>
      </c>
      <c r="B358" s="3" t="s">
        <v>803</v>
      </c>
      <c r="C358" s="3" t="s">
        <v>804</v>
      </c>
      <c r="D358" s="21" t="s">
        <v>47</v>
      </c>
      <c r="E358" s="5" t="str">
        <f t="shared" si="49"/>
        <v>う３８</v>
      </c>
      <c r="F358" s="5" t="str">
        <f t="shared" si="47"/>
        <v>藤田博美</v>
      </c>
      <c r="G358" s="21" t="s">
        <v>750</v>
      </c>
      <c r="H358" s="5" t="s">
        <v>395</v>
      </c>
      <c r="I358" s="117">
        <v>1970</v>
      </c>
      <c r="J358" s="9">
        <f t="shared" si="48"/>
        <v>54</v>
      </c>
      <c r="K358" s="5" t="str">
        <f t="shared" si="46"/>
        <v>OK</v>
      </c>
      <c r="L358" s="276" t="s">
        <v>94</v>
      </c>
    </row>
    <row r="359" spans="1:13" s="52" customFormat="1" ht="14.25">
      <c r="A359" s="67" t="s">
        <v>162</v>
      </c>
      <c r="B359" s="3" t="s">
        <v>805</v>
      </c>
      <c r="C359" s="3" t="s">
        <v>806</v>
      </c>
      <c r="D359" s="21" t="s">
        <v>47</v>
      </c>
      <c r="E359" s="5" t="str">
        <f t="shared" si="49"/>
        <v>う３９</v>
      </c>
      <c r="F359" s="5" t="str">
        <f t="shared" si="47"/>
        <v>藤原泰子</v>
      </c>
      <c r="G359" s="21" t="s">
        <v>750</v>
      </c>
      <c r="H359" s="5" t="s">
        <v>395</v>
      </c>
      <c r="I359" s="114">
        <v>1965</v>
      </c>
      <c r="J359" s="9">
        <f t="shared" si="48"/>
        <v>59</v>
      </c>
      <c r="K359" s="5" t="str">
        <f t="shared" si="46"/>
        <v>OK</v>
      </c>
      <c r="L359" s="276" t="s">
        <v>785</v>
      </c>
    </row>
    <row r="360" spans="1:13" s="52" customFormat="1" ht="14.25">
      <c r="A360" s="67" t="s">
        <v>163</v>
      </c>
      <c r="B360" s="3" t="s">
        <v>807</v>
      </c>
      <c r="C360" s="3" t="s">
        <v>808</v>
      </c>
      <c r="D360" s="21" t="s">
        <v>47</v>
      </c>
      <c r="E360" s="5" t="str">
        <f t="shared" si="49"/>
        <v>う４０</v>
      </c>
      <c r="F360" s="5" t="str">
        <f t="shared" si="47"/>
        <v>三崎奈々</v>
      </c>
      <c r="G360" s="21" t="s">
        <v>750</v>
      </c>
      <c r="H360" s="5" t="s">
        <v>395</v>
      </c>
      <c r="I360" s="116">
        <v>1973</v>
      </c>
      <c r="J360" s="9">
        <f t="shared" si="48"/>
        <v>51</v>
      </c>
      <c r="K360" s="5" t="str">
        <f t="shared" si="46"/>
        <v>OK</v>
      </c>
      <c r="L360" s="5" t="s">
        <v>516</v>
      </c>
    </row>
    <row r="361" spans="1:13" s="52" customFormat="1" ht="14.25">
      <c r="A361" s="67" t="s">
        <v>164</v>
      </c>
      <c r="B361" s="71" t="s">
        <v>46</v>
      </c>
      <c r="C361" s="71" t="s">
        <v>809</v>
      </c>
      <c r="D361" s="21" t="s">
        <v>47</v>
      </c>
      <c r="E361" s="5" t="str">
        <f t="shared" si="49"/>
        <v>う４１</v>
      </c>
      <c r="F361" s="5" t="str">
        <f t="shared" si="47"/>
        <v>竹下光代</v>
      </c>
      <c r="G361" s="21" t="s">
        <v>750</v>
      </c>
      <c r="H361" s="5" t="s">
        <v>395</v>
      </c>
      <c r="I361" s="282">
        <v>1974</v>
      </c>
      <c r="J361" s="9">
        <f t="shared" si="48"/>
        <v>50</v>
      </c>
      <c r="K361" s="5" t="str">
        <f t="shared" si="46"/>
        <v>OK</v>
      </c>
      <c r="L361" s="288" t="s">
        <v>528</v>
      </c>
    </row>
    <row r="362" spans="1:13" s="52" customFormat="1" ht="14.25">
      <c r="A362" s="67" t="s">
        <v>165</v>
      </c>
      <c r="B362" s="3" t="s">
        <v>810</v>
      </c>
      <c r="C362" s="3" t="s">
        <v>812</v>
      </c>
      <c r="D362" s="21" t="s">
        <v>47</v>
      </c>
      <c r="E362" s="5" t="str">
        <f t="shared" si="49"/>
        <v>う４２</v>
      </c>
      <c r="F362" s="5" t="str">
        <f t="shared" si="47"/>
        <v>田中都</v>
      </c>
      <c r="G362" s="21" t="s">
        <v>750</v>
      </c>
      <c r="H362" s="5" t="s">
        <v>395</v>
      </c>
      <c r="I362" s="282">
        <v>1970</v>
      </c>
      <c r="J362" s="9">
        <f t="shared" si="48"/>
        <v>54</v>
      </c>
      <c r="K362" s="5" t="str">
        <f t="shared" si="46"/>
        <v>OK</v>
      </c>
      <c r="L362" s="276" t="s">
        <v>516</v>
      </c>
    </row>
    <row r="363" spans="1:13" s="52" customFormat="1" ht="14.25">
      <c r="A363" s="67" t="s">
        <v>166</v>
      </c>
      <c r="B363" s="284" t="s">
        <v>122</v>
      </c>
      <c r="C363" s="284" t="s">
        <v>813</v>
      </c>
      <c r="D363" s="21" t="s">
        <v>47</v>
      </c>
      <c r="E363" s="5" t="str">
        <f t="shared" si="49"/>
        <v>う４３</v>
      </c>
      <c r="F363" s="5" t="str">
        <f t="shared" si="47"/>
        <v>姫井亜利沙</v>
      </c>
      <c r="G363" s="21" t="s">
        <v>750</v>
      </c>
      <c r="H363" s="5" t="s">
        <v>395</v>
      </c>
      <c r="I363" s="282">
        <v>1982</v>
      </c>
      <c r="J363" s="9">
        <f t="shared" si="48"/>
        <v>42</v>
      </c>
      <c r="K363" s="5" t="str">
        <f t="shared" si="46"/>
        <v>OK</v>
      </c>
      <c r="L363" s="276" t="s">
        <v>737</v>
      </c>
    </row>
    <row r="364" spans="1:13" s="52" customFormat="1" ht="14.25">
      <c r="A364" s="67" t="s">
        <v>818</v>
      </c>
      <c r="B364" s="3" t="s">
        <v>486</v>
      </c>
      <c r="C364" s="3" t="s">
        <v>814</v>
      </c>
      <c r="D364" s="21" t="s">
        <v>47</v>
      </c>
      <c r="E364" s="5" t="str">
        <f t="shared" si="49"/>
        <v>う４４</v>
      </c>
      <c r="F364" s="5" t="str">
        <f t="shared" si="47"/>
        <v>村田彩子</v>
      </c>
      <c r="G364" s="21" t="s">
        <v>750</v>
      </c>
      <c r="H364" s="5" t="s">
        <v>395</v>
      </c>
      <c r="I364" s="282">
        <v>1968</v>
      </c>
      <c r="J364" s="9">
        <f t="shared" si="48"/>
        <v>56</v>
      </c>
      <c r="K364" s="5" t="str">
        <f t="shared" si="46"/>
        <v>OK</v>
      </c>
      <c r="L364" s="276" t="s">
        <v>516</v>
      </c>
    </row>
    <row r="365" spans="1:13" s="52" customFormat="1" ht="14.25">
      <c r="A365" s="67" t="s">
        <v>1177</v>
      </c>
      <c r="B365" s="3" t="s">
        <v>815</v>
      </c>
      <c r="C365" s="3" t="s">
        <v>816</v>
      </c>
      <c r="D365" s="21" t="s">
        <v>47</v>
      </c>
      <c r="E365" s="5" t="str">
        <f t="shared" si="49"/>
        <v>う４５</v>
      </c>
      <c r="F365" s="5" t="str">
        <f>B365&amp;C365</f>
        <v>村川庸子</v>
      </c>
      <c r="G365" s="21" t="s">
        <v>750</v>
      </c>
      <c r="H365" s="5" t="s">
        <v>395</v>
      </c>
      <c r="I365" s="282">
        <v>1969</v>
      </c>
      <c r="J365" s="9">
        <f t="shared" si="48"/>
        <v>55</v>
      </c>
      <c r="K365" s="5" t="str">
        <f t="shared" si="46"/>
        <v>OK</v>
      </c>
      <c r="L365" s="276" t="s">
        <v>817</v>
      </c>
    </row>
    <row r="366" spans="1:13" s="52" customFormat="1" ht="14.25">
      <c r="A366" s="67" t="s">
        <v>1178</v>
      </c>
      <c r="B366" s="3" t="s">
        <v>1179</v>
      </c>
      <c r="C366" s="3" t="s">
        <v>1180</v>
      </c>
      <c r="D366" s="21" t="s">
        <v>47</v>
      </c>
      <c r="E366" s="5" t="str">
        <f t="shared" si="49"/>
        <v>う４６</v>
      </c>
      <c r="F366" s="5" t="str">
        <f>B366&amp;C366</f>
        <v>仙波敬子</v>
      </c>
      <c r="G366" s="21" t="s">
        <v>750</v>
      </c>
      <c r="H366" s="5" t="s">
        <v>395</v>
      </c>
      <c r="I366" s="282">
        <v>1967</v>
      </c>
      <c r="J366" s="9">
        <f t="shared" si="48"/>
        <v>57</v>
      </c>
      <c r="K366" s="5" t="str">
        <f t="shared" si="46"/>
        <v>OK</v>
      </c>
      <c r="L366" s="276" t="s">
        <v>719</v>
      </c>
    </row>
    <row r="367" spans="1:13" s="52" customFormat="1" ht="14.25">
      <c r="A367" s="67" t="s">
        <v>1181</v>
      </c>
      <c r="B367" s="3" t="s">
        <v>1182</v>
      </c>
      <c r="C367" s="3" t="s">
        <v>742</v>
      </c>
      <c r="D367" s="21" t="s">
        <v>47</v>
      </c>
      <c r="E367" s="5" t="str">
        <f t="shared" si="49"/>
        <v>う４７</v>
      </c>
      <c r="F367" s="5" t="str">
        <f>B367&amp;C367</f>
        <v>古株順子</v>
      </c>
      <c r="G367" s="21" t="s">
        <v>750</v>
      </c>
      <c r="H367" s="5" t="s">
        <v>395</v>
      </c>
      <c r="I367" s="282"/>
      <c r="J367" s="9"/>
      <c r="K367" s="5" t="str">
        <f t="shared" si="46"/>
        <v>OK</v>
      </c>
      <c r="L367" s="276"/>
    </row>
    <row r="368" spans="1:13" s="52" customFormat="1" ht="14.25">
      <c r="A368" s="67"/>
      <c r="B368" s="3"/>
      <c r="C368" s="3"/>
      <c r="D368" s="21"/>
      <c r="E368" s="5"/>
      <c r="F368" s="5"/>
      <c r="G368" s="21"/>
      <c r="H368" s="5"/>
      <c r="I368" s="282"/>
      <c r="J368" s="9"/>
      <c r="K368" s="5"/>
      <c r="L368" s="276"/>
    </row>
    <row r="369" spans="1:256" s="52" customFormat="1" ht="14.25">
      <c r="A369" s="67"/>
      <c r="B369" s="3"/>
      <c r="C369" s="3"/>
      <c r="D369" s="21"/>
      <c r="E369" s="5"/>
      <c r="F369" s="5"/>
      <c r="G369" s="21"/>
      <c r="H369" s="5"/>
      <c r="I369" s="282"/>
      <c r="J369" s="9"/>
      <c r="K369" s="5"/>
      <c r="L369" s="276"/>
    </row>
    <row r="370" spans="1:256">
      <c r="L370" s="64" t="str">
        <f>IF(G370="","",IF(COUNTIF($G$3:$G$629,G370)&gt;1,"2重登録","OK"))</f>
        <v/>
      </c>
      <c r="M370" s="5"/>
      <c r="N370" s="5"/>
      <c r="O370" s="5"/>
      <c r="P370" s="5"/>
      <c r="Q370" s="5"/>
    </row>
    <row r="371" spans="1:256">
      <c r="A371" s="79" t="s">
        <v>821</v>
      </c>
      <c r="B371" s="289" t="s">
        <v>329</v>
      </c>
      <c r="C371" s="290" t="s">
        <v>330</v>
      </c>
      <c r="D371" s="5" t="s">
        <v>822</v>
      </c>
      <c r="E371" s="6" t="str">
        <f>A371</f>
        <v>こ０１</v>
      </c>
      <c r="F371" s="5" t="str">
        <f>B371&amp;C371</f>
        <v>松原礼</v>
      </c>
      <c r="G371" s="76" t="s">
        <v>1183</v>
      </c>
      <c r="H371" s="76" t="s">
        <v>5</v>
      </c>
      <c r="I371" s="11">
        <v>1987</v>
      </c>
      <c r="J371" s="10">
        <f>IF(I371="","",(2024-I371))</f>
        <v>37</v>
      </c>
      <c r="K371" s="6" t="str">
        <f>IF(F371="","",IF(COUNTIF($G$3:$G$617,F371)&gt;1,"2重登録","OK"))</f>
        <v>OK</v>
      </c>
      <c r="L371" s="12" t="s">
        <v>2</v>
      </c>
      <c r="M371" s="5"/>
      <c r="N371" s="5"/>
      <c r="O371" s="5"/>
      <c r="P371" s="5"/>
      <c r="Q371" s="5"/>
    </row>
    <row r="372" spans="1:256" s="52" customFormat="1">
      <c r="A372" s="79" t="s">
        <v>328</v>
      </c>
      <c r="B372" s="289" t="s">
        <v>507</v>
      </c>
      <c r="C372" s="290" t="s">
        <v>1184</v>
      </c>
      <c r="D372" s="5" t="s">
        <v>822</v>
      </c>
      <c r="E372" s="6" t="str">
        <f>A372</f>
        <v>こ０２</v>
      </c>
      <c r="F372" s="5" t="str">
        <f>B372&amp;C372</f>
        <v>山田直八</v>
      </c>
      <c r="G372" s="76" t="s">
        <v>822</v>
      </c>
      <c r="H372" s="76" t="s">
        <v>5</v>
      </c>
      <c r="I372" s="11">
        <v>1972</v>
      </c>
      <c r="J372" s="10">
        <f>IF(I372="","",(2024-I372))</f>
        <v>52</v>
      </c>
      <c r="K372" s="6" t="str">
        <f>IF(F372="","",IF(COUNTIF($G$3:$G$617,F372)&gt;1,"2重登録","OK"))</f>
        <v>OK</v>
      </c>
      <c r="L372" s="25" t="s">
        <v>385</v>
      </c>
    </row>
    <row r="373" spans="1:256">
      <c r="A373" s="79" t="s">
        <v>1185</v>
      </c>
      <c r="B373" s="289" t="s">
        <v>1186</v>
      </c>
      <c r="C373" s="290" t="s">
        <v>1187</v>
      </c>
      <c r="D373" s="5" t="s">
        <v>822</v>
      </c>
      <c r="E373" s="6" t="str">
        <f t="shared" ref="E373:E375" si="50">A373</f>
        <v>こ０３</v>
      </c>
      <c r="F373" s="5" t="str">
        <f t="shared" ref="F373:F375" si="51">B373&amp;C373</f>
        <v>永原佳代子</v>
      </c>
      <c r="G373" s="76" t="s">
        <v>822</v>
      </c>
      <c r="H373" s="76" t="s">
        <v>736</v>
      </c>
      <c r="I373" s="76">
        <v>1967</v>
      </c>
      <c r="J373" s="10">
        <f t="shared" ref="J373:J375" si="52">IF(I373="","",(2024-I373))</f>
        <v>57</v>
      </c>
      <c r="K373" s="6" t="str">
        <f t="shared" ref="K373:K375" si="53">IF(F373="","",IF(COUNTIF($G$3:$G$617,F373)&gt;1,"2重登録","OK"))</f>
        <v>OK</v>
      </c>
      <c r="L373" s="12" t="s">
        <v>2</v>
      </c>
      <c r="M373" s="25"/>
      <c r="N373" s="5"/>
      <c r="O373" s="5"/>
      <c r="P373" s="5"/>
      <c r="Q373" s="5"/>
    </row>
    <row r="374" spans="1:256">
      <c r="A374" s="79" t="s">
        <v>167</v>
      </c>
      <c r="B374" s="289" t="s">
        <v>1186</v>
      </c>
      <c r="C374" s="5" t="s">
        <v>1188</v>
      </c>
      <c r="D374" s="5" t="s">
        <v>822</v>
      </c>
      <c r="E374" s="6" t="str">
        <f t="shared" si="50"/>
        <v>こ０４</v>
      </c>
      <c r="F374" s="5" t="str">
        <f t="shared" si="51"/>
        <v>永原実佳</v>
      </c>
      <c r="G374" s="76" t="s">
        <v>822</v>
      </c>
      <c r="H374" s="76" t="s">
        <v>736</v>
      </c>
      <c r="I374" s="21">
        <v>1997</v>
      </c>
      <c r="J374" s="10">
        <f t="shared" si="52"/>
        <v>27</v>
      </c>
      <c r="K374" s="6" t="str">
        <f t="shared" si="53"/>
        <v>OK</v>
      </c>
      <c r="L374" s="12" t="s">
        <v>2</v>
      </c>
      <c r="M374" s="13"/>
      <c r="N374" s="5"/>
      <c r="O374" s="5"/>
      <c r="P374" s="5"/>
      <c r="Q374" s="5"/>
    </row>
    <row r="375" spans="1:256">
      <c r="A375" s="79" t="s">
        <v>266</v>
      </c>
      <c r="B375" s="289" t="s">
        <v>1186</v>
      </c>
      <c r="C375" s="5" t="s">
        <v>1189</v>
      </c>
      <c r="D375" s="5" t="s">
        <v>822</v>
      </c>
      <c r="E375" s="6" t="str">
        <f t="shared" si="50"/>
        <v>こ０５</v>
      </c>
      <c r="F375" s="5" t="str">
        <f t="shared" si="51"/>
        <v>永原博司</v>
      </c>
      <c r="G375" s="76" t="s">
        <v>822</v>
      </c>
      <c r="H375" s="76" t="s">
        <v>5</v>
      </c>
      <c r="I375" s="51">
        <v>1963</v>
      </c>
      <c r="J375" s="10">
        <f t="shared" si="52"/>
        <v>61</v>
      </c>
      <c r="K375" s="6" t="str">
        <f t="shared" si="53"/>
        <v>OK</v>
      </c>
      <c r="L375" s="12" t="s">
        <v>2</v>
      </c>
      <c r="M375" s="5"/>
      <c r="N375" s="5"/>
      <c r="O375" s="5"/>
      <c r="P375" s="5"/>
      <c r="Q375" s="5"/>
    </row>
    <row r="376" spans="1:256">
      <c r="B376" s="118"/>
      <c r="C376" s="62"/>
      <c r="F376" s="119"/>
      <c r="I376" s="87"/>
      <c r="J376" s="81"/>
      <c r="K376" s="120"/>
      <c r="L376" s="64"/>
      <c r="R376" s="55"/>
      <c r="S376" s="243"/>
      <c r="T376" s="243"/>
      <c r="U376" s="243"/>
      <c r="V376" s="243"/>
      <c r="W376" s="243"/>
      <c r="X376" s="243"/>
      <c r="Y376" s="243"/>
      <c r="Z376" s="243"/>
      <c r="AA376" s="243"/>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c r="AY376" s="52"/>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c r="BX376" s="52"/>
      <c r="BY376" s="52"/>
      <c r="BZ376" s="52"/>
      <c r="CA376" s="52"/>
      <c r="CB376" s="52"/>
      <c r="CC376" s="52"/>
      <c r="CD376" s="52"/>
      <c r="CE376" s="52"/>
      <c r="CF376" s="52"/>
      <c r="CG376" s="52"/>
      <c r="CH376" s="52"/>
      <c r="CI376" s="52"/>
      <c r="CJ376" s="52"/>
      <c r="CK376" s="52"/>
      <c r="CL376" s="52"/>
      <c r="CM376" s="52"/>
      <c r="CN376" s="52"/>
      <c r="CO376" s="52"/>
      <c r="CP376" s="52"/>
      <c r="CQ376" s="52"/>
      <c r="CR376" s="52"/>
      <c r="CS376" s="52"/>
      <c r="CT376" s="52"/>
      <c r="CU376" s="52"/>
      <c r="CV376" s="52"/>
      <c r="CW376" s="52"/>
      <c r="CX376" s="52"/>
      <c r="CY376" s="52"/>
      <c r="CZ376" s="52"/>
      <c r="DA376" s="52"/>
      <c r="DB376" s="52"/>
      <c r="DC376" s="52"/>
      <c r="DD376" s="52"/>
      <c r="DE376" s="52"/>
      <c r="DF376" s="52"/>
      <c r="DG376" s="52"/>
      <c r="DH376" s="52"/>
      <c r="DI376" s="52"/>
      <c r="DJ376" s="52"/>
      <c r="DK376" s="52"/>
      <c r="DL376" s="52"/>
      <c r="DM376" s="52"/>
      <c r="DN376" s="52"/>
      <c r="DO376" s="52"/>
      <c r="DP376" s="52"/>
      <c r="DQ376" s="52"/>
      <c r="DR376" s="52"/>
      <c r="DS376" s="52"/>
      <c r="DT376" s="52"/>
      <c r="DU376" s="52"/>
      <c r="DV376" s="52"/>
      <c r="DW376" s="52"/>
      <c r="DX376" s="52"/>
      <c r="DY376" s="52"/>
      <c r="DZ376" s="52"/>
      <c r="EA376" s="52"/>
      <c r="EB376" s="52"/>
      <c r="EC376" s="52"/>
      <c r="ED376" s="52"/>
      <c r="EE376" s="52"/>
      <c r="EF376" s="52"/>
      <c r="EG376" s="52"/>
      <c r="EH376" s="52"/>
      <c r="EI376" s="52"/>
      <c r="EJ376" s="52"/>
      <c r="EK376" s="52"/>
      <c r="EL376" s="52"/>
      <c r="EM376" s="52"/>
      <c r="EN376" s="52"/>
      <c r="EO376" s="52"/>
      <c r="EP376" s="52"/>
      <c r="EQ376" s="52"/>
      <c r="ER376" s="52"/>
      <c r="ES376" s="52"/>
      <c r="ET376" s="52"/>
      <c r="EU376" s="52"/>
      <c r="EV376" s="52"/>
      <c r="EW376" s="52"/>
      <c r="EX376" s="52"/>
      <c r="EY376" s="52"/>
      <c r="EZ376" s="52"/>
      <c r="FA376" s="52"/>
      <c r="FB376" s="52"/>
      <c r="FC376" s="52"/>
      <c r="FD376" s="52"/>
      <c r="FE376" s="52"/>
      <c r="FF376" s="52"/>
      <c r="FG376" s="52"/>
      <c r="FH376" s="52"/>
      <c r="FI376" s="52"/>
      <c r="FJ376" s="52"/>
      <c r="FK376" s="52"/>
      <c r="FL376" s="52"/>
      <c r="FM376" s="52"/>
      <c r="FN376" s="52"/>
      <c r="FO376" s="52"/>
      <c r="FP376" s="52"/>
      <c r="FQ376" s="52"/>
      <c r="FR376" s="52"/>
      <c r="FS376" s="52"/>
      <c r="FT376" s="52"/>
      <c r="FU376" s="52"/>
      <c r="FV376" s="52"/>
      <c r="FW376" s="52"/>
      <c r="FX376" s="52"/>
      <c r="FY376" s="52"/>
      <c r="FZ376" s="52"/>
      <c r="GA376" s="52"/>
      <c r="GB376" s="52"/>
      <c r="GC376" s="52"/>
      <c r="GD376" s="52"/>
      <c r="GE376" s="52"/>
      <c r="GF376" s="52"/>
      <c r="GG376" s="52"/>
      <c r="GH376" s="52"/>
      <c r="GI376" s="52"/>
      <c r="GJ376" s="52"/>
      <c r="GK376" s="52"/>
      <c r="GL376" s="52"/>
      <c r="GM376" s="52"/>
      <c r="GN376" s="52"/>
      <c r="GO376" s="52"/>
      <c r="GP376" s="52"/>
      <c r="GQ376" s="52"/>
      <c r="GR376" s="52"/>
      <c r="GS376" s="52"/>
      <c r="GT376" s="52"/>
      <c r="GU376" s="52"/>
      <c r="GV376" s="52"/>
      <c r="GW376" s="52"/>
      <c r="GX376" s="52"/>
      <c r="GY376" s="52"/>
      <c r="GZ376" s="52"/>
      <c r="HA376" s="52"/>
      <c r="HB376" s="52"/>
      <c r="HC376" s="52"/>
      <c r="HD376" s="52"/>
      <c r="HE376" s="52"/>
      <c r="HF376" s="52"/>
      <c r="HG376" s="52"/>
      <c r="HH376" s="52"/>
      <c r="HI376" s="52"/>
      <c r="HJ376" s="52"/>
      <c r="HK376" s="52"/>
      <c r="HL376" s="52"/>
      <c r="HM376" s="52"/>
      <c r="HN376" s="52"/>
      <c r="HO376" s="52"/>
      <c r="HP376" s="52"/>
      <c r="HQ376" s="52"/>
      <c r="HR376" s="52"/>
      <c r="HS376" s="52"/>
      <c r="HT376" s="52"/>
      <c r="HU376" s="52"/>
      <c r="HV376" s="52"/>
      <c r="HW376" s="52"/>
      <c r="HX376" s="52"/>
      <c r="HY376" s="52"/>
      <c r="HZ376" s="52"/>
      <c r="IA376" s="52"/>
      <c r="IB376" s="52"/>
      <c r="IC376" s="52"/>
      <c r="ID376" s="52"/>
      <c r="IE376" s="52"/>
      <c r="IF376" s="52"/>
      <c r="IG376" s="52"/>
      <c r="IH376" s="52"/>
      <c r="II376" s="52"/>
      <c r="IJ376" s="52"/>
      <c r="IK376" s="52"/>
      <c r="IL376" s="52"/>
      <c r="IM376" s="52"/>
      <c r="IN376" s="52"/>
      <c r="IO376" s="52"/>
      <c r="IP376" s="52"/>
      <c r="IQ376" s="52"/>
      <c r="IR376" s="52"/>
      <c r="IS376" s="52"/>
      <c r="IT376" s="52"/>
      <c r="IU376" s="52"/>
      <c r="IV376" s="52"/>
    </row>
    <row r="377" spans="1:256">
      <c r="B377" s="118"/>
      <c r="C377" s="121"/>
      <c r="F377" s="119"/>
      <c r="H377" s="80"/>
      <c r="I377" s="80"/>
      <c r="J377" s="81"/>
      <c r="K377" s="63"/>
      <c r="L377" s="64"/>
      <c r="M377" s="86"/>
      <c r="R377" s="55"/>
      <c r="S377" s="243"/>
      <c r="T377" s="243"/>
      <c r="U377" s="243"/>
      <c r="V377" s="243"/>
      <c r="W377" s="243"/>
      <c r="X377" s="243"/>
      <c r="Y377" s="243"/>
      <c r="Z377" s="243"/>
      <c r="AA377" s="243"/>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c r="CA377" s="52"/>
      <c r="CB377" s="52"/>
      <c r="CC377" s="52"/>
      <c r="CD377" s="52"/>
      <c r="CE377" s="52"/>
      <c r="CF377" s="52"/>
      <c r="CG377" s="52"/>
      <c r="CH377" s="52"/>
      <c r="CI377" s="52"/>
      <c r="CJ377" s="52"/>
      <c r="CK377" s="52"/>
      <c r="CL377" s="52"/>
      <c r="CM377" s="52"/>
      <c r="CN377" s="52"/>
      <c r="CO377" s="52"/>
      <c r="CP377" s="52"/>
      <c r="CQ377" s="52"/>
      <c r="CR377" s="52"/>
      <c r="CS377" s="52"/>
      <c r="CT377" s="52"/>
      <c r="CU377" s="52"/>
      <c r="CV377" s="52"/>
      <c r="CW377" s="52"/>
      <c r="CX377" s="52"/>
      <c r="CY377" s="52"/>
      <c r="CZ377" s="52"/>
      <c r="DA377" s="52"/>
      <c r="DB377" s="52"/>
      <c r="DC377" s="52"/>
      <c r="DD377" s="52"/>
      <c r="DE377" s="52"/>
      <c r="DF377" s="52"/>
      <c r="DG377" s="52"/>
      <c r="DH377" s="52"/>
      <c r="DI377" s="52"/>
      <c r="DJ377" s="52"/>
      <c r="DK377" s="52"/>
      <c r="DL377" s="52"/>
      <c r="DM377" s="52"/>
      <c r="DN377" s="52"/>
      <c r="DO377" s="52"/>
      <c r="DP377" s="52"/>
      <c r="DQ377" s="52"/>
      <c r="DR377" s="52"/>
      <c r="DS377" s="52"/>
      <c r="DT377" s="52"/>
      <c r="DU377" s="52"/>
      <c r="DV377" s="52"/>
      <c r="DW377" s="52"/>
      <c r="DX377" s="52"/>
      <c r="DY377" s="52"/>
      <c r="DZ377" s="52"/>
      <c r="EA377" s="52"/>
      <c r="EB377" s="52"/>
      <c r="EC377" s="52"/>
      <c r="ED377" s="52"/>
      <c r="EE377" s="52"/>
      <c r="EF377" s="52"/>
      <c r="EG377" s="52"/>
      <c r="EH377" s="52"/>
      <c r="EI377" s="52"/>
      <c r="EJ377" s="52"/>
      <c r="EK377" s="52"/>
      <c r="EL377" s="52"/>
      <c r="EM377" s="52"/>
      <c r="EN377" s="52"/>
      <c r="EO377" s="52"/>
      <c r="EP377" s="52"/>
      <c r="EQ377" s="52"/>
      <c r="ER377" s="52"/>
      <c r="ES377" s="52"/>
      <c r="ET377" s="52"/>
      <c r="EU377" s="52"/>
      <c r="EV377" s="52"/>
      <c r="EW377" s="52"/>
      <c r="EX377" s="52"/>
      <c r="EY377" s="52"/>
      <c r="EZ377" s="52"/>
      <c r="FA377" s="52"/>
      <c r="FB377" s="52"/>
      <c r="FC377" s="52"/>
      <c r="FD377" s="52"/>
      <c r="FE377" s="52"/>
      <c r="FF377" s="52"/>
      <c r="FG377" s="52"/>
      <c r="FH377" s="52"/>
      <c r="FI377" s="52"/>
      <c r="FJ377" s="52"/>
      <c r="FK377" s="52"/>
      <c r="FL377" s="52"/>
      <c r="FM377" s="52"/>
      <c r="FN377" s="52"/>
      <c r="FO377" s="52"/>
      <c r="FP377" s="52"/>
      <c r="FQ377" s="52"/>
      <c r="FR377" s="52"/>
      <c r="FS377" s="52"/>
      <c r="FT377" s="52"/>
      <c r="FU377" s="52"/>
      <c r="FV377" s="52"/>
      <c r="FW377" s="52"/>
      <c r="FX377" s="52"/>
      <c r="FY377" s="52"/>
      <c r="FZ377" s="52"/>
      <c r="GA377" s="52"/>
      <c r="GB377" s="52"/>
      <c r="GC377" s="52"/>
      <c r="GD377" s="52"/>
      <c r="GE377" s="52"/>
      <c r="GF377" s="52"/>
      <c r="GG377" s="52"/>
      <c r="GH377" s="52"/>
      <c r="GI377" s="52"/>
      <c r="GJ377" s="52"/>
      <c r="GK377" s="52"/>
      <c r="GL377" s="52"/>
      <c r="GM377" s="52"/>
      <c r="GN377" s="52"/>
      <c r="GO377" s="52"/>
      <c r="GP377" s="52"/>
      <c r="GQ377" s="52"/>
      <c r="GR377" s="52"/>
      <c r="GS377" s="52"/>
      <c r="GT377" s="52"/>
      <c r="GU377" s="52"/>
      <c r="GV377" s="52"/>
      <c r="GW377" s="52"/>
      <c r="GX377" s="52"/>
      <c r="GY377" s="52"/>
      <c r="GZ377" s="52"/>
      <c r="HA377" s="52"/>
      <c r="HB377" s="52"/>
      <c r="HC377" s="52"/>
      <c r="HD377" s="52"/>
      <c r="HE377" s="52"/>
      <c r="HF377" s="52"/>
      <c r="HG377" s="52"/>
      <c r="HH377" s="52"/>
      <c r="HI377" s="52"/>
      <c r="HJ377" s="52"/>
      <c r="HK377" s="52"/>
      <c r="HL377" s="52"/>
      <c r="HM377" s="52"/>
      <c r="HN377" s="52"/>
      <c r="HO377" s="52"/>
      <c r="HP377" s="52"/>
      <c r="HQ377" s="52"/>
      <c r="HR377" s="52"/>
      <c r="HS377" s="52"/>
      <c r="HT377" s="52"/>
      <c r="HU377" s="52"/>
      <c r="HV377" s="52"/>
      <c r="HW377" s="52"/>
      <c r="HX377" s="52"/>
      <c r="HY377" s="52"/>
      <c r="HZ377" s="52"/>
      <c r="IA377" s="52"/>
      <c r="IB377" s="52"/>
      <c r="IC377" s="52"/>
      <c r="ID377" s="52"/>
      <c r="IE377" s="52"/>
      <c r="IF377" s="52"/>
      <c r="IG377" s="52"/>
      <c r="IH377" s="52"/>
      <c r="II377" s="52"/>
      <c r="IJ377" s="52"/>
      <c r="IK377" s="52"/>
      <c r="IL377" s="52"/>
      <c r="IM377" s="52"/>
      <c r="IN377" s="52"/>
      <c r="IO377" s="52"/>
      <c r="IP377" s="52"/>
      <c r="IQ377" s="52"/>
      <c r="IR377" s="52"/>
      <c r="IS377" s="52"/>
      <c r="IT377" s="52"/>
      <c r="IU377" s="52"/>
      <c r="IV377" s="52"/>
    </row>
    <row r="378" spans="1:256">
      <c r="F378" s="119"/>
      <c r="I378" s="56"/>
      <c r="K378" s="120"/>
      <c r="L378" s="64"/>
      <c r="N378" s="273"/>
      <c r="O378" s="273"/>
      <c r="P378" s="273"/>
      <c r="Q378" s="273"/>
      <c r="R378" s="273"/>
      <c r="S378" s="273"/>
      <c r="T378" s="273"/>
      <c r="U378" s="273"/>
      <c r="V378" s="273"/>
      <c r="W378" s="273"/>
      <c r="X378" s="273"/>
      <c r="Y378" s="273"/>
      <c r="Z378" s="273"/>
      <c r="AA378" s="273"/>
      <c r="AB378" s="273"/>
      <c r="AC378" s="273"/>
      <c r="AD378" s="273"/>
      <c r="AE378" s="273"/>
      <c r="AF378" s="273"/>
      <c r="AG378" s="273"/>
      <c r="AH378" s="273"/>
      <c r="AI378" s="273"/>
      <c r="AJ378" s="273"/>
      <c r="AK378" s="273"/>
      <c r="AL378" s="273"/>
      <c r="AM378" s="273"/>
      <c r="AN378" s="273"/>
      <c r="AO378" s="273"/>
      <c r="AP378" s="273"/>
      <c r="AQ378" s="273"/>
      <c r="AR378" s="273"/>
      <c r="AS378" s="273"/>
      <c r="AT378" s="273"/>
      <c r="AU378" s="273"/>
      <c r="AV378" s="273"/>
      <c r="AW378" s="273"/>
      <c r="AX378" s="273"/>
      <c r="AY378" s="273"/>
      <c r="AZ378" s="273"/>
      <c r="BA378" s="273"/>
      <c r="BB378" s="273"/>
      <c r="BC378" s="273"/>
      <c r="BD378" s="273"/>
      <c r="BE378" s="273"/>
      <c r="BF378" s="273"/>
      <c r="BG378" s="273"/>
      <c r="BH378" s="273"/>
      <c r="BI378" s="273"/>
      <c r="BJ378" s="273"/>
      <c r="BK378" s="273"/>
      <c r="BL378" s="273"/>
      <c r="BM378" s="273"/>
      <c r="BN378" s="273"/>
      <c r="BO378" s="273"/>
      <c r="BP378" s="273"/>
      <c r="BQ378" s="273"/>
      <c r="BR378" s="273"/>
      <c r="BS378" s="273"/>
      <c r="BT378" s="273"/>
      <c r="BU378" s="273"/>
      <c r="BV378" s="273"/>
      <c r="BW378" s="273"/>
      <c r="BX378" s="273"/>
      <c r="BY378" s="273"/>
      <c r="BZ378" s="273"/>
      <c r="CA378" s="273"/>
      <c r="CB378" s="273"/>
      <c r="CC378" s="273"/>
      <c r="CD378" s="273"/>
      <c r="CE378" s="273"/>
      <c r="CF378" s="273"/>
      <c r="CG378" s="273"/>
      <c r="CH378" s="273"/>
      <c r="CI378" s="273"/>
      <c r="CJ378" s="273"/>
      <c r="CK378" s="273"/>
      <c r="CL378" s="273"/>
      <c r="CM378" s="273"/>
      <c r="CN378" s="273"/>
      <c r="CO378" s="273"/>
      <c r="CP378" s="273"/>
      <c r="CQ378" s="273"/>
      <c r="CR378" s="273"/>
      <c r="CS378" s="273"/>
      <c r="CT378" s="273"/>
      <c r="CU378" s="273"/>
      <c r="CV378" s="273"/>
      <c r="CW378" s="273"/>
      <c r="CX378" s="273"/>
      <c r="CY378" s="273"/>
      <c r="CZ378" s="273"/>
      <c r="DA378" s="273"/>
      <c r="DB378" s="273"/>
      <c r="DC378" s="273"/>
      <c r="DD378" s="273"/>
      <c r="DE378" s="273"/>
      <c r="DF378" s="273"/>
      <c r="DG378" s="273"/>
      <c r="DH378" s="273"/>
      <c r="DI378" s="273"/>
      <c r="DJ378" s="273"/>
      <c r="DK378" s="273"/>
      <c r="DL378" s="273"/>
      <c r="DM378" s="273"/>
      <c r="DN378" s="273"/>
      <c r="DO378" s="273"/>
      <c r="DP378" s="273"/>
      <c r="DQ378" s="273"/>
      <c r="DR378" s="273"/>
      <c r="DS378" s="273"/>
      <c r="DT378" s="273"/>
      <c r="DU378" s="273"/>
      <c r="DV378" s="273"/>
      <c r="DW378" s="273"/>
      <c r="DX378" s="273"/>
      <c r="DY378" s="273"/>
      <c r="DZ378" s="273"/>
      <c r="EA378" s="273"/>
      <c r="EB378" s="273"/>
      <c r="EC378" s="273"/>
      <c r="ED378" s="273"/>
      <c r="EE378" s="273"/>
      <c r="EF378" s="273"/>
      <c r="EG378" s="273"/>
      <c r="EH378" s="273"/>
      <c r="EI378" s="273"/>
      <c r="EJ378" s="273"/>
      <c r="EK378" s="273"/>
      <c r="EL378" s="273"/>
      <c r="EM378" s="273"/>
      <c r="EN378" s="273"/>
      <c r="EO378" s="273"/>
      <c r="EP378" s="273"/>
      <c r="EQ378" s="273"/>
      <c r="ER378" s="273"/>
      <c r="ES378" s="273"/>
      <c r="ET378" s="273"/>
      <c r="EU378" s="273"/>
      <c r="EV378" s="273"/>
      <c r="EW378" s="273"/>
      <c r="EX378" s="273"/>
      <c r="EY378" s="273"/>
      <c r="EZ378" s="273"/>
      <c r="FA378" s="273"/>
      <c r="FB378" s="273"/>
      <c r="FC378" s="273"/>
      <c r="FD378" s="273"/>
      <c r="FE378" s="273"/>
      <c r="FF378" s="273"/>
      <c r="FG378" s="273"/>
      <c r="FH378" s="273"/>
      <c r="FI378" s="273"/>
      <c r="FJ378" s="273"/>
      <c r="FK378" s="273"/>
      <c r="FL378" s="273"/>
      <c r="FM378" s="273"/>
      <c r="FN378" s="273"/>
      <c r="FO378" s="273"/>
      <c r="FP378" s="273"/>
      <c r="FQ378" s="273"/>
      <c r="FR378" s="273"/>
      <c r="FS378" s="273"/>
      <c r="FT378" s="273"/>
      <c r="FU378" s="273"/>
      <c r="FV378" s="273"/>
      <c r="FW378" s="273"/>
      <c r="FX378" s="273"/>
      <c r="FY378" s="273"/>
      <c r="FZ378" s="273"/>
      <c r="GA378" s="273"/>
      <c r="GB378" s="273"/>
      <c r="GC378" s="273"/>
      <c r="GD378" s="273"/>
      <c r="GE378" s="273"/>
      <c r="GF378" s="273"/>
      <c r="GG378" s="273"/>
      <c r="GH378" s="273"/>
      <c r="GI378" s="273"/>
      <c r="GJ378" s="273"/>
      <c r="GK378" s="273"/>
      <c r="GL378" s="273"/>
      <c r="GM378" s="273"/>
      <c r="GN378" s="273"/>
      <c r="GO378" s="273"/>
      <c r="GP378" s="273"/>
      <c r="GQ378" s="273"/>
      <c r="GR378" s="273"/>
      <c r="GS378" s="273"/>
      <c r="GT378" s="273"/>
      <c r="GU378" s="273"/>
      <c r="GV378" s="273"/>
      <c r="GW378" s="273"/>
      <c r="GX378" s="273"/>
      <c r="GY378" s="273"/>
      <c r="GZ378" s="273"/>
      <c r="HA378" s="273"/>
      <c r="HB378" s="273"/>
      <c r="HC378" s="273"/>
      <c r="HD378" s="273"/>
      <c r="HE378" s="273"/>
      <c r="HF378" s="273"/>
      <c r="HG378" s="273"/>
      <c r="HH378" s="273"/>
      <c r="HI378" s="273"/>
      <c r="HJ378" s="273"/>
      <c r="HK378" s="273"/>
      <c r="HL378" s="273"/>
      <c r="HM378" s="273"/>
      <c r="HN378" s="273"/>
      <c r="HO378" s="273"/>
      <c r="HP378" s="273"/>
      <c r="HQ378" s="273"/>
      <c r="HR378" s="273"/>
      <c r="HS378" s="273"/>
      <c r="HT378" s="273"/>
      <c r="HU378" s="273"/>
      <c r="HV378" s="273"/>
      <c r="HW378" s="273"/>
      <c r="HX378" s="273"/>
      <c r="HY378" s="273"/>
      <c r="HZ378" s="273"/>
      <c r="IA378" s="273"/>
      <c r="IB378" s="273"/>
      <c r="IC378" s="273"/>
      <c r="ID378" s="273"/>
      <c r="IE378" s="273"/>
      <c r="IF378" s="273"/>
      <c r="IG378" s="273"/>
      <c r="IH378" s="273"/>
      <c r="II378" s="273"/>
      <c r="IJ378" s="273"/>
      <c r="IK378" s="273"/>
      <c r="IL378" s="273"/>
      <c r="IM378" s="273"/>
      <c r="IN378" s="273"/>
      <c r="IO378" s="273"/>
      <c r="IP378" s="273"/>
      <c r="IQ378" s="273"/>
      <c r="IR378" s="273"/>
      <c r="IS378" s="273"/>
      <c r="IT378" s="273"/>
      <c r="IU378" s="273"/>
      <c r="IV378" s="273"/>
    </row>
    <row r="379" spans="1:256">
      <c r="B379" s="122"/>
      <c r="C379" s="344" t="s">
        <v>1190</v>
      </c>
      <c r="D379" s="344"/>
      <c r="E379" s="344"/>
      <c r="F379" s="119"/>
      <c r="G379" s="123"/>
      <c r="I379" s="124"/>
      <c r="J379" s="125"/>
      <c r="K379" s="126"/>
      <c r="L379" s="64"/>
      <c r="M379" s="123"/>
      <c r="N379" s="5"/>
      <c r="O379" s="5"/>
      <c r="P379" s="5"/>
      <c r="Q379" s="5"/>
    </row>
    <row r="380" spans="1:256">
      <c r="C380" s="344"/>
      <c r="D380" s="344"/>
      <c r="E380" s="344"/>
      <c r="I380" s="56"/>
      <c r="K380" s="120"/>
      <c r="L380" s="64"/>
      <c r="N380" s="5"/>
      <c r="O380" s="5"/>
      <c r="P380" s="5"/>
      <c r="Q380" s="5"/>
      <c r="R380" s="243"/>
      <c r="S380" s="243"/>
      <c r="T380" s="243"/>
      <c r="U380" s="243"/>
      <c r="V380" s="243"/>
      <c r="W380" s="243"/>
      <c r="X380" s="243"/>
      <c r="Y380" s="243"/>
      <c r="Z380" s="243"/>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c r="AY380" s="52"/>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c r="BX380" s="52"/>
      <c r="BY380" s="52"/>
      <c r="BZ380" s="52"/>
      <c r="CA380" s="52"/>
      <c r="CB380" s="52"/>
      <c r="CC380" s="52"/>
      <c r="CD380" s="52"/>
      <c r="CE380" s="52"/>
      <c r="CF380" s="52"/>
      <c r="CG380" s="52"/>
      <c r="CH380" s="52"/>
      <c r="CI380" s="52"/>
      <c r="CJ380" s="52"/>
      <c r="CK380" s="52"/>
      <c r="CL380" s="52"/>
      <c r="CM380" s="52"/>
      <c r="CN380" s="52"/>
      <c r="CO380" s="52"/>
      <c r="CP380" s="52"/>
      <c r="CQ380" s="52"/>
      <c r="CR380" s="52"/>
      <c r="CS380" s="52"/>
      <c r="CT380" s="52"/>
      <c r="CU380" s="52"/>
      <c r="CV380" s="52"/>
      <c r="CW380" s="52"/>
      <c r="CX380" s="52"/>
      <c r="CY380" s="52"/>
      <c r="CZ380" s="52"/>
      <c r="DA380" s="52"/>
      <c r="DB380" s="52"/>
      <c r="DC380" s="52"/>
      <c r="DD380" s="52"/>
      <c r="DE380" s="52"/>
      <c r="DF380" s="52"/>
      <c r="DG380" s="52"/>
      <c r="DH380" s="52"/>
      <c r="DI380" s="52"/>
      <c r="DJ380" s="52"/>
      <c r="DK380" s="52"/>
      <c r="DL380" s="52"/>
      <c r="DM380" s="52"/>
      <c r="DN380" s="52"/>
      <c r="DO380" s="52"/>
      <c r="DP380" s="52"/>
      <c r="DQ380" s="52"/>
      <c r="DR380" s="52"/>
      <c r="DS380" s="52"/>
      <c r="DT380" s="52"/>
      <c r="DU380" s="52"/>
      <c r="DV380" s="52"/>
      <c r="DW380" s="52"/>
      <c r="DX380" s="52"/>
      <c r="DY380" s="52"/>
      <c r="DZ380" s="52"/>
      <c r="EA380" s="52"/>
      <c r="EB380" s="52"/>
      <c r="EC380" s="52"/>
      <c r="ED380" s="52"/>
      <c r="EE380" s="52"/>
      <c r="EF380" s="52"/>
      <c r="EG380" s="52"/>
      <c r="EH380" s="52"/>
      <c r="EI380" s="52"/>
      <c r="EJ380" s="52"/>
      <c r="EK380" s="52"/>
      <c r="EL380" s="52"/>
      <c r="EM380" s="52"/>
      <c r="EN380" s="52"/>
      <c r="EO380" s="52"/>
      <c r="EP380" s="52"/>
      <c r="EQ380" s="52"/>
      <c r="ER380" s="52"/>
      <c r="ES380" s="52"/>
      <c r="ET380" s="52"/>
      <c r="EU380" s="52"/>
      <c r="EV380" s="52"/>
      <c r="EW380" s="52"/>
      <c r="EX380" s="52"/>
      <c r="EY380" s="52"/>
      <c r="EZ380" s="52"/>
      <c r="FA380" s="52"/>
      <c r="FB380" s="52"/>
      <c r="FC380" s="52"/>
      <c r="FD380" s="52"/>
      <c r="FE380" s="52"/>
      <c r="FF380" s="52"/>
      <c r="FG380" s="52"/>
      <c r="FH380" s="52"/>
      <c r="FI380" s="52"/>
      <c r="FJ380" s="52"/>
      <c r="FK380" s="52"/>
      <c r="FL380" s="52"/>
      <c r="FM380" s="52"/>
      <c r="FN380" s="52"/>
      <c r="FO380" s="52"/>
      <c r="FP380" s="52"/>
      <c r="FQ380" s="52"/>
      <c r="FR380" s="52"/>
      <c r="FS380" s="52"/>
      <c r="FT380" s="52"/>
      <c r="FU380" s="52"/>
      <c r="FV380" s="52"/>
      <c r="FW380" s="52"/>
      <c r="FX380" s="52"/>
      <c r="FY380" s="52"/>
      <c r="FZ380" s="52"/>
      <c r="GA380" s="52"/>
      <c r="GB380" s="52"/>
      <c r="GC380" s="52"/>
      <c r="GD380" s="52"/>
      <c r="GE380" s="52"/>
      <c r="GF380" s="52"/>
      <c r="GG380" s="52"/>
      <c r="GH380" s="52"/>
      <c r="GI380" s="52"/>
      <c r="GJ380" s="52"/>
      <c r="GK380" s="52"/>
      <c r="GL380" s="52"/>
      <c r="GM380" s="52"/>
      <c r="GN380" s="52"/>
      <c r="GO380" s="52"/>
      <c r="GP380" s="52"/>
      <c r="GQ380" s="52"/>
      <c r="GR380" s="52"/>
      <c r="GS380" s="52"/>
      <c r="GT380" s="52"/>
      <c r="GU380" s="52"/>
      <c r="GV380" s="52"/>
      <c r="GW380" s="52"/>
      <c r="GX380" s="52"/>
      <c r="GY380" s="52"/>
      <c r="GZ380" s="52"/>
      <c r="HA380" s="52"/>
      <c r="HB380" s="52"/>
      <c r="HC380" s="52"/>
      <c r="HD380" s="52"/>
      <c r="HE380" s="52"/>
      <c r="HF380" s="52"/>
      <c r="HG380" s="52"/>
      <c r="HH380" s="52"/>
      <c r="HI380" s="52"/>
      <c r="HJ380" s="52"/>
      <c r="HK380" s="52"/>
      <c r="HL380" s="52"/>
      <c r="HM380" s="52"/>
      <c r="HN380" s="52"/>
      <c r="HO380" s="52"/>
      <c r="HP380" s="52"/>
      <c r="HQ380" s="52"/>
      <c r="HR380" s="52"/>
      <c r="HS380" s="52"/>
      <c r="HT380" s="52"/>
      <c r="HU380" s="52"/>
      <c r="HV380" s="52"/>
      <c r="HW380" s="52"/>
      <c r="HX380" s="52"/>
      <c r="HY380" s="52"/>
      <c r="HZ380" s="52"/>
      <c r="IA380" s="52"/>
      <c r="IB380" s="52"/>
      <c r="IC380" s="52"/>
      <c r="ID380" s="52"/>
      <c r="IE380" s="52"/>
      <c r="IF380" s="52"/>
      <c r="IG380" s="52"/>
      <c r="IH380" s="52"/>
      <c r="II380" s="52"/>
      <c r="IJ380" s="52"/>
      <c r="IK380" s="52"/>
      <c r="IL380" s="52"/>
      <c r="IM380" s="52"/>
      <c r="IN380" s="52"/>
      <c r="IO380" s="52"/>
      <c r="IP380" s="52"/>
      <c r="IQ380" s="52"/>
      <c r="IR380" s="52"/>
      <c r="IS380" s="52"/>
      <c r="IT380" s="52"/>
      <c r="IU380" s="52"/>
      <c r="IV380" s="52"/>
    </row>
    <row r="381" spans="1:256">
      <c r="A381" s="310"/>
      <c r="B381" s="106"/>
      <c r="C381" s="345">
        <f>RIGHT(A217,2)+RIGHT(A45,2)+RIGHT(A170,2)+RIGHT(A89,2)+RIGHT(A185,2)+RIGHT(A366,2)+RIGHT(A312,2)+RIGHT(A263,2)+RIGHT(A126,2)+RIGHT(A372,2)+RIGHT(A294,2)</f>
        <v>288</v>
      </c>
      <c r="D381" s="345"/>
      <c r="E381" s="345"/>
      <c r="F381" s="64"/>
      <c r="G381" s="346">
        <f>H58+$G$270+$F$319+G300+G196+$H$2+H94+H224+H131</f>
        <v>54</v>
      </c>
      <c r="H381" s="346"/>
      <c r="I381" s="55" t="s">
        <v>1191</v>
      </c>
      <c r="L381" s="64"/>
      <c r="N381" s="5"/>
      <c r="O381" s="53"/>
      <c r="P381" s="5"/>
      <c r="Q381" s="5"/>
      <c r="R381" s="243"/>
      <c r="S381" s="243"/>
      <c r="T381" s="243"/>
      <c r="U381" s="243"/>
      <c r="V381" s="243"/>
      <c r="W381" s="243"/>
      <c r="X381" s="243"/>
      <c r="Y381" s="243"/>
      <c r="Z381" s="243"/>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c r="AY381" s="52"/>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c r="BX381" s="52"/>
      <c r="BY381" s="52"/>
      <c r="BZ381" s="52"/>
      <c r="CA381" s="52"/>
      <c r="CB381" s="52"/>
      <c r="CC381" s="52"/>
      <c r="CD381" s="52"/>
      <c r="CE381" s="52"/>
      <c r="CF381" s="52"/>
      <c r="CG381" s="52"/>
      <c r="CH381" s="52"/>
      <c r="CI381" s="52"/>
      <c r="CJ381" s="52"/>
      <c r="CK381" s="52"/>
      <c r="CL381" s="52"/>
      <c r="CM381" s="52"/>
      <c r="CN381" s="52"/>
      <c r="CO381" s="52"/>
      <c r="CP381" s="52"/>
      <c r="CQ381" s="52"/>
      <c r="CR381" s="52"/>
      <c r="CS381" s="52"/>
      <c r="CT381" s="52"/>
      <c r="CU381" s="52"/>
      <c r="CV381" s="52"/>
      <c r="CW381" s="52"/>
      <c r="CX381" s="52"/>
      <c r="CY381" s="52"/>
      <c r="CZ381" s="52"/>
      <c r="DA381" s="52"/>
      <c r="DB381" s="52"/>
      <c r="DC381" s="52"/>
      <c r="DD381" s="52"/>
      <c r="DE381" s="52"/>
      <c r="DF381" s="52"/>
      <c r="DG381" s="52"/>
      <c r="DH381" s="52"/>
      <c r="DI381" s="52"/>
      <c r="DJ381" s="52"/>
      <c r="DK381" s="52"/>
      <c r="DL381" s="52"/>
      <c r="DM381" s="52"/>
      <c r="DN381" s="52"/>
      <c r="DO381" s="52"/>
      <c r="DP381" s="52"/>
      <c r="DQ381" s="52"/>
      <c r="DR381" s="52"/>
      <c r="DS381" s="52"/>
      <c r="DT381" s="52"/>
      <c r="DU381" s="52"/>
      <c r="DV381" s="52"/>
      <c r="DW381" s="52"/>
      <c r="DX381" s="52"/>
      <c r="DY381" s="52"/>
      <c r="DZ381" s="52"/>
      <c r="EA381" s="52"/>
      <c r="EB381" s="52"/>
      <c r="EC381" s="52"/>
      <c r="ED381" s="52"/>
      <c r="EE381" s="52"/>
      <c r="EF381" s="52"/>
      <c r="EG381" s="52"/>
      <c r="EH381" s="52"/>
      <c r="EI381" s="52"/>
      <c r="EJ381" s="52"/>
      <c r="EK381" s="52"/>
      <c r="EL381" s="52"/>
      <c r="EM381" s="52"/>
      <c r="EN381" s="52"/>
      <c r="EO381" s="52"/>
      <c r="EP381" s="52"/>
      <c r="EQ381" s="52"/>
      <c r="ER381" s="52"/>
      <c r="ES381" s="52"/>
      <c r="ET381" s="52"/>
      <c r="EU381" s="52"/>
      <c r="EV381" s="52"/>
      <c r="EW381" s="52"/>
      <c r="EX381" s="52"/>
      <c r="EY381" s="52"/>
      <c r="EZ381" s="52"/>
      <c r="FA381" s="52"/>
      <c r="FB381" s="52"/>
      <c r="FC381" s="52"/>
      <c r="FD381" s="52"/>
      <c r="FE381" s="52"/>
      <c r="FF381" s="52"/>
      <c r="FG381" s="52"/>
      <c r="FH381" s="52"/>
      <c r="FI381" s="52"/>
      <c r="FJ381" s="52"/>
      <c r="FK381" s="52"/>
      <c r="FL381" s="52"/>
      <c r="FM381" s="52"/>
      <c r="FN381" s="52"/>
      <c r="FO381" s="52"/>
      <c r="FP381" s="52"/>
      <c r="FQ381" s="52"/>
      <c r="FR381" s="52"/>
      <c r="FS381" s="52"/>
      <c r="FT381" s="52"/>
      <c r="FU381" s="52"/>
      <c r="FV381" s="52"/>
      <c r="FW381" s="52"/>
      <c r="FX381" s="52"/>
      <c r="FY381" s="52"/>
      <c r="FZ381" s="52"/>
      <c r="GA381" s="52"/>
      <c r="GB381" s="52"/>
      <c r="GC381" s="52"/>
      <c r="GD381" s="52"/>
      <c r="GE381" s="52"/>
      <c r="GF381" s="52"/>
      <c r="GG381" s="52"/>
      <c r="GH381" s="52"/>
      <c r="GI381" s="52"/>
      <c r="GJ381" s="52"/>
      <c r="GK381" s="52"/>
      <c r="GL381" s="52"/>
      <c r="GM381" s="52"/>
      <c r="GN381" s="52"/>
      <c r="GO381" s="52"/>
      <c r="GP381" s="52"/>
      <c r="GQ381" s="52"/>
      <c r="GR381" s="52"/>
      <c r="GS381" s="52"/>
      <c r="GT381" s="52"/>
      <c r="GU381" s="52"/>
      <c r="GV381" s="52"/>
      <c r="GW381" s="52"/>
      <c r="GX381" s="52"/>
      <c r="GY381" s="52"/>
      <c r="GZ381" s="52"/>
      <c r="HA381" s="52"/>
      <c r="HB381" s="52"/>
      <c r="HC381" s="52"/>
      <c r="HD381" s="52"/>
      <c r="HE381" s="52"/>
      <c r="HF381" s="52"/>
      <c r="HG381" s="52"/>
      <c r="HH381" s="52"/>
      <c r="HI381" s="52"/>
      <c r="HJ381" s="52"/>
      <c r="HK381" s="52"/>
      <c r="HL381" s="52"/>
      <c r="HM381" s="52"/>
      <c r="HN381" s="52"/>
      <c r="HO381" s="52"/>
      <c r="HP381" s="52"/>
      <c r="HQ381" s="52"/>
      <c r="HR381" s="52"/>
      <c r="HS381" s="52"/>
      <c r="HT381" s="52"/>
      <c r="HU381" s="52"/>
      <c r="HV381" s="52"/>
      <c r="HW381" s="52"/>
      <c r="HX381" s="52"/>
      <c r="HY381" s="52"/>
      <c r="HZ381" s="52"/>
      <c r="IA381" s="52"/>
      <c r="IB381" s="52"/>
      <c r="IC381" s="52"/>
      <c r="ID381" s="52"/>
      <c r="IE381" s="52"/>
      <c r="IF381" s="52"/>
      <c r="IG381" s="52"/>
      <c r="IH381" s="52"/>
      <c r="II381" s="52"/>
      <c r="IJ381" s="52"/>
      <c r="IK381" s="52"/>
      <c r="IL381" s="52"/>
      <c r="IM381" s="52"/>
      <c r="IN381" s="52"/>
      <c r="IO381" s="52"/>
      <c r="IP381" s="52"/>
      <c r="IQ381" s="52"/>
      <c r="IR381" s="52"/>
      <c r="IS381" s="52"/>
      <c r="IT381" s="52"/>
      <c r="IU381" s="52"/>
      <c r="IV381" s="52"/>
    </row>
    <row r="382" spans="1:256">
      <c r="B382" s="106"/>
      <c r="C382" s="345"/>
      <c r="D382" s="345"/>
      <c r="E382" s="345"/>
      <c r="F382" s="64"/>
      <c r="G382" s="346"/>
      <c r="H382" s="346"/>
      <c r="R382" s="243"/>
      <c r="S382" s="243"/>
      <c r="T382" s="243"/>
      <c r="U382" s="243"/>
      <c r="V382" s="243"/>
      <c r="W382" s="243"/>
      <c r="X382" s="243"/>
      <c r="Y382" s="243"/>
      <c r="Z382" s="243"/>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c r="AY382" s="52"/>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c r="BX382" s="52"/>
      <c r="BY382" s="52"/>
      <c r="BZ382" s="52"/>
      <c r="CA382" s="52"/>
      <c r="CB382" s="52"/>
      <c r="CC382" s="52"/>
      <c r="CD382" s="52"/>
      <c r="CE382" s="52"/>
      <c r="CF382" s="52"/>
      <c r="CG382" s="52"/>
      <c r="CH382" s="52"/>
      <c r="CI382" s="52"/>
      <c r="CJ382" s="52"/>
      <c r="CK382" s="52"/>
      <c r="CL382" s="52"/>
      <c r="CM382" s="52"/>
      <c r="CN382" s="52"/>
      <c r="CO382" s="52"/>
      <c r="CP382" s="52"/>
      <c r="CQ382" s="52"/>
      <c r="CR382" s="52"/>
      <c r="CS382" s="52"/>
      <c r="CT382" s="52"/>
      <c r="CU382" s="52"/>
      <c r="CV382" s="52"/>
      <c r="CW382" s="52"/>
      <c r="CX382" s="52"/>
      <c r="CY382" s="52"/>
      <c r="CZ382" s="52"/>
      <c r="DA382" s="52"/>
      <c r="DB382" s="52"/>
      <c r="DC382" s="52"/>
      <c r="DD382" s="52"/>
      <c r="DE382" s="52"/>
      <c r="DF382" s="52"/>
      <c r="DG382" s="52"/>
      <c r="DH382" s="52"/>
      <c r="DI382" s="52"/>
      <c r="DJ382" s="52"/>
      <c r="DK382" s="52"/>
      <c r="DL382" s="52"/>
      <c r="DM382" s="52"/>
      <c r="DN382" s="52"/>
      <c r="DO382" s="52"/>
      <c r="DP382" s="52"/>
      <c r="DQ382" s="52"/>
      <c r="DR382" s="52"/>
      <c r="DS382" s="52"/>
      <c r="DT382" s="52"/>
      <c r="DU382" s="52"/>
      <c r="DV382" s="52"/>
      <c r="DW382" s="52"/>
      <c r="DX382" s="52"/>
      <c r="DY382" s="52"/>
      <c r="DZ382" s="52"/>
      <c r="EA382" s="52"/>
      <c r="EB382" s="52"/>
      <c r="EC382" s="52"/>
      <c r="ED382" s="52"/>
      <c r="EE382" s="52"/>
      <c r="EF382" s="52"/>
      <c r="EG382" s="52"/>
      <c r="EH382" s="52"/>
      <c r="EI382" s="52"/>
      <c r="EJ382" s="52"/>
      <c r="EK382" s="52"/>
      <c r="EL382" s="52"/>
      <c r="EM382" s="52"/>
      <c r="EN382" s="52"/>
      <c r="EO382" s="52"/>
      <c r="EP382" s="52"/>
      <c r="EQ382" s="52"/>
      <c r="ER382" s="52"/>
      <c r="ES382" s="52"/>
      <c r="ET382" s="52"/>
      <c r="EU382" s="52"/>
      <c r="EV382" s="52"/>
      <c r="EW382" s="52"/>
      <c r="EX382" s="52"/>
      <c r="EY382" s="52"/>
      <c r="EZ382" s="52"/>
      <c r="FA382" s="52"/>
      <c r="FB382" s="52"/>
      <c r="FC382" s="52"/>
      <c r="FD382" s="52"/>
      <c r="FE382" s="52"/>
      <c r="FF382" s="52"/>
      <c r="FG382" s="52"/>
      <c r="FH382" s="52"/>
      <c r="FI382" s="52"/>
      <c r="FJ382" s="52"/>
      <c r="FK382" s="52"/>
      <c r="FL382" s="52"/>
      <c r="FM382" s="52"/>
      <c r="FN382" s="52"/>
      <c r="FO382" s="52"/>
      <c r="FP382" s="52"/>
      <c r="FQ382" s="52"/>
      <c r="FR382" s="52"/>
      <c r="FS382" s="52"/>
      <c r="FT382" s="52"/>
      <c r="FU382" s="52"/>
      <c r="FV382" s="52"/>
      <c r="FW382" s="52"/>
      <c r="FX382" s="52"/>
      <c r="FY382" s="52"/>
      <c r="FZ382" s="52"/>
      <c r="GA382" s="52"/>
      <c r="GB382" s="52"/>
      <c r="GC382" s="52"/>
      <c r="GD382" s="52"/>
      <c r="GE382" s="52"/>
      <c r="GF382" s="52"/>
      <c r="GG382" s="52"/>
      <c r="GH382" s="52"/>
      <c r="GI382" s="52"/>
      <c r="GJ382" s="52"/>
      <c r="GK382" s="52"/>
      <c r="GL382" s="52"/>
      <c r="GM382" s="52"/>
      <c r="GN382" s="52"/>
      <c r="GO382" s="52"/>
      <c r="GP382" s="52"/>
      <c r="GQ382" s="52"/>
      <c r="GR382" s="52"/>
      <c r="GS382" s="52"/>
      <c r="GT382" s="52"/>
      <c r="GU382" s="52"/>
      <c r="GV382" s="52"/>
      <c r="GW382" s="52"/>
      <c r="GX382" s="52"/>
      <c r="GY382" s="52"/>
      <c r="GZ382" s="52"/>
      <c r="HA382" s="52"/>
      <c r="HB382" s="52"/>
      <c r="HC382" s="52"/>
      <c r="HD382" s="52"/>
      <c r="HE382" s="52"/>
      <c r="HF382" s="52"/>
      <c r="HG382" s="52"/>
      <c r="HH382" s="52"/>
      <c r="HI382" s="52"/>
      <c r="HJ382" s="52"/>
      <c r="HK382" s="52"/>
      <c r="HL382" s="52"/>
      <c r="HM382" s="52"/>
      <c r="HN382" s="52"/>
      <c r="HO382" s="52"/>
      <c r="HP382" s="52"/>
      <c r="HQ382" s="52"/>
      <c r="HR382" s="52"/>
      <c r="HS382" s="52"/>
      <c r="HT382" s="52"/>
      <c r="HU382" s="52"/>
      <c r="HV382" s="52"/>
      <c r="HW382" s="52"/>
      <c r="HX382" s="52"/>
      <c r="HY382" s="52"/>
      <c r="HZ382" s="52"/>
      <c r="IA382" s="52"/>
      <c r="IB382" s="52"/>
      <c r="IC382" s="52"/>
      <c r="ID382" s="52"/>
      <c r="IE382" s="52"/>
      <c r="IF382" s="52"/>
      <c r="IG382" s="52"/>
      <c r="IH382" s="52"/>
      <c r="II382" s="52"/>
      <c r="IJ382" s="52"/>
      <c r="IK382" s="52"/>
      <c r="IL382" s="52"/>
      <c r="IM382" s="52"/>
      <c r="IN382" s="52"/>
      <c r="IO382" s="52"/>
      <c r="IP382" s="52"/>
      <c r="IQ382" s="52"/>
      <c r="IR382" s="52"/>
      <c r="IS382" s="52"/>
      <c r="IT382" s="52"/>
      <c r="IU382" s="52"/>
      <c r="IV382" s="52"/>
    </row>
    <row r="383" spans="1:256">
      <c r="G383" s="98"/>
      <c r="H383" s="98"/>
      <c r="R383" s="243"/>
      <c r="S383" s="243"/>
      <c r="T383" s="243"/>
      <c r="U383" s="243"/>
      <c r="V383" s="243"/>
      <c r="W383" s="243"/>
      <c r="X383" s="243"/>
      <c r="Y383" s="243"/>
      <c r="Z383" s="243"/>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c r="CA383" s="52"/>
      <c r="CB383" s="52"/>
      <c r="CC383" s="52"/>
      <c r="CD383" s="52"/>
      <c r="CE383" s="52"/>
      <c r="CF383" s="52"/>
      <c r="CG383" s="52"/>
      <c r="CH383" s="52"/>
      <c r="CI383" s="52"/>
      <c r="CJ383" s="52"/>
      <c r="CK383" s="52"/>
      <c r="CL383" s="52"/>
      <c r="CM383" s="52"/>
      <c r="CN383" s="52"/>
      <c r="CO383" s="52"/>
      <c r="CP383" s="52"/>
      <c r="CQ383" s="52"/>
      <c r="CR383" s="52"/>
      <c r="CS383" s="52"/>
      <c r="CT383" s="52"/>
      <c r="CU383" s="52"/>
      <c r="CV383" s="52"/>
      <c r="CW383" s="52"/>
      <c r="CX383" s="52"/>
      <c r="CY383" s="52"/>
      <c r="CZ383" s="52"/>
      <c r="DA383" s="52"/>
      <c r="DB383" s="52"/>
      <c r="DC383" s="52"/>
      <c r="DD383" s="52"/>
      <c r="DE383" s="52"/>
      <c r="DF383" s="52"/>
      <c r="DG383" s="52"/>
      <c r="DH383" s="52"/>
      <c r="DI383" s="52"/>
      <c r="DJ383" s="52"/>
      <c r="DK383" s="52"/>
      <c r="DL383" s="52"/>
      <c r="DM383" s="52"/>
      <c r="DN383" s="52"/>
      <c r="DO383" s="52"/>
      <c r="DP383" s="52"/>
      <c r="DQ383" s="52"/>
      <c r="DR383" s="52"/>
      <c r="DS383" s="52"/>
      <c r="DT383" s="52"/>
      <c r="DU383" s="52"/>
      <c r="DV383" s="52"/>
      <c r="DW383" s="52"/>
      <c r="DX383" s="52"/>
      <c r="DY383" s="52"/>
      <c r="DZ383" s="52"/>
      <c r="EA383" s="52"/>
      <c r="EB383" s="52"/>
      <c r="EC383" s="52"/>
      <c r="ED383" s="52"/>
      <c r="EE383" s="52"/>
      <c r="EF383" s="52"/>
      <c r="EG383" s="52"/>
      <c r="EH383" s="52"/>
      <c r="EI383" s="52"/>
      <c r="EJ383" s="52"/>
      <c r="EK383" s="52"/>
      <c r="EL383" s="52"/>
      <c r="EM383" s="52"/>
      <c r="EN383" s="52"/>
      <c r="EO383" s="52"/>
      <c r="EP383" s="52"/>
      <c r="EQ383" s="52"/>
      <c r="ER383" s="52"/>
      <c r="ES383" s="52"/>
      <c r="ET383" s="52"/>
      <c r="EU383" s="52"/>
      <c r="EV383" s="52"/>
      <c r="EW383" s="52"/>
      <c r="EX383" s="52"/>
      <c r="EY383" s="52"/>
      <c r="EZ383" s="52"/>
      <c r="FA383" s="52"/>
      <c r="FB383" s="52"/>
      <c r="FC383" s="52"/>
      <c r="FD383" s="52"/>
      <c r="FE383" s="52"/>
      <c r="FF383" s="52"/>
      <c r="FG383" s="52"/>
      <c r="FH383" s="52"/>
      <c r="FI383" s="52"/>
      <c r="FJ383" s="52"/>
      <c r="FK383" s="52"/>
      <c r="FL383" s="52"/>
      <c r="FM383" s="52"/>
      <c r="FN383" s="52"/>
      <c r="FO383" s="52"/>
      <c r="FP383" s="52"/>
      <c r="FQ383" s="52"/>
      <c r="FR383" s="52"/>
      <c r="FS383" s="52"/>
      <c r="FT383" s="52"/>
      <c r="FU383" s="52"/>
      <c r="FV383" s="52"/>
      <c r="FW383" s="52"/>
      <c r="FX383" s="52"/>
      <c r="FY383" s="52"/>
      <c r="FZ383" s="52"/>
      <c r="GA383" s="52"/>
      <c r="GB383" s="52"/>
      <c r="GC383" s="52"/>
      <c r="GD383" s="52"/>
      <c r="GE383" s="52"/>
      <c r="GF383" s="52"/>
      <c r="GG383" s="52"/>
      <c r="GH383" s="52"/>
      <c r="GI383" s="52"/>
      <c r="GJ383" s="52"/>
      <c r="GK383" s="52"/>
      <c r="GL383" s="52"/>
      <c r="GM383" s="52"/>
      <c r="GN383" s="52"/>
      <c r="GO383" s="52"/>
      <c r="GP383" s="52"/>
      <c r="GQ383" s="52"/>
      <c r="GR383" s="52"/>
      <c r="GS383" s="52"/>
      <c r="GT383" s="52"/>
      <c r="GU383" s="52"/>
      <c r="GV383" s="52"/>
      <c r="GW383" s="52"/>
      <c r="GX383" s="52"/>
      <c r="GY383" s="52"/>
      <c r="GZ383" s="52"/>
      <c r="HA383" s="52"/>
      <c r="HB383" s="52"/>
      <c r="HC383" s="52"/>
      <c r="HD383" s="52"/>
      <c r="HE383" s="52"/>
      <c r="HF383" s="52"/>
      <c r="HG383" s="52"/>
      <c r="HH383" s="52"/>
      <c r="HI383" s="52"/>
      <c r="HJ383" s="52"/>
      <c r="HK383" s="52"/>
      <c r="HL383" s="52"/>
      <c r="HM383" s="52"/>
      <c r="HN383" s="52"/>
      <c r="HO383" s="52"/>
      <c r="HP383" s="52"/>
      <c r="HQ383" s="52"/>
      <c r="HR383" s="52"/>
      <c r="HS383" s="52"/>
      <c r="HT383" s="52"/>
      <c r="HU383" s="52"/>
      <c r="HV383" s="52"/>
      <c r="HW383" s="52"/>
      <c r="HX383" s="52"/>
      <c r="HY383" s="52"/>
      <c r="HZ383" s="52"/>
      <c r="IA383" s="52"/>
      <c r="IB383" s="52"/>
      <c r="IC383" s="52"/>
      <c r="ID383" s="52"/>
      <c r="IE383" s="52"/>
      <c r="IF383" s="52"/>
      <c r="IG383" s="52"/>
      <c r="IH383" s="52"/>
      <c r="II383" s="52"/>
      <c r="IJ383" s="52"/>
      <c r="IK383" s="52"/>
      <c r="IL383" s="52"/>
      <c r="IM383" s="52"/>
      <c r="IN383" s="52"/>
      <c r="IO383" s="52"/>
      <c r="IP383" s="52"/>
      <c r="IQ383" s="52"/>
      <c r="IR383" s="52"/>
      <c r="IS383" s="52"/>
      <c r="IT383" s="52"/>
      <c r="IU383" s="52"/>
      <c r="IV383" s="52"/>
    </row>
    <row r="384" spans="1:256">
      <c r="D384" s="347"/>
      <c r="G384" s="348" t="s">
        <v>168</v>
      </c>
      <c r="H384" s="348"/>
      <c r="O384" s="65"/>
      <c r="R384" s="243"/>
      <c r="S384" s="243"/>
      <c r="T384" s="243"/>
      <c r="U384" s="243"/>
      <c r="V384" s="243"/>
      <c r="W384" s="243"/>
      <c r="X384" s="243"/>
      <c r="Y384" s="243"/>
      <c r="Z384" s="243"/>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c r="AY384" s="52"/>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c r="BX384" s="52"/>
      <c r="BY384" s="52"/>
      <c r="BZ384" s="52"/>
      <c r="CA384" s="52"/>
      <c r="CB384" s="52"/>
      <c r="CC384" s="52"/>
      <c r="CD384" s="52"/>
      <c r="CE384" s="52"/>
      <c r="CF384" s="52"/>
      <c r="CG384" s="52"/>
      <c r="CH384" s="52"/>
      <c r="CI384" s="52"/>
      <c r="CJ384" s="52"/>
      <c r="CK384" s="52"/>
      <c r="CL384" s="52"/>
      <c r="CM384" s="52"/>
      <c r="CN384" s="52"/>
      <c r="CO384" s="52"/>
      <c r="CP384" s="52"/>
      <c r="CQ384" s="52"/>
      <c r="CR384" s="52"/>
      <c r="CS384" s="52"/>
      <c r="CT384" s="52"/>
      <c r="CU384" s="52"/>
      <c r="CV384" s="52"/>
      <c r="CW384" s="52"/>
      <c r="CX384" s="52"/>
      <c r="CY384" s="52"/>
      <c r="CZ384" s="52"/>
      <c r="DA384" s="52"/>
      <c r="DB384" s="52"/>
      <c r="DC384" s="52"/>
      <c r="DD384" s="52"/>
      <c r="DE384" s="52"/>
      <c r="DF384" s="52"/>
      <c r="DG384" s="52"/>
      <c r="DH384" s="52"/>
      <c r="DI384" s="52"/>
      <c r="DJ384" s="52"/>
      <c r="DK384" s="52"/>
      <c r="DL384" s="52"/>
      <c r="DM384" s="52"/>
      <c r="DN384" s="52"/>
      <c r="DO384" s="52"/>
      <c r="DP384" s="52"/>
      <c r="DQ384" s="52"/>
      <c r="DR384" s="52"/>
      <c r="DS384" s="52"/>
      <c r="DT384" s="52"/>
      <c r="DU384" s="52"/>
      <c r="DV384" s="52"/>
      <c r="DW384" s="52"/>
      <c r="DX384" s="52"/>
      <c r="DY384" s="52"/>
      <c r="DZ384" s="52"/>
      <c r="EA384" s="52"/>
      <c r="EB384" s="52"/>
      <c r="EC384" s="52"/>
      <c r="ED384" s="52"/>
      <c r="EE384" s="52"/>
      <c r="EF384" s="52"/>
      <c r="EG384" s="52"/>
      <c r="EH384" s="52"/>
      <c r="EI384" s="52"/>
      <c r="EJ384" s="52"/>
      <c r="EK384" s="52"/>
      <c r="EL384" s="52"/>
      <c r="EM384" s="52"/>
      <c r="EN384" s="52"/>
      <c r="EO384" s="52"/>
      <c r="EP384" s="52"/>
      <c r="EQ384" s="52"/>
      <c r="ER384" s="52"/>
      <c r="ES384" s="52"/>
      <c r="ET384" s="52"/>
      <c r="EU384" s="52"/>
      <c r="EV384" s="52"/>
      <c r="EW384" s="52"/>
      <c r="EX384" s="52"/>
      <c r="EY384" s="52"/>
      <c r="EZ384" s="52"/>
      <c r="FA384" s="52"/>
      <c r="FB384" s="52"/>
      <c r="FC384" s="52"/>
      <c r="FD384" s="52"/>
      <c r="FE384" s="52"/>
      <c r="FF384" s="52"/>
      <c r="FG384" s="52"/>
      <c r="FH384" s="52"/>
      <c r="FI384" s="52"/>
      <c r="FJ384" s="52"/>
      <c r="FK384" s="52"/>
      <c r="FL384" s="52"/>
      <c r="FM384" s="52"/>
      <c r="FN384" s="52"/>
      <c r="FO384" s="52"/>
      <c r="FP384" s="52"/>
      <c r="FQ384" s="52"/>
      <c r="FR384" s="52"/>
      <c r="FS384" s="52"/>
      <c r="FT384" s="52"/>
      <c r="FU384" s="52"/>
      <c r="FV384" s="52"/>
      <c r="FW384" s="52"/>
      <c r="FX384" s="52"/>
      <c r="FY384" s="52"/>
      <c r="FZ384" s="52"/>
      <c r="GA384" s="52"/>
      <c r="GB384" s="52"/>
      <c r="GC384" s="52"/>
      <c r="GD384" s="52"/>
      <c r="GE384" s="52"/>
      <c r="GF384" s="52"/>
      <c r="GG384" s="52"/>
      <c r="GH384" s="52"/>
      <c r="GI384" s="52"/>
      <c r="GJ384" s="52"/>
      <c r="GK384" s="52"/>
      <c r="GL384" s="52"/>
      <c r="GM384" s="52"/>
      <c r="GN384" s="52"/>
      <c r="GO384" s="52"/>
      <c r="GP384" s="52"/>
      <c r="GQ384" s="52"/>
      <c r="GR384" s="52"/>
      <c r="GS384" s="52"/>
      <c r="GT384" s="52"/>
      <c r="GU384" s="52"/>
      <c r="GV384" s="52"/>
      <c r="GW384" s="52"/>
      <c r="GX384" s="52"/>
      <c r="GY384" s="52"/>
      <c r="GZ384" s="52"/>
      <c r="HA384" s="52"/>
      <c r="HB384" s="52"/>
      <c r="HC384" s="52"/>
      <c r="HD384" s="52"/>
      <c r="HE384" s="52"/>
      <c r="HF384" s="52"/>
      <c r="HG384" s="52"/>
      <c r="HH384" s="52"/>
      <c r="HI384" s="52"/>
      <c r="HJ384" s="52"/>
      <c r="HK384" s="52"/>
      <c r="HL384" s="52"/>
      <c r="HM384" s="52"/>
      <c r="HN384" s="52"/>
      <c r="HO384" s="52"/>
      <c r="HP384" s="52"/>
      <c r="HQ384" s="52"/>
      <c r="HR384" s="52"/>
      <c r="HS384" s="52"/>
      <c r="HT384" s="52"/>
      <c r="HU384" s="52"/>
      <c r="HV384" s="52"/>
      <c r="HW384" s="52"/>
      <c r="HX384" s="52"/>
      <c r="HY384" s="52"/>
      <c r="HZ384" s="52"/>
      <c r="IA384" s="52"/>
      <c r="IB384" s="52"/>
      <c r="IC384" s="52"/>
      <c r="ID384" s="52"/>
      <c r="IE384" s="52"/>
      <c r="IF384" s="52"/>
      <c r="IG384" s="52"/>
      <c r="IH384" s="52"/>
      <c r="II384" s="52"/>
      <c r="IJ384" s="52"/>
      <c r="IK384" s="52"/>
      <c r="IL384" s="52"/>
      <c r="IM384" s="52"/>
      <c r="IN384" s="52"/>
      <c r="IO384" s="52"/>
      <c r="IP384" s="52"/>
      <c r="IQ384" s="52"/>
      <c r="IR384" s="52"/>
      <c r="IS384" s="52"/>
      <c r="IT384" s="52"/>
      <c r="IU384" s="52"/>
      <c r="IV384" s="52"/>
    </row>
    <row r="385" spans="3:256">
      <c r="C385" s="347"/>
      <c r="D385" s="347"/>
      <c r="G385" s="348"/>
      <c r="H385" s="348"/>
      <c r="N385" s="123"/>
      <c r="O385" s="123"/>
      <c r="R385" s="243"/>
      <c r="S385" s="243"/>
      <c r="T385" s="243"/>
      <c r="U385" s="243"/>
      <c r="V385" s="243"/>
      <c r="W385" s="243"/>
      <c r="X385" s="243"/>
      <c r="Y385" s="243"/>
      <c r="Z385" s="243"/>
      <c r="AA385" s="52"/>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c r="AX385" s="52"/>
      <c r="AY385" s="52"/>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c r="BX385" s="52"/>
      <c r="BY385" s="52"/>
      <c r="BZ385" s="52"/>
      <c r="CA385" s="52"/>
      <c r="CB385" s="52"/>
      <c r="CC385" s="52"/>
      <c r="CD385" s="52"/>
      <c r="CE385" s="52"/>
      <c r="CF385" s="52"/>
      <c r="CG385" s="52"/>
      <c r="CH385" s="52"/>
      <c r="CI385" s="52"/>
      <c r="CJ385" s="52"/>
      <c r="CK385" s="52"/>
      <c r="CL385" s="52"/>
      <c r="CM385" s="52"/>
      <c r="CN385" s="52"/>
      <c r="CO385" s="52"/>
      <c r="CP385" s="52"/>
      <c r="CQ385" s="52"/>
      <c r="CR385" s="52"/>
      <c r="CS385" s="52"/>
      <c r="CT385" s="52"/>
      <c r="CU385" s="52"/>
      <c r="CV385" s="52"/>
      <c r="CW385" s="52"/>
      <c r="CX385" s="52"/>
      <c r="CY385" s="52"/>
      <c r="CZ385" s="52"/>
      <c r="DA385" s="52"/>
      <c r="DB385" s="52"/>
      <c r="DC385" s="52"/>
      <c r="DD385" s="52"/>
      <c r="DE385" s="52"/>
      <c r="DF385" s="52"/>
      <c r="DG385" s="52"/>
      <c r="DH385" s="52"/>
      <c r="DI385" s="52"/>
      <c r="DJ385" s="52"/>
      <c r="DK385" s="52"/>
      <c r="DL385" s="52"/>
      <c r="DM385" s="52"/>
      <c r="DN385" s="52"/>
      <c r="DO385" s="52"/>
      <c r="DP385" s="52"/>
      <c r="DQ385" s="52"/>
      <c r="DR385" s="52"/>
      <c r="DS385" s="52"/>
      <c r="DT385" s="52"/>
      <c r="DU385" s="52"/>
      <c r="DV385" s="52"/>
      <c r="DW385" s="52"/>
      <c r="DX385" s="52"/>
      <c r="DY385" s="52"/>
      <c r="DZ385" s="52"/>
      <c r="EA385" s="52"/>
      <c r="EB385" s="52"/>
      <c r="EC385" s="52"/>
      <c r="ED385" s="52"/>
      <c r="EE385" s="52"/>
      <c r="EF385" s="52"/>
      <c r="EG385" s="52"/>
      <c r="EH385" s="52"/>
      <c r="EI385" s="52"/>
      <c r="EJ385" s="52"/>
      <c r="EK385" s="52"/>
      <c r="EL385" s="52"/>
      <c r="EM385" s="52"/>
      <c r="EN385" s="52"/>
      <c r="EO385" s="52"/>
      <c r="EP385" s="52"/>
      <c r="EQ385" s="52"/>
      <c r="ER385" s="52"/>
      <c r="ES385" s="52"/>
      <c r="ET385" s="52"/>
      <c r="EU385" s="52"/>
      <c r="EV385" s="52"/>
      <c r="EW385" s="52"/>
      <c r="EX385" s="52"/>
      <c r="EY385" s="52"/>
      <c r="EZ385" s="52"/>
      <c r="FA385" s="52"/>
      <c r="FB385" s="52"/>
      <c r="FC385" s="52"/>
      <c r="FD385" s="52"/>
      <c r="FE385" s="52"/>
      <c r="FF385" s="52"/>
      <c r="FG385" s="52"/>
      <c r="FH385" s="52"/>
      <c r="FI385" s="52"/>
      <c r="FJ385" s="52"/>
      <c r="FK385" s="52"/>
      <c r="FL385" s="52"/>
      <c r="FM385" s="52"/>
      <c r="FN385" s="52"/>
      <c r="FO385" s="52"/>
      <c r="FP385" s="52"/>
      <c r="FQ385" s="52"/>
      <c r="FR385" s="52"/>
      <c r="FS385" s="52"/>
      <c r="FT385" s="52"/>
      <c r="FU385" s="52"/>
      <c r="FV385" s="52"/>
      <c r="FW385" s="52"/>
      <c r="FX385" s="52"/>
      <c r="FY385" s="52"/>
      <c r="FZ385" s="52"/>
      <c r="GA385" s="52"/>
      <c r="GB385" s="52"/>
      <c r="GC385" s="52"/>
      <c r="GD385" s="52"/>
      <c r="GE385" s="52"/>
      <c r="GF385" s="52"/>
      <c r="GG385" s="52"/>
      <c r="GH385" s="52"/>
      <c r="GI385" s="52"/>
      <c r="GJ385" s="52"/>
      <c r="GK385" s="52"/>
      <c r="GL385" s="52"/>
      <c r="GM385" s="52"/>
      <c r="GN385" s="52"/>
      <c r="GO385" s="52"/>
      <c r="GP385" s="52"/>
      <c r="GQ385" s="52"/>
      <c r="GR385" s="52"/>
      <c r="GS385" s="52"/>
      <c r="GT385" s="52"/>
      <c r="GU385" s="52"/>
      <c r="GV385" s="52"/>
      <c r="GW385" s="52"/>
      <c r="GX385" s="52"/>
      <c r="GY385" s="52"/>
      <c r="GZ385" s="52"/>
      <c r="HA385" s="52"/>
      <c r="HB385" s="52"/>
      <c r="HC385" s="52"/>
      <c r="HD385" s="52"/>
      <c r="HE385" s="52"/>
      <c r="HF385" s="52"/>
      <c r="HG385" s="52"/>
      <c r="HH385" s="52"/>
      <c r="HI385" s="52"/>
      <c r="HJ385" s="52"/>
      <c r="HK385" s="52"/>
      <c r="HL385" s="52"/>
      <c r="HM385" s="52"/>
      <c r="HN385" s="52"/>
      <c r="HO385" s="52"/>
      <c r="HP385" s="52"/>
      <c r="HQ385" s="52"/>
      <c r="HR385" s="52"/>
      <c r="HS385" s="52"/>
      <c r="HT385" s="52"/>
      <c r="HU385" s="52"/>
      <c r="HV385" s="52"/>
      <c r="HW385" s="52"/>
      <c r="HX385" s="52"/>
      <c r="HY385" s="52"/>
      <c r="HZ385" s="52"/>
      <c r="IA385" s="52"/>
      <c r="IB385" s="52"/>
      <c r="IC385" s="52"/>
      <c r="ID385" s="52"/>
      <c r="IE385" s="52"/>
      <c r="IF385" s="52"/>
      <c r="IG385" s="52"/>
      <c r="IH385" s="52"/>
      <c r="II385" s="52"/>
      <c r="IJ385" s="52"/>
      <c r="IK385" s="52"/>
      <c r="IL385" s="52"/>
      <c r="IM385" s="52"/>
      <c r="IN385" s="52"/>
      <c r="IO385" s="52"/>
      <c r="IP385" s="52"/>
      <c r="IQ385" s="52"/>
      <c r="IR385" s="52"/>
      <c r="IS385" s="52"/>
      <c r="IT385" s="52"/>
      <c r="IU385" s="52"/>
      <c r="IV385" s="52"/>
    </row>
    <row r="386" spans="3:256">
      <c r="C386" s="347"/>
      <c r="G386" s="349">
        <f>$G$381/$C$381</f>
        <v>0.1875</v>
      </c>
      <c r="H386" s="349"/>
      <c r="O386" s="65"/>
      <c r="P386" s="123"/>
      <c r="Q386" s="123"/>
      <c r="R386" s="243"/>
      <c r="S386" s="243"/>
      <c r="T386" s="243"/>
      <c r="U386" s="243"/>
      <c r="V386" s="243"/>
      <c r="W386" s="243"/>
      <c r="X386" s="243"/>
      <c r="Y386" s="243"/>
      <c r="Z386" s="243"/>
      <c r="AA386" s="52"/>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c r="CA386" s="52"/>
      <c r="CB386" s="52"/>
      <c r="CC386" s="52"/>
      <c r="CD386" s="52"/>
      <c r="CE386" s="52"/>
      <c r="CF386" s="52"/>
      <c r="CG386" s="52"/>
      <c r="CH386" s="52"/>
      <c r="CI386" s="52"/>
      <c r="CJ386" s="52"/>
      <c r="CK386" s="52"/>
      <c r="CL386" s="52"/>
      <c r="CM386" s="52"/>
      <c r="CN386" s="52"/>
      <c r="CO386" s="52"/>
      <c r="CP386" s="52"/>
      <c r="CQ386" s="52"/>
      <c r="CR386" s="52"/>
      <c r="CS386" s="52"/>
      <c r="CT386" s="52"/>
      <c r="CU386" s="52"/>
      <c r="CV386" s="52"/>
      <c r="CW386" s="52"/>
      <c r="CX386" s="52"/>
      <c r="CY386" s="52"/>
      <c r="CZ386" s="52"/>
      <c r="DA386" s="52"/>
      <c r="DB386" s="52"/>
      <c r="DC386" s="52"/>
      <c r="DD386" s="52"/>
      <c r="DE386" s="52"/>
      <c r="DF386" s="52"/>
      <c r="DG386" s="52"/>
      <c r="DH386" s="52"/>
      <c r="DI386" s="52"/>
      <c r="DJ386" s="52"/>
      <c r="DK386" s="52"/>
      <c r="DL386" s="52"/>
      <c r="DM386" s="52"/>
      <c r="DN386" s="52"/>
      <c r="DO386" s="52"/>
      <c r="DP386" s="52"/>
      <c r="DQ386" s="52"/>
      <c r="DR386" s="52"/>
      <c r="DS386" s="52"/>
      <c r="DT386" s="52"/>
      <c r="DU386" s="52"/>
      <c r="DV386" s="52"/>
      <c r="DW386" s="52"/>
      <c r="DX386" s="52"/>
      <c r="DY386" s="52"/>
      <c r="DZ386" s="52"/>
      <c r="EA386" s="52"/>
      <c r="EB386" s="52"/>
      <c r="EC386" s="52"/>
      <c r="ED386" s="52"/>
      <c r="EE386" s="52"/>
      <c r="EF386" s="52"/>
      <c r="EG386" s="52"/>
      <c r="EH386" s="52"/>
      <c r="EI386" s="52"/>
      <c r="EJ386" s="52"/>
      <c r="EK386" s="52"/>
      <c r="EL386" s="52"/>
      <c r="EM386" s="52"/>
      <c r="EN386" s="52"/>
      <c r="EO386" s="52"/>
      <c r="EP386" s="52"/>
      <c r="EQ386" s="52"/>
      <c r="ER386" s="52"/>
      <c r="ES386" s="52"/>
      <c r="ET386" s="52"/>
      <c r="EU386" s="52"/>
      <c r="EV386" s="52"/>
      <c r="EW386" s="52"/>
      <c r="EX386" s="52"/>
      <c r="EY386" s="52"/>
      <c r="EZ386" s="52"/>
      <c r="FA386" s="52"/>
      <c r="FB386" s="52"/>
      <c r="FC386" s="52"/>
      <c r="FD386" s="52"/>
      <c r="FE386" s="52"/>
      <c r="FF386" s="52"/>
      <c r="FG386" s="52"/>
      <c r="FH386" s="52"/>
      <c r="FI386" s="52"/>
      <c r="FJ386" s="52"/>
      <c r="FK386" s="52"/>
      <c r="FL386" s="52"/>
      <c r="FM386" s="52"/>
      <c r="FN386" s="52"/>
      <c r="FO386" s="52"/>
      <c r="FP386" s="52"/>
      <c r="FQ386" s="52"/>
      <c r="FR386" s="52"/>
      <c r="FS386" s="52"/>
      <c r="FT386" s="52"/>
      <c r="FU386" s="52"/>
      <c r="FV386" s="52"/>
      <c r="FW386" s="52"/>
      <c r="FX386" s="52"/>
      <c r="FY386" s="52"/>
      <c r="FZ386" s="52"/>
      <c r="GA386" s="52"/>
      <c r="GB386" s="52"/>
      <c r="GC386" s="52"/>
      <c r="GD386" s="52"/>
      <c r="GE386" s="52"/>
      <c r="GF386" s="52"/>
      <c r="GG386" s="52"/>
      <c r="GH386" s="52"/>
      <c r="GI386" s="52"/>
      <c r="GJ386" s="52"/>
      <c r="GK386" s="52"/>
      <c r="GL386" s="52"/>
      <c r="GM386" s="52"/>
      <c r="GN386" s="52"/>
      <c r="GO386" s="52"/>
      <c r="GP386" s="52"/>
      <c r="GQ386" s="52"/>
      <c r="GR386" s="52"/>
      <c r="GS386" s="52"/>
      <c r="GT386" s="52"/>
      <c r="GU386" s="52"/>
      <c r="GV386" s="52"/>
      <c r="GW386" s="52"/>
      <c r="GX386" s="52"/>
      <c r="GY386" s="52"/>
      <c r="GZ386" s="52"/>
      <c r="HA386" s="52"/>
      <c r="HB386" s="52"/>
      <c r="HC386" s="52"/>
      <c r="HD386" s="52"/>
      <c r="HE386" s="52"/>
      <c r="HF386" s="52"/>
      <c r="HG386" s="52"/>
      <c r="HH386" s="52"/>
      <c r="HI386" s="52"/>
      <c r="HJ386" s="52"/>
      <c r="HK386" s="52"/>
      <c r="HL386" s="52"/>
      <c r="HM386" s="52"/>
      <c r="HN386" s="52"/>
      <c r="HO386" s="52"/>
      <c r="HP386" s="52"/>
      <c r="HQ386" s="52"/>
      <c r="HR386" s="52"/>
      <c r="HS386" s="52"/>
      <c r="HT386" s="52"/>
      <c r="HU386" s="52"/>
      <c r="HV386" s="52"/>
      <c r="HW386" s="52"/>
      <c r="HX386" s="52"/>
      <c r="HY386" s="52"/>
      <c r="HZ386" s="52"/>
      <c r="IA386" s="52"/>
      <c r="IB386" s="52"/>
      <c r="IC386" s="52"/>
      <c r="ID386" s="52"/>
      <c r="IE386" s="52"/>
      <c r="IF386" s="52"/>
      <c r="IG386" s="52"/>
      <c r="IH386" s="52"/>
      <c r="II386" s="52"/>
      <c r="IJ386" s="52"/>
      <c r="IK386" s="52"/>
      <c r="IL386" s="52"/>
      <c r="IM386" s="52"/>
      <c r="IN386" s="52"/>
      <c r="IO386" s="52"/>
      <c r="IP386" s="52"/>
      <c r="IQ386" s="52"/>
      <c r="IR386" s="52"/>
      <c r="IS386" s="52"/>
      <c r="IT386" s="52"/>
      <c r="IU386" s="52"/>
      <c r="IV386" s="52"/>
    </row>
    <row r="387" spans="3:256">
      <c r="G387" s="349"/>
      <c r="H387" s="349"/>
      <c r="N387" s="65"/>
      <c r="O387" s="65"/>
      <c r="P387" s="65"/>
      <c r="Q387" s="65"/>
      <c r="R387" s="243"/>
      <c r="S387" s="243"/>
      <c r="T387" s="243"/>
      <c r="U387" s="243"/>
      <c r="V387" s="243"/>
      <c r="W387" s="243"/>
      <c r="X387" s="243"/>
      <c r="Y387" s="243"/>
      <c r="Z387" s="243"/>
      <c r="AA387" s="52"/>
      <c r="AB387" s="52"/>
      <c r="AC387" s="52"/>
      <c r="AD387" s="52"/>
      <c r="AE387" s="52"/>
      <c r="AF387" s="52"/>
      <c r="AG387" s="52"/>
      <c r="AH387" s="52"/>
      <c r="AI387" s="52"/>
      <c r="AJ387" s="52"/>
      <c r="AK387" s="52"/>
      <c r="AL387" s="52"/>
      <c r="AM387" s="52"/>
      <c r="AN387" s="52"/>
      <c r="AO387" s="52"/>
      <c r="AP387" s="52"/>
      <c r="AQ387" s="52"/>
      <c r="AR387" s="52"/>
      <c r="AS387" s="52"/>
      <c r="AT387" s="52"/>
      <c r="AU387" s="52"/>
      <c r="AV387" s="52"/>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c r="CA387" s="52"/>
      <c r="CB387" s="52"/>
      <c r="CC387" s="52"/>
      <c r="CD387" s="52"/>
      <c r="CE387" s="52"/>
      <c r="CF387" s="52"/>
      <c r="CG387" s="52"/>
      <c r="CH387" s="52"/>
      <c r="CI387" s="52"/>
      <c r="CJ387" s="52"/>
      <c r="CK387" s="52"/>
      <c r="CL387" s="52"/>
      <c r="CM387" s="52"/>
      <c r="CN387" s="52"/>
      <c r="CO387" s="52"/>
      <c r="CP387" s="52"/>
      <c r="CQ387" s="52"/>
      <c r="CR387" s="52"/>
      <c r="CS387" s="52"/>
      <c r="CT387" s="52"/>
      <c r="CU387" s="52"/>
      <c r="CV387" s="52"/>
      <c r="CW387" s="52"/>
      <c r="CX387" s="52"/>
      <c r="CY387" s="52"/>
      <c r="CZ387" s="52"/>
      <c r="DA387" s="52"/>
      <c r="DB387" s="52"/>
      <c r="DC387" s="52"/>
      <c r="DD387" s="52"/>
      <c r="DE387" s="52"/>
      <c r="DF387" s="52"/>
      <c r="DG387" s="52"/>
      <c r="DH387" s="52"/>
      <c r="DI387" s="52"/>
      <c r="DJ387" s="52"/>
      <c r="DK387" s="52"/>
      <c r="DL387" s="52"/>
      <c r="DM387" s="52"/>
      <c r="DN387" s="52"/>
      <c r="DO387" s="52"/>
      <c r="DP387" s="52"/>
      <c r="DQ387" s="52"/>
      <c r="DR387" s="52"/>
      <c r="DS387" s="52"/>
      <c r="DT387" s="52"/>
      <c r="DU387" s="52"/>
      <c r="DV387" s="52"/>
      <c r="DW387" s="52"/>
      <c r="DX387" s="52"/>
      <c r="DY387" s="52"/>
      <c r="DZ387" s="52"/>
      <c r="EA387" s="52"/>
      <c r="EB387" s="52"/>
      <c r="EC387" s="52"/>
      <c r="ED387" s="52"/>
      <c r="EE387" s="52"/>
      <c r="EF387" s="52"/>
      <c r="EG387" s="52"/>
      <c r="EH387" s="52"/>
      <c r="EI387" s="52"/>
      <c r="EJ387" s="52"/>
      <c r="EK387" s="52"/>
      <c r="EL387" s="52"/>
      <c r="EM387" s="52"/>
      <c r="EN387" s="52"/>
      <c r="EO387" s="52"/>
      <c r="EP387" s="52"/>
      <c r="EQ387" s="52"/>
      <c r="ER387" s="52"/>
      <c r="ES387" s="52"/>
      <c r="ET387" s="52"/>
      <c r="EU387" s="52"/>
      <c r="EV387" s="52"/>
      <c r="EW387" s="52"/>
      <c r="EX387" s="52"/>
      <c r="EY387" s="52"/>
      <c r="EZ387" s="52"/>
      <c r="FA387" s="52"/>
      <c r="FB387" s="52"/>
      <c r="FC387" s="52"/>
      <c r="FD387" s="52"/>
      <c r="FE387" s="52"/>
      <c r="FF387" s="52"/>
      <c r="FG387" s="52"/>
      <c r="FH387" s="52"/>
      <c r="FI387" s="52"/>
      <c r="FJ387" s="52"/>
      <c r="FK387" s="52"/>
      <c r="FL387" s="52"/>
      <c r="FM387" s="52"/>
      <c r="FN387" s="52"/>
      <c r="FO387" s="52"/>
      <c r="FP387" s="52"/>
      <c r="FQ387" s="52"/>
      <c r="FR387" s="52"/>
      <c r="FS387" s="52"/>
      <c r="FT387" s="52"/>
      <c r="FU387" s="52"/>
      <c r="FV387" s="52"/>
      <c r="FW387" s="52"/>
      <c r="FX387" s="52"/>
      <c r="FY387" s="52"/>
      <c r="FZ387" s="52"/>
      <c r="GA387" s="52"/>
      <c r="GB387" s="52"/>
      <c r="GC387" s="52"/>
      <c r="GD387" s="52"/>
      <c r="GE387" s="52"/>
      <c r="GF387" s="52"/>
      <c r="GG387" s="52"/>
      <c r="GH387" s="52"/>
      <c r="GI387" s="52"/>
      <c r="GJ387" s="52"/>
      <c r="GK387" s="52"/>
      <c r="GL387" s="52"/>
      <c r="GM387" s="52"/>
      <c r="GN387" s="52"/>
      <c r="GO387" s="52"/>
      <c r="GP387" s="52"/>
      <c r="GQ387" s="52"/>
      <c r="GR387" s="52"/>
      <c r="GS387" s="52"/>
      <c r="GT387" s="52"/>
      <c r="GU387" s="52"/>
      <c r="GV387" s="52"/>
      <c r="GW387" s="52"/>
      <c r="GX387" s="52"/>
      <c r="GY387" s="52"/>
      <c r="GZ387" s="52"/>
      <c r="HA387" s="52"/>
      <c r="HB387" s="52"/>
      <c r="HC387" s="52"/>
      <c r="HD387" s="52"/>
      <c r="HE387" s="52"/>
      <c r="HF387" s="52"/>
      <c r="HG387" s="52"/>
      <c r="HH387" s="52"/>
      <c r="HI387" s="52"/>
      <c r="HJ387" s="52"/>
      <c r="HK387" s="52"/>
      <c r="HL387" s="52"/>
      <c r="HM387" s="52"/>
      <c r="HN387" s="52"/>
      <c r="HO387" s="52"/>
      <c r="HP387" s="52"/>
      <c r="HQ387" s="52"/>
      <c r="HR387" s="52"/>
      <c r="HS387" s="52"/>
      <c r="HT387" s="52"/>
      <c r="HU387" s="52"/>
      <c r="HV387" s="52"/>
      <c r="HW387" s="52"/>
      <c r="HX387" s="52"/>
      <c r="HY387" s="52"/>
      <c r="HZ387" s="52"/>
      <c r="IA387" s="52"/>
      <c r="IB387" s="52"/>
      <c r="IC387" s="52"/>
      <c r="ID387" s="52"/>
      <c r="IE387" s="52"/>
      <c r="IF387" s="52"/>
      <c r="IG387" s="52"/>
      <c r="IH387" s="52"/>
      <c r="II387" s="52"/>
      <c r="IJ387" s="52"/>
      <c r="IK387" s="52"/>
      <c r="IL387" s="52"/>
      <c r="IM387" s="52"/>
      <c r="IN387" s="52"/>
      <c r="IO387" s="52"/>
      <c r="IP387" s="52"/>
      <c r="IQ387" s="52"/>
      <c r="IR387" s="52"/>
      <c r="IS387" s="52"/>
      <c r="IT387" s="52"/>
      <c r="IU387" s="52"/>
      <c r="IV387" s="52"/>
    </row>
    <row r="388" spans="3:256">
      <c r="C388" s="127"/>
      <c r="N388" s="65"/>
      <c r="O388" s="65"/>
      <c r="P388" s="65"/>
      <c r="Q388" s="65"/>
      <c r="R388" s="243"/>
      <c r="S388" s="243"/>
      <c r="T388" s="243"/>
      <c r="U388" s="243"/>
      <c r="V388" s="243"/>
      <c r="W388" s="243"/>
      <c r="X388" s="243"/>
      <c r="Y388" s="243"/>
      <c r="Z388" s="243"/>
      <c r="AA388" s="52"/>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c r="AY388" s="52"/>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c r="BX388" s="52"/>
      <c r="BY388" s="52"/>
      <c r="BZ388" s="52"/>
      <c r="CA388" s="52"/>
      <c r="CB388" s="52"/>
      <c r="CC388" s="52"/>
      <c r="CD388" s="52"/>
      <c r="CE388" s="52"/>
      <c r="CF388" s="52"/>
      <c r="CG388" s="52"/>
      <c r="CH388" s="52"/>
      <c r="CI388" s="52"/>
      <c r="CJ388" s="52"/>
      <c r="CK388" s="52"/>
      <c r="CL388" s="52"/>
      <c r="CM388" s="52"/>
      <c r="CN388" s="52"/>
      <c r="CO388" s="52"/>
      <c r="CP388" s="52"/>
      <c r="CQ388" s="52"/>
      <c r="CR388" s="52"/>
      <c r="CS388" s="52"/>
      <c r="CT388" s="52"/>
      <c r="CU388" s="52"/>
      <c r="CV388" s="52"/>
      <c r="CW388" s="52"/>
      <c r="CX388" s="52"/>
      <c r="CY388" s="52"/>
      <c r="CZ388" s="52"/>
      <c r="DA388" s="52"/>
      <c r="DB388" s="52"/>
      <c r="DC388" s="52"/>
      <c r="DD388" s="52"/>
      <c r="DE388" s="52"/>
      <c r="DF388" s="52"/>
      <c r="DG388" s="52"/>
      <c r="DH388" s="52"/>
      <c r="DI388" s="52"/>
      <c r="DJ388" s="52"/>
      <c r="DK388" s="52"/>
      <c r="DL388" s="52"/>
      <c r="DM388" s="52"/>
      <c r="DN388" s="52"/>
      <c r="DO388" s="52"/>
      <c r="DP388" s="52"/>
      <c r="DQ388" s="52"/>
      <c r="DR388" s="52"/>
      <c r="DS388" s="52"/>
      <c r="DT388" s="52"/>
      <c r="DU388" s="52"/>
      <c r="DV388" s="52"/>
      <c r="DW388" s="52"/>
      <c r="DX388" s="52"/>
      <c r="DY388" s="52"/>
      <c r="DZ388" s="52"/>
      <c r="EA388" s="52"/>
      <c r="EB388" s="52"/>
      <c r="EC388" s="52"/>
      <c r="ED388" s="52"/>
      <c r="EE388" s="52"/>
      <c r="EF388" s="52"/>
      <c r="EG388" s="52"/>
      <c r="EH388" s="52"/>
      <c r="EI388" s="52"/>
      <c r="EJ388" s="52"/>
      <c r="EK388" s="52"/>
      <c r="EL388" s="52"/>
      <c r="EM388" s="52"/>
      <c r="EN388" s="52"/>
      <c r="EO388" s="52"/>
      <c r="EP388" s="52"/>
      <c r="EQ388" s="52"/>
      <c r="ER388" s="52"/>
      <c r="ES388" s="52"/>
      <c r="ET388" s="52"/>
      <c r="EU388" s="52"/>
      <c r="EV388" s="52"/>
      <c r="EW388" s="52"/>
      <c r="EX388" s="52"/>
      <c r="EY388" s="52"/>
      <c r="EZ388" s="52"/>
      <c r="FA388" s="52"/>
      <c r="FB388" s="52"/>
      <c r="FC388" s="52"/>
      <c r="FD388" s="52"/>
      <c r="FE388" s="52"/>
      <c r="FF388" s="52"/>
      <c r="FG388" s="52"/>
      <c r="FH388" s="52"/>
      <c r="FI388" s="52"/>
      <c r="FJ388" s="52"/>
      <c r="FK388" s="52"/>
      <c r="FL388" s="52"/>
      <c r="FM388" s="52"/>
      <c r="FN388" s="52"/>
      <c r="FO388" s="52"/>
      <c r="FP388" s="52"/>
      <c r="FQ388" s="52"/>
      <c r="FR388" s="52"/>
      <c r="FS388" s="52"/>
      <c r="FT388" s="52"/>
      <c r="FU388" s="52"/>
      <c r="FV388" s="52"/>
      <c r="FW388" s="52"/>
      <c r="FX388" s="52"/>
      <c r="FY388" s="52"/>
      <c r="FZ388" s="52"/>
      <c r="GA388" s="52"/>
      <c r="GB388" s="52"/>
      <c r="GC388" s="52"/>
      <c r="GD388" s="52"/>
      <c r="GE388" s="52"/>
      <c r="GF388" s="52"/>
      <c r="GG388" s="52"/>
      <c r="GH388" s="52"/>
      <c r="GI388" s="52"/>
      <c r="GJ388" s="52"/>
      <c r="GK388" s="52"/>
      <c r="GL388" s="52"/>
      <c r="GM388" s="52"/>
      <c r="GN388" s="52"/>
      <c r="GO388" s="52"/>
      <c r="GP388" s="52"/>
      <c r="GQ388" s="52"/>
      <c r="GR388" s="52"/>
      <c r="GS388" s="52"/>
      <c r="GT388" s="52"/>
      <c r="GU388" s="52"/>
      <c r="GV388" s="52"/>
      <c r="GW388" s="52"/>
      <c r="GX388" s="52"/>
      <c r="GY388" s="52"/>
      <c r="GZ388" s="52"/>
      <c r="HA388" s="52"/>
      <c r="HB388" s="52"/>
      <c r="HC388" s="52"/>
      <c r="HD388" s="52"/>
      <c r="HE388" s="52"/>
      <c r="HF388" s="52"/>
      <c r="HG388" s="52"/>
      <c r="HH388" s="52"/>
      <c r="HI388" s="52"/>
      <c r="HJ388" s="52"/>
      <c r="HK388" s="52"/>
      <c r="HL388" s="52"/>
      <c r="HM388" s="52"/>
      <c r="HN388" s="52"/>
      <c r="HO388" s="52"/>
      <c r="HP388" s="52"/>
      <c r="HQ388" s="52"/>
      <c r="HR388" s="52"/>
      <c r="HS388" s="52"/>
      <c r="HT388" s="52"/>
      <c r="HU388" s="52"/>
      <c r="HV388" s="52"/>
      <c r="HW388" s="52"/>
      <c r="HX388" s="52"/>
      <c r="HY388" s="52"/>
      <c r="HZ388" s="52"/>
      <c r="IA388" s="52"/>
      <c r="IB388" s="52"/>
      <c r="IC388" s="52"/>
      <c r="ID388" s="52"/>
      <c r="IE388" s="52"/>
      <c r="IF388" s="52"/>
      <c r="IG388" s="52"/>
      <c r="IH388" s="52"/>
      <c r="II388" s="52"/>
      <c r="IJ388" s="52"/>
      <c r="IK388" s="52"/>
      <c r="IL388" s="52"/>
      <c r="IM388" s="52"/>
      <c r="IN388" s="52"/>
      <c r="IO388" s="52"/>
      <c r="IP388" s="52"/>
      <c r="IQ388" s="52"/>
      <c r="IR388" s="52"/>
      <c r="IS388" s="52"/>
      <c r="IT388" s="52"/>
      <c r="IU388" s="52"/>
      <c r="IV388" s="52"/>
    </row>
    <row r="389" spans="3:256">
      <c r="N389" s="65"/>
      <c r="O389" s="65"/>
      <c r="P389" s="65"/>
      <c r="Q389" s="65"/>
      <c r="R389" s="243"/>
      <c r="S389" s="243"/>
      <c r="T389" s="243"/>
      <c r="U389" s="243"/>
      <c r="V389" s="243"/>
      <c r="W389" s="243"/>
      <c r="X389" s="243"/>
      <c r="Y389" s="243"/>
      <c r="Z389" s="243"/>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c r="AY389" s="52"/>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c r="BX389" s="52"/>
      <c r="BY389" s="52"/>
      <c r="BZ389" s="52"/>
      <c r="CA389" s="52"/>
      <c r="CB389" s="52"/>
      <c r="CC389" s="52"/>
      <c r="CD389" s="52"/>
      <c r="CE389" s="52"/>
      <c r="CF389" s="52"/>
      <c r="CG389" s="52"/>
      <c r="CH389" s="52"/>
      <c r="CI389" s="52"/>
      <c r="CJ389" s="52"/>
      <c r="CK389" s="52"/>
      <c r="CL389" s="52"/>
      <c r="CM389" s="52"/>
      <c r="CN389" s="52"/>
      <c r="CO389" s="52"/>
      <c r="CP389" s="52"/>
      <c r="CQ389" s="52"/>
      <c r="CR389" s="52"/>
      <c r="CS389" s="52"/>
      <c r="CT389" s="52"/>
      <c r="CU389" s="52"/>
      <c r="CV389" s="52"/>
      <c r="CW389" s="52"/>
      <c r="CX389" s="52"/>
      <c r="CY389" s="52"/>
      <c r="CZ389" s="52"/>
      <c r="DA389" s="52"/>
      <c r="DB389" s="52"/>
      <c r="DC389" s="52"/>
      <c r="DD389" s="52"/>
      <c r="DE389" s="52"/>
      <c r="DF389" s="52"/>
      <c r="DG389" s="52"/>
      <c r="DH389" s="52"/>
      <c r="DI389" s="52"/>
      <c r="DJ389" s="52"/>
      <c r="DK389" s="52"/>
      <c r="DL389" s="52"/>
      <c r="DM389" s="52"/>
      <c r="DN389" s="52"/>
      <c r="DO389" s="52"/>
      <c r="DP389" s="52"/>
      <c r="DQ389" s="52"/>
      <c r="DR389" s="52"/>
      <c r="DS389" s="52"/>
      <c r="DT389" s="52"/>
      <c r="DU389" s="52"/>
      <c r="DV389" s="52"/>
      <c r="DW389" s="52"/>
      <c r="DX389" s="52"/>
      <c r="DY389" s="52"/>
      <c r="DZ389" s="52"/>
      <c r="EA389" s="52"/>
      <c r="EB389" s="52"/>
      <c r="EC389" s="52"/>
      <c r="ED389" s="52"/>
      <c r="EE389" s="52"/>
      <c r="EF389" s="52"/>
      <c r="EG389" s="52"/>
      <c r="EH389" s="52"/>
      <c r="EI389" s="52"/>
      <c r="EJ389" s="52"/>
      <c r="EK389" s="52"/>
      <c r="EL389" s="52"/>
      <c r="EM389" s="52"/>
      <c r="EN389" s="52"/>
      <c r="EO389" s="52"/>
      <c r="EP389" s="52"/>
      <c r="EQ389" s="52"/>
      <c r="ER389" s="52"/>
      <c r="ES389" s="52"/>
      <c r="ET389" s="52"/>
      <c r="EU389" s="52"/>
      <c r="EV389" s="52"/>
      <c r="EW389" s="52"/>
      <c r="EX389" s="52"/>
      <c r="EY389" s="52"/>
      <c r="EZ389" s="52"/>
      <c r="FA389" s="52"/>
      <c r="FB389" s="52"/>
      <c r="FC389" s="52"/>
      <c r="FD389" s="52"/>
      <c r="FE389" s="52"/>
      <c r="FF389" s="52"/>
      <c r="FG389" s="52"/>
      <c r="FH389" s="52"/>
      <c r="FI389" s="52"/>
      <c r="FJ389" s="52"/>
      <c r="FK389" s="52"/>
      <c r="FL389" s="52"/>
      <c r="FM389" s="52"/>
      <c r="FN389" s="52"/>
      <c r="FO389" s="52"/>
      <c r="FP389" s="52"/>
      <c r="FQ389" s="52"/>
      <c r="FR389" s="52"/>
      <c r="FS389" s="52"/>
      <c r="FT389" s="52"/>
      <c r="FU389" s="52"/>
      <c r="FV389" s="52"/>
      <c r="FW389" s="52"/>
      <c r="FX389" s="52"/>
      <c r="FY389" s="52"/>
      <c r="FZ389" s="52"/>
      <c r="GA389" s="52"/>
      <c r="GB389" s="52"/>
      <c r="GC389" s="52"/>
      <c r="GD389" s="52"/>
      <c r="GE389" s="52"/>
      <c r="GF389" s="52"/>
      <c r="GG389" s="52"/>
      <c r="GH389" s="52"/>
      <c r="GI389" s="52"/>
      <c r="GJ389" s="52"/>
      <c r="GK389" s="52"/>
      <c r="GL389" s="52"/>
      <c r="GM389" s="52"/>
      <c r="GN389" s="52"/>
      <c r="GO389" s="52"/>
      <c r="GP389" s="52"/>
      <c r="GQ389" s="52"/>
      <c r="GR389" s="52"/>
      <c r="GS389" s="52"/>
      <c r="GT389" s="52"/>
      <c r="GU389" s="52"/>
      <c r="GV389" s="52"/>
      <c r="GW389" s="52"/>
      <c r="GX389" s="52"/>
      <c r="GY389" s="52"/>
      <c r="GZ389" s="52"/>
      <c r="HA389" s="52"/>
      <c r="HB389" s="52"/>
      <c r="HC389" s="52"/>
      <c r="HD389" s="52"/>
      <c r="HE389" s="52"/>
      <c r="HF389" s="52"/>
      <c r="HG389" s="52"/>
      <c r="HH389" s="52"/>
      <c r="HI389" s="52"/>
      <c r="HJ389" s="52"/>
      <c r="HK389" s="52"/>
      <c r="HL389" s="52"/>
      <c r="HM389" s="52"/>
      <c r="HN389" s="52"/>
      <c r="HO389" s="52"/>
      <c r="HP389" s="52"/>
      <c r="HQ389" s="52"/>
      <c r="HR389" s="52"/>
      <c r="HS389" s="52"/>
      <c r="HT389" s="52"/>
      <c r="HU389" s="52"/>
      <c r="HV389" s="52"/>
      <c r="HW389" s="52"/>
      <c r="HX389" s="52"/>
      <c r="HY389" s="52"/>
      <c r="HZ389" s="52"/>
      <c r="IA389" s="52"/>
      <c r="IB389" s="52"/>
      <c r="IC389" s="52"/>
      <c r="ID389" s="52"/>
      <c r="IE389" s="52"/>
      <c r="IF389" s="52"/>
      <c r="IG389" s="52"/>
      <c r="IH389" s="52"/>
      <c r="II389" s="52"/>
      <c r="IJ389" s="52"/>
      <c r="IK389" s="52"/>
      <c r="IL389" s="52"/>
      <c r="IM389" s="52"/>
      <c r="IN389" s="52"/>
      <c r="IO389" s="52"/>
      <c r="IP389" s="52"/>
      <c r="IQ389" s="52"/>
      <c r="IR389" s="52"/>
      <c r="IS389" s="52"/>
      <c r="IT389" s="52"/>
      <c r="IU389" s="52"/>
      <c r="IV389" s="52"/>
    </row>
    <row r="390" spans="3:256">
      <c r="N390" s="65"/>
      <c r="O390" s="65"/>
      <c r="P390" s="65"/>
      <c r="Q390" s="65"/>
      <c r="R390" s="243"/>
      <c r="S390" s="243"/>
      <c r="T390" s="243"/>
      <c r="U390" s="243"/>
      <c r="V390" s="243"/>
      <c r="W390" s="243"/>
      <c r="X390" s="243"/>
      <c r="Y390" s="243"/>
      <c r="Z390" s="243"/>
      <c r="AA390" s="52"/>
      <c r="AB390" s="52"/>
      <c r="AC390" s="52"/>
      <c r="AD390" s="52"/>
      <c r="AE390" s="52"/>
      <c r="AF390" s="52"/>
      <c r="AG390" s="52"/>
      <c r="AH390" s="52"/>
      <c r="AI390" s="52"/>
      <c r="AJ390" s="52"/>
      <c r="AK390" s="52"/>
      <c r="AL390" s="52"/>
      <c r="AM390" s="52"/>
      <c r="AN390" s="52"/>
      <c r="AO390" s="52"/>
      <c r="AP390" s="52"/>
      <c r="AQ390" s="52"/>
      <c r="AR390" s="52"/>
      <c r="AS390" s="52"/>
      <c r="AT390" s="52"/>
      <c r="AU390" s="52"/>
      <c r="AV390" s="52"/>
      <c r="AW390" s="52"/>
      <c r="AX390" s="52"/>
      <c r="AY390" s="52"/>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c r="BX390" s="52"/>
      <c r="BY390" s="52"/>
      <c r="BZ390" s="52"/>
      <c r="CA390" s="52"/>
      <c r="CB390" s="52"/>
      <c r="CC390" s="52"/>
      <c r="CD390" s="52"/>
      <c r="CE390" s="52"/>
      <c r="CF390" s="52"/>
      <c r="CG390" s="52"/>
      <c r="CH390" s="52"/>
      <c r="CI390" s="52"/>
      <c r="CJ390" s="52"/>
      <c r="CK390" s="52"/>
      <c r="CL390" s="52"/>
      <c r="CM390" s="52"/>
      <c r="CN390" s="52"/>
      <c r="CO390" s="52"/>
      <c r="CP390" s="52"/>
      <c r="CQ390" s="52"/>
      <c r="CR390" s="52"/>
      <c r="CS390" s="52"/>
      <c r="CT390" s="52"/>
      <c r="CU390" s="52"/>
      <c r="CV390" s="52"/>
      <c r="CW390" s="52"/>
      <c r="CX390" s="52"/>
      <c r="CY390" s="52"/>
      <c r="CZ390" s="52"/>
      <c r="DA390" s="52"/>
      <c r="DB390" s="52"/>
      <c r="DC390" s="52"/>
      <c r="DD390" s="52"/>
      <c r="DE390" s="52"/>
      <c r="DF390" s="52"/>
      <c r="DG390" s="52"/>
      <c r="DH390" s="52"/>
      <c r="DI390" s="52"/>
      <c r="DJ390" s="52"/>
      <c r="DK390" s="52"/>
      <c r="DL390" s="52"/>
      <c r="DM390" s="52"/>
      <c r="DN390" s="52"/>
      <c r="DO390" s="52"/>
      <c r="DP390" s="52"/>
      <c r="DQ390" s="52"/>
      <c r="DR390" s="52"/>
      <c r="DS390" s="52"/>
      <c r="DT390" s="52"/>
      <c r="DU390" s="52"/>
      <c r="DV390" s="52"/>
      <c r="DW390" s="52"/>
      <c r="DX390" s="52"/>
      <c r="DY390" s="52"/>
      <c r="DZ390" s="52"/>
      <c r="EA390" s="52"/>
      <c r="EB390" s="52"/>
      <c r="EC390" s="52"/>
      <c r="ED390" s="52"/>
      <c r="EE390" s="52"/>
      <c r="EF390" s="52"/>
      <c r="EG390" s="52"/>
      <c r="EH390" s="52"/>
      <c r="EI390" s="52"/>
      <c r="EJ390" s="52"/>
      <c r="EK390" s="52"/>
      <c r="EL390" s="52"/>
      <c r="EM390" s="52"/>
      <c r="EN390" s="52"/>
      <c r="EO390" s="52"/>
      <c r="EP390" s="52"/>
      <c r="EQ390" s="52"/>
      <c r="ER390" s="52"/>
      <c r="ES390" s="52"/>
      <c r="ET390" s="52"/>
      <c r="EU390" s="52"/>
      <c r="EV390" s="52"/>
      <c r="EW390" s="52"/>
      <c r="EX390" s="52"/>
      <c r="EY390" s="52"/>
      <c r="EZ390" s="52"/>
      <c r="FA390" s="52"/>
      <c r="FB390" s="52"/>
      <c r="FC390" s="52"/>
      <c r="FD390" s="52"/>
      <c r="FE390" s="52"/>
      <c r="FF390" s="52"/>
      <c r="FG390" s="52"/>
      <c r="FH390" s="52"/>
      <c r="FI390" s="52"/>
      <c r="FJ390" s="52"/>
      <c r="FK390" s="52"/>
      <c r="FL390" s="52"/>
      <c r="FM390" s="52"/>
      <c r="FN390" s="52"/>
      <c r="FO390" s="52"/>
      <c r="FP390" s="52"/>
      <c r="FQ390" s="52"/>
      <c r="FR390" s="52"/>
      <c r="FS390" s="52"/>
      <c r="FT390" s="52"/>
      <c r="FU390" s="52"/>
      <c r="FV390" s="52"/>
      <c r="FW390" s="52"/>
      <c r="FX390" s="52"/>
      <c r="FY390" s="52"/>
      <c r="FZ390" s="52"/>
      <c r="GA390" s="52"/>
      <c r="GB390" s="52"/>
      <c r="GC390" s="52"/>
      <c r="GD390" s="52"/>
      <c r="GE390" s="52"/>
      <c r="GF390" s="52"/>
      <c r="GG390" s="52"/>
      <c r="GH390" s="52"/>
      <c r="GI390" s="52"/>
      <c r="GJ390" s="52"/>
      <c r="GK390" s="52"/>
      <c r="GL390" s="52"/>
      <c r="GM390" s="52"/>
      <c r="GN390" s="52"/>
      <c r="GO390" s="52"/>
      <c r="GP390" s="52"/>
      <c r="GQ390" s="52"/>
      <c r="GR390" s="52"/>
      <c r="GS390" s="52"/>
      <c r="GT390" s="52"/>
      <c r="GU390" s="52"/>
      <c r="GV390" s="52"/>
      <c r="GW390" s="52"/>
      <c r="GX390" s="52"/>
      <c r="GY390" s="52"/>
      <c r="GZ390" s="52"/>
      <c r="HA390" s="52"/>
      <c r="HB390" s="52"/>
      <c r="HC390" s="52"/>
      <c r="HD390" s="52"/>
      <c r="HE390" s="52"/>
      <c r="HF390" s="52"/>
      <c r="HG390" s="52"/>
      <c r="HH390" s="52"/>
      <c r="HI390" s="52"/>
      <c r="HJ390" s="52"/>
      <c r="HK390" s="52"/>
      <c r="HL390" s="52"/>
      <c r="HM390" s="52"/>
      <c r="HN390" s="52"/>
      <c r="HO390" s="52"/>
      <c r="HP390" s="52"/>
      <c r="HQ390" s="52"/>
      <c r="HR390" s="52"/>
      <c r="HS390" s="52"/>
      <c r="HT390" s="52"/>
      <c r="HU390" s="52"/>
      <c r="HV390" s="52"/>
      <c r="HW390" s="52"/>
      <c r="HX390" s="52"/>
      <c r="HY390" s="52"/>
      <c r="HZ390" s="52"/>
      <c r="IA390" s="52"/>
      <c r="IB390" s="52"/>
      <c r="IC390" s="52"/>
      <c r="ID390" s="52"/>
      <c r="IE390" s="52"/>
      <c r="IF390" s="52"/>
      <c r="IG390" s="52"/>
      <c r="IH390" s="52"/>
      <c r="II390" s="52"/>
      <c r="IJ390" s="52"/>
      <c r="IK390" s="52"/>
      <c r="IL390" s="52"/>
      <c r="IM390" s="52"/>
      <c r="IN390" s="52"/>
      <c r="IO390" s="52"/>
      <c r="IP390" s="52"/>
      <c r="IQ390" s="52"/>
      <c r="IR390" s="52"/>
      <c r="IS390" s="52"/>
      <c r="IT390" s="52"/>
      <c r="IU390" s="52"/>
      <c r="IV390" s="52"/>
    </row>
    <row r="391" spans="3:256">
      <c r="N391" s="65"/>
      <c r="O391" s="65"/>
      <c r="P391" s="65"/>
      <c r="Q391" s="65"/>
      <c r="R391" s="243"/>
      <c r="S391" s="243"/>
      <c r="T391" s="243"/>
      <c r="U391" s="243"/>
      <c r="V391" s="243"/>
      <c r="W391" s="243"/>
      <c r="X391" s="243"/>
      <c r="Y391" s="243"/>
      <c r="Z391" s="243"/>
      <c r="AA391" s="52"/>
      <c r="AB391" s="52"/>
      <c r="AC391" s="52"/>
      <c r="AD391" s="52"/>
      <c r="AE391" s="52"/>
      <c r="AF391" s="52"/>
      <c r="AG391" s="52"/>
      <c r="AH391" s="52"/>
      <c r="AI391" s="52"/>
      <c r="AJ391" s="52"/>
      <c r="AK391" s="52"/>
      <c r="AL391" s="52"/>
      <c r="AM391" s="52"/>
      <c r="AN391" s="52"/>
      <c r="AO391" s="52"/>
      <c r="AP391" s="52"/>
      <c r="AQ391" s="52"/>
      <c r="AR391" s="52"/>
      <c r="AS391" s="52"/>
      <c r="AT391" s="52"/>
      <c r="AU391" s="52"/>
      <c r="AV391" s="52"/>
      <c r="AW391" s="52"/>
      <c r="AX391" s="52"/>
      <c r="AY391" s="52"/>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c r="BX391" s="52"/>
      <c r="BY391" s="52"/>
      <c r="BZ391" s="52"/>
      <c r="CA391" s="52"/>
      <c r="CB391" s="52"/>
      <c r="CC391" s="52"/>
      <c r="CD391" s="52"/>
      <c r="CE391" s="52"/>
      <c r="CF391" s="52"/>
      <c r="CG391" s="52"/>
      <c r="CH391" s="52"/>
      <c r="CI391" s="52"/>
      <c r="CJ391" s="52"/>
      <c r="CK391" s="52"/>
      <c r="CL391" s="52"/>
      <c r="CM391" s="52"/>
      <c r="CN391" s="52"/>
      <c r="CO391" s="52"/>
      <c r="CP391" s="52"/>
      <c r="CQ391" s="52"/>
      <c r="CR391" s="52"/>
      <c r="CS391" s="52"/>
      <c r="CT391" s="52"/>
      <c r="CU391" s="52"/>
      <c r="CV391" s="52"/>
      <c r="CW391" s="52"/>
      <c r="CX391" s="52"/>
      <c r="CY391" s="52"/>
      <c r="CZ391" s="52"/>
      <c r="DA391" s="52"/>
      <c r="DB391" s="52"/>
      <c r="DC391" s="52"/>
      <c r="DD391" s="52"/>
      <c r="DE391" s="52"/>
      <c r="DF391" s="52"/>
      <c r="DG391" s="52"/>
      <c r="DH391" s="52"/>
      <c r="DI391" s="52"/>
      <c r="DJ391" s="52"/>
      <c r="DK391" s="52"/>
      <c r="DL391" s="52"/>
      <c r="DM391" s="52"/>
      <c r="DN391" s="52"/>
      <c r="DO391" s="52"/>
      <c r="DP391" s="52"/>
      <c r="DQ391" s="52"/>
      <c r="DR391" s="52"/>
      <c r="DS391" s="52"/>
      <c r="DT391" s="52"/>
      <c r="DU391" s="52"/>
      <c r="DV391" s="52"/>
      <c r="DW391" s="52"/>
      <c r="DX391" s="52"/>
      <c r="DY391" s="52"/>
      <c r="DZ391" s="52"/>
      <c r="EA391" s="52"/>
      <c r="EB391" s="52"/>
      <c r="EC391" s="52"/>
      <c r="ED391" s="52"/>
      <c r="EE391" s="52"/>
      <c r="EF391" s="52"/>
      <c r="EG391" s="52"/>
      <c r="EH391" s="52"/>
      <c r="EI391" s="52"/>
      <c r="EJ391" s="52"/>
      <c r="EK391" s="52"/>
      <c r="EL391" s="52"/>
      <c r="EM391" s="52"/>
      <c r="EN391" s="52"/>
      <c r="EO391" s="52"/>
      <c r="EP391" s="52"/>
      <c r="EQ391" s="52"/>
      <c r="ER391" s="52"/>
      <c r="ES391" s="52"/>
      <c r="ET391" s="52"/>
      <c r="EU391" s="52"/>
      <c r="EV391" s="52"/>
      <c r="EW391" s="52"/>
      <c r="EX391" s="52"/>
      <c r="EY391" s="52"/>
      <c r="EZ391" s="52"/>
      <c r="FA391" s="52"/>
      <c r="FB391" s="52"/>
      <c r="FC391" s="52"/>
      <c r="FD391" s="52"/>
      <c r="FE391" s="52"/>
      <c r="FF391" s="52"/>
      <c r="FG391" s="52"/>
      <c r="FH391" s="52"/>
      <c r="FI391" s="52"/>
      <c r="FJ391" s="52"/>
      <c r="FK391" s="52"/>
      <c r="FL391" s="52"/>
      <c r="FM391" s="52"/>
      <c r="FN391" s="52"/>
      <c r="FO391" s="52"/>
      <c r="FP391" s="52"/>
      <c r="FQ391" s="52"/>
      <c r="FR391" s="52"/>
      <c r="FS391" s="52"/>
      <c r="FT391" s="52"/>
      <c r="FU391" s="52"/>
      <c r="FV391" s="52"/>
      <c r="FW391" s="52"/>
      <c r="FX391" s="52"/>
      <c r="FY391" s="52"/>
      <c r="FZ391" s="52"/>
      <c r="GA391" s="52"/>
      <c r="GB391" s="52"/>
      <c r="GC391" s="52"/>
      <c r="GD391" s="52"/>
      <c r="GE391" s="52"/>
      <c r="GF391" s="52"/>
      <c r="GG391" s="52"/>
      <c r="GH391" s="52"/>
      <c r="GI391" s="52"/>
      <c r="GJ391" s="52"/>
      <c r="GK391" s="52"/>
      <c r="GL391" s="52"/>
      <c r="GM391" s="52"/>
      <c r="GN391" s="52"/>
      <c r="GO391" s="52"/>
      <c r="GP391" s="52"/>
      <c r="GQ391" s="52"/>
      <c r="GR391" s="52"/>
      <c r="GS391" s="52"/>
      <c r="GT391" s="52"/>
      <c r="GU391" s="52"/>
      <c r="GV391" s="52"/>
      <c r="GW391" s="52"/>
      <c r="GX391" s="52"/>
      <c r="GY391" s="52"/>
      <c r="GZ391" s="52"/>
      <c r="HA391" s="52"/>
      <c r="HB391" s="52"/>
      <c r="HC391" s="52"/>
      <c r="HD391" s="52"/>
      <c r="HE391" s="52"/>
      <c r="HF391" s="52"/>
      <c r="HG391" s="52"/>
      <c r="HH391" s="52"/>
      <c r="HI391" s="52"/>
      <c r="HJ391" s="52"/>
      <c r="HK391" s="52"/>
      <c r="HL391" s="52"/>
      <c r="HM391" s="52"/>
      <c r="HN391" s="52"/>
      <c r="HO391" s="52"/>
      <c r="HP391" s="52"/>
      <c r="HQ391" s="52"/>
      <c r="HR391" s="52"/>
      <c r="HS391" s="52"/>
      <c r="HT391" s="52"/>
      <c r="HU391" s="52"/>
      <c r="HV391" s="52"/>
      <c r="HW391" s="52"/>
      <c r="HX391" s="52"/>
      <c r="HY391" s="52"/>
      <c r="HZ391" s="52"/>
      <c r="IA391" s="52"/>
      <c r="IB391" s="52"/>
      <c r="IC391" s="52"/>
      <c r="ID391" s="52"/>
      <c r="IE391" s="52"/>
      <c r="IF391" s="52"/>
      <c r="IG391" s="52"/>
      <c r="IH391" s="52"/>
      <c r="II391" s="52"/>
      <c r="IJ391" s="52"/>
      <c r="IK391" s="52"/>
      <c r="IL391" s="52"/>
      <c r="IM391" s="52"/>
      <c r="IN391" s="52"/>
      <c r="IO391" s="52"/>
      <c r="IP391" s="52"/>
      <c r="IQ391" s="52"/>
      <c r="IR391" s="52"/>
      <c r="IS391" s="52"/>
      <c r="IT391" s="52"/>
      <c r="IU391" s="52"/>
      <c r="IV391" s="52"/>
    </row>
    <row r="392" spans="3:256">
      <c r="N392" s="65"/>
      <c r="O392" s="65"/>
      <c r="P392" s="65"/>
      <c r="Q392" s="65"/>
      <c r="R392" s="243"/>
      <c r="S392" s="243"/>
      <c r="T392" s="243"/>
      <c r="U392" s="243"/>
      <c r="V392" s="243"/>
      <c r="W392" s="243"/>
      <c r="X392" s="243"/>
      <c r="Y392" s="243"/>
      <c r="Z392" s="243"/>
      <c r="AA392" s="52"/>
      <c r="AB392" s="52"/>
      <c r="AC392" s="52"/>
      <c r="AD392" s="52"/>
      <c r="AE392" s="52"/>
      <c r="AF392" s="52"/>
      <c r="AG392" s="52"/>
      <c r="AH392" s="52"/>
      <c r="AI392" s="52"/>
      <c r="AJ392" s="52"/>
      <c r="AK392" s="52"/>
      <c r="AL392" s="52"/>
      <c r="AM392" s="52"/>
      <c r="AN392" s="52"/>
      <c r="AO392" s="52"/>
      <c r="AP392" s="52"/>
      <c r="AQ392" s="52"/>
      <c r="AR392" s="52"/>
      <c r="AS392" s="52"/>
      <c r="AT392" s="52"/>
      <c r="AU392" s="52"/>
      <c r="AV392" s="52"/>
      <c r="AW392" s="52"/>
      <c r="AX392" s="52"/>
      <c r="AY392" s="52"/>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c r="CA392" s="52"/>
      <c r="CB392" s="52"/>
      <c r="CC392" s="52"/>
      <c r="CD392" s="52"/>
      <c r="CE392" s="52"/>
      <c r="CF392" s="52"/>
      <c r="CG392" s="52"/>
      <c r="CH392" s="52"/>
      <c r="CI392" s="52"/>
      <c r="CJ392" s="52"/>
      <c r="CK392" s="52"/>
      <c r="CL392" s="52"/>
      <c r="CM392" s="52"/>
      <c r="CN392" s="52"/>
      <c r="CO392" s="52"/>
      <c r="CP392" s="52"/>
      <c r="CQ392" s="52"/>
      <c r="CR392" s="52"/>
      <c r="CS392" s="52"/>
      <c r="CT392" s="52"/>
      <c r="CU392" s="52"/>
      <c r="CV392" s="52"/>
      <c r="CW392" s="52"/>
      <c r="CX392" s="52"/>
      <c r="CY392" s="52"/>
      <c r="CZ392" s="52"/>
      <c r="DA392" s="52"/>
      <c r="DB392" s="52"/>
      <c r="DC392" s="52"/>
      <c r="DD392" s="52"/>
      <c r="DE392" s="52"/>
      <c r="DF392" s="52"/>
      <c r="DG392" s="52"/>
      <c r="DH392" s="52"/>
      <c r="DI392" s="52"/>
      <c r="DJ392" s="52"/>
      <c r="DK392" s="52"/>
      <c r="DL392" s="52"/>
      <c r="DM392" s="52"/>
      <c r="DN392" s="52"/>
      <c r="DO392" s="52"/>
      <c r="DP392" s="52"/>
      <c r="DQ392" s="52"/>
      <c r="DR392" s="52"/>
      <c r="DS392" s="52"/>
      <c r="DT392" s="52"/>
      <c r="DU392" s="52"/>
      <c r="DV392" s="52"/>
      <c r="DW392" s="52"/>
      <c r="DX392" s="52"/>
      <c r="DY392" s="52"/>
      <c r="DZ392" s="52"/>
      <c r="EA392" s="52"/>
      <c r="EB392" s="52"/>
      <c r="EC392" s="52"/>
      <c r="ED392" s="52"/>
      <c r="EE392" s="52"/>
      <c r="EF392" s="52"/>
      <c r="EG392" s="52"/>
      <c r="EH392" s="52"/>
      <c r="EI392" s="52"/>
      <c r="EJ392" s="52"/>
      <c r="EK392" s="52"/>
      <c r="EL392" s="52"/>
      <c r="EM392" s="52"/>
      <c r="EN392" s="52"/>
      <c r="EO392" s="52"/>
      <c r="EP392" s="52"/>
      <c r="EQ392" s="52"/>
      <c r="ER392" s="52"/>
      <c r="ES392" s="52"/>
      <c r="ET392" s="52"/>
      <c r="EU392" s="52"/>
      <c r="EV392" s="52"/>
      <c r="EW392" s="52"/>
      <c r="EX392" s="52"/>
      <c r="EY392" s="52"/>
      <c r="EZ392" s="52"/>
      <c r="FA392" s="52"/>
      <c r="FB392" s="52"/>
      <c r="FC392" s="52"/>
      <c r="FD392" s="52"/>
      <c r="FE392" s="52"/>
      <c r="FF392" s="52"/>
      <c r="FG392" s="52"/>
      <c r="FH392" s="52"/>
      <c r="FI392" s="52"/>
      <c r="FJ392" s="52"/>
      <c r="FK392" s="52"/>
      <c r="FL392" s="52"/>
      <c r="FM392" s="52"/>
      <c r="FN392" s="52"/>
      <c r="FO392" s="52"/>
      <c r="FP392" s="52"/>
      <c r="FQ392" s="52"/>
      <c r="FR392" s="52"/>
      <c r="FS392" s="52"/>
      <c r="FT392" s="52"/>
      <c r="FU392" s="52"/>
      <c r="FV392" s="52"/>
      <c r="FW392" s="52"/>
      <c r="FX392" s="52"/>
      <c r="FY392" s="52"/>
      <c r="FZ392" s="52"/>
      <c r="GA392" s="52"/>
      <c r="GB392" s="52"/>
      <c r="GC392" s="52"/>
      <c r="GD392" s="52"/>
      <c r="GE392" s="52"/>
      <c r="GF392" s="52"/>
      <c r="GG392" s="52"/>
      <c r="GH392" s="52"/>
      <c r="GI392" s="52"/>
      <c r="GJ392" s="52"/>
      <c r="GK392" s="52"/>
      <c r="GL392" s="52"/>
      <c r="GM392" s="52"/>
      <c r="GN392" s="52"/>
      <c r="GO392" s="52"/>
      <c r="GP392" s="52"/>
      <c r="GQ392" s="52"/>
      <c r="GR392" s="52"/>
      <c r="GS392" s="52"/>
      <c r="GT392" s="52"/>
      <c r="GU392" s="52"/>
      <c r="GV392" s="52"/>
      <c r="GW392" s="52"/>
      <c r="GX392" s="52"/>
      <c r="GY392" s="52"/>
      <c r="GZ392" s="52"/>
      <c r="HA392" s="52"/>
      <c r="HB392" s="52"/>
      <c r="HC392" s="52"/>
      <c r="HD392" s="52"/>
      <c r="HE392" s="52"/>
      <c r="HF392" s="52"/>
      <c r="HG392" s="52"/>
      <c r="HH392" s="52"/>
      <c r="HI392" s="52"/>
      <c r="HJ392" s="52"/>
      <c r="HK392" s="52"/>
      <c r="HL392" s="52"/>
      <c r="HM392" s="52"/>
      <c r="HN392" s="52"/>
      <c r="HO392" s="52"/>
      <c r="HP392" s="52"/>
      <c r="HQ392" s="52"/>
      <c r="HR392" s="52"/>
      <c r="HS392" s="52"/>
      <c r="HT392" s="52"/>
      <c r="HU392" s="52"/>
      <c r="HV392" s="52"/>
      <c r="HW392" s="52"/>
      <c r="HX392" s="52"/>
      <c r="HY392" s="52"/>
      <c r="HZ392" s="52"/>
      <c r="IA392" s="52"/>
      <c r="IB392" s="52"/>
      <c r="IC392" s="52"/>
      <c r="ID392" s="52"/>
      <c r="IE392" s="52"/>
      <c r="IF392" s="52"/>
      <c r="IG392" s="52"/>
      <c r="IH392" s="52"/>
      <c r="II392" s="52"/>
      <c r="IJ392" s="52"/>
      <c r="IK392" s="52"/>
      <c r="IL392" s="52"/>
      <c r="IM392" s="52"/>
      <c r="IN392" s="52"/>
      <c r="IO392" s="52"/>
      <c r="IP392" s="52"/>
      <c r="IQ392" s="52"/>
      <c r="IR392" s="52"/>
      <c r="IS392" s="52"/>
      <c r="IT392" s="52"/>
      <c r="IU392" s="52"/>
      <c r="IV392" s="52"/>
    </row>
    <row r="393" spans="3:256">
      <c r="N393" s="65"/>
      <c r="O393" s="65"/>
      <c r="P393" s="65"/>
      <c r="Q393" s="65"/>
      <c r="R393" s="243"/>
      <c r="S393" s="243"/>
      <c r="T393" s="243"/>
      <c r="U393" s="243"/>
      <c r="V393" s="243"/>
      <c r="W393" s="243"/>
      <c r="X393" s="243"/>
      <c r="Y393" s="243"/>
      <c r="Z393" s="243"/>
      <c r="AA393" s="52"/>
      <c r="AB393" s="52"/>
      <c r="AC393" s="52"/>
      <c r="AD393" s="52"/>
      <c r="AE393" s="52"/>
      <c r="AF393" s="52"/>
      <c r="AG393" s="52"/>
      <c r="AH393" s="52"/>
      <c r="AI393" s="52"/>
      <c r="AJ393" s="52"/>
      <c r="AK393" s="52"/>
      <c r="AL393" s="52"/>
      <c r="AM393" s="52"/>
      <c r="AN393" s="52"/>
      <c r="AO393" s="52"/>
      <c r="AP393" s="52"/>
      <c r="AQ393" s="52"/>
      <c r="AR393" s="52"/>
      <c r="AS393" s="52"/>
      <c r="AT393" s="52"/>
      <c r="AU393" s="52"/>
      <c r="AV393" s="52"/>
      <c r="AW393" s="52"/>
      <c r="AX393" s="52"/>
      <c r="AY393" s="52"/>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c r="BX393" s="52"/>
      <c r="BY393" s="52"/>
      <c r="BZ393" s="52"/>
      <c r="CA393" s="52"/>
      <c r="CB393" s="52"/>
      <c r="CC393" s="52"/>
      <c r="CD393" s="52"/>
      <c r="CE393" s="52"/>
      <c r="CF393" s="52"/>
      <c r="CG393" s="52"/>
      <c r="CH393" s="52"/>
      <c r="CI393" s="52"/>
      <c r="CJ393" s="52"/>
      <c r="CK393" s="52"/>
      <c r="CL393" s="52"/>
      <c r="CM393" s="52"/>
      <c r="CN393" s="52"/>
      <c r="CO393" s="52"/>
      <c r="CP393" s="52"/>
      <c r="CQ393" s="52"/>
      <c r="CR393" s="52"/>
      <c r="CS393" s="52"/>
      <c r="CT393" s="52"/>
      <c r="CU393" s="52"/>
      <c r="CV393" s="52"/>
      <c r="CW393" s="52"/>
      <c r="CX393" s="52"/>
      <c r="CY393" s="52"/>
      <c r="CZ393" s="52"/>
      <c r="DA393" s="52"/>
      <c r="DB393" s="52"/>
      <c r="DC393" s="52"/>
      <c r="DD393" s="52"/>
      <c r="DE393" s="52"/>
      <c r="DF393" s="52"/>
      <c r="DG393" s="52"/>
      <c r="DH393" s="52"/>
      <c r="DI393" s="52"/>
      <c r="DJ393" s="52"/>
      <c r="DK393" s="52"/>
      <c r="DL393" s="52"/>
      <c r="DM393" s="52"/>
      <c r="DN393" s="52"/>
      <c r="DO393" s="52"/>
      <c r="DP393" s="52"/>
      <c r="DQ393" s="52"/>
      <c r="DR393" s="52"/>
      <c r="DS393" s="52"/>
      <c r="DT393" s="52"/>
      <c r="DU393" s="52"/>
      <c r="DV393" s="52"/>
      <c r="DW393" s="52"/>
      <c r="DX393" s="52"/>
      <c r="DY393" s="52"/>
      <c r="DZ393" s="52"/>
      <c r="EA393" s="52"/>
      <c r="EB393" s="52"/>
      <c r="EC393" s="52"/>
      <c r="ED393" s="52"/>
      <c r="EE393" s="52"/>
      <c r="EF393" s="52"/>
      <c r="EG393" s="52"/>
      <c r="EH393" s="52"/>
      <c r="EI393" s="52"/>
      <c r="EJ393" s="52"/>
      <c r="EK393" s="52"/>
      <c r="EL393" s="52"/>
      <c r="EM393" s="52"/>
      <c r="EN393" s="52"/>
      <c r="EO393" s="52"/>
      <c r="EP393" s="52"/>
      <c r="EQ393" s="52"/>
      <c r="ER393" s="52"/>
      <c r="ES393" s="52"/>
      <c r="ET393" s="52"/>
      <c r="EU393" s="52"/>
      <c r="EV393" s="52"/>
      <c r="EW393" s="52"/>
      <c r="EX393" s="52"/>
      <c r="EY393" s="52"/>
      <c r="EZ393" s="52"/>
      <c r="FA393" s="52"/>
      <c r="FB393" s="52"/>
      <c r="FC393" s="52"/>
      <c r="FD393" s="52"/>
      <c r="FE393" s="52"/>
      <c r="FF393" s="52"/>
      <c r="FG393" s="52"/>
      <c r="FH393" s="52"/>
      <c r="FI393" s="52"/>
      <c r="FJ393" s="52"/>
      <c r="FK393" s="52"/>
      <c r="FL393" s="52"/>
      <c r="FM393" s="52"/>
      <c r="FN393" s="52"/>
      <c r="FO393" s="52"/>
      <c r="FP393" s="52"/>
      <c r="FQ393" s="52"/>
      <c r="FR393" s="52"/>
      <c r="FS393" s="52"/>
      <c r="FT393" s="52"/>
      <c r="FU393" s="52"/>
      <c r="FV393" s="52"/>
      <c r="FW393" s="52"/>
      <c r="FX393" s="52"/>
      <c r="FY393" s="52"/>
      <c r="FZ393" s="52"/>
      <c r="GA393" s="52"/>
      <c r="GB393" s="52"/>
      <c r="GC393" s="52"/>
      <c r="GD393" s="52"/>
      <c r="GE393" s="52"/>
      <c r="GF393" s="52"/>
      <c r="GG393" s="52"/>
      <c r="GH393" s="52"/>
      <c r="GI393" s="52"/>
      <c r="GJ393" s="52"/>
      <c r="GK393" s="52"/>
      <c r="GL393" s="52"/>
      <c r="GM393" s="52"/>
      <c r="GN393" s="52"/>
      <c r="GO393" s="52"/>
      <c r="GP393" s="52"/>
      <c r="GQ393" s="52"/>
      <c r="GR393" s="52"/>
      <c r="GS393" s="52"/>
      <c r="GT393" s="52"/>
      <c r="GU393" s="52"/>
      <c r="GV393" s="52"/>
      <c r="GW393" s="52"/>
      <c r="GX393" s="52"/>
      <c r="GY393" s="52"/>
      <c r="GZ393" s="52"/>
      <c r="HA393" s="52"/>
      <c r="HB393" s="52"/>
      <c r="HC393" s="52"/>
      <c r="HD393" s="52"/>
      <c r="HE393" s="52"/>
      <c r="HF393" s="52"/>
      <c r="HG393" s="52"/>
      <c r="HH393" s="52"/>
      <c r="HI393" s="52"/>
      <c r="HJ393" s="52"/>
      <c r="HK393" s="52"/>
      <c r="HL393" s="52"/>
      <c r="HM393" s="52"/>
      <c r="HN393" s="52"/>
      <c r="HO393" s="52"/>
      <c r="HP393" s="52"/>
      <c r="HQ393" s="52"/>
      <c r="HR393" s="52"/>
      <c r="HS393" s="52"/>
      <c r="HT393" s="52"/>
      <c r="HU393" s="52"/>
      <c r="HV393" s="52"/>
      <c r="HW393" s="52"/>
      <c r="HX393" s="52"/>
      <c r="HY393" s="52"/>
      <c r="HZ393" s="52"/>
      <c r="IA393" s="52"/>
      <c r="IB393" s="52"/>
      <c r="IC393" s="52"/>
      <c r="ID393" s="52"/>
      <c r="IE393" s="52"/>
      <c r="IF393" s="52"/>
      <c r="IG393" s="52"/>
      <c r="IH393" s="52"/>
      <c r="II393" s="52"/>
      <c r="IJ393" s="52"/>
      <c r="IK393" s="52"/>
      <c r="IL393" s="52"/>
      <c r="IM393" s="52"/>
      <c r="IN393" s="52"/>
      <c r="IO393" s="52"/>
      <c r="IP393" s="52"/>
      <c r="IQ393" s="52"/>
      <c r="IR393" s="52"/>
      <c r="IS393" s="52"/>
      <c r="IT393" s="52"/>
      <c r="IU393" s="52"/>
      <c r="IV393" s="52"/>
    </row>
    <row r="394" spans="3:256">
      <c r="N394" s="65"/>
      <c r="P394" s="65"/>
      <c r="Q394" s="65"/>
      <c r="R394" s="243"/>
      <c r="S394" s="243"/>
      <c r="T394" s="243"/>
      <c r="U394" s="243"/>
      <c r="V394" s="243"/>
      <c r="W394" s="243"/>
      <c r="X394" s="243"/>
      <c r="Y394" s="243"/>
      <c r="Z394" s="243"/>
      <c r="AA394" s="52"/>
      <c r="AB394" s="52"/>
      <c r="AC394" s="52"/>
      <c r="AD394" s="52"/>
      <c r="AE394" s="52"/>
      <c r="AF394" s="52"/>
      <c r="AG394" s="52"/>
      <c r="AH394" s="52"/>
      <c r="AI394" s="52"/>
      <c r="AJ394" s="52"/>
      <c r="AK394" s="52"/>
      <c r="AL394" s="52"/>
      <c r="AM394" s="52"/>
      <c r="AN394" s="52"/>
      <c r="AO394" s="52"/>
      <c r="AP394" s="52"/>
      <c r="AQ394" s="52"/>
      <c r="AR394" s="52"/>
      <c r="AS394" s="52"/>
      <c r="AT394" s="52"/>
      <c r="AU394" s="52"/>
      <c r="AV394" s="52"/>
      <c r="AW394" s="52"/>
      <c r="AX394" s="52"/>
      <c r="AY394" s="52"/>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c r="BX394" s="52"/>
      <c r="BY394" s="52"/>
      <c r="BZ394" s="52"/>
      <c r="CA394" s="52"/>
      <c r="CB394" s="52"/>
      <c r="CC394" s="52"/>
      <c r="CD394" s="52"/>
      <c r="CE394" s="52"/>
      <c r="CF394" s="52"/>
      <c r="CG394" s="52"/>
      <c r="CH394" s="52"/>
      <c r="CI394" s="52"/>
      <c r="CJ394" s="52"/>
      <c r="CK394" s="52"/>
      <c r="CL394" s="52"/>
      <c r="CM394" s="52"/>
      <c r="CN394" s="52"/>
      <c r="CO394" s="52"/>
      <c r="CP394" s="52"/>
      <c r="CQ394" s="52"/>
      <c r="CR394" s="52"/>
      <c r="CS394" s="52"/>
      <c r="CT394" s="52"/>
      <c r="CU394" s="52"/>
      <c r="CV394" s="52"/>
      <c r="CW394" s="52"/>
      <c r="CX394" s="52"/>
      <c r="CY394" s="52"/>
      <c r="CZ394" s="52"/>
      <c r="DA394" s="52"/>
      <c r="DB394" s="52"/>
      <c r="DC394" s="52"/>
      <c r="DD394" s="52"/>
      <c r="DE394" s="52"/>
      <c r="DF394" s="52"/>
      <c r="DG394" s="52"/>
      <c r="DH394" s="52"/>
      <c r="DI394" s="52"/>
      <c r="DJ394" s="52"/>
      <c r="DK394" s="52"/>
      <c r="DL394" s="52"/>
      <c r="DM394" s="52"/>
      <c r="DN394" s="52"/>
      <c r="DO394" s="52"/>
      <c r="DP394" s="52"/>
      <c r="DQ394" s="52"/>
      <c r="DR394" s="52"/>
      <c r="DS394" s="52"/>
      <c r="DT394" s="52"/>
      <c r="DU394" s="52"/>
      <c r="DV394" s="52"/>
      <c r="DW394" s="52"/>
      <c r="DX394" s="52"/>
      <c r="DY394" s="52"/>
      <c r="DZ394" s="52"/>
      <c r="EA394" s="52"/>
      <c r="EB394" s="52"/>
      <c r="EC394" s="52"/>
      <c r="ED394" s="52"/>
      <c r="EE394" s="52"/>
      <c r="EF394" s="52"/>
      <c r="EG394" s="52"/>
      <c r="EH394" s="52"/>
      <c r="EI394" s="52"/>
      <c r="EJ394" s="52"/>
      <c r="EK394" s="52"/>
      <c r="EL394" s="52"/>
      <c r="EM394" s="52"/>
      <c r="EN394" s="52"/>
      <c r="EO394" s="52"/>
      <c r="EP394" s="52"/>
      <c r="EQ394" s="52"/>
      <c r="ER394" s="52"/>
      <c r="ES394" s="52"/>
      <c r="ET394" s="52"/>
      <c r="EU394" s="52"/>
      <c r="EV394" s="52"/>
      <c r="EW394" s="52"/>
      <c r="EX394" s="52"/>
      <c r="EY394" s="52"/>
      <c r="EZ394" s="52"/>
      <c r="FA394" s="52"/>
      <c r="FB394" s="52"/>
      <c r="FC394" s="52"/>
      <c r="FD394" s="52"/>
      <c r="FE394" s="52"/>
      <c r="FF394" s="52"/>
      <c r="FG394" s="52"/>
      <c r="FH394" s="52"/>
      <c r="FI394" s="52"/>
      <c r="FJ394" s="52"/>
      <c r="FK394" s="52"/>
      <c r="FL394" s="52"/>
      <c r="FM394" s="52"/>
      <c r="FN394" s="52"/>
      <c r="FO394" s="52"/>
      <c r="FP394" s="52"/>
      <c r="FQ394" s="52"/>
      <c r="FR394" s="52"/>
      <c r="FS394" s="52"/>
      <c r="FT394" s="52"/>
      <c r="FU394" s="52"/>
      <c r="FV394" s="52"/>
      <c r="FW394" s="52"/>
      <c r="FX394" s="52"/>
      <c r="FY394" s="52"/>
      <c r="FZ394" s="52"/>
      <c r="GA394" s="52"/>
      <c r="GB394" s="52"/>
      <c r="GC394" s="52"/>
      <c r="GD394" s="52"/>
      <c r="GE394" s="52"/>
      <c r="GF394" s="52"/>
      <c r="GG394" s="52"/>
      <c r="GH394" s="52"/>
      <c r="GI394" s="52"/>
      <c r="GJ394" s="52"/>
      <c r="GK394" s="52"/>
      <c r="GL394" s="52"/>
      <c r="GM394" s="52"/>
      <c r="GN394" s="52"/>
      <c r="GO394" s="52"/>
      <c r="GP394" s="52"/>
      <c r="GQ394" s="52"/>
      <c r="GR394" s="52"/>
      <c r="GS394" s="52"/>
      <c r="GT394" s="52"/>
      <c r="GU394" s="52"/>
      <c r="GV394" s="52"/>
      <c r="GW394" s="52"/>
      <c r="GX394" s="52"/>
      <c r="GY394" s="52"/>
      <c r="GZ394" s="52"/>
      <c r="HA394" s="52"/>
      <c r="HB394" s="52"/>
      <c r="HC394" s="52"/>
      <c r="HD394" s="52"/>
      <c r="HE394" s="52"/>
      <c r="HF394" s="52"/>
      <c r="HG394" s="52"/>
      <c r="HH394" s="52"/>
      <c r="HI394" s="52"/>
      <c r="HJ394" s="52"/>
      <c r="HK394" s="52"/>
      <c r="HL394" s="52"/>
      <c r="HM394" s="52"/>
      <c r="HN394" s="52"/>
      <c r="HO394" s="52"/>
      <c r="HP394" s="52"/>
      <c r="HQ394" s="52"/>
      <c r="HR394" s="52"/>
      <c r="HS394" s="52"/>
      <c r="HT394" s="52"/>
      <c r="HU394" s="52"/>
      <c r="HV394" s="52"/>
      <c r="HW394" s="52"/>
      <c r="HX394" s="52"/>
      <c r="HY394" s="52"/>
      <c r="HZ394" s="52"/>
      <c r="IA394" s="52"/>
      <c r="IB394" s="52"/>
      <c r="IC394" s="52"/>
      <c r="ID394" s="52"/>
      <c r="IE394" s="52"/>
      <c r="IF394" s="52"/>
      <c r="IG394" s="52"/>
      <c r="IH394" s="52"/>
      <c r="II394" s="52"/>
      <c r="IJ394" s="52"/>
      <c r="IK394" s="52"/>
      <c r="IL394" s="52"/>
      <c r="IM394" s="52"/>
      <c r="IN394" s="52"/>
      <c r="IO394" s="52"/>
      <c r="IP394" s="52"/>
      <c r="IQ394" s="52"/>
      <c r="IR394" s="52"/>
      <c r="IS394" s="52"/>
      <c r="IT394" s="52"/>
      <c r="IU394" s="52"/>
      <c r="IV394" s="52"/>
    </row>
    <row r="395" spans="3:256">
      <c r="N395" s="65"/>
      <c r="P395" s="65"/>
      <c r="Q395" s="65"/>
      <c r="R395" s="243"/>
      <c r="S395" s="243"/>
      <c r="T395" s="243"/>
      <c r="U395" s="243"/>
      <c r="V395" s="243"/>
      <c r="W395" s="243"/>
      <c r="X395" s="243"/>
      <c r="Y395" s="243"/>
      <c r="Z395" s="243"/>
      <c r="AA395" s="52"/>
      <c r="AB395" s="52"/>
      <c r="AC395" s="52"/>
      <c r="AD395" s="52"/>
      <c r="AE395" s="52"/>
      <c r="AF395" s="52"/>
      <c r="AG395" s="52"/>
      <c r="AH395" s="52"/>
      <c r="AI395" s="52"/>
      <c r="AJ395" s="52"/>
      <c r="AK395" s="52"/>
      <c r="AL395" s="52"/>
      <c r="AM395" s="52"/>
      <c r="AN395" s="52"/>
      <c r="AO395" s="52"/>
      <c r="AP395" s="52"/>
      <c r="AQ395" s="52"/>
      <c r="AR395" s="52"/>
      <c r="AS395" s="52"/>
      <c r="AT395" s="52"/>
      <c r="AU395" s="52"/>
      <c r="AV395" s="52"/>
      <c r="AW395" s="52"/>
      <c r="AX395" s="52"/>
      <c r="AY395" s="52"/>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c r="BX395" s="52"/>
      <c r="BY395" s="52"/>
      <c r="BZ395" s="52"/>
      <c r="CA395" s="52"/>
      <c r="CB395" s="52"/>
      <c r="CC395" s="52"/>
      <c r="CD395" s="52"/>
      <c r="CE395" s="52"/>
      <c r="CF395" s="52"/>
      <c r="CG395" s="52"/>
      <c r="CH395" s="52"/>
      <c r="CI395" s="52"/>
      <c r="CJ395" s="52"/>
      <c r="CK395" s="52"/>
      <c r="CL395" s="52"/>
      <c r="CM395" s="52"/>
      <c r="CN395" s="52"/>
      <c r="CO395" s="52"/>
      <c r="CP395" s="52"/>
      <c r="CQ395" s="52"/>
      <c r="CR395" s="52"/>
      <c r="CS395" s="52"/>
      <c r="CT395" s="52"/>
      <c r="CU395" s="52"/>
      <c r="CV395" s="52"/>
      <c r="CW395" s="52"/>
      <c r="CX395" s="52"/>
      <c r="CY395" s="52"/>
      <c r="CZ395" s="52"/>
      <c r="DA395" s="52"/>
      <c r="DB395" s="52"/>
      <c r="DC395" s="52"/>
      <c r="DD395" s="52"/>
      <c r="DE395" s="52"/>
      <c r="DF395" s="52"/>
      <c r="DG395" s="52"/>
      <c r="DH395" s="52"/>
      <c r="DI395" s="52"/>
      <c r="DJ395" s="52"/>
      <c r="DK395" s="52"/>
      <c r="DL395" s="52"/>
      <c r="DM395" s="52"/>
      <c r="DN395" s="52"/>
      <c r="DO395" s="52"/>
      <c r="DP395" s="52"/>
      <c r="DQ395" s="52"/>
      <c r="DR395" s="52"/>
      <c r="DS395" s="52"/>
      <c r="DT395" s="52"/>
      <c r="DU395" s="52"/>
      <c r="DV395" s="52"/>
      <c r="DW395" s="52"/>
      <c r="DX395" s="52"/>
      <c r="DY395" s="52"/>
      <c r="DZ395" s="52"/>
      <c r="EA395" s="52"/>
      <c r="EB395" s="52"/>
      <c r="EC395" s="52"/>
      <c r="ED395" s="52"/>
      <c r="EE395" s="52"/>
      <c r="EF395" s="52"/>
      <c r="EG395" s="52"/>
      <c r="EH395" s="52"/>
      <c r="EI395" s="52"/>
      <c r="EJ395" s="52"/>
      <c r="EK395" s="52"/>
      <c r="EL395" s="52"/>
      <c r="EM395" s="52"/>
      <c r="EN395" s="52"/>
      <c r="EO395" s="52"/>
      <c r="EP395" s="52"/>
      <c r="EQ395" s="52"/>
      <c r="ER395" s="52"/>
      <c r="ES395" s="52"/>
      <c r="ET395" s="52"/>
      <c r="EU395" s="52"/>
      <c r="EV395" s="52"/>
      <c r="EW395" s="52"/>
      <c r="EX395" s="52"/>
      <c r="EY395" s="52"/>
      <c r="EZ395" s="52"/>
      <c r="FA395" s="52"/>
      <c r="FB395" s="52"/>
      <c r="FC395" s="52"/>
      <c r="FD395" s="52"/>
      <c r="FE395" s="52"/>
      <c r="FF395" s="52"/>
      <c r="FG395" s="52"/>
      <c r="FH395" s="52"/>
      <c r="FI395" s="52"/>
      <c r="FJ395" s="52"/>
      <c r="FK395" s="52"/>
      <c r="FL395" s="52"/>
      <c r="FM395" s="52"/>
      <c r="FN395" s="52"/>
      <c r="FO395" s="52"/>
      <c r="FP395" s="52"/>
      <c r="FQ395" s="52"/>
      <c r="FR395" s="52"/>
      <c r="FS395" s="52"/>
      <c r="FT395" s="52"/>
      <c r="FU395" s="52"/>
      <c r="FV395" s="52"/>
      <c r="FW395" s="52"/>
      <c r="FX395" s="52"/>
      <c r="FY395" s="52"/>
      <c r="FZ395" s="52"/>
      <c r="GA395" s="52"/>
      <c r="GB395" s="52"/>
      <c r="GC395" s="52"/>
      <c r="GD395" s="52"/>
      <c r="GE395" s="52"/>
      <c r="GF395" s="52"/>
      <c r="GG395" s="52"/>
      <c r="GH395" s="52"/>
      <c r="GI395" s="52"/>
      <c r="GJ395" s="52"/>
      <c r="GK395" s="52"/>
      <c r="GL395" s="52"/>
      <c r="GM395" s="52"/>
      <c r="GN395" s="52"/>
      <c r="GO395" s="52"/>
      <c r="GP395" s="52"/>
      <c r="GQ395" s="52"/>
      <c r="GR395" s="52"/>
      <c r="GS395" s="52"/>
      <c r="GT395" s="52"/>
      <c r="GU395" s="52"/>
      <c r="GV395" s="52"/>
      <c r="GW395" s="52"/>
      <c r="GX395" s="52"/>
      <c r="GY395" s="52"/>
      <c r="GZ395" s="52"/>
      <c r="HA395" s="52"/>
      <c r="HB395" s="52"/>
      <c r="HC395" s="52"/>
      <c r="HD395" s="52"/>
      <c r="HE395" s="52"/>
      <c r="HF395" s="52"/>
      <c r="HG395" s="52"/>
      <c r="HH395" s="52"/>
      <c r="HI395" s="52"/>
      <c r="HJ395" s="52"/>
      <c r="HK395" s="52"/>
      <c r="HL395" s="52"/>
      <c r="HM395" s="52"/>
      <c r="HN395" s="52"/>
      <c r="HO395" s="52"/>
      <c r="HP395" s="52"/>
      <c r="HQ395" s="52"/>
      <c r="HR395" s="52"/>
      <c r="HS395" s="52"/>
      <c r="HT395" s="52"/>
      <c r="HU395" s="52"/>
      <c r="HV395" s="52"/>
      <c r="HW395" s="52"/>
      <c r="HX395" s="52"/>
      <c r="HY395" s="52"/>
      <c r="HZ395" s="52"/>
      <c r="IA395" s="52"/>
      <c r="IB395" s="52"/>
      <c r="IC395" s="52"/>
      <c r="ID395" s="52"/>
      <c r="IE395" s="52"/>
      <c r="IF395" s="52"/>
      <c r="IG395" s="52"/>
      <c r="IH395" s="52"/>
      <c r="II395" s="52"/>
      <c r="IJ395" s="52"/>
      <c r="IK395" s="52"/>
      <c r="IL395" s="52"/>
      <c r="IM395" s="52"/>
      <c r="IN395" s="52"/>
      <c r="IO395" s="52"/>
      <c r="IP395" s="52"/>
      <c r="IQ395" s="52"/>
      <c r="IR395" s="52"/>
      <c r="IS395" s="52"/>
      <c r="IT395" s="52"/>
      <c r="IU395" s="52"/>
      <c r="IV395" s="52"/>
    </row>
    <row r="396" spans="3:256">
      <c r="H396" s="57"/>
      <c r="I396" s="57"/>
      <c r="J396" s="55"/>
      <c r="K396" s="55"/>
      <c r="R396" s="243"/>
      <c r="S396" s="243"/>
      <c r="T396" s="243"/>
      <c r="U396" s="243"/>
      <c r="V396" s="243"/>
      <c r="W396" s="243"/>
      <c r="X396" s="243"/>
      <c r="Y396" s="243"/>
      <c r="Z396" s="243"/>
      <c r="AA396" s="52"/>
      <c r="AB396" s="52"/>
      <c r="AC396" s="52"/>
      <c r="AD396" s="52"/>
      <c r="AE396" s="52"/>
      <c r="AF396" s="52"/>
      <c r="AG396" s="52"/>
      <c r="AH396" s="52"/>
      <c r="AI396" s="52"/>
      <c r="AJ396" s="52"/>
      <c r="AK396" s="52"/>
      <c r="AL396" s="52"/>
      <c r="AM396" s="52"/>
      <c r="AN396" s="52"/>
      <c r="AO396" s="52"/>
      <c r="AP396" s="52"/>
      <c r="AQ396" s="52"/>
      <c r="AR396" s="52"/>
      <c r="AS396" s="52"/>
      <c r="AT396" s="52"/>
      <c r="AU396" s="52"/>
      <c r="AV396" s="52"/>
      <c r="AW396" s="52"/>
      <c r="AX396" s="52"/>
      <c r="AY396" s="52"/>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c r="BX396" s="52"/>
      <c r="BY396" s="52"/>
      <c r="BZ396" s="52"/>
      <c r="CA396" s="52"/>
      <c r="CB396" s="52"/>
      <c r="CC396" s="52"/>
      <c r="CD396" s="52"/>
      <c r="CE396" s="52"/>
      <c r="CF396" s="52"/>
      <c r="CG396" s="52"/>
      <c r="CH396" s="52"/>
      <c r="CI396" s="52"/>
      <c r="CJ396" s="52"/>
      <c r="CK396" s="52"/>
      <c r="CL396" s="52"/>
      <c r="CM396" s="52"/>
      <c r="CN396" s="52"/>
      <c r="CO396" s="52"/>
      <c r="CP396" s="52"/>
      <c r="CQ396" s="52"/>
      <c r="CR396" s="52"/>
      <c r="CS396" s="52"/>
      <c r="CT396" s="52"/>
      <c r="CU396" s="52"/>
      <c r="CV396" s="52"/>
      <c r="CW396" s="52"/>
      <c r="CX396" s="52"/>
      <c r="CY396" s="52"/>
      <c r="CZ396" s="52"/>
      <c r="DA396" s="52"/>
      <c r="DB396" s="52"/>
      <c r="DC396" s="52"/>
      <c r="DD396" s="52"/>
      <c r="DE396" s="52"/>
      <c r="DF396" s="52"/>
      <c r="DG396" s="52"/>
      <c r="DH396" s="52"/>
      <c r="DI396" s="52"/>
      <c r="DJ396" s="52"/>
      <c r="DK396" s="52"/>
      <c r="DL396" s="52"/>
      <c r="DM396" s="52"/>
      <c r="DN396" s="52"/>
      <c r="DO396" s="52"/>
      <c r="DP396" s="52"/>
      <c r="DQ396" s="52"/>
      <c r="DR396" s="52"/>
      <c r="DS396" s="52"/>
      <c r="DT396" s="52"/>
      <c r="DU396" s="52"/>
      <c r="DV396" s="52"/>
      <c r="DW396" s="52"/>
      <c r="DX396" s="52"/>
      <c r="DY396" s="52"/>
      <c r="DZ396" s="52"/>
      <c r="EA396" s="52"/>
      <c r="EB396" s="52"/>
      <c r="EC396" s="52"/>
      <c r="ED396" s="52"/>
      <c r="EE396" s="52"/>
      <c r="EF396" s="52"/>
      <c r="EG396" s="52"/>
      <c r="EH396" s="52"/>
      <c r="EI396" s="52"/>
      <c r="EJ396" s="52"/>
      <c r="EK396" s="52"/>
      <c r="EL396" s="52"/>
      <c r="EM396" s="52"/>
      <c r="EN396" s="52"/>
      <c r="EO396" s="52"/>
      <c r="EP396" s="52"/>
      <c r="EQ396" s="52"/>
      <c r="ER396" s="52"/>
      <c r="ES396" s="52"/>
      <c r="ET396" s="52"/>
      <c r="EU396" s="52"/>
      <c r="EV396" s="52"/>
      <c r="EW396" s="52"/>
      <c r="EX396" s="52"/>
      <c r="EY396" s="52"/>
      <c r="EZ396" s="52"/>
      <c r="FA396" s="52"/>
      <c r="FB396" s="52"/>
      <c r="FC396" s="52"/>
      <c r="FD396" s="52"/>
      <c r="FE396" s="52"/>
      <c r="FF396" s="52"/>
      <c r="FG396" s="52"/>
      <c r="FH396" s="52"/>
      <c r="FI396" s="52"/>
      <c r="FJ396" s="52"/>
      <c r="FK396" s="52"/>
      <c r="FL396" s="52"/>
      <c r="FM396" s="52"/>
      <c r="FN396" s="52"/>
      <c r="FO396" s="52"/>
      <c r="FP396" s="52"/>
      <c r="FQ396" s="52"/>
      <c r="FR396" s="52"/>
      <c r="FS396" s="52"/>
      <c r="FT396" s="52"/>
      <c r="FU396" s="52"/>
      <c r="FV396" s="52"/>
      <c r="FW396" s="52"/>
      <c r="FX396" s="52"/>
      <c r="FY396" s="52"/>
      <c r="FZ396" s="52"/>
      <c r="GA396" s="52"/>
      <c r="GB396" s="52"/>
      <c r="GC396" s="52"/>
      <c r="GD396" s="52"/>
      <c r="GE396" s="52"/>
      <c r="GF396" s="52"/>
      <c r="GG396" s="52"/>
      <c r="GH396" s="52"/>
      <c r="GI396" s="52"/>
      <c r="GJ396" s="52"/>
      <c r="GK396" s="52"/>
      <c r="GL396" s="52"/>
      <c r="GM396" s="52"/>
      <c r="GN396" s="52"/>
      <c r="GO396" s="52"/>
      <c r="GP396" s="52"/>
      <c r="GQ396" s="52"/>
      <c r="GR396" s="52"/>
      <c r="GS396" s="52"/>
      <c r="GT396" s="52"/>
      <c r="GU396" s="52"/>
      <c r="GV396" s="52"/>
      <c r="GW396" s="52"/>
      <c r="GX396" s="52"/>
      <c r="GY396" s="52"/>
      <c r="GZ396" s="52"/>
      <c r="HA396" s="52"/>
      <c r="HB396" s="52"/>
      <c r="HC396" s="52"/>
      <c r="HD396" s="52"/>
      <c r="HE396" s="52"/>
      <c r="HF396" s="52"/>
      <c r="HG396" s="52"/>
      <c r="HH396" s="52"/>
      <c r="HI396" s="52"/>
      <c r="HJ396" s="52"/>
      <c r="HK396" s="52"/>
      <c r="HL396" s="52"/>
      <c r="HM396" s="52"/>
      <c r="HN396" s="52"/>
      <c r="HO396" s="52"/>
      <c r="HP396" s="52"/>
      <c r="HQ396" s="52"/>
      <c r="HR396" s="52"/>
      <c r="HS396" s="52"/>
      <c r="HT396" s="52"/>
      <c r="HU396" s="52"/>
      <c r="HV396" s="52"/>
      <c r="HW396" s="52"/>
      <c r="HX396" s="52"/>
      <c r="HY396" s="52"/>
      <c r="HZ396" s="52"/>
      <c r="IA396" s="52"/>
      <c r="IB396" s="52"/>
      <c r="IC396" s="52"/>
      <c r="ID396" s="52"/>
      <c r="IE396" s="52"/>
      <c r="IF396" s="52"/>
      <c r="IG396" s="52"/>
      <c r="IH396" s="52"/>
      <c r="II396" s="52"/>
      <c r="IJ396" s="52"/>
      <c r="IK396" s="52"/>
      <c r="IL396" s="52"/>
      <c r="IM396" s="52"/>
      <c r="IN396" s="52"/>
      <c r="IO396" s="52"/>
      <c r="IP396" s="52"/>
      <c r="IQ396" s="52"/>
      <c r="IR396" s="52"/>
      <c r="IS396" s="52"/>
      <c r="IT396" s="52"/>
      <c r="IU396" s="52"/>
      <c r="IV396" s="52"/>
    </row>
    <row r="397" spans="3:256">
      <c r="H397" s="57"/>
      <c r="I397" s="57"/>
      <c r="J397" s="55"/>
      <c r="K397" s="55"/>
      <c r="R397" s="243"/>
      <c r="S397" s="243"/>
      <c r="T397" s="243"/>
      <c r="U397" s="243"/>
      <c r="V397" s="243"/>
      <c r="W397" s="243"/>
      <c r="X397" s="243"/>
      <c r="Y397" s="243"/>
      <c r="Z397" s="243"/>
      <c r="AA397" s="52"/>
      <c r="AB397" s="52"/>
      <c r="AC397" s="52"/>
      <c r="AD397" s="52"/>
      <c r="AE397" s="52"/>
      <c r="AF397" s="52"/>
      <c r="AG397" s="52"/>
      <c r="AH397" s="52"/>
      <c r="AI397" s="52"/>
      <c r="AJ397" s="52"/>
      <c r="AK397" s="52"/>
      <c r="AL397" s="52"/>
      <c r="AM397" s="52"/>
      <c r="AN397" s="52"/>
      <c r="AO397" s="52"/>
      <c r="AP397" s="52"/>
      <c r="AQ397" s="52"/>
      <c r="AR397" s="52"/>
      <c r="AS397" s="52"/>
      <c r="AT397" s="52"/>
      <c r="AU397" s="52"/>
      <c r="AV397" s="52"/>
      <c r="AW397" s="52"/>
      <c r="AX397" s="52"/>
      <c r="AY397" s="52"/>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c r="BX397" s="52"/>
      <c r="BY397" s="52"/>
      <c r="BZ397" s="52"/>
      <c r="CA397" s="52"/>
      <c r="CB397" s="52"/>
      <c r="CC397" s="52"/>
      <c r="CD397" s="52"/>
      <c r="CE397" s="52"/>
      <c r="CF397" s="52"/>
      <c r="CG397" s="52"/>
      <c r="CH397" s="52"/>
      <c r="CI397" s="52"/>
      <c r="CJ397" s="52"/>
      <c r="CK397" s="52"/>
      <c r="CL397" s="52"/>
      <c r="CM397" s="52"/>
      <c r="CN397" s="52"/>
      <c r="CO397" s="52"/>
      <c r="CP397" s="52"/>
      <c r="CQ397" s="52"/>
      <c r="CR397" s="52"/>
      <c r="CS397" s="52"/>
      <c r="CT397" s="52"/>
      <c r="CU397" s="52"/>
      <c r="CV397" s="52"/>
      <c r="CW397" s="52"/>
      <c r="CX397" s="52"/>
      <c r="CY397" s="52"/>
      <c r="CZ397" s="52"/>
      <c r="DA397" s="52"/>
      <c r="DB397" s="52"/>
      <c r="DC397" s="52"/>
      <c r="DD397" s="52"/>
      <c r="DE397" s="52"/>
      <c r="DF397" s="52"/>
      <c r="DG397" s="52"/>
      <c r="DH397" s="52"/>
      <c r="DI397" s="52"/>
      <c r="DJ397" s="52"/>
      <c r="DK397" s="52"/>
      <c r="DL397" s="52"/>
      <c r="DM397" s="52"/>
      <c r="DN397" s="52"/>
      <c r="DO397" s="52"/>
      <c r="DP397" s="52"/>
      <c r="DQ397" s="52"/>
      <c r="DR397" s="52"/>
      <c r="DS397" s="52"/>
      <c r="DT397" s="52"/>
      <c r="DU397" s="52"/>
      <c r="DV397" s="52"/>
      <c r="DW397" s="52"/>
      <c r="DX397" s="52"/>
      <c r="DY397" s="52"/>
      <c r="DZ397" s="52"/>
      <c r="EA397" s="52"/>
      <c r="EB397" s="52"/>
      <c r="EC397" s="52"/>
      <c r="ED397" s="52"/>
      <c r="EE397" s="52"/>
      <c r="EF397" s="52"/>
      <c r="EG397" s="52"/>
      <c r="EH397" s="52"/>
      <c r="EI397" s="52"/>
      <c r="EJ397" s="52"/>
      <c r="EK397" s="52"/>
      <c r="EL397" s="52"/>
      <c r="EM397" s="52"/>
      <c r="EN397" s="52"/>
      <c r="EO397" s="52"/>
      <c r="EP397" s="52"/>
      <c r="EQ397" s="52"/>
      <c r="ER397" s="52"/>
      <c r="ES397" s="52"/>
      <c r="ET397" s="52"/>
      <c r="EU397" s="52"/>
      <c r="EV397" s="52"/>
      <c r="EW397" s="52"/>
      <c r="EX397" s="52"/>
      <c r="EY397" s="52"/>
      <c r="EZ397" s="52"/>
      <c r="FA397" s="52"/>
      <c r="FB397" s="52"/>
      <c r="FC397" s="52"/>
      <c r="FD397" s="52"/>
      <c r="FE397" s="52"/>
      <c r="FF397" s="52"/>
      <c r="FG397" s="52"/>
      <c r="FH397" s="52"/>
      <c r="FI397" s="52"/>
      <c r="FJ397" s="52"/>
      <c r="FK397" s="52"/>
      <c r="FL397" s="52"/>
      <c r="FM397" s="52"/>
      <c r="FN397" s="52"/>
      <c r="FO397" s="52"/>
      <c r="FP397" s="52"/>
      <c r="FQ397" s="52"/>
      <c r="FR397" s="52"/>
      <c r="FS397" s="52"/>
      <c r="FT397" s="52"/>
      <c r="FU397" s="52"/>
      <c r="FV397" s="52"/>
      <c r="FW397" s="52"/>
      <c r="FX397" s="52"/>
      <c r="FY397" s="52"/>
      <c r="FZ397" s="52"/>
      <c r="GA397" s="52"/>
      <c r="GB397" s="52"/>
      <c r="GC397" s="52"/>
      <c r="GD397" s="52"/>
      <c r="GE397" s="52"/>
      <c r="GF397" s="52"/>
      <c r="GG397" s="52"/>
      <c r="GH397" s="52"/>
      <c r="GI397" s="52"/>
      <c r="GJ397" s="52"/>
      <c r="GK397" s="52"/>
      <c r="GL397" s="52"/>
      <c r="GM397" s="52"/>
      <c r="GN397" s="52"/>
      <c r="GO397" s="52"/>
      <c r="GP397" s="52"/>
      <c r="GQ397" s="52"/>
      <c r="GR397" s="52"/>
      <c r="GS397" s="52"/>
      <c r="GT397" s="52"/>
      <c r="GU397" s="52"/>
      <c r="GV397" s="52"/>
      <c r="GW397" s="52"/>
      <c r="GX397" s="52"/>
      <c r="GY397" s="52"/>
      <c r="GZ397" s="52"/>
      <c r="HA397" s="52"/>
      <c r="HB397" s="52"/>
      <c r="HC397" s="52"/>
      <c r="HD397" s="52"/>
      <c r="HE397" s="52"/>
      <c r="HF397" s="52"/>
      <c r="HG397" s="52"/>
      <c r="HH397" s="52"/>
      <c r="HI397" s="52"/>
      <c r="HJ397" s="52"/>
      <c r="HK397" s="52"/>
      <c r="HL397" s="52"/>
      <c r="HM397" s="52"/>
      <c r="HN397" s="52"/>
      <c r="HO397" s="52"/>
      <c r="HP397" s="52"/>
      <c r="HQ397" s="52"/>
      <c r="HR397" s="52"/>
      <c r="HS397" s="52"/>
      <c r="HT397" s="52"/>
      <c r="HU397" s="52"/>
      <c r="HV397" s="52"/>
      <c r="HW397" s="52"/>
      <c r="HX397" s="52"/>
      <c r="HY397" s="52"/>
      <c r="HZ397" s="52"/>
      <c r="IA397" s="52"/>
      <c r="IB397" s="52"/>
      <c r="IC397" s="52"/>
      <c r="ID397" s="52"/>
      <c r="IE397" s="52"/>
      <c r="IF397" s="52"/>
      <c r="IG397" s="52"/>
      <c r="IH397" s="52"/>
      <c r="II397" s="52"/>
      <c r="IJ397" s="52"/>
      <c r="IK397" s="52"/>
      <c r="IL397" s="52"/>
      <c r="IM397" s="52"/>
      <c r="IN397" s="52"/>
      <c r="IO397" s="52"/>
      <c r="IP397" s="52"/>
      <c r="IQ397" s="52"/>
      <c r="IR397" s="52"/>
      <c r="IS397" s="52"/>
      <c r="IT397" s="52"/>
      <c r="IU397" s="52"/>
      <c r="IV397" s="52"/>
    </row>
    <row r="398" spans="3:256">
      <c r="H398" s="57"/>
      <c r="I398" s="57"/>
      <c r="J398" s="55"/>
      <c r="K398" s="55"/>
      <c r="R398" s="52"/>
      <c r="S398" s="52"/>
      <c r="T398" s="52"/>
      <c r="U398" s="52"/>
      <c r="V398" s="52"/>
      <c r="W398" s="52"/>
      <c r="X398" s="52"/>
      <c r="Y398" s="52"/>
      <c r="Z398" s="52"/>
      <c r="AA398" s="52"/>
      <c r="AB398" s="52"/>
      <c r="AC398" s="52"/>
      <c r="AD398" s="52"/>
      <c r="AE398" s="52"/>
      <c r="AF398" s="52"/>
      <c r="AG398" s="52"/>
      <c r="AH398" s="52"/>
      <c r="AI398" s="52"/>
      <c r="AJ398" s="52"/>
      <c r="AK398" s="52"/>
      <c r="AL398" s="52"/>
      <c r="AM398" s="52"/>
      <c r="AN398" s="52"/>
      <c r="AO398" s="52"/>
      <c r="AP398" s="52"/>
      <c r="AQ398" s="52"/>
      <c r="AR398" s="52"/>
      <c r="AS398" s="52"/>
      <c r="AT398" s="52"/>
      <c r="AU398" s="52"/>
      <c r="AV398" s="52"/>
      <c r="AW398" s="52"/>
      <c r="AX398" s="52"/>
      <c r="AY398" s="52"/>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c r="BX398" s="52"/>
      <c r="BY398" s="52"/>
      <c r="BZ398" s="52"/>
      <c r="CA398" s="52"/>
      <c r="CB398" s="52"/>
      <c r="CC398" s="52"/>
      <c r="CD398" s="52"/>
      <c r="CE398" s="52"/>
      <c r="CF398" s="52"/>
      <c r="CG398" s="52"/>
      <c r="CH398" s="52"/>
      <c r="CI398" s="52"/>
      <c r="CJ398" s="52"/>
      <c r="CK398" s="52"/>
      <c r="CL398" s="52"/>
      <c r="CM398" s="52"/>
      <c r="CN398" s="52"/>
      <c r="CO398" s="52"/>
      <c r="CP398" s="52"/>
      <c r="CQ398" s="52"/>
      <c r="CR398" s="52"/>
      <c r="CS398" s="52"/>
      <c r="CT398" s="52"/>
      <c r="CU398" s="52"/>
      <c r="CV398" s="52"/>
      <c r="CW398" s="52"/>
      <c r="CX398" s="52"/>
      <c r="CY398" s="52"/>
      <c r="CZ398" s="52"/>
      <c r="DA398" s="52"/>
      <c r="DB398" s="52"/>
      <c r="DC398" s="52"/>
      <c r="DD398" s="52"/>
      <c r="DE398" s="52"/>
      <c r="DF398" s="52"/>
      <c r="DG398" s="52"/>
      <c r="DH398" s="52"/>
      <c r="DI398" s="52"/>
      <c r="DJ398" s="52"/>
      <c r="DK398" s="52"/>
      <c r="DL398" s="52"/>
      <c r="DM398" s="52"/>
      <c r="DN398" s="52"/>
      <c r="DO398" s="52"/>
      <c r="DP398" s="52"/>
      <c r="DQ398" s="52"/>
      <c r="DR398" s="52"/>
      <c r="DS398" s="52"/>
      <c r="DT398" s="52"/>
      <c r="DU398" s="52"/>
      <c r="DV398" s="52"/>
      <c r="DW398" s="52"/>
      <c r="DX398" s="52"/>
      <c r="DY398" s="52"/>
      <c r="DZ398" s="52"/>
      <c r="EA398" s="52"/>
      <c r="EB398" s="52"/>
      <c r="EC398" s="52"/>
      <c r="ED398" s="52"/>
      <c r="EE398" s="52"/>
      <c r="EF398" s="52"/>
      <c r="EG398" s="52"/>
      <c r="EH398" s="52"/>
      <c r="EI398" s="52"/>
      <c r="EJ398" s="52"/>
      <c r="EK398" s="52"/>
      <c r="EL398" s="52"/>
      <c r="EM398" s="52"/>
      <c r="EN398" s="52"/>
      <c r="EO398" s="52"/>
      <c r="EP398" s="52"/>
      <c r="EQ398" s="52"/>
      <c r="ER398" s="52"/>
      <c r="ES398" s="52"/>
      <c r="ET398" s="52"/>
      <c r="EU398" s="52"/>
      <c r="EV398" s="52"/>
      <c r="EW398" s="52"/>
      <c r="EX398" s="52"/>
      <c r="EY398" s="52"/>
      <c r="EZ398" s="52"/>
      <c r="FA398" s="52"/>
      <c r="FB398" s="52"/>
      <c r="FC398" s="52"/>
      <c r="FD398" s="52"/>
      <c r="FE398" s="52"/>
      <c r="FF398" s="52"/>
      <c r="FG398" s="52"/>
      <c r="FH398" s="52"/>
      <c r="FI398" s="52"/>
      <c r="FJ398" s="52"/>
      <c r="FK398" s="52"/>
      <c r="FL398" s="52"/>
      <c r="FM398" s="52"/>
      <c r="FN398" s="52"/>
      <c r="FO398" s="52"/>
      <c r="FP398" s="52"/>
      <c r="FQ398" s="52"/>
      <c r="FR398" s="52"/>
      <c r="FS398" s="52"/>
      <c r="FT398" s="52"/>
      <c r="FU398" s="52"/>
      <c r="FV398" s="52"/>
      <c r="FW398" s="52"/>
      <c r="FX398" s="52"/>
      <c r="FY398" s="52"/>
      <c r="FZ398" s="52"/>
      <c r="GA398" s="52"/>
      <c r="GB398" s="52"/>
      <c r="GC398" s="52"/>
      <c r="GD398" s="52"/>
      <c r="GE398" s="52"/>
      <c r="GF398" s="52"/>
      <c r="GG398" s="52"/>
      <c r="GH398" s="52"/>
      <c r="GI398" s="52"/>
      <c r="GJ398" s="52"/>
      <c r="GK398" s="52"/>
      <c r="GL398" s="52"/>
      <c r="GM398" s="52"/>
      <c r="GN398" s="52"/>
      <c r="GO398" s="52"/>
      <c r="GP398" s="52"/>
      <c r="GQ398" s="52"/>
      <c r="GR398" s="52"/>
      <c r="GS398" s="52"/>
      <c r="GT398" s="52"/>
      <c r="GU398" s="52"/>
      <c r="GV398" s="52"/>
      <c r="GW398" s="52"/>
      <c r="GX398" s="52"/>
      <c r="GY398" s="52"/>
      <c r="GZ398" s="52"/>
      <c r="HA398" s="52"/>
      <c r="HB398" s="52"/>
      <c r="HC398" s="52"/>
      <c r="HD398" s="52"/>
      <c r="HE398" s="52"/>
      <c r="HF398" s="52"/>
      <c r="HG398" s="52"/>
      <c r="HH398" s="52"/>
      <c r="HI398" s="52"/>
      <c r="HJ398" s="52"/>
      <c r="HK398" s="52"/>
      <c r="HL398" s="52"/>
      <c r="HM398" s="52"/>
      <c r="HN398" s="52"/>
      <c r="HO398" s="52"/>
      <c r="HP398" s="52"/>
      <c r="HQ398" s="52"/>
      <c r="HR398" s="52"/>
      <c r="HS398" s="52"/>
      <c r="HT398" s="52"/>
      <c r="HU398" s="52"/>
      <c r="HV398" s="52"/>
      <c r="HW398" s="52"/>
      <c r="HX398" s="52"/>
      <c r="HY398" s="52"/>
      <c r="HZ398" s="52"/>
      <c r="IA398" s="52"/>
      <c r="IB398" s="52"/>
      <c r="IC398" s="52"/>
      <c r="ID398" s="52"/>
      <c r="IE398" s="52"/>
      <c r="IF398" s="52"/>
      <c r="IG398" s="52"/>
      <c r="IH398" s="52"/>
      <c r="II398" s="52"/>
      <c r="IJ398" s="52"/>
      <c r="IK398" s="52"/>
      <c r="IL398" s="52"/>
      <c r="IM398" s="52"/>
      <c r="IN398" s="52"/>
      <c r="IO398" s="52"/>
      <c r="IP398" s="52"/>
      <c r="IQ398" s="52"/>
      <c r="IR398" s="52"/>
      <c r="IS398" s="52"/>
      <c r="IT398" s="52"/>
      <c r="IU398" s="52"/>
      <c r="IV398" s="52"/>
    </row>
    <row r="399" spans="3:256">
      <c r="H399" s="57"/>
      <c r="I399" s="57"/>
      <c r="J399" s="55"/>
      <c r="K399" s="55"/>
      <c r="R399" s="52"/>
      <c r="S399" s="52"/>
      <c r="T399" s="52"/>
      <c r="U399" s="52"/>
      <c r="V399" s="52"/>
      <c r="W399" s="52"/>
      <c r="X399" s="52"/>
      <c r="Y399" s="52"/>
      <c r="Z399" s="52"/>
      <c r="AA399" s="52"/>
      <c r="AB399" s="52"/>
      <c r="AC399" s="52"/>
      <c r="AD399" s="52"/>
      <c r="AE399" s="52"/>
      <c r="AF399" s="52"/>
      <c r="AG399" s="52"/>
      <c r="AH399" s="52"/>
      <c r="AI399" s="52"/>
      <c r="AJ399" s="52"/>
      <c r="AK399" s="52"/>
      <c r="AL399" s="52"/>
      <c r="AM399" s="52"/>
      <c r="AN399" s="52"/>
      <c r="AO399" s="52"/>
      <c r="AP399" s="52"/>
      <c r="AQ399" s="52"/>
      <c r="AR399" s="52"/>
      <c r="AS399" s="52"/>
      <c r="AT399" s="52"/>
      <c r="AU399" s="52"/>
      <c r="AV399" s="52"/>
      <c r="AW399" s="52"/>
      <c r="AX399" s="52"/>
      <c r="AY399" s="52"/>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c r="BX399" s="52"/>
      <c r="BY399" s="52"/>
      <c r="BZ399" s="52"/>
      <c r="CA399" s="52"/>
      <c r="CB399" s="52"/>
      <c r="CC399" s="52"/>
      <c r="CD399" s="52"/>
      <c r="CE399" s="52"/>
      <c r="CF399" s="52"/>
      <c r="CG399" s="52"/>
      <c r="CH399" s="52"/>
      <c r="CI399" s="52"/>
      <c r="CJ399" s="52"/>
      <c r="CK399" s="52"/>
      <c r="CL399" s="52"/>
      <c r="CM399" s="52"/>
      <c r="CN399" s="52"/>
      <c r="CO399" s="52"/>
      <c r="CP399" s="52"/>
      <c r="CQ399" s="52"/>
      <c r="CR399" s="52"/>
      <c r="CS399" s="52"/>
      <c r="CT399" s="52"/>
      <c r="CU399" s="52"/>
      <c r="CV399" s="52"/>
      <c r="CW399" s="52"/>
      <c r="CX399" s="52"/>
      <c r="CY399" s="52"/>
      <c r="CZ399" s="52"/>
      <c r="DA399" s="52"/>
      <c r="DB399" s="52"/>
      <c r="DC399" s="52"/>
      <c r="DD399" s="52"/>
      <c r="DE399" s="52"/>
      <c r="DF399" s="52"/>
      <c r="DG399" s="52"/>
      <c r="DH399" s="52"/>
      <c r="DI399" s="52"/>
      <c r="DJ399" s="52"/>
      <c r="DK399" s="52"/>
      <c r="DL399" s="52"/>
      <c r="DM399" s="52"/>
      <c r="DN399" s="52"/>
      <c r="DO399" s="52"/>
      <c r="DP399" s="52"/>
      <c r="DQ399" s="52"/>
      <c r="DR399" s="52"/>
      <c r="DS399" s="52"/>
      <c r="DT399" s="52"/>
      <c r="DU399" s="52"/>
      <c r="DV399" s="52"/>
      <c r="DW399" s="52"/>
      <c r="DX399" s="52"/>
      <c r="DY399" s="52"/>
      <c r="DZ399" s="52"/>
      <c r="EA399" s="52"/>
      <c r="EB399" s="52"/>
      <c r="EC399" s="52"/>
      <c r="ED399" s="52"/>
      <c r="EE399" s="52"/>
      <c r="EF399" s="52"/>
      <c r="EG399" s="52"/>
      <c r="EH399" s="52"/>
      <c r="EI399" s="52"/>
      <c r="EJ399" s="52"/>
      <c r="EK399" s="52"/>
      <c r="EL399" s="52"/>
      <c r="EM399" s="52"/>
      <c r="EN399" s="52"/>
      <c r="EO399" s="52"/>
      <c r="EP399" s="52"/>
      <c r="EQ399" s="52"/>
      <c r="ER399" s="52"/>
      <c r="ES399" s="52"/>
      <c r="ET399" s="52"/>
      <c r="EU399" s="52"/>
      <c r="EV399" s="52"/>
      <c r="EW399" s="52"/>
      <c r="EX399" s="52"/>
      <c r="EY399" s="52"/>
      <c r="EZ399" s="52"/>
      <c r="FA399" s="52"/>
      <c r="FB399" s="52"/>
      <c r="FC399" s="52"/>
      <c r="FD399" s="52"/>
      <c r="FE399" s="52"/>
      <c r="FF399" s="52"/>
      <c r="FG399" s="52"/>
      <c r="FH399" s="52"/>
      <c r="FI399" s="52"/>
      <c r="FJ399" s="52"/>
      <c r="FK399" s="52"/>
      <c r="FL399" s="52"/>
      <c r="FM399" s="52"/>
      <c r="FN399" s="52"/>
      <c r="FO399" s="52"/>
      <c r="FP399" s="52"/>
      <c r="FQ399" s="52"/>
      <c r="FR399" s="52"/>
      <c r="FS399" s="52"/>
      <c r="FT399" s="52"/>
      <c r="FU399" s="52"/>
      <c r="FV399" s="52"/>
      <c r="FW399" s="52"/>
      <c r="FX399" s="52"/>
      <c r="FY399" s="52"/>
      <c r="FZ399" s="52"/>
      <c r="GA399" s="52"/>
      <c r="GB399" s="52"/>
      <c r="GC399" s="52"/>
      <c r="GD399" s="52"/>
      <c r="GE399" s="52"/>
      <c r="GF399" s="52"/>
      <c r="GG399" s="52"/>
      <c r="GH399" s="52"/>
      <c r="GI399" s="52"/>
      <c r="GJ399" s="52"/>
      <c r="GK399" s="52"/>
      <c r="GL399" s="52"/>
      <c r="GM399" s="52"/>
      <c r="GN399" s="52"/>
      <c r="GO399" s="52"/>
      <c r="GP399" s="52"/>
      <c r="GQ399" s="52"/>
      <c r="GR399" s="52"/>
      <c r="GS399" s="52"/>
      <c r="GT399" s="52"/>
      <c r="GU399" s="52"/>
      <c r="GV399" s="52"/>
      <c r="GW399" s="52"/>
      <c r="GX399" s="52"/>
      <c r="GY399" s="52"/>
      <c r="GZ399" s="52"/>
      <c r="HA399" s="52"/>
      <c r="HB399" s="52"/>
      <c r="HC399" s="52"/>
      <c r="HD399" s="52"/>
      <c r="HE399" s="52"/>
      <c r="HF399" s="52"/>
      <c r="HG399" s="52"/>
      <c r="HH399" s="52"/>
      <c r="HI399" s="52"/>
      <c r="HJ399" s="52"/>
      <c r="HK399" s="52"/>
      <c r="HL399" s="52"/>
      <c r="HM399" s="52"/>
      <c r="HN399" s="52"/>
      <c r="HO399" s="52"/>
      <c r="HP399" s="52"/>
      <c r="HQ399" s="52"/>
      <c r="HR399" s="52"/>
      <c r="HS399" s="52"/>
      <c r="HT399" s="52"/>
      <c r="HU399" s="52"/>
      <c r="HV399" s="52"/>
      <c r="HW399" s="52"/>
      <c r="HX399" s="52"/>
      <c r="HY399" s="52"/>
      <c r="HZ399" s="52"/>
      <c r="IA399" s="52"/>
      <c r="IB399" s="52"/>
      <c r="IC399" s="52"/>
      <c r="ID399" s="52"/>
      <c r="IE399" s="52"/>
      <c r="IF399" s="52"/>
      <c r="IG399" s="52"/>
      <c r="IH399" s="52"/>
      <c r="II399" s="52"/>
      <c r="IJ399" s="52"/>
      <c r="IK399" s="52"/>
      <c r="IL399" s="52"/>
      <c r="IM399" s="52"/>
      <c r="IN399" s="52"/>
      <c r="IO399" s="52"/>
      <c r="IP399" s="52"/>
      <c r="IQ399" s="52"/>
      <c r="IR399" s="52"/>
      <c r="IS399" s="52"/>
      <c r="IT399" s="52"/>
      <c r="IU399" s="52"/>
      <c r="IV399" s="52"/>
    </row>
    <row r="400" spans="3:256">
      <c r="H400" s="57"/>
      <c r="I400" s="57"/>
      <c r="J400" s="55"/>
      <c r="K400" s="55"/>
      <c r="R400" s="52"/>
      <c r="S400" s="52"/>
      <c r="T400" s="52"/>
      <c r="U400" s="52"/>
      <c r="V400" s="52"/>
      <c r="W400" s="52"/>
      <c r="X400" s="52"/>
      <c r="Y400" s="52"/>
      <c r="Z400" s="52"/>
      <c r="AA400" s="52"/>
      <c r="AB400" s="52"/>
      <c r="AC400" s="52"/>
      <c r="AD400" s="52"/>
      <c r="AE400" s="52"/>
      <c r="AF400" s="52"/>
      <c r="AG400" s="52"/>
      <c r="AH400" s="52"/>
      <c r="AI400" s="52"/>
      <c r="AJ400" s="52"/>
      <c r="AK400" s="52"/>
      <c r="AL400" s="52"/>
      <c r="AM400" s="52"/>
      <c r="AN400" s="52"/>
      <c r="AO400" s="52"/>
      <c r="AP400" s="52"/>
      <c r="AQ400" s="52"/>
      <c r="AR400" s="52"/>
      <c r="AS400" s="52"/>
      <c r="AT400" s="52"/>
      <c r="AU400" s="52"/>
      <c r="AV400" s="52"/>
      <c r="AW400" s="52"/>
      <c r="AX400" s="52"/>
      <c r="AY400" s="52"/>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c r="BX400" s="52"/>
      <c r="BY400" s="52"/>
      <c r="BZ400" s="52"/>
      <c r="CA400" s="52"/>
      <c r="CB400" s="52"/>
      <c r="CC400" s="52"/>
      <c r="CD400" s="52"/>
      <c r="CE400" s="52"/>
      <c r="CF400" s="52"/>
      <c r="CG400" s="52"/>
      <c r="CH400" s="52"/>
      <c r="CI400" s="52"/>
      <c r="CJ400" s="52"/>
      <c r="CK400" s="52"/>
      <c r="CL400" s="52"/>
      <c r="CM400" s="52"/>
      <c r="CN400" s="52"/>
      <c r="CO400" s="52"/>
      <c r="CP400" s="52"/>
      <c r="CQ400" s="52"/>
      <c r="CR400" s="52"/>
      <c r="CS400" s="52"/>
      <c r="CT400" s="52"/>
      <c r="CU400" s="52"/>
      <c r="CV400" s="52"/>
      <c r="CW400" s="52"/>
      <c r="CX400" s="52"/>
      <c r="CY400" s="52"/>
      <c r="CZ400" s="52"/>
      <c r="DA400" s="52"/>
      <c r="DB400" s="52"/>
      <c r="DC400" s="52"/>
      <c r="DD400" s="52"/>
      <c r="DE400" s="52"/>
      <c r="DF400" s="52"/>
      <c r="DG400" s="52"/>
      <c r="DH400" s="52"/>
      <c r="DI400" s="52"/>
      <c r="DJ400" s="52"/>
      <c r="DK400" s="52"/>
      <c r="DL400" s="52"/>
      <c r="DM400" s="52"/>
      <c r="DN400" s="52"/>
      <c r="DO400" s="52"/>
      <c r="DP400" s="52"/>
      <c r="DQ400" s="52"/>
      <c r="DR400" s="52"/>
      <c r="DS400" s="52"/>
      <c r="DT400" s="52"/>
      <c r="DU400" s="52"/>
      <c r="DV400" s="52"/>
      <c r="DW400" s="52"/>
      <c r="DX400" s="52"/>
      <c r="DY400" s="52"/>
      <c r="DZ400" s="52"/>
      <c r="EA400" s="52"/>
      <c r="EB400" s="52"/>
      <c r="EC400" s="52"/>
      <c r="ED400" s="52"/>
      <c r="EE400" s="52"/>
      <c r="EF400" s="52"/>
      <c r="EG400" s="52"/>
      <c r="EH400" s="52"/>
      <c r="EI400" s="52"/>
      <c r="EJ400" s="52"/>
      <c r="EK400" s="52"/>
      <c r="EL400" s="52"/>
      <c r="EM400" s="52"/>
      <c r="EN400" s="52"/>
      <c r="EO400" s="52"/>
      <c r="EP400" s="52"/>
      <c r="EQ400" s="52"/>
      <c r="ER400" s="52"/>
      <c r="ES400" s="52"/>
      <c r="ET400" s="52"/>
      <c r="EU400" s="52"/>
      <c r="EV400" s="52"/>
      <c r="EW400" s="52"/>
      <c r="EX400" s="52"/>
      <c r="EY400" s="52"/>
      <c r="EZ400" s="52"/>
      <c r="FA400" s="52"/>
      <c r="FB400" s="52"/>
      <c r="FC400" s="52"/>
      <c r="FD400" s="52"/>
      <c r="FE400" s="52"/>
      <c r="FF400" s="52"/>
      <c r="FG400" s="52"/>
      <c r="FH400" s="52"/>
      <c r="FI400" s="52"/>
      <c r="FJ400" s="52"/>
      <c r="FK400" s="52"/>
      <c r="FL400" s="52"/>
      <c r="FM400" s="52"/>
      <c r="FN400" s="52"/>
      <c r="FO400" s="52"/>
      <c r="FP400" s="52"/>
      <c r="FQ400" s="52"/>
      <c r="FR400" s="52"/>
      <c r="FS400" s="52"/>
      <c r="FT400" s="52"/>
      <c r="FU400" s="52"/>
      <c r="FV400" s="52"/>
      <c r="FW400" s="52"/>
      <c r="FX400" s="52"/>
      <c r="FY400" s="52"/>
      <c r="FZ400" s="52"/>
      <c r="GA400" s="52"/>
      <c r="GB400" s="52"/>
      <c r="GC400" s="52"/>
      <c r="GD400" s="52"/>
      <c r="GE400" s="52"/>
      <c r="GF400" s="52"/>
      <c r="GG400" s="52"/>
      <c r="GH400" s="52"/>
      <c r="GI400" s="52"/>
      <c r="GJ400" s="52"/>
      <c r="GK400" s="52"/>
      <c r="GL400" s="52"/>
      <c r="GM400" s="52"/>
      <c r="GN400" s="52"/>
      <c r="GO400" s="52"/>
      <c r="GP400" s="52"/>
      <c r="GQ400" s="52"/>
      <c r="GR400" s="52"/>
      <c r="GS400" s="52"/>
      <c r="GT400" s="52"/>
      <c r="GU400" s="52"/>
      <c r="GV400" s="52"/>
      <c r="GW400" s="52"/>
      <c r="GX400" s="52"/>
      <c r="GY400" s="52"/>
      <c r="GZ400" s="52"/>
      <c r="HA400" s="52"/>
      <c r="HB400" s="52"/>
      <c r="HC400" s="52"/>
      <c r="HD400" s="52"/>
      <c r="HE400" s="52"/>
      <c r="HF400" s="52"/>
      <c r="HG400" s="52"/>
      <c r="HH400" s="52"/>
      <c r="HI400" s="52"/>
      <c r="HJ400" s="52"/>
      <c r="HK400" s="52"/>
      <c r="HL400" s="52"/>
      <c r="HM400" s="52"/>
      <c r="HN400" s="52"/>
      <c r="HO400" s="52"/>
      <c r="HP400" s="52"/>
      <c r="HQ400" s="52"/>
      <c r="HR400" s="52"/>
      <c r="HS400" s="52"/>
      <c r="HT400" s="52"/>
      <c r="HU400" s="52"/>
      <c r="HV400" s="52"/>
      <c r="HW400" s="52"/>
      <c r="HX400" s="52"/>
      <c r="HY400" s="52"/>
      <c r="HZ400" s="52"/>
      <c r="IA400" s="52"/>
      <c r="IB400" s="52"/>
      <c r="IC400" s="52"/>
      <c r="ID400" s="52"/>
      <c r="IE400" s="52"/>
      <c r="IF400" s="52"/>
      <c r="IG400" s="52"/>
      <c r="IH400" s="52"/>
      <c r="II400" s="52"/>
      <c r="IJ400" s="52"/>
      <c r="IK400" s="52"/>
      <c r="IL400" s="52"/>
      <c r="IM400" s="52"/>
      <c r="IN400" s="52"/>
      <c r="IO400" s="52"/>
      <c r="IP400" s="52"/>
      <c r="IQ400" s="52"/>
      <c r="IR400" s="52"/>
      <c r="IS400" s="52"/>
      <c r="IT400" s="52"/>
      <c r="IU400" s="52"/>
      <c r="IV400" s="52"/>
    </row>
    <row r="401" spans="1:256">
      <c r="H401" s="57"/>
      <c r="I401" s="57"/>
      <c r="J401" s="55"/>
      <c r="K401" s="55"/>
      <c r="R401" s="243"/>
      <c r="S401" s="243"/>
      <c r="T401" s="243"/>
      <c r="U401" s="243"/>
      <c r="V401" s="243"/>
      <c r="W401" s="243"/>
      <c r="X401" s="243"/>
      <c r="Y401" s="243"/>
      <c r="Z401" s="243"/>
      <c r="AA401" s="52"/>
      <c r="AB401" s="52"/>
      <c r="AC401" s="52"/>
      <c r="AD401" s="52"/>
      <c r="AE401" s="52"/>
      <c r="AF401" s="52"/>
      <c r="AG401" s="52"/>
      <c r="AH401" s="52"/>
      <c r="AI401" s="52"/>
      <c r="AJ401" s="52"/>
      <c r="AK401" s="52"/>
      <c r="AL401" s="52"/>
      <c r="AM401" s="52"/>
      <c r="AN401" s="52"/>
      <c r="AO401" s="52"/>
      <c r="AP401" s="52"/>
      <c r="AQ401" s="52"/>
      <c r="AR401" s="52"/>
      <c r="AS401" s="52"/>
      <c r="AT401" s="52"/>
      <c r="AU401" s="52"/>
      <c r="AV401" s="52"/>
      <c r="AW401" s="52"/>
      <c r="AX401" s="52"/>
      <c r="AY401" s="52"/>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c r="BX401" s="52"/>
      <c r="BY401" s="52"/>
      <c r="BZ401" s="52"/>
      <c r="CA401" s="52"/>
      <c r="CB401" s="52"/>
      <c r="CC401" s="52"/>
      <c r="CD401" s="52"/>
      <c r="CE401" s="52"/>
      <c r="CF401" s="52"/>
      <c r="CG401" s="52"/>
      <c r="CH401" s="52"/>
      <c r="CI401" s="52"/>
      <c r="CJ401" s="52"/>
      <c r="CK401" s="52"/>
      <c r="CL401" s="52"/>
      <c r="CM401" s="52"/>
      <c r="CN401" s="52"/>
      <c r="CO401" s="52"/>
      <c r="CP401" s="52"/>
      <c r="CQ401" s="52"/>
      <c r="CR401" s="52"/>
      <c r="CS401" s="52"/>
      <c r="CT401" s="52"/>
      <c r="CU401" s="52"/>
      <c r="CV401" s="52"/>
      <c r="CW401" s="52"/>
      <c r="CX401" s="52"/>
      <c r="CY401" s="52"/>
      <c r="CZ401" s="52"/>
      <c r="DA401" s="52"/>
      <c r="DB401" s="52"/>
      <c r="DC401" s="52"/>
      <c r="DD401" s="52"/>
      <c r="DE401" s="52"/>
      <c r="DF401" s="52"/>
      <c r="DG401" s="52"/>
      <c r="DH401" s="52"/>
      <c r="DI401" s="52"/>
      <c r="DJ401" s="52"/>
      <c r="DK401" s="52"/>
      <c r="DL401" s="52"/>
      <c r="DM401" s="52"/>
      <c r="DN401" s="52"/>
      <c r="DO401" s="52"/>
      <c r="DP401" s="52"/>
      <c r="DQ401" s="52"/>
      <c r="DR401" s="52"/>
      <c r="DS401" s="52"/>
      <c r="DT401" s="52"/>
      <c r="DU401" s="52"/>
      <c r="DV401" s="52"/>
      <c r="DW401" s="52"/>
      <c r="DX401" s="52"/>
      <c r="DY401" s="52"/>
      <c r="DZ401" s="52"/>
      <c r="EA401" s="52"/>
      <c r="EB401" s="52"/>
      <c r="EC401" s="52"/>
      <c r="ED401" s="52"/>
      <c r="EE401" s="52"/>
      <c r="EF401" s="52"/>
      <c r="EG401" s="52"/>
      <c r="EH401" s="52"/>
      <c r="EI401" s="52"/>
      <c r="EJ401" s="52"/>
      <c r="EK401" s="52"/>
      <c r="EL401" s="52"/>
      <c r="EM401" s="52"/>
      <c r="EN401" s="52"/>
      <c r="EO401" s="52"/>
      <c r="EP401" s="52"/>
      <c r="EQ401" s="52"/>
      <c r="ER401" s="52"/>
      <c r="ES401" s="52"/>
      <c r="ET401" s="52"/>
      <c r="EU401" s="52"/>
      <c r="EV401" s="52"/>
      <c r="EW401" s="52"/>
      <c r="EX401" s="52"/>
      <c r="EY401" s="52"/>
      <c r="EZ401" s="52"/>
      <c r="FA401" s="52"/>
      <c r="FB401" s="52"/>
      <c r="FC401" s="52"/>
      <c r="FD401" s="52"/>
      <c r="FE401" s="52"/>
      <c r="FF401" s="52"/>
      <c r="FG401" s="52"/>
      <c r="FH401" s="52"/>
      <c r="FI401" s="52"/>
      <c r="FJ401" s="52"/>
      <c r="FK401" s="52"/>
      <c r="FL401" s="52"/>
      <c r="FM401" s="52"/>
      <c r="FN401" s="52"/>
      <c r="FO401" s="52"/>
      <c r="FP401" s="52"/>
      <c r="FQ401" s="52"/>
      <c r="FR401" s="52"/>
      <c r="FS401" s="52"/>
      <c r="FT401" s="52"/>
      <c r="FU401" s="52"/>
      <c r="FV401" s="52"/>
      <c r="FW401" s="52"/>
      <c r="FX401" s="52"/>
      <c r="FY401" s="52"/>
      <c r="FZ401" s="52"/>
      <c r="GA401" s="52"/>
      <c r="GB401" s="52"/>
      <c r="GC401" s="52"/>
      <c r="GD401" s="52"/>
      <c r="GE401" s="52"/>
      <c r="GF401" s="52"/>
      <c r="GG401" s="52"/>
      <c r="GH401" s="52"/>
      <c r="GI401" s="52"/>
      <c r="GJ401" s="52"/>
      <c r="GK401" s="52"/>
      <c r="GL401" s="52"/>
      <c r="GM401" s="52"/>
      <c r="GN401" s="52"/>
      <c r="GO401" s="52"/>
      <c r="GP401" s="52"/>
      <c r="GQ401" s="52"/>
      <c r="GR401" s="52"/>
      <c r="GS401" s="52"/>
      <c r="GT401" s="52"/>
      <c r="GU401" s="52"/>
      <c r="GV401" s="52"/>
      <c r="GW401" s="52"/>
      <c r="GX401" s="52"/>
      <c r="GY401" s="52"/>
      <c r="GZ401" s="52"/>
      <c r="HA401" s="52"/>
      <c r="HB401" s="52"/>
      <c r="HC401" s="52"/>
      <c r="HD401" s="52"/>
      <c r="HE401" s="52"/>
      <c r="HF401" s="52"/>
      <c r="HG401" s="52"/>
      <c r="HH401" s="52"/>
      <c r="HI401" s="52"/>
      <c r="HJ401" s="52"/>
      <c r="HK401" s="52"/>
      <c r="HL401" s="52"/>
      <c r="HM401" s="52"/>
      <c r="HN401" s="52"/>
      <c r="HO401" s="52"/>
      <c r="HP401" s="52"/>
      <c r="HQ401" s="52"/>
      <c r="HR401" s="52"/>
      <c r="HS401" s="52"/>
      <c r="HT401" s="52"/>
      <c r="HU401" s="52"/>
      <c r="HV401" s="52"/>
      <c r="HW401" s="52"/>
      <c r="HX401" s="52"/>
      <c r="HY401" s="52"/>
      <c r="HZ401" s="52"/>
      <c r="IA401" s="52"/>
      <c r="IB401" s="52"/>
      <c r="IC401" s="52"/>
      <c r="ID401" s="52"/>
      <c r="IE401" s="52"/>
      <c r="IF401" s="52"/>
      <c r="IG401" s="52"/>
      <c r="IH401" s="52"/>
      <c r="II401" s="52"/>
      <c r="IJ401" s="52"/>
      <c r="IK401" s="52"/>
      <c r="IL401" s="52"/>
      <c r="IM401" s="52"/>
      <c r="IN401" s="52"/>
      <c r="IO401" s="52"/>
      <c r="IP401" s="52"/>
      <c r="IQ401" s="52"/>
      <c r="IR401" s="52"/>
      <c r="IS401" s="52"/>
      <c r="IT401" s="52"/>
      <c r="IU401" s="52"/>
      <c r="IV401" s="52"/>
    </row>
    <row r="402" spans="1:256">
      <c r="H402" s="57"/>
      <c r="I402" s="57"/>
      <c r="J402" s="55"/>
      <c r="K402" s="55"/>
      <c r="P402" s="243"/>
      <c r="Q402" s="243"/>
      <c r="R402" s="243"/>
      <c r="S402" s="243"/>
      <c r="T402" s="243"/>
      <c r="U402" s="243"/>
      <c r="V402" s="243"/>
      <c r="W402" s="243"/>
      <c r="X402" s="243"/>
      <c r="Y402" s="52"/>
      <c r="Z402" s="52"/>
      <c r="AA402" s="52"/>
      <c r="AB402" s="52"/>
      <c r="AC402" s="52"/>
      <c r="AD402" s="52"/>
      <c r="AE402" s="52"/>
      <c r="AF402" s="52"/>
      <c r="AG402" s="52"/>
      <c r="AH402" s="52"/>
      <c r="AI402" s="52"/>
      <c r="AJ402" s="52"/>
      <c r="AK402" s="52"/>
      <c r="AL402" s="52"/>
      <c r="AM402" s="52"/>
      <c r="AN402" s="52"/>
      <c r="AO402" s="52"/>
      <c r="AP402" s="52"/>
      <c r="AQ402" s="52"/>
      <c r="AR402" s="52"/>
      <c r="AS402" s="52"/>
      <c r="AT402" s="52"/>
      <c r="AU402" s="52"/>
      <c r="AV402" s="52"/>
      <c r="AW402" s="52"/>
      <c r="AX402" s="52"/>
      <c r="AY402" s="52"/>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c r="BX402" s="52"/>
      <c r="BY402" s="52"/>
      <c r="BZ402" s="52"/>
      <c r="CA402" s="52"/>
      <c r="CB402" s="52"/>
      <c r="CC402" s="52"/>
      <c r="CD402" s="52"/>
      <c r="CE402" s="52"/>
      <c r="CF402" s="52"/>
      <c r="CG402" s="52"/>
      <c r="CH402" s="52"/>
      <c r="CI402" s="52"/>
      <c r="CJ402" s="52"/>
      <c r="CK402" s="52"/>
      <c r="CL402" s="52"/>
      <c r="CM402" s="52"/>
      <c r="CN402" s="52"/>
      <c r="CO402" s="52"/>
      <c r="CP402" s="52"/>
      <c r="CQ402" s="52"/>
      <c r="CR402" s="52"/>
      <c r="CS402" s="52"/>
      <c r="CT402" s="52"/>
      <c r="CU402" s="52"/>
      <c r="CV402" s="52"/>
      <c r="CW402" s="52"/>
      <c r="CX402" s="52"/>
      <c r="CY402" s="52"/>
      <c r="CZ402" s="52"/>
      <c r="DA402" s="52"/>
      <c r="DB402" s="52"/>
      <c r="DC402" s="52"/>
      <c r="DD402" s="52"/>
      <c r="DE402" s="52"/>
      <c r="DF402" s="52"/>
      <c r="DG402" s="52"/>
      <c r="DH402" s="52"/>
      <c r="DI402" s="52"/>
      <c r="DJ402" s="52"/>
      <c r="DK402" s="52"/>
      <c r="DL402" s="52"/>
      <c r="DM402" s="52"/>
      <c r="DN402" s="52"/>
      <c r="DO402" s="52"/>
      <c r="DP402" s="52"/>
      <c r="DQ402" s="52"/>
      <c r="DR402" s="52"/>
      <c r="DS402" s="52"/>
      <c r="DT402" s="52"/>
      <c r="DU402" s="52"/>
      <c r="DV402" s="52"/>
      <c r="DW402" s="52"/>
      <c r="DX402" s="52"/>
      <c r="DY402" s="52"/>
      <c r="DZ402" s="52"/>
      <c r="EA402" s="52"/>
      <c r="EB402" s="52"/>
      <c r="EC402" s="52"/>
      <c r="ED402" s="52"/>
      <c r="EE402" s="52"/>
      <c r="EF402" s="52"/>
      <c r="EG402" s="52"/>
      <c r="EH402" s="52"/>
      <c r="EI402" s="52"/>
      <c r="EJ402" s="52"/>
      <c r="EK402" s="52"/>
      <c r="EL402" s="52"/>
      <c r="EM402" s="52"/>
      <c r="EN402" s="52"/>
      <c r="EO402" s="52"/>
      <c r="EP402" s="52"/>
      <c r="EQ402" s="52"/>
      <c r="ER402" s="52"/>
      <c r="ES402" s="52"/>
      <c r="ET402" s="52"/>
      <c r="EU402" s="52"/>
      <c r="EV402" s="52"/>
      <c r="EW402" s="52"/>
      <c r="EX402" s="52"/>
      <c r="EY402" s="52"/>
      <c r="EZ402" s="52"/>
      <c r="FA402" s="52"/>
      <c r="FB402" s="52"/>
      <c r="FC402" s="52"/>
      <c r="FD402" s="52"/>
      <c r="FE402" s="52"/>
      <c r="FF402" s="52"/>
      <c r="FG402" s="52"/>
      <c r="FH402" s="52"/>
      <c r="FI402" s="52"/>
      <c r="FJ402" s="52"/>
      <c r="FK402" s="52"/>
      <c r="FL402" s="52"/>
      <c r="FM402" s="52"/>
      <c r="FN402" s="52"/>
      <c r="FO402" s="52"/>
      <c r="FP402" s="52"/>
      <c r="FQ402" s="52"/>
      <c r="FR402" s="52"/>
      <c r="FS402" s="52"/>
      <c r="FT402" s="52"/>
      <c r="FU402" s="52"/>
      <c r="FV402" s="52"/>
      <c r="FW402" s="52"/>
      <c r="FX402" s="52"/>
      <c r="FY402" s="52"/>
      <c r="FZ402" s="52"/>
      <c r="GA402" s="52"/>
      <c r="GB402" s="52"/>
      <c r="GC402" s="52"/>
      <c r="GD402" s="52"/>
      <c r="GE402" s="52"/>
      <c r="GF402" s="52"/>
      <c r="GG402" s="52"/>
      <c r="GH402" s="52"/>
      <c r="GI402" s="52"/>
      <c r="GJ402" s="52"/>
      <c r="GK402" s="52"/>
      <c r="GL402" s="52"/>
      <c r="GM402" s="52"/>
      <c r="GN402" s="52"/>
      <c r="GO402" s="52"/>
      <c r="GP402" s="52"/>
      <c r="GQ402" s="52"/>
      <c r="GR402" s="52"/>
      <c r="GS402" s="52"/>
      <c r="GT402" s="52"/>
      <c r="GU402" s="52"/>
      <c r="GV402" s="52"/>
      <c r="GW402" s="52"/>
      <c r="GX402" s="52"/>
      <c r="GY402" s="52"/>
      <c r="GZ402" s="52"/>
      <c r="HA402" s="52"/>
      <c r="HB402" s="52"/>
      <c r="HC402" s="52"/>
      <c r="HD402" s="52"/>
      <c r="HE402" s="52"/>
      <c r="HF402" s="52"/>
      <c r="HG402" s="52"/>
      <c r="HH402" s="52"/>
      <c r="HI402" s="52"/>
      <c r="HJ402" s="52"/>
      <c r="HK402" s="52"/>
      <c r="HL402" s="52"/>
      <c r="HM402" s="52"/>
      <c r="HN402" s="52"/>
      <c r="HO402" s="52"/>
      <c r="HP402" s="52"/>
      <c r="HQ402" s="52"/>
      <c r="HR402" s="52"/>
      <c r="HS402" s="52"/>
      <c r="HT402" s="52"/>
      <c r="HU402" s="52"/>
      <c r="HV402" s="52"/>
      <c r="HW402" s="52"/>
      <c r="HX402" s="52"/>
      <c r="HY402" s="52"/>
      <c r="HZ402" s="52"/>
      <c r="IA402" s="52"/>
      <c r="IB402" s="52"/>
      <c r="IC402" s="52"/>
      <c r="ID402" s="52"/>
      <c r="IE402" s="52"/>
      <c r="IF402" s="52"/>
      <c r="IG402" s="52"/>
      <c r="IH402" s="52"/>
      <c r="II402" s="52"/>
      <c r="IJ402" s="52"/>
      <c r="IK402" s="52"/>
      <c r="IL402" s="52"/>
      <c r="IM402" s="52"/>
      <c r="IN402" s="52"/>
      <c r="IO402" s="52"/>
      <c r="IP402" s="52"/>
      <c r="IQ402" s="52"/>
      <c r="IR402" s="52"/>
      <c r="IS402" s="52"/>
      <c r="IT402" s="52"/>
      <c r="IU402" s="52"/>
      <c r="IV402" s="52"/>
    </row>
    <row r="403" spans="1:256">
      <c r="H403" s="57"/>
      <c r="I403" s="57"/>
      <c r="J403" s="55"/>
      <c r="K403" s="55"/>
      <c r="P403" s="5"/>
      <c r="Q403" s="5"/>
    </row>
    <row r="404" spans="1:256">
      <c r="H404" s="57"/>
      <c r="I404" s="57"/>
      <c r="J404" s="55"/>
      <c r="K404" s="55"/>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29"/>
      <c r="CA404" s="29"/>
      <c r="CB404" s="29"/>
      <c r="CC404" s="29"/>
      <c r="CD404" s="29"/>
      <c r="CE404" s="29"/>
      <c r="CF404" s="29"/>
      <c r="CG404" s="29"/>
      <c r="CH404" s="29"/>
      <c r="CI404" s="29"/>
      <c r="CJ404" s="29"/>
      <c r="CK404" s="29"/>
      <c r="CL404" s="29"/>
      <c r="CM404" s="29"/>
      <c r="CN404" s="29"/>
      <c r="CO404" s="29"/>
      <c r="CP404" s="29"/>
      <c r="CQ404" s="29"/>
      <c r="CR404" s="29"/>
      <c r="CS404" s="29"/>
      <c r="CT404" s="29"/>
      <c r="CU404" s="29"/>
      <c r="CV404" s="29"/>
      <c r="CW404" s="29"/>
      <c r="CX404" s="29"/>
      <c r="CY404" s="29"/>
      <c r="CZ404" s="29"/>
      <c r="DA404" s="29"/>
      <c r="DB404" s="29"/>
      <c r="DC404" s="29"/>
      <c r="DD404" s="29"/>
      <c r="DE404" s="29"/>
      <c r="DF404" s="29"/>
      <c r="DG404" s="29"/>
      <c r="DH404" s="29"/>
      <c r="DI404" s="29"/>
      <c r="DJ404" s="29"/>
      <c r="DK404" s="29"/>
      <c r="DL404" s="29"/>
      <c r="DM404" s="29"/>
      <c r="DN404" s="29"/>
      <c r="DO404" s="29"/>
      <c r="DP404" s="29"/>
      <c r="DQ404" s="29"/>
      <c r="DR404" s="29"/>
      <c r="DS404" s="29"/>
      <c r="DT404" s="29"/>
      <c r="DU404" s="29"/>
      <c r="DV404" s="29"/>
      <c r="DW404" s="29"/>
      <c r="DX404" s="29"/>
      <c r="DY404" s="29"/>
      <c r="DZ404" s="29"/>
      <c r="EA404" s="29"/>
      <c r="EB404" s="29"/>
      <c r="EC404" s="29"/>
      <c r="ED404" s="29"/>
      <c r="EE404" s="29"/>
      <c r="EF404" s="29"/>
      <c r="EG404" s="29"/>
      <c r="EH404" s="29"/>
      <c r="EI404" s="29"/>
      <c r="EJ404" s="29"/>
      <c r="EK404" s="29"/>
      <c r="EL404" s="29"/>
      <c r="EM404" s="29"/>
      <c r="EN404" s="29"/>
      <c r="EO404" s="29"/>
      <c r="EP404" s="29"/>
      <c r="EQ404" s="29"/>
      <c r="ER404" s="29"/>
      <c r="ES404" s="29"/>
      <c r="ET404" s="29"/>
      <c r="EU404" s="29"/>
      <c r="EV404" s="29"/>
      <c r="EW404" s="29"/>
      <c r="EX404" s="29"/>
      <c r="EY404" s="29"/>
      <c r="EZ404" s="29"/>
      <c r="FA404" s="29"/>
      <c r="FB404" s="29"/>
      <c r="FC404" s="29"/>
      <c r="FD404" s="29"/>
      <c r="FE404" s="29"/>
      <c r="FF404" s="29"/>
      <c r="FG404" s="29"/>
      <c r="FH404" s="29"/>
      <c r="FI404" s="29"/>
      <c r="FJ404" s="29"/>
      <c r="FK404" s="29"/>
      <c r="FL404" s="29"/>
      <c r="FM404" s="29"/>
      <c r="FN404" s="29"/>
      <c r="FO404" s="29"/>
      <c r="FP404" s="29"/>
      <c r="FQ404" s="29"/>
      <c r="FR404" s="29"/>
      <c r="FS404" s="29"/>
      <c r="FT404" s="29"/>
      <c r="FU404" s="29"/>
      <c r="FV404" s="29"/>
      <c r="FW404" s="29"/>
      <c r="FX404" s="29"/>
      <c r="FY404" s="29"/>
      <c r="FZ404" s="29"/>
      <c r="GA404" s="29"/>
      <c r="GB404" s="29"/>
      <c r="GC404" s="29"/>
      <c r="GD404" s="29"/>
      <c r="GE404" s="29"/>
      <c r="GF404" s="29"/>
      <c r="GG404" s="29"/>
      <c r="GH404" s="29"/>
      <c r="GI404" s="29"/>
      <c r="GJ404" s="29"/>
      <c r="GK404" s="29"/>
      <c r="GL404" s="29"/>
      <c r="GM404" s="29"/>
      <c r="GN404" s="29"/>
      <c r="GO404" s="29"/>
      <c r="GP404" s="29"/>
      <c r="GQ404" s="29"/>
      <c r="GR404" s="29"/>
      <c r="GS404" s="29"/>
      <c r="GT404" s="29"/>
      <c r="GU404" s="29"/>
      <c r="GV404" s="29"/>
      <c r="GW404" s="29"/>
      <c r="GX404" s="29"/>
      <c r="GY404" s="29"/>
      <c r="GZ404" s="29"/>
      <c r="HA404" s="29"/>
      <c r="HB404" s="29"/>
      <c r="HC404" s="29"/>
      <c r="HD404" s="29"/>
      <c r="HE404" s="29"/>
      <c r="HF404" s="29"/>
      <c r="HG404" s="29"/>
      <c r="HH404" s="29"/>
      <c r="HI404" s="29"/>
      <c r="HJ404" s="29"/>
      <c r="HK404" s="29"/>
      <c r="HL404" s="29"/>
      <c r="HM404" s="29"/>
      <c r="HN404" s="29"/>
      <c r="HO404" s="29"/>
      <c r="HP404" s="29"/>
      <c r="HQ404" s="29"/>
      <c r="HR404" s="29"/>
      <c r="HS404" s="29"/>
      <c r="HT404" s="29"/>
      <c r="HU404" s="29"/>
      <c r="HV404" s="29"/>
      <c r="HW404" s="29"/>
      <c r="HX404" s="29"/>
      <c r="HY404" s="29"/>
      <c r="HZ404" s="29"/>
      <c r="IA404" s="29"/>
      <c r="IB404" s="29"/>
      <c r="IC404" s="29"/>
      <c r="ID404" s="29"/>
      <c r="IE404" s="29"/>
      <c r="IF404" s="29"/>
      <c r="IG404" s="29"/>
      <c r="IH404" s="29"/>
      <c r="II404" s="29"/>
      <c r="IJ404" s="29"/>
      <c r="IK404" s="29"/>
      <c r="IL404" s="29"/>
      <c r="IM404" s="29"/>
      <c r="IN404" s="29"/>
      <c r="IO404" s="29"/>
      <c r="IP404" s="29"/>
      <c r="IQ404" s="29"/>
      <c r="IR404" s="29"/>
      <c r="IS404" s="29"/>
      <c r="IT404" s="29"/>
      <c r="IU404" s="29"/>
      <c r="IV404" s="29"/>
    </row>
    <row r="405" spans="1:256">
      <c r="H405" s="57"/>
      <c r="I405" s="57"/>
      <c r="J405" s="55"/>
      <c r="K405" s="55"/>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c r="DK405" s="29"/>
      <c r="DL405" s="29"/>
      <c r="DM405" s="29"/>
      <c r="DN405" s="29"/>
      <c r="DO405" s="29"/>
      <c r="DP405" s="29"/>
      <c r="DQ405" s="29"/>
      <c r="DR405" s="29"/>
      <c r="DS405" s="29"/>
      <c r="DT405" s="29"/>
      <c r="DU405" s="29"/>
      <c r="DV405" s="29"/>
      <c r="DW405" s="29"/>
      <c r="DX405" s="29"/>
      <c r="DY405" s="29"/>
      <c r="DZ405" s="29"/>
      <c r="EA405" s="29"/>
      <c r="EB405" s="29"/>
      <c r="EC405" s="29"/>
      <c r="ED405" s="29"/>
      <c r="EE405" s="29"/>
      <c r="EF405" s="29"/>
      <c r="EG405" s="29"/>
      <c r="EH405" s="29"/>
      <c r="EI405" s="29"/>
      <c r="EJ405" s="29"/>
      <c r="EK405" s="29"/>
      <c r="EL405" s="29"/>
      <c r="EM405" s="29"/>
      <c r="EN405" s="29"/>
      <c r="EO405" s="29"/>
      <c r="EP405" s="29"/>
      <c r="EQ405" s="29"/>
      <c r="ER405" s="29"/>
      <c r="ES405" s="29"/>
      <c r="ET405" s="29"/>
      <c r="EU405" s="29"/>
      <c r="EV405" s="29"/>
      <c r="EW405" s="29"/>
      <c r="EX405" s="29"/>
      <c r="EY405" s="29"/>
      <c r="EZ405" s="29"/>
      <c r="FA405" s="29"/>
      <c r="FB405" s="29"/>
      <c r="FC405" s="29"/>
      <c r="FD405" s="29"/>
      <c r="FE405" s="29"/>
      <c r="FF405" s="29"/>
      <c r="FG405" s="29"/>
      <c r="FH405" s="29"/>
      <c r="FI405" s="29"/>
      <c r="FJ405" s="29"/>
      <c r="FK405" s="29"/>
      <c r="FL405" s="29"/>
      <c r="FM405" s="29"/>
      <c r="FN405" s="29"/>
      <c r="FO405" s="29"/>
      <c r="FP405" s="29"/>
      <c r="FQ405" s="29"/>
      <c r="FR405" s="29"/>
      <c r="FS405" s="29"/>
      <c r="FT405" s="29"/>
      <c r="FU405" s="29"/>
      <c r="FV405" s="29"/>
      <c r="FW405" s="29"/>
      <c r="FX405" s="29"/>
      <c r="FY405" s="29"/>
      <c r="FZ405" s="29"/>
      <c r="GA405" s="29"/>
      <c r="GB405" s="29"/>
      <c r="GC405" s="29"/>
      <c r="GD405" s="29"/>
      <c r="GE405" s="29"/>
      <c r="GF405" s="29"/>
      <c r="GG405" s="29"/>
      <c r="GH405" s="29"/>
      <c r="GI405" s="29"/>
      <c r="GJ405" s="29"/>
      <c r="GK405" s="29"/>
      <c r="GL405" s="29"/>
      <c r="GM405" s="29"/>
      <c r="GN405" s="29"/>
      <c r="GO405" s="29"/>
      <c r="GP405" s="29"/>
      <c r="GQ405" s="29"/>
      <c r="GR405" s="29"/>
      <c r="GS405" s="29"/>
      <c r="GT405" s="29"/>
      <c r="GU405" s="29"/>
      <c r="GV405" s="29"/>
      <c r="GW405" s="29"/>
      <c r="GX405" s="29"/>
      <c r="GY405" s="29"/>
      <c r="GZ405" s="29"/>
      <c r="HA405" s="29"/>
      <c r="HB405" s="29"/>
      <c r="HC405" s="29"/>
      <c r="HD405" s="29"/>
      <c r="HE405" s="29"/>
      <c r="HF405" s="29"/>
      <c r="HG405" s="29"/>
      <c r="HH405" s="29"/>
      <c r="HI405" s="29"/>
      <c r="HJ405" s="29"/>
      <c r="HK405" s="29"/>
      <c r="HL405" s="29"/>
      <c r="HM405" s="29"/>
      <c r="HN405" s="29"/>
      <c r="HO405" s="29"/>
      <c r="HP405" s="29"/>
      <c r="HQ405" s="29"/>
      <c r="HR405" s="29"/>
      <c r="HS405" s="29"/>
      <c r="HT405" s="29"/>
      <c r="HU405" s="29"/>
      <c r="HV405" s="29"/>
      <c r="HW405" s="29"/>
      <c r="HX405" s="29"/>
      <c r="HY405" s="29"/>
      <c r="HZ405" s="29"/>
      <c r="IA405" s="29"/>
      <c r="IB405" s="29"/>
      <c r="IC405" s="29"/>
      <c r="ID405" s="29"/>
      <c r="IE405" s="29"/>
      <c r="IF405" s="29"/>
      <c r="IG405" s="29"/>
      <c r="IH405" s="29"/>
      <c r="II405" s="29"/>
      <c r="IJ405" s="29"/>
      <c r="IK405" s="29"/>
      <c r="IL405" s="29"/>
      <c r="IM405" s="29"/>
      <c r="IN405" s="29"/>
      <c r="IO405" s="29"/>
      <c r="IP405" s="29"/>
      <c r="IQ405" s="29"/>
      <c r="IR405" s="29"/>
      <c r="IS405" s="29"/>
      <c r="IT405" s="29"/>
      <c r="IU405" s="29"/>
      <c r="IV405" s="29"/>
    </row>
    <row r="406" spans="1:256">
      <c r="H406" s="57"/>
      <c r="I406" s="57"/>
      <c r="J406" s="55"/>
      <c r="K406" s="55"/>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29"/>
      <c r="CU406" s="29"/>
      <c r="CV406" s="29"/>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29"/>
      <c r="DX406" s="29"/>
      <c r="DY406" s="29"/>
      <c r="DZ406" s="29"/>
      <c r="EA406" s="29"/>
      <c r="EB406" s="29"/>
      <c r="EC406" s="29"/>
      <c r="ED406" s="29"/>
      <c r="EE406" s="29"/>
      <c r="EF406" s="29"/>
      <c r="EG406" s="29"/>
      <c r="EH406" s="29"/>
      <c r="EI406" s="29"/>
      <c r="EJ406" s="29"/>
      <c r="EK406" s="29"/>
      <c r="EL406" s="29"/>
      <c r="EM406" s="29"/>
      <c r="EN406" s="29"/>
      <c r="EO406" s="29"/>
      <c r="EP406" s="29"/>
      <c r="EQ406" s="29"/>
      <c r="ER406" s="29"/>
      <c r="ES406" s="29"/>
      <c r="ET406" s="29"/>
      <c r="EU406" s="29"/>
      <c r="EV406" s="29"/>
      <c r="EW406" s="29"/>
      <c r="EX406" s="29"/>
      <c r="EY406" s="29"/>
      <c r="EZ406" s="29"/>
      <c r="FA406" s="29"/>
      <c r="FB406" s="29"/>
      <c r="FC406" s="29"/>
      <c r="FD406" s="29"/>
      <c r="FE406" s="29"/>
      <c r="FF406" s="29"/>
      <c r="FG406" s="29"/>
      <c r="FH406" s="29"/>
      <c r="FI406" s="29"/>
      <c r="FJ406" s="29"/>
      <c r="FK406" s="29"/>
      <c r="FL406" s="29"/>
      <c r="FM406" s="29"/>
      <c r="FN406" s="29"/>
      <c r="FO406" s="29"/>
      <c r="FP406" s="29"/>
      <c r="FQ406" s="29"/>
      <c r="FR406" s="29"/>
      <c r="FS406" s="29"/>
      <c r="FT406" s="29"/>
      <c r="FU406" s="29"/>
      <c r="FV406" s="29"/>
      <c r="FW406" s="29"/>
      <c r="FX406" s="29"/>
      <c r="FY406" s="29"/>
      <c r="FZ406" s="29"/>
      <c r="GA406" s="29"/>
      <c r="GB406" s="29"/>
      <c r="GC406" s="29"/>
      <c r="GD406" s="29"/>
      <c r="GE406" s="29"/>
      <c r="GF406" s="29"/>
      <c r="GG406" s="29"/>
      <c r="GH406" s="29"/>
      <c r="GI406" s="29"/>
      <c r="GJ406" s="29"/>
      <c r="GK406" s="29"/>
      <c r="GL406" s="29"/>
      <c r="GM406" s="29"/>
      <c r="GN406" s="29"/>
      <c r="GO406" s="29"/>
      <c r="GP406" s="29"/>
      <c r="GQ406" s="29"/>
      <c r="GR406" s="29"/>
      <c r="GS406" s="29"/>
      <c r="GT406" s="29"/>
      <c r="GU406" s="29"/>
      <c r="GV406" s="29"/>
      <c r="GW406" s="29"/>
      <c r="GX406" s="29"/>
      <c r="GY406" s="29"/>
      <c r="GZ406" s="29"/>
      <c r="HA406" s="29"/>
      <c r="HB406" s="29"/>
      <c r="HC406" s="29"/>
      <c r="HD406" s="29"/>
      <c r="HE406" s="29"/>
      <c r="HF406" s="29"/>
      <c r="HG406" s="29"/>
      <c r="HH406" s="29"/>
      <c r="HI406" s="29"/>
      <c r="HJ406" s="29"/>
      <c r="HK406" s="29"/>
      <c r="HL406" s="29"/>
      <c r="HM406" s="29"/>
      <c r="HN406" s="29"/>
      <c r="HO406" s="29"/>
      <c r="HP406" s="29"/>
      <c r="HQ406" s="29"/>
      <c r="HR406" s="29"/>
      <c r="HS406" s="29"/>
      <c r="HT406" s="29"/>
      <c r="HU406" s="29"/>
      <c r="HV406" s="29"/>
      <c r="HW406" s="29"/>
      <c r="HX406" s="29"/>
      <c r="HY406" s="29"/>
      <c r="HZ406" s="29"/>
      <c r="IA406" s="29"/>
      <c r="IB406" s="29"/>
      <c r="IC406" s="29"/>
      <c r="ID406" s="29"/>
      <c r="IE406" s="29"/>
      <c r="IF406" s="29"/>
      <c r="IG406" s="29"/>
      <c r="IH406" s="29"/>
      <c r="II406" s="29"/>
      <c r="IJ406" s="29"/>
      <c r="IK406" s="29"/>
      <c r="IL406" s="29"/>
      <c r="IM406" s="29"/>
      <c r="IN406" s="29"/>
      <c r="IO406" s="29"/>
      <c r="IP406" s="29"/>
      <c r="IQ406" s="29"/>
      <c r="IR406" s="29"/>
      <c r="IS406" s="29"/>
      <c r="IT406" s="29"/>
      <c r="IU406" s="29"/>
      <c r="IV406" s="29"/>
    </row>
    <row r="407" spans="1:256">
      <c r="H407" s="57"/>
      <c r="I407" s="57"/>
      <c r="J407" s="55"/>
      <c r="K407" s="55"/>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29"/>
      <c r="CU407" s="29"/>
      <c r="CV407" s="29"/>
      <c r="CW407" s="29"/>
      <c r="CX407" s="29"/>
      <c r="CY407" s="29"/>
      <c r="CZ407" s="29"/>
      <c r="DA407" s="29"/>
      <c r="DB407" s="29"/>
      <c r="DC407" s="29"/>
      <c r="DD407" s="29"/>
      <c r="DE407" s="29"/>
      <c r="DF407" s="29"/>
      <c r="DG407" s="29"/>
      <c r="DH407" s="29"/>
      <c r="DI407" s="29"/>
      <c r="DJ407" s="29"/>
      <c r="DK407" s="29"/>
      <c r="DL407" s="29"/>
      <c r="DM407" s="29"/>
      <c r="DN407" s="29"/>
      <c r="DO407" s="29"/>
      <c r="DP407" s="29"/>
      <c r="DQ407" s="29"/>
      <c r="DR407" s="29"/>
      <c r="DS407" s="29"/>
      <c r="DT407" s="29"/>
      <c r="DU407" s="29"/>
      <c r="DV407" s="29"/>
      <c r="DW407" s="29"/>
      <c r="DX407" s="29"/>
      <c r="DY407" s="29"/>
      <c r="DZ407" s="29"/>
      <c r="EA407" s="29"/>
      <c r="EB407" s="29"/>
      <c r="EC407" s="29"/>
      <c r="ED407" s="29"/>
      <c r="EE407" s="29"/>
      <c r="EF407" s="29"/>
      <c r="EG407" s="29"/>
      <c r="EH407" s="29"/>
      <c r="EI407" s="29"/>
      <c r="EJ407" s="29"/>
      <c r="EK407" s="29"/>
      <c r="EL407" s="29"/>
      <c r="EM407" s="29"/>
      <c r="EN407" s="29"/>
      <c r="EO407" s="29"/>
      <c r="EP407" s="29"/>
      <c r="EQ407" s="29"/>
      <c r="ER407" s="29"/>
      <c r="ES407" s="29"/>
      <c r="ET407" s="29"/>
      <c r="EU407" s="29"/>
      <c r="EV407" s="29"/>
      <c r="EW407" s="29"/>
      <c r="EX407" s="29"/>
      <c r="EY407" s="29"/>
      <c r="EZ407" s="29"/>
      <c r="FA407" s="29"/>
      <c r="FB407" s="29"/>
      <c r="FC407" s="29"/>
      <c r="FD407" s="29"/>
      <c r="FE407" s="29"/>
      <c r="FF407" s="29"/>
      <c r="FG407" s="29"/>
      <c r="FH407" s="29"/>
      <c r="FI407" s="29"/>
      <c r="FJ407" s="29"/>
      <c r="FK407" s="29"/>
      <c r="FL407" s="29"/>
      <c r="FM407" s="29"/>
      <c r="FN407" s="29"/>
      <c r="FO407" s="29"/>
      <c r="FP407" s="29"/>
      <c r="FQ407" s="29"/>
      <c r="FR407" s="29"/>
      <c r="FS407" s="29"/>
      <c r="FT407" s="29"/>
      <c r="FU407" s="29"/>
      <c r="FV407" s="29"/>
      <c r="FW407" s="29"/>
      <c r="FX407" s="29"/>
      <c r="FY407" s="29"/>
      <c r="FZ407" s="29"/>
      <c r="GA407" s="29"/>
      <c r="GB407" s="29"/>
      <c r="GC407" s="29"/>
      <c r="GD407" s="29"/>
      <c r="GE407" s="29"/>
      <c r="GF407" s="29"/>
      <c r="GG407" s="29"/>
      <c r="GH407" s="29"/>
      <c r="GI407" s="29"/>
      <c r="GJ407" s="29"/>
      <c r="GK407" s="29"/>
      <c r="GL407" s="29"/>
      <c r="GM407" s="29"/>
      <c r="GN407" s="29"/>
      <c r="GO407" s="29"/>
      <c r="GP407" s="29"/>
      <c r="GQ407" s="29"/>
      <c r="GR407" s="29"/>
      <c r="GS407" s="29"/>
      <c r="GT407" s="29"/>
      <c r="GU407" s="29"/>
      <c r="GV407" s="29"/>
      <c r="GW407" s="29"/>
      <c r="GX407" s="29"/>
      <c r="GY407" s="29"/>
      <c r="GZ407" s="29"/>
      <c r="HA407" s="29"/>
      <c r="HB407" s="29"/>
      <c r="HC407" s="29"/>
      <c r="HD407" s="29"/>
      <c r="HE407" s="29"/>
      <c r="HF407" s="29"/>
      <c r="HG407" s="29"/>
      <c r="HH407" s="29"/>
      <c r="HI407" s="29"/>
      <c r="HJ407" s="29"/>
      <c r="HK407" s="29"/>
      <c r="HL407" s="29"/>
      <c r="HM407" s="29"/>
      <c r="HN407" s="29"/>
      <c r="HO407" s="29"/>
      <c r="HP407" s="29"/>
      <c r="HQ407" s="29"/>
      <c r="HR407" s="29"/>
      <c r="HS407" s="29"/>
      <c r="HT407" s="29"/>
      <c r="HU407" s="29"/>
      <c r="HV407" s="29"/>
      <c r="HW407" s="29"/>
      <c r="HX407" s="29"/>
      <c r="HY407" s="29"/>
      <c r="HZ407" s="29"/>
      <c r="IA407" s="29"/>
      <c r="IB407" s="29"/>
      <c r="IC407" s="29"/>
      <c r="ID407" s="29"/>
      <c r="IE407" s="29"/>
      <c r="IF407" s="29"/>
      <c r="IG407" s="29"/>
      <c r="IH407" s="29"/>
      <c r="II407" s="29"/>
      <c r="IJ407" s="29"/>
      <c r="IK407" s="29"/>
      <c r="IL407" s="29"/>
      <c r="IM407" s="29"/>
      <c r="IN407" s="29"/>
      <c r="IO407" s="29"/>
      <c r="IP407" s="29"/>
      <c r="IQ407" s="29"/>
      <c r="IR407" s="29"/>
      <c r="IS407" s="29"/>
      <c r="IT407" s="29"/>
      <c r="IU407" s="29"/>
      <c r="IV407" s="29"/>
    </row>
    <row r="408" spans="1:256">
      <c r="A408" s="79"/>
      <c r="B408" s="57"/>
      <c r="C408" s="57"/>
      <c r="J408" s="29"/>
      <c r="K408" s="29"/>
      <c r="L408" s="29"/>
      <c r="M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29"/>
      <c r="CU408" s="29"/>
      <c r="CV408" s="29"/>
      <c r="CW408" s="29"/>
      <c r="CX408" s="29"/>
      <c r="CY408" s="29"/>
      <c r="CZ408" s="29"/>
      <c r="DA408" s="29"/>
      <c r="DB408" s="29"/>
      <c r="DC408" s="29"/>
      <c r="DD408" s="29"/>
      <c r="DE408" s="29"/>
      <c r="DF408" s="29"/>
      <c r="DG408" s="29"/>
      <c r="DH408" s="29"/>
      <c r="DI408" s="29"/>
      <c r="DJ408" s="29"/>
      <c r="DK408" s="29"/>
      <c r="DL408" s="29"/>
      <c r="DM408" s="29"/>
      <c r="DN408" s="29"/>
      <c r="DO408" s="29"/>
      <c r="DP408" s="29"/>
      <c r="DQ408" s="29"/>
      <c r="DR408" s="29"/>
      <c r="DS408" s="29"/>
      <c r="DT408" s="29"/>
      <c r="DU408" s="29"/>
      <c r="DV408" s="29"/>
      <c r="DW408" s="29"/>
      <c r="DX408" s="29"/>
      <c r="DY408" s="29"/>
      <c r="DZ408" s="29"/>
      <c r="EA408" s="29"/>
      <c r="EB408" s="29"/>
      <c r="EC408" s="29"/>
      <c r="ED408" s="29"/>
      <c r="EE408" s="29"/>
      <c r="EF408" s="29"/>
      <c r="EG408" s="29"/>
      <c r="EH408" s="29"/>
      <c r="EI408" s="29"/>
      <c r="EJ408" s="29"/>
      <c r="EK408" s="29"/>
      <c r="EL408" s="29"/>
      <c r="EM408" s="29"/>
      <c r="EN408" s="29"/>
      <c r="EO408" s="29"/>
      <c r="EP408" s="29"/>
      <c r="EQ408" s="29"/>
      <c r="ER408" s="29"/>
      <c r="ES408" s="29"/>
      <c r="ET408" s="29"/>
      <c r="EU408" s="29"/>
      <c r="EV408" s="29"/>
      <c r="EW408" s="29"/>
      <c r="EX408" s="29"/>
      <c r="EY408" s="29"/>
      <c r="EZ408" s="29"/>
      <c r="FA408" s="29"/>
      <c r="FB408" s="29"/>
      <c r="FC408" s="29"/>
      <c r="FD408" s="29"/>
      <c r="FE408" s="29"/>
      <c r="FF408" s="29"/>
      <c r="FG408" s="29"/>
      <c r="FH408" s="29"/>
      <c r="FI408" s="29"/>
      <c r="FJ408" s="29"/>
      <c r="FK408" s="29"/>
      <c r="FL408" s="29"/>
      <c r="FM408" s="29"/>
      <c r="FN408" s="29"/>
      <c r="FO408" s="29"/>
      <c r="FP408" s="29"/>
      <c r="FQ408" s="29"/>
      <c r="FR408" s="29"/>
      <c r="FS408" s="29"/>
      <c r="FT408" s="29"/>
      <c r="FU408" s="29"/>
      <c r="FV408" s="29"/>
      <c r="FW408" s="29"/>
      <c r="FX408" s="29"/>
      <c r="FY408" s="29"/>
      <c r="FZ408" s="29"/>
      <c r="GA408" s="29"/>
      <c r="GB408" s="29"/>
      <c r="GC408" s="29"/>
      <c r="GD408" s="29"/>
      <c r="GE408" s="29"/>
      <c r="GF408" s="29"/>
      <c r="GG408" s="29"/>
      <c r="GH408" s="29"/>
      <c r="GI408" s="29"/>
      <c r="GJ408" s="29"/>
      <c r="GK408" s="29"/>
      <c r="GL408" s="29"/>
      <c r="GM408" s="29"/>
      <c r="GN408" s="29"/>
      <c r="GO408" s="29"/>
      <c r="GP408" s="29"/>
      <c r="GQ408" s="29"/>
      <c r="GR408" s="29"/>
      <c r="GS408" s="29"/>
      <c r="GT408" s="29"/>
      <c r="GU408" s="29"/>
      <c r="GV408" s="29"/>
      <c r="GW408" s="29"/>
      <c r="GX408" s="29"/>
      <c r="GY408" s="29"/>
      <c r="GZ408" s="29"/>
      <c r="HA408" s="29"/>
      <c r="HB408" s="29"/>
      <c r="HC408" s="29"/>
      <c r="HD408" s="29"/>
      <c r="HE408" s="29"/>
      <c r="HF408" s="29"/>
      <c r="HG408" s="29"/>
      <c r="HH408" s="29"/>
      <c r="HI408" s="29"/>
      <c r="HJ408" s="29"/>
      <c r="HK408" s="29"/>
      <c r="HL408" s="29"/>
      <c r="HM408" s="29"/>
      <c r="HN408" s="29"/>
      <c r="HO408" s="29"/>
      <c r="HP408" s="29"/>
      <c r="HQ408" s="29"/>
      <c r="HR408" s="29"/>
      <c r="HS408" s="29"/>
      <c r="HT408" s="29"/>
      <c r="HU408" s="29"/>
      <c r="HV408" s="29"/>
      <c r="HW408" s="29"/>
      <c r="HX408" s="29"/>
      <c r="HY408" s="29"/>
      <c r="HZ408" s="29"/>
      <c r="IA408" s="29"/>
      <c r="IB408" s="29"/>
      <c r="IC408" s="29"/>
      <c r="ID408" s="29"/>
      <c r="IE408" s="29"/>
      <c r="IF408" s="29"/>
      <c r="IG408" s="29"/>
      <c r="IH408" s="29"/>
      <c r="II408" s="29"/>
      <c r="IJ408" s="29"/>
      <c r="IK408" s="29"/>
      <c r="IL408" s="29"/>
      <c r="IM408" s="29"/>
      <c r="IN408" s="29"/>
      <c r="IO408" s="29"/>
      <c r="IP408" s="29"/>
      <c r="IQ408" s="29"/>
      <c r="IR408" s="29"/>
      <c r="IS408" s="29"/>
      <c r="IT408" s="29"/>
      <c r="IU408" s="29"/>
      <c r="IV408" s="29"/>
    </row>
    <row r="409" spans="1:256">
      <c r="H409" s="57"/>
      <c r="I409" s="57"/>
      <c r="J409" s="55"/>
      <c r="K409" s="55"/>
      <c r="P409" s="53"/>
      <c r="Q409" s="53"/>
      <c r="R409" s="53"/>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29"/>
      <c r="CD409" s="29"/>
      <c r="CE409" s="29"/>
      <c r="CF409" s="29"/>
      <c r="CG409" s="29"/>
      <c r="CH409" s="29"/>
      <c r="CI409" s="29"/>
      <c r="CJ409" s="29"/>
      <c r="CK409" s="29"/>
      <c r="CL409" s="29"/>
      <c r="CM409" s="29"/>
      <c r="CN409" s="29"/>
      <c r="CO409" s="29"/>
      <c r="CP409" s="29"/>
      <c r="CQ409" s="29"/>
      <c r="CR409" s="29"/>
      <c r="CS409" s="29"/>
      <c r="CT409" s="29"/>
      <c r="CU409" s="29"/>
      <c r="CV409" s="29"/>
      <c r="CW409" s="29"/>
      <c r="CX409" s="29"/>
      <c r="CY409" s="29"/>
      <c r="CZ409" s="29"/>
      <c r="DA409" s="29"/>
      <c r="DB409" s="29"/>
      <c r="DC409" s="29"/>
      <c r="DD409" s="29"/>
      <c r="DE409" s="29"/>
      <c r="DF409" s="29"/>
      <c r="DG409" s="29"/>
      <c r="DH409" s="29"/>
      <c r="DI409" s="29"/>
      <c r="DJ409" s="29"/>
      <c r="DK409" s="29"/>
      <c r="DL409" s="29"/>
      <c r="DM409" s="29"/>
      <c r="DN409" s="29"/>
      <c r="DO409" s="29"/>
      <c r="DP409" s="29"/>
      <c r="DQ409" s="29"/>
      <c r="DR409" s="29"/>
      <c r="DS409" s="29"/>
      <c r="DT409" s="29"/>
      <c r="DU409" s="29"/>
      <c r="DV409" s="29"/>
      <c r="DW409" s="29"/>
      <c r="DX409" s="29"/>
      <c r="DY409" s="29"/>
      <c r="DZ409" s="29"/>
      <c r="EA409" s="29"/>
      <c r="EB409" s="29"/>
      <c r="EC409" s="29"/>
      <c r="ED409" s="29"/>
      <c r="EE409" s="29"/>
      <c r="EF409" s="29"/>
      <c r="EG409" s="29"/>
      <c r="EH409" s="29"/>
      <c r="EI409" s="29"/>
      <c r="EJ409" s="29"/>
      <c r="EK409" s="29"/>
      <c r="EL409" s="29"/>
      <c r="EM409" s="29"/>
      <c r="EN409" s="29"/>
      <c r="EO409" s="29"/>
      <c r="EP409" s="29"/>
      <c r="EQ409" s="29"/>
      <c r="ER409" s="29"/>
      <c r="ES409" s="29"/>
      <c r="ET409" s="29"/>
      <c r="EU409" s="29"/>
      <c r="EV409" s="29"/>
      <c r="EW409" s="29"/>
      <c r="EX409" s="29"/>
      <c r="EY409" s="29"/>
      <c r="EZ409" s="29"/>
      <c r="FA409" s="29"/>
      <c r="FB409" s="29"/>
      <c r="FC409" s="29"/>
      <c r="FD409" s="29"/>
      <c r="FE409" s="29"/>
      <c r="FF409" s="29"/>
      <c r="FG409" s="29"/>
      <c r="FH409" s="29"/>
      <c r="FI409" s="29"/>
      <c r="FJ409" s="29"/>
      <c r="FK409" s="29"/>
      <c r="FL409" s="29"/>
      <c r="FM409" s="29"/>
      <c r="FN409" s="29"/>
      <c r="FO409" s="29"/>
      <c r="FP409" s="29"/>
      <c r="FQ409" s="29"/>
      <c r="FR409" s="29"/>
      <c r="FS409" s="29"/>
      <c r="FT409" s="29"/>
      <c r="FU409" s="29"/>
      <c r="FV409" s="29"/>
      <c r="FW409" s="29"/>
      <c r="FX409" s="29"/>
      <c r="FY409" s="29"/>
      <c r="FZ409" s="29"/>
      <c r="GA409" s="29"/>
      <c r="GB409" s="29"/>
      <c r="GC409" s="29"/>
      <c r="GD409" s="29"/>
      <c r="GE409" s="29"/>
      <c r="GF409" s="29"/>
      <c r="GG409" s="29"/>
      <c r="GH409" s="29"/>
      <c r="GI409" s="29"/>
      <c r="GJ409" s="29"/>
      <c r="GK409" s="29"/>
      <c r="GL409" s="29"/>
      <c r="GM409" s="29"/>
      <c r="GN409" s="29"/>
      <c r="GO409" s="29"/>
      <c r="GP409" s="29"/>
      <c r="GQ409" s="29"/>
      <c r="GR409" s="29"/>
      <c r="GS409" s="29"/>
      <c r="GT409" s="29"/>
      <c r="GU409" s="29"/>
      <c r="GV409" s="29"/>
      <c r="GW409" s="29"/>
      <c r="GX409" s="29"/>
      <c r="GY409" s="29"/>
      <c r="GZ409" s="29"/>
      <c r="HA409" s="29"/>
      <c r="HB409" s="29"/>
      <c r="HC409" s="29"/>
      <c r="HD409" s="29"/>
      <c r="HE409" s="29"/>
      <c r="HF409" s="29"/>
      <c r="HG409" s="29"/>
      <c r="HH409" s="29"/>
      <c r="HI409" s="29"/>
      <c r="HJ409" s="29"/>
      <c r="HK409" s="29"/>
      <c r="HL409" s="29"/>
      <c r="HM409" s="29"/>
      <c r="HN409" s="29"/>
      <c r="HO409" s="29"/>
      <c r="HP409" s="29"/>
      <c r="HQ409" s="29"/>
      <c r="HR409" s="29"/>
      <c r="HS409" s="29"/>
      <c r="HT409" s="29"/>
      <c r="HU409" s="29"/>
      <c r="HV409" s="29"/>
      <c r="HW409" s="29"/>
      <c r="HX409" s="29"/>
      <c r="HY409" s="29"/>
      <c r="HZ409" s="29"/>
      <c r="IA409" s="29"/>
      <c r="IB409" s="29"/>
      <c r="IC409" s="29"/>
      <c r="ID409" s="29"/>
      <c r="IE409" s="29"/>
      <c r="IF409" s="29"/>
      <c r="IG409" s="29"/>
      <c r="IH409" s="29"/>
      <c r="II409" s="29"/>
      <c r="IJ409" s="29"/>
      <c r="IK409" s="29"/>
      <c r="IL409" s="29"/>
      <c r="IM409" s="29"/>
      <c r="IN409" s="29"/>
      <c r="IO409" s="29"/>
      <c r="IP409" s="29"/>
      <c r="IQ409" s="29"/>
      <c r="IR409" s="29"/>
      <c r="IS409" s="29"/>
      <c r="IT409" s="29"/>
      <c r="IU409" s="29"/>
      <c r="IV409" s="29"/>
    </row>
    <row r="410" spans="1:256">
      <c r="H410" s="57"/>
      <c r="I410" s="57"/>
      <c r="J410" s="55"/>
      <c r="K410" s="55"/>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c r="CA410" s="29"/>
      <c r="CB410" s="29"/>
      <c r="CC410" s="29"/>
      <c r="CD410" s="29"/>
      <c r="CE410" s="29"/>
      <c r="CF410" s="29"/>
      <c r="CG410" s="29"/>
      <c r="CH410" s="29"/>
      <c r="CI410" s="29"/>
      <c r="CJ410" s="29"/>
      <c r="CK410" s="29"/>
      <c r="CL410" s="29"/>
      <c r="CM410" s="29"/>
      <c r="CN410" s="29"/>
      <c r="CO410" s="29"/>
      <c r="CP410" s="29"/>
      <c r="CQ410" s="29"/>
      <c r="CR410" s="29"/>
      <c r="CS410" s="29"/>
      <c r="CT410" s="29"/>
      <c r="CU410" s="29"/>
      <c r="CV410" s="29"/>
      <c r="CW410" s="29"/>
      <c r="CX410" s="29"/>
      <c r="CY410" s="29"/>
      <c r="CZ410" s="29"/>
      <c r="DA410" s="29"/>
      <c r="DB410" s="29"/>
      <c r="DC410" s="29"/>
      <c r="DD410" s="29"/>
      <c r="DE410" s="29"/>
      <c r="DF410" s="29"/>
      <c r="DG410" s="29"/>
      <c r="DH410" s="29"/>
      <c r="DI410" s="29"/>
      <c r="DJ410" s="29"/>
      <c r="DK410" s="29"/>
      <c r="DL410" s="29"/>
      <c r="DM410" s="29"/>
      <c r="DN410" s="29"/>
      <c r="DO410" s="29"/>
      <c r="DP410" s="29"/>
      <c r="DQ410" s="29"/>
      <c r="DR410" s="29"/>
      <c r="DS410" s="29"/>
      <c r="DT410" s="29"/>
      <c r="DU410" s="29"/>
      <c r="DV410" s="29"/>
      <c r="DW410" s="29"/>
      <c r="DX410" s="29"/>
      <c r="DY410" s="29"/>
      <c r="DZ410" s="29"/>
      <c r="EA410" s="29"/>
      <c r="EB410" s="29"/>
      <c r="EC410" s="29"/>
      <c r="ED410" s="29"/>
      <c r="EE410" s="29"/>
      <c r="EF410" s="29"/>
      <c r="EG410" s="29"/>
      <c r="EH410" s="29"/>
      <c r="EI410" s="29"/>
      <c r="EJ410" s="29"/>
      <c r="EK410" s="29"/>
      <c r="EL410" s="29"/>
      <c r="EM410" s="29"/>
      <c r="EN410" s="29"/>
      <c r="EO410" s="29"/>
      <c r="EP410" s="29"/>
      <c r="EQ410" s="29"/>
      <c r="ER410" s="29"/>
      <c r="ES410" s="29"/>
      <c r="ET410" s="29"/>
      <c r="EU410" s="29"/>
      <c r="EV410" s="29"/>
      <c r="EW410" s="29"/>
      <c r="EX410" s="29"/>
      <c r="EY410" s="29"/>
      <c r="EZ410" s="29"/>
      <c r="FA410" s="29"/>
      <c r="FB410" s="29"/>
      <c r="FC410" s="29"/>
      <c r="FD410" s="29"/>
      <c r="FE410" s="29"/>
      <c r="FF410" s="29"/>
      <c r="FG410" s="29"/>
      <c r="FH410" s="29"/>
      <c r="FI410" s="29"/>
      <c r="FJ410" s="29"/>
      <c r="FK410" s="29"/>
      <c r="FL410" s="29"/>
      <c r="FM410" s="29"/>
      <c r="FN410" s="29"/>
      <c r="FO410" s="29"/>
      <c r="FP410" s="29"/>
      <c r="FQ410" s="29"/>
      <c r="FR410" s="29"/>
      <c r="FS410" s="29"/>
      <c r="FT410" s="29"/>
      <c r="FU410" s="29"/>
      <c r="FV410" s="29"/>
      <c r="FW410" s="29"/>
      <c r="FX410" s="29"/>
      <c r="FY410" s="29"/>
      <c r="FZ410" s="29"/>
      <c r="GA410" s="29"/>
      <c r="GB410" s="29"/>
      <c r="GC410" s="29"/>
      <c r="GD410" s="29"/>
      <c r="GE410" s="29"/>
      <c r="GF410" s="29"/>
      <c r="GG410" s="29"/>
      <c r="GH410" s="29"/>
      <c r="GI410" s="29"/>
      <c r="GJ410" s="29"/>
      <c r="GK410" s="29"/>
      <c r="GL410" s="29"/>
      <c r="GM410" s="29"/>
      <c r="GN410" s="29"/>
      <c r="GO410" s="29"/>
      <c r="GP410" s="29"/>
      <c r="GQ410" s="29"/>
      <c r="GR410" s="29"/>
      <c r="GS410" s="29"/>
      <c r="GT410" s="29"/>
      <c r="GU410" s="29"/>
      <c r="GV410" s="29"/>
      <c r="GW410" s="29"/>
      <c r="GX410" s="29"/>
      <c r="GY410" s="29"/>
      <c r="GZ410" s="29"/>
      <c r="HA410" s="29"/>
      <c r="HB410" s="29"/>
      <c r="HC410" s="29"/>
      <c r="HD410" s="29"/>
      <c r="HE410" s="29"/>
      <c r="HF410" s="29"/>
      <c r="HG410" s="29"/>
      <c r="HH410" s="29"/>
      <c r="HI410" s="29"/>
      <c r="HJ410" s="29"/>
      <c r="HK410" s="29"/>
      <c r="HL410" s="29"/>
      <c r="HM410" s="29"/>
      <c r="HN410" s="29"/>
      <c r="HO410" s="29"/>
      <c r="HP410" s="29"/>
      <c r="HQ410" s="29"/>
      <c r="HR410" s="29"/>
      <c r="HS410" s="29"/>
      <c r="HT410" s="29"/>
      <c r="HU410" s="29"/>
      <c r="HV410" s="29"/>
      <c r="HW410" s="29"/>
      <c r="HX410" s="29"/>
      <c r="HY410" s="29"/>
      <c r="HZ410" s="29"/>
      <c r="IA410" s="29"/>
      <c r="IB410" s="29"/>
      <c r="IC410" s="29"/>
      <c r="ID410" s="29"/>
      <c r="IE410" s="29"/>
      <c r="IF410" s="29"/>
      <c r="IG410" s="29"/>
      <c r="IH410" s="29"/>
      <c r="II410" s="29"/>
      <c r="IJ410" s="29"/>
      <c r="IK410" s="29"/>
      <c r="IL410" s="29"/>
      <c r="IM410" s="29"/>
      <c r="IN410" s="29"/>
      <c r="IO410" s="29"/>
      <c r="IP410" s="29"/>
      <c r="IQ410" s="29"/>
      <c r="IR410" s="29"/>
      <c r="IS410" s="29"/>
      <c r="IT410" s="29"/>
      <c r="IU410" s="29"/>
      <c r="IV410" s="29"/>
    </row>
    <row r="411" spans="1:256">
      <c r="H411" s="57"/>
      <c r="I411" s="57"/>
      <c r="J411" s="55"/>
      <c r="K411" s="55"/>
      <c r="P411" s="53"/>
      <c r="Q411" s="53"/>
      <c r="R411" s="53"/>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29"/>
      <c r="CC411" s="29"/>
      <c r="CD411" s="29"/>
      <c r="CE411" s="29"/>
      <c r="CF411" s="29"/>
      <c r="CG411" s="29"/>
      <c r="CH411" s="29"/>
      <c r="CI411" s="29"/>
      <c r="CJ411" s="29"/>
      <c r="CK411" s="29"/>
      <c r="CL411" s="29"/>
      <c r="CM411" s="29"/>
      <c r="CN411" s="29"/>
      <c r="CO411" s="29"/>
      <c r="CP411" s="29"/>
      <c r="CQ411" s="29"/>
      <c r="CR411" s="29"/>
      <c r="CS411" s="29"/>
      <c r="CT411" s="29"/>
      <c r="CU411" s="29"/>
      <c r="CV411" s="29"/>
      <c r="CW411" s="29"/>
      <c r="CX411" s="29"/>
      <c r="CY411" s="29"/>
      <c r="CZ411" s="29"/>
      <c r="DA411" s="29"/>
      <c r="DB411" s="29"/>
      <c r="DC411" s="29"/>
      <c r="DD411" s="29"/>
      <c r="DE411" s="29"/>
      <c r="DF411" s="29"/>
      <c r="DG411" s="29"/>
      <c r="DH411" s="29"/>
      <c r="DI411" s="29"/>
      <c r="DJ411" s="29"/>
      <c r="DK411" s="29"/>
      <c r="DL411" s="29"/>
      <c r="DM411" s="29"/>
      <c r="DN411" s="29"/>
      <c r="DO411" s="29"/>
      <c r="DP411" s="29"/>
      <c r="DQ411" s="29"/>
      <c r="DR411" s="29"/>
      <c r="DS411" s="29"/>
      <c r="DT411" s="29"/>
      <c r="DU411" s="29"/>
      <c r="DV411" s="29"/>
      <c r="DW411" s="29"/>
      <c r="DX411" s="29"/>
      <c r="DY411" s="29"/>
      <c r="DZ411" s="29"/>
      <c r="EA411" s="29"/>
      <c r="EB411" s="29"/>
      <c r="EC411" s="29"/>
      <c r="ED411" s="29"/>
      <c r="EE411" s="29"/>
      <c r="EF411" s="29"/>
      <c r="EG411" s="29"/>
      <c r="EH411" s="29"/>
      <c r="EI411" s="29"/>
      <c r="EJ411" s="29"/>
      <c r="EK411" s="29"/>
      <c r="EL411" s="29"/>
      <c r="EM411" s="29"/>
      <c r="EN411" s="29"/>
      <c r="EO411" s="29"/>
      <c r="EP411" s="29"/>
      <c r="EQ411" s="29"/>
      <c r="ER411" s="29"/>
      <c r="ES411" s="29"/>
      <c r="ET411" s="29"/>
      <c r="EU411" s="29"/>
      <c r="EV411" s="29"/>
      <c r="EW411" s="29"/>
      <c r="EX411" s="29"/>
      <c r="EY411" s="29"/>
      <c r="EZ411" s="29"/>
      <c r="FA411" s="29"/>
      <c r="FB411" s="29"/>
      <c r="FC411" s="29"/>
      <c r="FD411" s="29"/>
      <c r="FE411" s="29"/>
      <c r="FF411" s="29"/>
      <c r="FG411" s="29"/>
      <c r="FH411" s="29"/>
      <c r="FI411" s="29"/>
      <c r="FJ411" s="29"/>
      <c r="FK411" s="29"/>
      <c r="FL411" s="29"/>
      <c r="FM411" s="29"/>
      <c r="FN411" s="29"/>
      <c r="FO411" s="29"/>
      <c r="FP411" s="29"/>
      <c r="FQ411" s="29"/>
      <c r="FR411" s="29"/>
      <c r="FS411" s="29"/>
      <c r="FT411" s="29"/>
      <c r="FU411" s="29"/>
      <c r="FV411" s="29"/>
      <c r="FW411" s="29"/>
      <c r="FX411" s="29"/>
      <c r="FY411" s="29"/>
      <c r="FZ411" s="29"/>
      <c r="GA411" s="29"/>
      <c r="GB411" s="29"/>
      <c r="GC411" s="29"/>
      <c r="GD411" s="29"/>
      <c r="GE411" s="29"/>
      <c r="GF411" s="29"/>
      <c r="GG411" s="29"/>
      <c r="GH411" s="29"/>
      <c r="GI411" s="29"/>
      <c r="GJ411" s="29"/>
      <c r="GK411" s="29"/>
      <c r="GL411" s="29"/>
      <c r="GM411" s="29"/>
      <c r="GN411" s="29"/>
      <c r="GO411" s="29"/>
      <c r="GP411" s="29"/>
      <c r="GQ411" s="29"/>
      <c r="GR411" s="29"/>
      <c r="GS411" s="29"/>
      <c r="GT411" s="29"/>
      <c r="GU411" s="29"/>
      <c r="GV411" s="29"/>
      <c r="GW411" s="29"/>
      <c r="GX411" s="29"/>
      <c r="GY411" s="29"/>
      <c r="GZ411" s="29"/>
      <c r="HA411" s="29"/>
      <c r="HB411" s="29"/>
      <c r="HC411" s="29"/>
      <c r="HD411" s="29"/>
      <c r="HE411" s="29"/>
      <c r="HF411" s="29"/>
      <c r="HG411" s="29"/>
      <c r="HH411" s="29"/>
      <c r="HI411" s="29"/>
      <c r="HJ411" s="29"/>
      <c r="HK411" s="29"/>
      <c r="HL411" s="29"/>
      <c r="HM411" s="29"/>
      <c r="HN411" s="29"/>
      <c r="HO411" s="29"/>
      <c r="HP411" s="29"/>
      <c r="HQ411" s="29"/>
      <c r="HR411" s="29"/>
      <c r="HS411" s="29"/>
      <c r="HT411" s="29"/>
      <c r="HU411" s="29"/>
      <c r="HV411" s="29"/>
      <c r="HW411" s="29"/>
      <c r="HX411" s="29"/>
      <c r="HY411" s="29"/>
      <c r="HZ411" s="29"/>
      <c r="IA411" s="29"/>
      <c r="IB411" s="29"/>
      <c r="IC411" s="29"/>
      <c r="ID411" s="29"/>
      <c r="IE411" s="29"/>
      <c r="IF411" s="29"/>
      <c r="IG411" s="29"/>
      <c r="IH411" s="29"/>
      <c r="II411" s="29"/>
      <c r="IJ411" s="29"/>
      <c r="IK411" s="29"/>
      <c r="IL411" s="29"/>
      <c r="IM411" s="29"/>
      <c r="IN411" s="29"/>
      <c r="IO411" s="29"/>
      <c r="IP411" s="29"/>
      <c r="IQ411" s="29"/>
      <c r="IR411" s="29"/>
      <c r="IS411" s="29"/>
      <c r="IT411" s="29"/>
      <c r="IU411" s="29"/>
      <c r="IV411" s="29"/>
    </row>
    <row r="412" spans="1:256">
      <c r="H412" s="57"/>
      <c r="I412" s="57"/>
      <c r="J412" s="55"/>
      <c r="K412" s="55"/>
      <c r="P412" s="53"/>
      <c r="Q412" s="53"/>
      <c r="R412" s="53"/>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c r="CA412" s="29"/>
      <c r="CB412" s="29"/>
      <c r="CC412" s="29"/>
      <c r="CD412" s="29"/>
      <c r="CE412" s="29"/>
      <c r="CF412" s="29"/>
      <c r="CG412" s="29"/>
      <c r="CH412" s="29"/>
      <c r="CI412" s="29"/>
      <c r="CJ412" s="29"/>
      <c r="CK412" s="29"/>
      <c r="CL412" s="29"/>
      <c r="CM412" s="29"/>
      <c r="CN412" s="29"/>
      <c r="CO412" s="29"/>
      <c r="CP412" s="29"/>
      <c r="CQ412" s="29"/>
      <c r="CR412" s="29"/>
      <c r="CS412" s="29"/>
      <c r="CT412" s="29"/>
      <c r="CU412" s="29"/>
      <c r="CV412" s="29"/>
      <c r="CW412" s="29"/>
      <c r="CX412" s="29"/>
      <c r="CY412" s="29"/>
      <c r="CZ412" s="29"/>
      <c r="DA412" s="29"/>
      <c r="DB412" s="29"/>
      <c r="DC412" s="29"/>
      <c r="DD412" s="29"/>
      <c r="DE412" s="29"/>
      <c r="DF412" s="29"/>
      <c r="DG412" s="29"/>
      <c r="DH412" s="29"/>
      <c r="DI412" s="29"/>
      <c r="DJ412" s="29"/>
      <c r="DK412" s="29"/>
      <c r="DL412" s="29"/>
      <c r="DM412" s="29"/>
      <c r="DN412" s="29"/>
      <c r="DO412" s="29"/>
      <c r="DP412" s="29"/>
      <c r="DQ412" s="29"/>
      <c r="DR412" s="29"/>
      <c r="DS412" s="29"/>
      <c r="DT412" s="29"/>
      <c r="DU412" s="29"/>
      <c r="DV412" s="29"/>
      <c r="DW412" s="29"/>
      <c r="DX412" s="29"/>
      <c r="DY412" s="29"/>
      <c r="DZ412" s="29"/>
      <c r="EA412" s="29"/>
      <c r="EB412" s="29"/>
      <c r="EC412" s="29"/>
      <c r="ED412" s="29"/>
      <c r="EE412" s="29"/>
      <c r="EF412" s="29"/>
      <c r="EG412" s="29"/>
      <c r="EH412" s="29"/>
      <c r="EI412" s="29"/>
      <c r="EJ412" s="29"/>
      <c r="EK412" s="29"/>
      <c r="EL412" s="29"/>
      <c r="EM412" s="29"/>
      <c r="EN412" s="29"/>
      <c r="EO412" s="29"/>
      <c r="EP412" s="29"/>
      <c r="EQ412" s="29"/>
      <c r="ER412" s="29"/>
      <c r="ES412" s="29"/>
      <c r="ET412" s="29"/>
      <c r="EU412" s="29"/>
      <c r="EV412" s="29"/>
      <c r="EW412" s="29"/>
      <c r="EX412" s="29"/>
      <c r="EY412" s="29"/>
      <c r="EZ412" s="29"/>
      <c r="FA412" s="29"/>
      <c r="FB412" s="29"/>
      <c r="FC412" s="29"/>
      <c r="FD412" s="29"/>
      <c r="FE412" s="29"/>
      <c r="FF412" s="29"/>
      <c r="FG412" s="29"/>
      <c r="FH412" s="29"/>
      <c r="FI412" s="29"/>
      <c r="FJ412" s="29"/>
      <c r="FK412" s="29"/>
      <c r="FL412" s="29"/>
      <c r="FM412" s="29"/>
      <c r="FN412" s="29"/>
      <c r="FO412" s="29"/>
      <c r="FP412" s="29"/>
      <c r="FQ412" s="29"/>
      <c r="FR412" s="29"/>
      <c r="FS412" s="29"/>
      <c r="FT412" s="29"/>
      <c r="FU412" s="29"/>
      <c r="FV412" s="29"/>
      <c r="FW412" s="29"/>
      <c r="FX412" s="29"/>
      <c r="FY412" s="29"/>
      <c r="FZ412" s="29"/>
      <c r="GA412" s="29"/>
      <c r="GB412" s="29"/>
      <c r="GC412" s="29"/>
      <c r="GD412" s="29"/>
      <c r="GE412" s="29"/>
      <c r="GF412" s="29"/>
      <c r="GG412" s="29"/>
      <c r="GH412" s="29"/>
      <c r="GI412" s="29"/>
      <c r="GJ412" s="29"/>
      <c r="GK412" s="29"/>
      <c r="GL412" s="29"/>
      <c r="GM412" s="29"/>
      <c r="GN412" s="29"/>
      <c r="GO412" s="29"/>
      <c r="GP412" s="29"/>
      <c r="GQ412" s="29"/>
      <c r="GR412" s="29"/>
      <c r="GS412" s="29"/>
      <c r="GT412" s="29"/>
      <c r="GU412" s="29"/>
      <c r="GV412" s="29"/>
      <c r="GW412" s="29"/>
      <c r="GX412" s="29"/>
      <c r="GY412" s="29"/>
      <c r="GZ412" s="29"/>
      <c r="HA412" s="29"/>
      <c r="HB412" s="29"/>
      <c r="HC412" s="29"/>
      <c r="HD412" s="29"/>
      <c r="HE412" s="29"/>
      <c r="HF412" s="29"/>
      <c r="HG412" s="29"/>
      <c r="HH412" s="29"/>
      <c r="HI412" s="29"/>
      <c r="HJ412" s="29"/>
      <c r="HK412" s="29"/>
      <c r="HL412" s="29"/>
      <c r="HM412" s="29"/>
      <c r="HN412" s="29"/>
      <c r="HO412" s="29"/>
      <c r="HP412" s="29"/>
      <c r="HQ412" s="29"/>
      <c r="HR412" s="29"/>
      <c r="HS412" s="29"/>
      <c r="HT412" s="29"/>
      <c r="HU412" s="29"/>
      <c r="HV412" s="29"/>
      <c r="HW412" s="29"/>
      <c r="HX412" s="29"/>
      <c r="HY412" s="29"/>
      <c r="HZ412" s="29"/>
      <c r="IA412" s="29"/>
      <c r="IB412" s="29"/>
      <c r="IC412" s="29"/>
      <c r="ID412" s="29"/>
      <c r="IE412" s="29"/>
      <c r="IF412" s="29"/>
      <c r="IG412" s="29"/>
      <c r="IH412" s="29"/>
      <c r="II412" s="29"/>
      <c r="IJ412" s="29"/>
      <c r="IK412" s="29"/>
      <c r="IL412" s="29"/>
      <c r="IM412" s="29"/>
      <c r="IN412" s="29"/>
      <c r="IO412" s="29"/>
      <c r="IP412" s="29"/>
      <c r="IQ412" s="29"/>
      <c r="IR412" s="29"/>
      <c r="IS412" s="29"/>
      <c r="IT412" s="29"/>
      <c r="IU412" s="29"/>
      <c r="IV412" s="29"/>
    </row>
    <row r="413" spans="1:256">
      <c r="H413" s="57"/>
      <c r="I413" s="57"/>
      <c r="J413" s="55"/>
      <c r="K413" s="55"/>
      <c r="P413" s="53"/>
      <c r="Q413" s="53"/>
      <c r="R413" s="53"/>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c r="BX413" s="29"/>
      <c r="BY413" s="29"/>
      <c r="BZ413" s="29"/>
      <c r="CA413" s="29"/>
      <c r="CB413" s="29"/>
      <c r="CC413" s="29"/>
      <c r="CD413" s="29"/>
      <c r="CE413" s="29"/>
      <c r="CF413" s="29"/>
      <c r="CG413" s="29"/>
      <c r="CH413" s="29"/>
      <c r="CI413" s="29"/>
      <c r="CJ413" s="29"/>
      <c r="CK413" s="29"/>
      <c r="CL413" s="29"/>
      <c r="CM413" s="29"/>
      <c r="CN413" s="29"/>
      <c r="CO413" s="29"/>
      <c r="CP413" s="29"/>
      <c r="CQ413" s="29"/>
      <c r="CR413" s="29"/>
      <c r="CS413" s="29"/>
      <c r="CT413" s="29"/>
      <c r="CU413" s="29"/>
      <c r="CV413" s="29"/>
      <c r="CW413" s="29"/>
      <c r="CX413" s="29"/>
      <c r="CY413" s="29"/>
      <c r="CZ413" s="29"/>
      <c r="DA413" s="29"/>
      <c r="DB413" s="29"/>
      <c r="DC413" s="29"/>
      <c r="DD413" s="29"/>
      <c r="DE413" s="29"/>
      <c r="DF413" s="29"/>
      <c r="DG413" s="29"/>
      <c r="DH413" s="29"/>
      <c r="DI413" s="29"/>
      <c r="DJ413" s="29"/>
      <c r="DK413" s="29"/>
      <c r="DL413" s="29"/>
      <c r="DM413" s="29"/>
      <c r="DN413" s="29"/>
      <c r="DO413" s="29"/>
      <c r="DP413" s="29"/>
      <c r="DQ413" s="29"/>
      <c r="DR413" s="29"/>
      <c r="DS413" s="29"/>
      <c r="DT413" s="29"/>
      <c r="DU413" s="29"/>
      <c r="DV413" s="29"/>
      <c r="DW413" s="29"/>
      <c r="DX413" s="29"/>
      <c r="DY413" s="29"/>
      <c r="DZ413" s="29"/>
      <c r="EA413" s="29"/>
      <c r="EB413" s="29"/>
      <c r="EC413" s="29"/>
      <c r="ED413" s="29"/>
      <c r="EE413" s="29"/>
      <c r="EF413" s="29"/>
      <c r="EG413" s="29"/>
      <c r="EH413" s="29"/>
      <c r="EI413" s="29"/>
      <c r="EJ413" s="29"/>
      <c r="EK413" s="29"/>
      <c r="EL413" s="29"/>
      <c r="EM413" s="29"/>
      <c r="EN413" s="29"/>
      <c r="EO413" s="29"/>
      <c r="EP413" s="29"/>
      <c r="EQ413" s="29"/>
      <c r="ER413" s="29"/>
      <c r="ES413" s="29"/>
      <c r="ET413" s="29"/>
      <c r="EU413" s="29"/>
      <c r="EV413" s="29"/>
      <c r="EW413" s="29"/>
      <c r="EX413" s="29"/>
      <c r="EY413" s="29"/>
      <c r="EZ413" s="29"/>
      <c r="FA413" s="29"/>
      <c r="FB413" s="29"/>
      <c r="FC413" s="29"/>
      <c r="FD413" s="29"/>
      <c r="FE413" s="29"/>
      <c r="FF413" s="29"/>
      <c r="FG413" s="29"/>
      <c r="FH413" s="29"/>
      <c r="FI413" s="29"/>
      <c r="FJ413" s="29"/>
      <c r="FK413" s="29"/>
      <c r="FL413" s="29"/>
      <c r="FM413" s="29"/>
      <c r="FN413" s="29"/>
      <c r="FO413" s="29"/>
      <c r="FP413" s="29"/>
      <c r="FQ413" s="29"/>
      <c r="FR413" s="29"/>
      <c r="FS413" s="29"/>
      <c r="FT413" s="29"/>
      <c r="FU413" s="29"/>
      <c r="FV413" s="29"/>
      <c r="FW413" s="29"/>
      <c r="FX413" s="29"/>
      <c r="FY413" s="29"/>
      <c r="FZ413" s="29"/>
      <c r="GA413" s="29"/>
      <c r="GB413" s="29"/>
      <c r="GC413" s="29"/>
      <c r="GD413" s="29"/>
      <c r="GE413" s="29"/>
      <c r="GF413" s="29"/>
      <c r="GG413" s="29"/>
      <c r="GH413" s="29"/>
      <c r="GI413" s="29"/>
      <c r="GJ413" s="29"/>
      <c r="GK413" s="29"/>
      <c r="GL413" s="29"/>
      <c r="GM413" s="29"/>
      <c r="GN413" s="29"/>
      <c r="GO413" s="29"/>
      <c r="GP413" s="29"/>
      <c r="GQ413" s="29"/>
      <c r="GR413" s="29"/>
      <c r="GS413" s="29"/>
      <c r="GT413" s="29"/>
      <c r="GU413" s="29"/>
      <c r="GV413" s="29"/>
      <c r="GW413" s="29"/>
      <c r="GX413" s="29"/>
      <c r="GY413" s="29"/>
      <c r="GZ413" s="29"/>
      <c r="HA413" s="29"/>
      <c r="HB413" s="29"/>
      <c r="HC413" s="29"/>
      <c r="HD413" s="29"/>
      <c r="HE413" s="29"/>
      <c r="HF413" s="29"/>
      <c r="HG413" s="29"/>
      <c r="HH413" s="29"/>
      <c r="HI413" s="29"/>
      <c r="HJ413" s="29"/>
      <c r="HK413" s="29"/>
      <c r="HL413" s="29"/>
      <c r="HM413" s="29"/>
      <c r="HN413" s="29"/>
      <c r="HO413" s="29"/>
      <c r="HP413" s="29"/>
      <c r="HQ413" s="29"/>
      <c r="HR413" s="29"/>
      <c r="HS413" s="29"/>
      <c r="HT413" s="29"/>
      <c r="HU413" s="29"/>
      <c r="HV413" s="29"/>
      <c r="HW413" s="29"/>
      <c r="HX413" s="29"/>
      <c r="HY413" s="29"/>
      <c r="HZ413" s="29"/>
      <c r="IA413" s="29"/>
      <c r="IB413" s="29"/>
      <c r="IC413" s="29"/>
      <c r="ID413" s="29"/>
      <c r="IE413" s="29"/>
      <c r="IF413" s="29"/>
      <c r="IG413" s="29"/>
      <c r="IH413" s="29"/>
      <c r="II413" s="29"/>
      <c r="IJ413" s="29"/>
      <c r="IK413" s="29"/>
      <c r="IL413" s="29"/>
      <c r="IM413" s="29"/>
      <c r="IN413" s="29"/>
      <c r="IO413" s="29"/>
      <c r="IP413" s="29"/>
      <c r="IQ413" s="29"/>
      <c r="IR413" s="29"/>
      <c r="IS413" s="29"/>
      <c r="IT413" s="29"/>
      <c r="IU413" s="29"/>
      <c r="IV413" s="29"/>
    </row>
    <row r="414" spans="1:256">
      <c r="H414" s="57"/>
      <c r="I414" s="57"/>
      <c r="J414" s="55"/>
      <c r="K414" s="55"/>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29"/>
      <c r="CR414" s="29"/>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29"/>
      <c r="DX414" s="29"/>
      <c r="DY414" s="29"/>
      <c r="DZ414" s="29"/>
      <c r="EA414" s="29"/>
      <c r="EB414" s="29"/>
      <c r="EC414" s="29"/>
      <c r="ED414" s="29"/>
      <c r="EE414" s="29"/>
      <c r="EF414" s="29"/>
      <c r="EG414" s="29"/>
      <c r="EH414" s="29"/>
      <c r="EI414" s="29"/>
      <c r="EJ414" s="29"/>
      <c r="EK414" s="29"/>
      <c r="EL414" s="29"/>
      <c r="EM414" s="29"/>
      <c r="EN414" s="29"/>
      <c r="EO414" s="29"/>
      <c r="EP414" s="29"/>
      <c r="EQ414" s="29"/>
      <c r="ER414" s="29"/>
      <c r="ES414" s="29"/>
      <c r="ET414" s="29"/>
      <c r="EU414" s="29"/>
      <c r="EV414" s="29"/>
      <c r="EW414" s="29"/>
      <c r="EX414" s="29"/>
      <c r="EY414" s="29"/>
      <c r="EZ414" s="29"/>
      <c r="FA414" s="29"/>
      <c r="FB414" s="29"/>
      <c r="FC414" s="29"/>
      <c r="FD414" s="29"/>
      <c r="FE414" s="29"/>
      <c r="FF414" s="29"/>
      <c r="FG414" s="29"/>
      <c r="FH414" s="29"/>
      <c r="FI414" s="29"/>
      <c r="FJ414" s="29"/>
      <c r="FK414" s="29"/>
      <c r="FL414" s="29"/>
      <c r="FM414" s="29"/>
      <c r="FN414" s="29"/>
      <c r="FO414" s="29"/>
      <c r="FP414" s="29"/>
      <c r="FQ414" s="29"/>
      <c r="FR414" s="29"/>
      <c r="FS414" s="29"/>
      <c r="FT414" s="29"/>
      <c r="FU414" s="29"/>
      <c r="FV414" s="29"/>
      <c r="FW414" s="29"/>
      <c r="FX414" s="29"/>
      <c r="FY414" s="29"/>
      <c r="FZ414" s="29"/>
      <c r="GA414" s="29"/>
      <c r="GB414" s="29"/>
      <c r="GC414" s="29"/>
      <c r="GD414" s="29"/>
      <c r="GE414" s="29"/>
      <c r="GF414" s="29"/>
      <c r="GG414" s="29"/>
      <c r="GH414" s="29"/>
      <c r="GI414" s="29"/>
      <c r="GJ414" s="29"/>
      <c r="GK414" s="29"/>
      <c r="GL414" s="29"/>
      <c r="GM414" s="29"/>
      <c r="GN414" s="29"/>
      <c r="GO414" s="29"/>
      <c r="GP414" s="29"/>
      <c r="GQ414" s="29"/>
      <c r="GR414" s="29"/>
      <c r="GS414" s="29"/>
      <c r="GT414" s="29"/>
      <c r="GU414" s="29"/>
      <c r="GV414" s="29"/>
      <c r="GW414" s="29"/>
      <c r="GX414" s="29"/>
      <c r="GY414" s="29"/>
      <c r="GZ414" s="29"/>
      <c r="HA414" s="29"/>
      <c r="HB414" s="29"/>
      <c r="HC414" s="29"/>
      <c r="HD414" s="29"/>
      <c r="HE414" s="29"/>
      <c r="HF414" s="29"/>
      <c r="HG414" s="29"/>
      <c r="HH414" s="29"/>
      <c r="HI414" s="29"/>
      <c r="HJ414" s="29"/>
      <c r="HK414" s="29"/>
      <c r="HL414" s="29"/>
      <c r="HM414" s="29"/>
      <c r="HN414" s="29"/>
      <c r="HO414" s="29"/>
      <c r="HP414" s="29"/>
      <c r="HQ414" s="29"/>
      <c r="HR414" s="29"/>
      <c r="HS414" s="29"/>
      <c r="HT414" s="29"/>
      <c r="HU414" s="29"/>
      <c r="HV414" s="29"/>
      <c r="HW414" s="29"/>
      <c r="HX414" s="29"/>
      <c r="HY414" s="29"/>
      <c r="HZ414" s="29"/>
      <c r="IA414" s="29"/>
      <c r="IB414" s="29"/>
      <c r="IC414" s="29"/>
      <c r="ID414" s="29"/>
      <c r="IE414" s="29"/>
      <c r="IF414" s="29"/>
      <c r="IG414" s="29"/>
      <c r="IH414" s="29"/>
      <c r="II414" s="29"/>
      <c r="IJ414" s="29"/>
      <c r="IK414" s="29"/>
      <c r="IL414" s="29"/>
      <c r="IM414" s="29"/>
      <c r="IN414" s="29"/>
      <c r="IO414" s="29"/>
      <c r="IP414" s="29"/>
      <c r="IQ414" s="29"/>
      <c r="IR414" s="29"/>
      <c r="IS414" s="29"/>
      <c r="IT414" s="29"/>
      <c r="IU414" s="29"/>
      <c r="IV414" s="29"/>
    </row>
    <row r="415" spans="1:256">
      <c r="H415" s="57"/>
      <c r="I415" s="57"/>
      <c r="J415" s="55"/>
      <c r="K415" s="55"/>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c r="CA415" s="29"/>
      <c r="CB415" s="29"/>
      <c r="CC415" s="29"/>
      <c r="CD415" s="29"/>
      <c r="CE415" s="29"/>
      <c r="CF415" s="29"/>
      <c r="CG415" s="29"/>
      <c r="CH415" s="29"/>
      <c r="CI415" s="29"/>
      <c r="CJ415" s="29"/>
      <c r="CK415" s="29"/>
      <c r="CL415" s="29"/>
      <c r="CM415" s="29"/>
      <c r="CN415" s="29"/>
      <c r="CO415" s="29"/>
      <c r="CP415" s="29"/>
      <c r="CQ415" s="29"/>
      <c r="CR415" s="29"/>
      <c r="CS415" s="29"/>
      <c r="CT415" s="29"/>
      <c r="CU415" s="29"/>
      <c r="CV415" s="29"/>
      <c r="CW415" s="29"/>
      <c r="CX415" s="29"/>
      <c r="CY415" s="29"/>
      <c r="CZ415" s="29"/>
      <c r="DA415" s="29"/>
      <c r="DB415" s="29"/>
      <c r="DC415" s="29"/>
      <c r="DD415" s="29"/>
      <c r="DE415" s="29"/>
      <c r="DF415" s="29"/>
      <c r="DG415" s="29"/>
      <c r="DH415" s="29"/>
      <c r="DI415" s="29"/>
      <c r="DJ415" s="29"/>
      <c r="DK415" s="29"/>
      <c r="DL415" s="29"/>
      <c r="DM415" s="29"/>
      <c r="DN415" s="29"/>
      <c r="DO415" s="29"/>
      <c r="DP415" s="29"/>
      <c r="DQ415" s="29"/>
      <c r="DR415" s="29"/>
      <c r="DS415" s="29"/>
      <c r="DT415" s="29"/>
      <c r="DU415" s="29"/>
      <c r="DV415" s="29"/>
      <c r="DW415" s="29"/>
      <c r="DX415" s="29"/>
      <c r="DY415" s="29"/>
      <c r="DZ415" s="29"/>
      <c r="EA415" s="29"/>
      <c r="EB415" s="29"/>
      <c r="EC415" s="29"/>
      <c r="ED415" s="29"/>
      <c r="EE415" s="29"/>
      <c r="EF415" s="29"/>
      <c r="EG415" s="29"/>
      <c r="EH415" s="29"/>
      <c r="EI415" s="29"/>
      <c r="EJ415" s="29"/>
      <c r="EK415" s="29"/>
      <c r="EL415" s="29"/>
      <c r="EM415" s="29"/>
      <c r="EN415" s="29"/>
      <c r="EO415" s="29"/>
      <c r="EP415" s="29"/>
      <c r="EQ415" s="29"/>
      <c r="ER415" s="29"/>
      <c r="ES415" s="29"/>
      <c r="ET415" s="29"/>
      <c r="EU415" s="29"/>
      <c r="EV415" s="29"/>
      <c r="EW415" s="29"/>
      <c r="EX415" s="29"/>
      <c r="EY415" s="29"/>
      <c r="EZ415" s="29"/>
      <c r="FA415" s="29"/>
      <c r="FB415" s="29"/>
      <c r="FC415" s="29"/>
      <c r="FD415" s="29"/>
      <c r="FE415" s="29"/>
      <c r="FF415" s="29"/>
      <c r="FG415" s="29"/>
      <c r="FH415" s="29"/>
      <c r="FI415" s="29"/>
      <c r="FJ415" s="29"/>
      <c r="FK415" s="29"/>
      <c r="FL415" s="29"/>
      <c r="FM415" s="29"/>
      <c r="FN415" s="29"/>
      <c r="FO415" s="29"/>
      <c r="FP415" s="29"/>
      <c r="FQ415" s="29"/>
      <c r="FR415" s="29"/>
      <c r="FS415" s="29"/>
      <c r="FT415" s="29"/>
      <c r="FU415" s="29"/>
      <c r="FV415" s="29"/>
      <c r="FW415" s="29"/>
      <c r="FX415" s="29"/>
      <c r="FY415" s="29"/>
      <c r="FZ415" s="29"/>
      <c r="GA415" s="29"/>
      <c r="GB415" s="29"/>
      <c r="GC415" s="29"/>
      <c r="GD415" s="29"/>
      <c r="GE415" s="29"/>
      <c r="GF415" s="29"/>
      <c r="GG415" s="29"/>
      <c r="GH415" s="29"/>
      <c r="GI415" s="29"/>
      <c r="GJ415" s="29"/>
      <c r="GK415" s="29"/>
      <c r="GL415" s="29"/>
      <c r="GM415" s="29"/>
      <c r="GN415" s="29"/>
      <c r="GO415" s="29"/>
      <c r="GP415" s="29"/>
      <c r="GQ415" s="29"/>
      <c r="GR415" s="29"/>
      <c r="GS415" s="29"/>
      <c r="GT415" s="29"/>
      <c r="GU415" s="29"/>
      <c r="GV415" s="29"/>
      <c r="GW415" s="29"/>
      <c r="GX415" s="29"/>
      <c r="GY415" s="29"/>
      <c r="GZ415" s="29"/>
      <c r="HA415" s="29"/>
      <c r="HB415" s="29"/>
      <c r="HC415" s="29"/>
      <c r="HD415" s="29"/>
      <c r="HE415" s="29"/>
      <c r="HF415" s="29"/>
      <c r="HG415" s="29"/>
      <c r="HH415" s="29"/>
      <c r="HI415" s="29"/>
      <c r="HJ415" s="29"/>
      <c r="HK415" s="29"/>
      <c r="HL415" s="29"/>
      <c r="HM415" s="29"/>
      <c r="HN415" s="29"/>
      <c r="HO415" s="29"/>
      <c r="HP415" s="29"/>
      <c r="HQ415" s="29"/>
      <c r="HR415" s="29"/>
      <c r="HS415" s="29"/>
      <c r="HT415" s="29"/>
      <c r="HU415" s="29"/>
      <c r="HV415" s="29"/>
      <c r="HW415" s="29"/>
      <c r="HX415" s="29"/>
      <c r="HY415" s="29"/>
      <c r="HZ415" s="29"/>
      <c r="IA415" s="29"/>
      <c r="IB415" s="29"/>
      <c r="IC415" s="29"/>
      <c r="ID415" s="29"/>
      <c r="IE415" s="29"/>
      <c r="IF415" s="29"/>
      <c r="IG415" s="29"/>
      <c r="IH415" s="29"/>
      <c r="II415" s="29"/>
      <c r="IJ415" s="29"/>
      <c r="IK415" s="29"/>
      <c r="IL415" s="29"/>
      <c r="IM415" s="29"/>
      <c r="IN415" s="29"/>
      <c r="IO415" s="29"/>
      <c r="IP415" s="29"/>
      <c r="IQ415" s="29"/>
      <c r="IR415" s="29"/>
      <c r="IS415" s="29"/>
      <c r="IT415" s="29"/>
      <c r="IU415" s="29"/>
      <c r="IV415" s="29"/>
    </row>
    <row r="416" spans="1:256">
      <c r="H416" s="57"/>
      <c r="I416" s="57"/>
      <c r="J416" s="55"/>
      <c r="K416" s="55"/>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c r="CA416" s="29"/>
      <c r="CB416" s="29"/>
      <c r="CC416" s="29"/>
      <c r="CD416" s="29"/>
      <c r="CE416" s="29"/>
      <c r="CF416" s="29"/>
      <c r="CG416" s="29"/>
      <c r="CH416" s="29"/>
      <c r="CI416" s="29"/>
      <c r="CJ416" s="29"/>
      <c r="CK416" s="29"/>
      <c r="CL416" s="29"/>
      <c r="CM416" s="29"/>
      <c r="CN416" s="29"/>
      <c r="CO416" s="29"/>
      <c r="CP416" s="29"/>
      <c r="CQ416" s="29"/>
      <c r="CR416" s="29"/>
      <c r="CS416" s="29"/>
      <c r="CT416" s="29"/>
      <c r="CU416" s="29"/>
      <c r="CV416" s="29"/>
      <c r="CW416" s="29"/>
      <c r="CX416" s="29"/>
      <c r="CY416" s="29"/>
      <c r="CZ416" s="29"/>
      <c r="DA416" s="29"/>
      <c r="DB416" s="29"/>
      <c r="DC416" s="29"/>
      <c r="DD416" s="29"/>
      <c r="DE416" s="29"/>
      <c r="DF416" s="29"/>
      <c r="DG416" s="29"/>
      <c r="DH416" s="29"/>
      <c r="DI416" s="29"/>
      <c r="DJ416" s="29"/>
      <c r="DK416" s="29"/>
      <c r="DL416" s="29"/>
      <c r="DM416" s="29"/>
      <c r="DN416" s="29"/>
      <c r="DO416" s="29"/>
      <c r="DP416" s="29"/>
      <c r="DQ416" s="29"/>
      <c r="DR416" s="29"/>
      <c r="DS416" s="29"/>
      <c r="DT416" s="29"/>
      <c r="DU416" s="29"/>
      <c r="DV416" s="29"/>
      <c r="DW416" s="29"/>
      <c r="DX416" s="29"/>
      <c r="DY416" s="29"/>
      <c r="DZ416" s="29"/>
      <c r="EA416" s="29"/>
      <c r="EB416" s="29"/>
      <c r="EC416" s="29"/>
      <c r="ED416" s="29"/>
      <c r="EE416" s="29"/>
      <c r="EF416" s="29"/>
      <c r="EG416" s="29"/>
      <c r="EH416" s="29"/>
      <c r="EI416" s="29"/>
      <c r="EJ416" s="29"/>
      <c r="EK416" s="29"/>
      <c r="EL416" s="29"/>
      <c r="EM416" s="29"/>
      <c r="EN416" s="29"/>
      <c r="EO416" s="29"/>
      <c r="EP416" s="29"/>
      <c r="EQ416" s="29"/>
      <c r="ER416" s="29"/>
      <c r="ES416" s="29"/>
      <c r="ET416" s="29"/>
      <c r="EU416" s="29"/>
      <c r="EV416" s="29"/>
      <c r="EW416" s="29"/>
      <c r="EX416" s="29"/>
      <c r="EY416" s="29"/>
      <c r="EZ416" s="29"/>
      <c r="FA416" s="29"/>
      <c r="FB416" s="29"/>
      <c r="FC416" s="29"/>
      <c r="FD416" s="29"/>
      <c r="FE416" s="29"/>
      <c r="FF416" s="29"/>
      <c r="FG416" s="29"/>
      <c r="FH416" s="29"/>
      <c r="FI416" s="29"/>
      <c r="FJ416" s="29"/>
      <c r="FK416" s="29"/>
      <c r="FL416" s="29"/>
      <c r="FM416" s="29"/>
      <c r="FN416" s="29"/>
      <c r="FO416" s="29"/>
      <c r="FP416" s="29"/>
      <c r="FQ416" s="29"/>
      <c r="FR416" s="29"/>
      <c r="FS416" s="29"/>
      <c r="FT416" s="29"/>
      <c r="FU416" s="29"/>
      <c r="FV416" s="29"/>
      <c r="FW416" s="29"/>
      <c r="FX416" s="29"/>
      <c r="FY416" s="29"/>
      <c r="FZ416" s="29"/>
      <c r="GA416" s="29"/>
      <c r="GB416" s="29"/>
      <c r="GC416" s="29"/>
      <c r="GD416" s="29"/>
      <c r="GE416" s="29"/>
      <c r="GF416" s="29"/>
      <c r="GG416" s="29"/>
      <c r="GH416" s="29"/>
      <c r="GI416" s="29"/>
      <c r="GJ416" s="29"/>
      <c r="GK416" s="29"/>
      <c r="GL416" s="29"/>
      <c r="GM416" s="29"/>
      <c r="GN416" s="29"/>
      <c r="GO416" s="29"/>
      <c r="GP416" s="29"/>
      <c r="GQ416" s="29"/>
      <c r="GR416" s="29"/>
      <c r="GS416" s="29"/>
      <c r="GT416" s="29"/>
      <c r="GU416" s="29"/>
      <c r="GV416" s="29"/>
      <c r="GW416" s="29"/>
      <c r="GX416" s="29"/>
      <c r="GY416" s="29"/>
      <c r="GZ416" s="29"/>
      <c r="HA416" s="29"/>
      <c r="HB416" s="29"/>
      <c r="HC416" s="29"/>
      <c r="HD416" s="29"/>
      <c r="HE416" s="29"/>
      <c r="HF416" s="29"/>
      <c r="HG416" s="29"/>
      <c r="HH416" s="29"/>
      <c r="HI416" s="29"/>
      <c r="HJ416" s="29"/>
      <c r="HK416" s="29"/>
      <c r="HL416" s="29"/>
      <c r="HM416" s="29"/>
      <c r="HN416" s="29"/>
      <c r="HO416" s="29"/>
      <c r="HP416" s="29"/>
      <c r="HQ416" s="29"/>
      <c r="HR416" s="29"/>
      <c r="HS416" s="29"/>
      <c r="HT416" s="29"/>
      <c r="HU416" s="29"/>
      <c r="HV416" s="29"/>
      <c r="HW416" s="29"/>
      <c r="HX416" s="29"/>
      <c r="HY416" s="29"/>
      <c r="HZ416" s="29"/>
      <c r="IA416" s="29"/>
      <c r="IB416" s="29"/>
      <c r="IC416" s="29"/>
      <c r="ID416" s="29"/>
      <c r="IE416" s="29"/>
      <c r="IF416" s="29"/>
      <c r="IG416" s="29"/>
      <c r="IH416" s="29"/>
      <c r="II416" s="29"/>
      <c r="IJ416" s="29"/>
      <c r="IK416" s="29"/>
      <c r="IL416" s="29"/>
      <c r="IM416" s="29"/>
      <c r="IN416" s="29"/>
      <c r="IO416" s="29"/>
      <c r="IP416" s="29"/>
      <c r="IQ416" s="29"/>
      <c r="IR416" s="29"/>
      <c r="IS416" s="29"/>
      <c r="IT416" s="29"/>
      <c r="IU416" s="29"/>
      <c r="IV416" s="29"/>
    </row>
    <row r="417" spans="16:256">
      <c r="P417" s="29"/>
      <c r="Q417" s="29"/>
      <c r="R417" s="29"/>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53"/>
      <c r="CD417" s="53"/>
      <c r="CE417" s="53"/>
      <c r="CF417" s="53"/>
      <c r="CG417" s="53"/>
      <c r="CH417" s="53"/>
      <c r="CI417" s="53"/>
      <c r="CJ417" s="53"/>
      <c r="CK417" s="53"/>
      <c r="CL417" s="53"/>
      <c r="CM417" s="53"/>
      <c r="CN417" s="53"/>
      <c r="CO417" s="53"/>
      <c r="CP417" s="53"/>
      <c r="CQ417" s="53"/>
      <c r="CR417" s="53"/>
      <c r="CS417" s="53"/>
      <c r="CT417" s="53"/>
      <c r="CU417" s="53"/>
      <c r="CV417" s="53"/>
      <c r="CW417" s="53"/>
      <c r="CX417" s="53"/>
      <c r="CY417" s="53"/>
      <c r="CZ417" s="53"/>
      <c r="DA417" s="53"/>
      <c r="DB417" s="53"/>
      <c r="DC417" s="53"/>
      <c r="DD417" s="53"/>
      <c r="DE417" s="53"/>
      <c r="DF417" s="53"/>
      <c r="DG417" s="53"/>
      <c r="DH417" s="53"/>
      <c r="DI417" s="53"/>
      <c r="DJ417" s="53"/>
      <c r="DK417" s="53"/>
      <c r="DL417" s="53"/>
      <c r="DM417" s="53"/>
      <c r="DN417" s="53"/>
      <c r="DO417" s="53"/>
      <c r="DP417" s="53"/>
      <c r="DQ417" s="53"/>
      <c r="DR417" s="53"/>
      <c r="DS417" s="53"/>
      <c r="DT417" s="53"/>
      <c r="DU417" s="53"/>
      <c r="DV417" s="53"/>
      <c r="DW417" s="53"/>
      <c r="DX417" s="53"/>
      <c r="DY417" s="53"/>
      <c r="DZ417" s="53"/>
      <c r="EA417" s="53"/>
      <c r="EB417" s="53"/>
      <c r="EC417" s="53"/>
      <c r="ED417" s="53"/>
      <c r="EE417" s="53"/>
      <c r="EF417" s="53"/>
      <c r="EG417" s="53"/>
      <c r="EH417" s="53"/>
      <c r="EI417" s="53"/>
      <c r="EJ417" s="53"/>
      <c r="EK417" s="53"/>
      <c r="EL417" s="53"/>
      <c r="EM417" s="53"/>
      <c r="EN417" s="53"/>
      <c r="EO417" s="53"/>
      <c r="EP417" s="53"/>
      <c r="EQ417" s="53"/>
      <c r="ER417" s="53"/>
      <c r="ES417" s="53"/>
      <c r="ET417" s="53"/>
      <c r="EU417" s="53"/>
      <c r="EV417" s="53"/>
      <c r="EW417" s="53"/>
      <c r="EX417" s="53"/>
      <c r="EY417" s="53"/>
      <c r="EZ417" s="53"/>
      <c r="FA417" s="53"/>
      <c r="FB417" s="53"/>
      <c r="FC417" s="53"/>
      <c r="FD417" s="53"/>
      <c r="FE417" s="53"/>
      <c r="FF417" s="53"/>
      <c r="FG417" s="53"/>
      <c r="FH417" s="53"/>
      <c r="FI417" s="53"/>
      <c r="FJ417" s="53"/>
      <c r="FK417" s="53"/>
      <c r="FL417" s="53"/>
      <c r="FM417" s="53"/>
      <c r="FN417" s="53"/>
      <c r="FO417" s="53"/>
      <c r="FP417" s="53"/>
      <c r="FQ417" s="53"/>
      <c r="FR417" s="53"/>
      <c r="FS417" s="53"/>
      <c r="FT417" s="53"/>
      <c r="FU417" s="53"/>
      <c r="FV417" s="53"/>
      <c r="FW417" s="53"/>
      <c r="FX417" s="53"/>
      <c r="FY417" s="53"/>
      <c r="FZ417" s="53"/>
      <c r="GA417" s="53"/>
      <c r="GB417" s="53"/>
      <c r="GC417" s="53"/>
      <c r="GD417" s="53"/>
      <c r="GE417" s="53"/>
      <c r="GF417" s="53"/>
      <c r="GG417" s="53"/>
      <c r="GH417" s="53"/>
      <c r="GI417" s="53"/>
      <c r="GJ417" s="53"/>
      <c r="GK417" s="53"/>
      <c r="GL417" s="53"/>
      <c r="GM417" s="53"/>
      <c r="GN417" s="53"/>
      <c r="GO417" s="53"/>
      <c r="GP417" s="53"/>
      <c r="GQ417" s="53"/>
      <c r="GR417" s="53"/>
      <c r="GS417" s="53"/>
      <c r="GT417" s="53"/>
      <c r="GU417" s="53"/>
      <c r="GV417" s="53"/>
      <c r="GW417" s="53"/>
      <c r="GX417" s="53"/>
      <c r="GY417" s="53"/>
      <c r="GZ417" s="53"/>
      <c r="HA417" s="53"/>
      <c r="HB417" s="53"/>
      <c r="HC417" s="53"/>
      <c r="HD417" s="53"/>
      <c r="HE417" s="53"/>
      <c r="HF417" s="53"/>
      <c r="HG417" s="53"/>
      <c r="HH417" s="53"/>
      <c r="HI417" s="53"/>
      <c r="HJ417" s="53"/>
      <c r="HK417" s="53"/>
      <c r="HL417" s="53"/>
      <c r="HM417" s="53"/>
      <c r="HN417" s="53"/>
      <c r="HO417" s="53"/>
      <c r="HP417" s="53"/>
      <c r="HQ417" s="53"/>
      <c r="HR417" s="53"/>
      <c r="HS417" s="53"/>
      <c r="HT417" s="53"/>
      <c r="HU417" s="53"/>
      <c r="HV417" s="53"/>
      <c r="HW417" s="53"/>
      <c r="HX417" s="53"/>
      <c r="HY417" s="53"/>
      <c r="HZ417" s="53"/>
      <c r="IA417" s="53"/>
      <c r="IB417" s="53"/>
      <c r="IC417" s="53"/>
      <c r="ID417" s="53"/>
      <c r="IE417" s="53"/>
      <c r="IF417" s="53"/>
      <c r="IG417" s="53"/>
      <c r="IH417" s="53"/>
      <c r="II417" s="53"/>
      <c r="IJ417" s="53"/>
      <c r="IK417" s="53"/>
      <c r="IL417" s="53"/>
      <c r="IM417" s="53"/>
      <c r="IN417" s="53"/>
      <c r="IO417" s="53"/>
      <c r="IP417" s="53"/>
      <c r="IQ417" s="53"/>
      <c r="IR417" s="53"/>
      <c r="IS417" s="53"/>
      <c r="IT417" s="53"/>
      <c r="IU417" s="53"/>
      <c r="IV417" s="53"/>
    </row>
    <row r="418" spans="16:256">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29"/>
      <c r="CA418" s="29"/>
      <c r="CB418" s="29"/>
      <c r="CC418" s="29"/>
      <c r="CD418" s="29"/>
      <c r="CE418" s="29"/>
      <c r="CF418" s="29"/>
      <c r="CG418" s="29"/>
      <c r="CH418" s="29"/>
      <c r="CI418" s="29"/>
      <c r="CJ418" s="29"/>
      <c r="CK418" s="29"/>
      <c r="CL418" s="29"/>
      <c r="CM418" s="29"/>
      <c r="CN418" s="29"/>
      <c r="CO418" s="29"/>
      <c r="CP418" s="29"/>
      <c r="CQ418" s="29"/>
      <c r="CR418" s="29"/>
      <c r="CS418" s="29"/>
      <c r="CT418" s="29"/>
      <c r="CU418" s="29"/>
      <c r="CV418" s="29"/>
      <c r="CW418" s="29"/>
      <c r="CX418" s="29"/>
      <c r="CY418" s="29"/>
      <c r="CZ418" s="29"/>
      <c r="DA418" s="29"/>
      <c r="DB418" s="29"/>
      <c r="DC418" s="29"/>
      <c r="DD418" s="29"/>
      <c r="DE418" s="29"/>
      <c r="DF418" s="29"/>
      <c r="DG418" s="29"/>
      <c r="DH418" s="29"/>
      <c r="DI418" s="29"/>
      <c r="DJ418" s="29"/>
      <c r="DK418" s="29"/>
      <c r="DL418" s="29"/>
      <c r="DM418" s="29"/>
      <c r="DN418" s="29"/>
      <c r="DO418" s="29"/>
      <c r="DP418" s="29"/>
      <c r="DQ418" s="29"/>
      <c r="DR418" s="29"/>
      <c r="DS418" s="29"/>
      <c r="DT418" s="29"/>
      <c r="DU418" s="29"/>
      <c r="DV418" s="29"/>
      <c r="DW418" s="29"/>
      <c r="DX418" s="29"/>
      <c r="DY418" s="29"/>
      <c r="DZ418" s="29"/>
      <c r="EA418" s="29"/>
      <c r="EB418" s="29"/>
      <c r="EC418" s="29"/>
      <c r="ED418" s="29"/>
      <c r="EE418" s="29"/>
      <c r="EF418" s="29"/>
      <c r="EG418" s="29"/>
      <c r="EH418" s="29"/>
      <c r="EI418" s="29"/>
      <c r="EJ418" s="29"/>
      <c r="EK418" s="29"/>
      <c r="EL418" s="29"/>
      <c r="EM418" s="29"/>
      <c r="EN418" s="29"/>
      <c r="EO418" s="29"/>
      <c r="EP418" s="29"/>
      <c r="EQ418" s="29"/>
      <c r="ER418" s="29"/>
      <c r="ES418" s="29"/>
      <c r="ET418" s="29"/>
      <c r="EU418" s="29"/>
      <c r="EV418" s="29"/>
      <c r="EW418" s="29"/>
      <c r="EX418" s="29"/>
      <c r="EY418" s="29"/>
      <c r="EZ418" s="29"/>
      <c r="FA418" s="29"/>
      <c r="FB418" s="29"/>
      <c r="FC418" s="29"/>
      <c r="FD418" s="29"/>
      <c r="FE418" s="29"/>
      <c r="FF418" s="29"/>
      <c r="FG418" s="29"/>
      <c r="FH418" s="29"/>
      <c r="FI418" s="29"/>
      <c r="FJ418" s="29"/>
      <c r="FK418" s="29"/>
      <c r="FL418" s="29"/>
      <c r="FM418" s="29"/>
      <c r="FN418" s="29"/>
      <c r="FO418" s="29"/>
      <c r="FP418" s="29"/>
      <c r="FQ418" s="29"/>
      <c r="FR418" s="29"/>
      <c r="FS418" s="29"/>
      <c r="FT418" s="29"/>
      <c r="FU418" s="29"/>
      <c r="FV418" s="29"/>
      <c r="FW418" s="29"/>
      <c r="FX418" s="29"/>
      <c r="FY418" s="29"/>
      <c r="FZ418" s="29"/>
      <c r="GA418" s="29"/>
      <c r="GB418" s="29"/>
      <c r="GC418" s="29"/>
      <c r="GD418" s="29"/>
      <c r="GE418" s="29"/>
      <c r="GF418" s="29"/>
      <c r="GG418" s="29"/>
      <c r="GH418" s="29"/>
      <c r="GI418" s="29"/>
      <c r="GJ418" s="29"/>
      <c r="GK418" s="29"/>
      <c r="GL418" s="29"/>
      <c r="GM418" s="29"/>
      <c r="GN418" s="29"/>
      <c r="GO418" s="29"/>
      <c r="GP418" s="29"/>
      <c r="GQ418" s="29"/>
      <c r="GR418" s="29"/>
      <c r="GS418" s="29"/>
      <c r="GT418" s="29"/>
      <c r="GU418" s="29"/>
      <c r="GV418" s="29"/>
      <c r="GW418" s="29"/>
      <c r="GX418" s="29"/>
      <c r="GY418" s="29"/>
      <c r="GZ418" s="29"/>
      <c r="HA418" s="29"/>
      <c r="HB418" s="29"/>
      <c r="HC418" s="29"/>
      <c r="HD418" s="29"/>
      <c r="HE418" s="29"/>
      <c r="HF418" s="29"/>
      <c r="HG418" s="29"/>
      <c r="HH418" s="29"/>
      <c r="HI418" s="29"/>
      <c r="HJ418" s="29"/>
      <c r="HK418" s="29"/>
      <c r="HL418" s="29"/>
      <c r="HM418" s="29"/>
      <c r="HN418" s="29"/>
      <c r="HO418" s="29"/>
      <c r="HP418" s="29"/>
      <c r="HQ418" s="29"/>
      <c r="HR418" s="29"/>
      <c r="HS418" s="29"/>
      <c r="HT418" s="29"/>
      <c r="HU418" s="29"/>
      <c r="HV418" s="29"/>
      <c r="HW418" s="29"/>
      <c r="HX418" s="29"/>
      <c r="HY418" s="29"/>
      <c r="HZ418" s="29"/>
      <c r="IA418" s="29"/>
      <c r="IB418" s="29"/>
      <c r="IC418" s="29"/>
      <c r="ID418" s="29"/>
      <c r="IE418" s="29"/>
      <c r="IF418" s="29"/>
      <c r="IG418" s="29"/>
      <c r="IH418" s="29"/>
      <c r="II418" s="29"/>
      <c r="IJ418" s="29"/>
      <c r="IK418" s="29"/>
      <c r="IL418" s="29"/>
      <c r="IM418" s="29"/>
      <c r="IN418" s="29"/>
      <c r="IO418" s="29"/>
      <c r="IP418" s="29"/>
      <c r="IQ418" s="29"/>
      <c r="IR418" s="29"/>
      <c r="IS418" s="29"/>
      <c r="IT418" s="29"/>
      <c r="IU418" s="29"/>
      <c r="IV418" s="29"/>
    </row>
    <row r="419" spans="16:256">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29"/>
      <c r="CA419" s="29"/>
      <c r="CB419" s="29"/>
      <c r="CC419" s="29"/>
      <c r="CD419" s="29"/>
      <c r="CE419" s="29"/>
      <c r="CF419" s="29"/>
      <c r="CG419" s="29"/>
      <c r="CH419" s="29"/>
      <c r="CI419" s="29"/>
      <c r="CJ419" s="29"/>
      <c r="CK419" s="29"/>
      <c r="CL419" s="29"/>
      <c r="CM419" s="29"/>
      <c r="CN419" s="29"/>
      <c r="CO419" s="29"/>
      <c r="CP419" s="29"/>
      <c r="CQ419" s="29"/>
      <c r="CR419" s="29"/>
      <c r="CS419" s="29"/>
      <c r="CT419" s="29"/>
      <c r="CU419" s="29"/>
      <c r="CV419" s="29"/>
      <c r="CW419" s="29"/>
      <c r="CX419" s="29"/>
      <c r="CY419" s="29"/>
      <c r="CZ419" s="29"/>
      <c r="DA419" s="29"/>
      <c r="DB419" s="29"/>
      <c r="DC419" s="29"/>
      <c r="DD419" s="29"/>
      <c r="DE419" s="29"/>
      <c r="DF419" s="29"/>
      <c r="DG419" s="29"/>
      <c r="DH419" s="29"/>
      <c r="DI419" s="29"/>
      <c r="DJ419" s="29"/>
      <c r="DK419" s="29"/>
      <c r="DL419" s="29"/>
      <c r="DM419" s="29"/>
      <c r="DN419" s="29"/>
      <c r="DO419" s="29"/>
      <c r="DP419" s="29"/>
      <c r="DQ419" s="29"/>
      <c r="DR419" s="29"/>
      <c r="DS419" s="29"/>
      <c r="DT419" s="29"/>
      <c r="DU419" s="29"/>
      <c r="DV419" s="29"/>
      <c r="DW419" s="29"/>
      <c r="DX419" s="29"/>
      <c r="DY419" s="29"/>
      <c r="DZ419" s="29"/>
      <c r="EA419" s="29"/>
      <c r="EB419" s="29"/>
      <c r="EC419" s="29"/>
      <c r="ED419" s="29"/>
      <c r="EE419" s="29"/>
      <c r="EF419" s="29"/>
      <c r="EG419" s="29"/>
      <c r="EH419" s="29"/>
      <c r="EI419" s="29"/>
      <c r="EJ419" s="29"/>
      <c r="EK419" s="29"/>
      <c r="EL419" s="29"/>
      <c r="EM419" s="29"/>
      <c r="EN419" s="29"/>
      <c r="EO419" s="29"/>
      <c r="EP419" s="29"/>
      <c r="EQ419" s="29"/>
      <c r="ER419" s="29"/>
      <c r="ES419" s="29"/>
      <c r="ET419" s="29"/>
      <c r="EU419" s="29"/>
      <c r="EV419" s="29"/>
      <c r="EW419" s="29"/>
      <c r="EX419" s="29"/>
      <c r="EY419" s="29"/>
      <c r="EZ419" s="29"/>
      <c r="FA419" s="29"/>
      <c r="FB419" s="29"/>
      <c r="FC419" s="29"/>
      <c r="FD419" s="29"/>
      <c r="FE419" s="29"/>
      <c r="FF419" s="29"/>
      <c r="FG419" s="29"/>
      <c r="FH419" s="29"/>
      <c r="FI419" s="29"/>
      <c r="FJ419" s="29"/>
      <c r="FK419" s="29"/>
      <c r="FL419" s="29"/>
      <c r="FM419" s="29"/>
      <c r="FN419" s="29"/>
      <c r="FO419" s="29"/>
      <c r="FP419" s="29"/>
      <c r="FQ419" s="29"/>
      <c r="FR419" s="29"/>
      <c r="FS419" s="29"/>
      <c r="FT419" s="29"/>
      <c r="FU419" s="29"/>
      <c r="FV419" s="29"/>
      <c r="FW419" s="29"/>
      <c r="FX419" s="29"/>
      <c r="FY419" s="29"/>
      <c r="FZ419" s="29"/>
      <c r="GA419" s="29"/>
      <c r="GB419" s="29"/>
      <c r="GC419" s="29"/>
      <c r="GD419" s="29"/>
      <c r="GE419" s="29"/>
      <c r="GF419" s="29"/>
      <c r="GG419" s="29"/>
      <c r="GH419" s="29"/>
      <c r="GI419" s="29"/>
      <c r="GJ419" s="29"/>
      <c r="GK419" s="29"/>
      <c r="GL419" s="29"/>
      <c r="GM419" s="29"/>
      <c r="GN419" s="29"/>
      <c r="GO419" s="29"/>
      <c r="GP419" s="29"/>
      <c r="GQ419" s="29"/>
      <c r="GR419" s="29"/>
      <c r="GS419" s="29"/>
      <c r="GT419" s="29"/>
      <c r="GU419" s="29"/>
      <c r="GV419" s="29"/>
      <c r="GW419" s="29"/>
      <c r="GX419" s="29"/>
      <c r="GY419" s="29"/>
      <c r="GZ419" s="29"/>
      <c r="HA419" s="29"/>
      <c r="HB419" s="29"/>
      <c r="HC419" s="29"/>
      <c r="HD419" s="29"/>
      <c r="HE419" s="29"/>
      <c r="HF419" s="29"/>
      <c r="HG419" s="29"/>
      <c r="HH419" s="29"/>
      <c r="HI419" s="29"/>
      <c r="HJ419" s="29"/>
      <c r="HK419" s="29"/>
      <c r="HL419" s="29"/>
      <c r="HM419" s="29"/>
      <c r="HN419" s="29"/>
      <c r="HO419" s="29"/>
      <c r="HP419" s="29"/>
      <c r="HQ419" s="29"/>
      <c r="HR419" s="29"/>
      <c r="HS419" s="29"/>
      <c r="HT419" s="29"/>
      <c r="HU419" s="29"/>
      <c r="HV419" s="29"/>
      <c r="HW419" s="29"/>
      <c r="HX419" s="29"/>
      <c r="HY419" s="29"/>
      <c r="HZ419" s="29"/>
      <c r="IA419" s="29"/>
      <c r="IB419" s="29"/>
      <c r="IC419" s="29"/>
      <c r="ID419" s="29"/>
      <c r="IE419" s="29"/>
      <c r="IF419" s="29"/>
      <c r="IG419" s="29"/>
      <c r="IH419" s="29"/>
      <c r="II419" s="29"/>
      <c r="IJ419" s="29"/>
      <c r="IK419" s="29"/>
      <c r="IL419" s="29"/>
      <c r="IM419" s="29"/>
      <c r="IN419" s="29"/>
      <c r="IO419" s="29"/>
      <c r="IP419" s="29"/>
      <c r="IQ419" s="29"/>
      <c r="IR419" s="29"/>
      <c r="IS419" s="29"/>
      <c r="IT419" s="29"/>
      <c r="IU419" s="29"/>
      <c r="IV419" s="29"/>
    </row>
    <row r="420" spans="16:256">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29"/>
      <c r="CA420" s="29"/>
      <c r="CB420" s="29"/>
      <c r="CC420" s="29"/>
      <c r="CD420" s="29"/>
      <c r="CE420" s="29"/>
      <c r="CF420" s="29"/>
      <c r="CG420" s="29"/>
      <c r="CH420" s="29"/>
      <c r="CI420" s="29"/>
      <c r="CJ420" s="29"/>
      <c r="CK420" s="29"/>
      <c r="CL420" s="29"/>
      <c r="CM420" s="29"/>
      <c r="CN420" s="29"/>
      <c r="CO420" s="29"/>
      <c r="CP420" s="29"/>
      <c r="CQ420" s="29"/>
      <c r="CR420" s="29"/>
      <c r="CS420" s="29"/>
      <c r="CT420" s="29"/>
      <c r="CU420" s="29"/>
      <c r="CV420" s="29"/>
      <c r="CW420" s="29"/>
      <c r="CX420" s="29"/>
      <c r="CY420" s="29"/>
      <c r="CZ420" s="29"/>
      <c r="DA420" s="29"/>
      <c r="DB420" s="29"/>
      <c r="DC420" s="29"/>
      <c r="DD420" s="29"/>
      <c r="DE420" s="29"/>
      <c r="DF420" s="29"/>
      <c r="DG420" s="29"/>
      <c r="DH420" s="29"/>
      <c r="DI420" s="29"/>
      <c r="DJ420" s="29"/>
      <c r="DK420" s="29"/>
      <c r="DL420" s="29"/>
      <c r="DM420" s="29"/>
      <c r="DN420" s="29"/>
      <c r="DO420" s="29"/>
      <c r="DP420" s="29"/>
      <c r="DQ420" s="29"/>
      <c r="DR420" s="29"/>
      <c r="DS420" s="29"/>
      <c r="DT420" s="29"/>
      <c r="DU420" s="29"/>
      <c r="DV420" s="29"/>
      <c r="DW420" s="29"/>
      <c r="DX420" s="29"/>
      <c r="DY420" s="29"/>
      <c r="DZ420" s="29"/>
      <c r="EA420" s="29"/>
      <c r="EB420" s="29"/>
      <c r="EC420" s="29"/>
      <c r="ED420" s="29"/>
      <c r="EE420" s="29"/>
      <c r="EF420" s="29"/>
      <c r="EG420" s="29"/>
      <c r="EH420" s="29"/>
      <c r="EI420" s="29"/>
      <c r="EJ420" s="29"/>
      <c r="EK420" s="29"/>
      <c r="EL420" s="29"/>
      <c r="EM420" s="29"/>
      <c r="EN420" s="29"/>
      <c r="EO420" s="29"/>
      <c r="EP420" s="29"/>
      <c r="EQ420" s="29"/>
      <c r="ER420" s="29"/>
      <c r="ES420" s="29"/>
      <c r="ET420" s="29"/>
      <c r="EU420" s="29"/>
      <c r="EV420" s="29"/>
      <c r="EW420" s="29"/>
      <c r="EX420" s="29"/>
      <c r="EY420" s="29"/>
      <c r="EZ420" s="29"/>
      <c r="FA420" s="29"/>
      <c r="FB420" s="29"/>
      <c r="FC420" s="29"/>
      <c r="FD420" s="29"/>
      <c r="FE420" s="29"/>
      <c r="FF420" s="29"/>
      <c r="FG420" s="29"/>
      <c r="FH420" s="29"/>
      <c r="FI420" s="29"/>
      <c r="FJ420" s="29"/>
      <c r="FK420" s="29"/>
      <c r="FL420" s="29"/>
      <c r="FM420" s="29"/>
      <c r="FN420" s="29"/>
      <c r="FO420" s="29"/>
      <c r="FP420" s="29"/>
      <c r="FQ420" s="29"/>
      <c r="FR420" s="29"/>
      <c r="FS420" s="29"/>
      <c r="FT420" s="29"/>
      <c r="FU420" s="29"/>
      <c r="FV420" s="29"/>
      <c r="FW420" s="29"/>
      <c r="FX420" s="29"/>
      <c r="FY420" s="29"/>
      <c r="FZ420" s="29"/>
      <c r="GA420" s="29"/>
      <c r="GB420" s="29"/>
      <c r="GC420" s="29"/>
      <c r="GD420" s="29"/>
      <c r="GE420" s="29"/>
      <c r="GF420" s="29"/>
      <c r="GG420" s="29"/>
      <c r="GH420" s="29"/>
      <c r="GI420" s="29"/>
      <c r="GJ420" s="29"/>
      <c r="GK420" s="29"/>
      <c r="GL420" s="29"/>
      <c r="GM420" s="29"/>
      <c r="GN420" s="29"/>
      <c r="GO420" s="29"/>
      <c r="GP420" s="29"/>
      <c r="GQ420" s="29"/>
      <c r="GR420" s="29"/>
      <c r="GS420" s="29"/>
      <c r="GT420" s="29"/>
      <c r="GU420" s="29"/>
      <c r="GV420" s="29"/>
      <c r="GW420" s="29"/>
      <c r="GX420" s="29"/>
      <c r="GY420" s="29"/>
      <c r="GZ420" s="29"/>
      <c r="HA420" s="29"/>
      <c r="HB420" s="29"/>
      <c r="HC420" s="29"/>
      <c r="HD420" s="29"/>
      <c r="HE420" s="29"/>
      <c r="HF420" s="29"/>
      <c r="HG420" s="29"/>
      <c r="HH420" s="29"/>
      <c r="HI420" s="29"/>
      <c r="HJ420" s="29"/>
      <c r="HK420" s="29"/>
      <c r="HL420" s="29"/>
      <c r="HM420" s="29"/>
      <c r="HN420" s="29"/>
      <c r="HO420" s="29"/>
      <c r="HP420" s="29"/>
      <c r="HQ420" s="29"/>
      <c r="HR420" s="29"/>
      <c r="HS420" s="29"/>
      <c r="HT420" s="29"/>
      <c r="HU420" s="29"/>
      <c r="HV420" s="29"/>
      <c r="HW420" s="29"/>
      <c r="HX420" s="29"/>
      <c r="HY420" s="29"/>
      <c r="HZ420" s="29"/>
      <c r="IA420" s="29"/>
      <c r="IB420" s="29"/>
      <c r="IC420" s="29"/>
      <c r="ID420" s="29"/>
      <c r="IE420" s="29"/>
      <c r="IF420" s="29"/>
      <c r="IG420" s="29"/>
      <c r="IH420" s="29"/>
      <c r="II420" s="29"/>
      <c r="IJ420" s="29"/>
      <c r="IK420" s="29"/>
      <c r="IL420" s="29"/>
      <c r="IM420" s="29"/>
      <c r="IN420" s="29"/>
      <c r="IO420" s="29"/>
      <c r="IP420" s="29"/>
      <c r="IQ420" s="29"/>
      <c r="IR420" s="29"/>
      <c r="IS420" s="29"/>
      <c r="IT420" s="29"/>
      <c r="IU420" s="29"/>
      <c r="IV420" s="29"/>
    </row>
    <row r="421" spans="16:256">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c r="CA421" s="29"/>
      <c r="CB421" s="29"/>
      <c r="CC421" s="29"/>
      <c r="CD421" s="29"/>
      <c r="CE421" s="29"/>
      <c r="CF421" s="29"/>
      <c r="CG421" s="29"/>
      <c r="CH421" s="29"/>
      <c r="CI421" s="29"/>
      <c r="CJ421" s="29"/>
      <c r="CK421" s="29"/>
      <c r="CL421" s="29"/>
      <c r="CM421" s="29"/>
      <c r="CN421" s="29"/>
      <c r="CO421" s="29"/>
      <c r="CP421" s="29"/>
      <c r="CQ421" s="29"/>
      <c r="CR421" s="29"/>
      <c r="CS421" s="29"/>
      <c r="CT421" s="29"/>
      <c r="CU421" s="29"/>
      <c r="CV421" s="29"/>
      <c r="CW421" s="29"/>
      <c r="CX421" s="29"/>
      <c r="CY421" s="29"/>
      <c r="CZ421" s="29"/>
      <c r="DA421" s="29"/>
      <c r="DB421" s="29"/>
      <c r="DC421" s="29"/>
      <c r="DD421" s="29"/>
      <c r="DE421" s="29"/>
      <c r="DF421" s="29"/>
      <c r="DG421" s="29"/>
      <c r="DH421" s="29"/>
      <c r="DI421" s="29"/>
      <c r="DJ421" s="29"/>
      <c r="DK421" s="29"/>
      <c r="DL421" s="29"/>
      <c r="DM421" s="29"/>
      <c r="DN421" s="29"/>
      <c r="DO421" s="29"/>
      <c r="DP421" s="29"/>
      <c r="DQ421" s="29"/>
      <c r="DR421" s="29"/>
      <c r="DS421" s="29"/>
      <c r="DT421" s="29"/>
      <c r="DU421" s="29"/>
      <c r="DV421" s="29"/>
      <c r="DW421" s="29"/>
      <c r="DX421" s="29"/>
      <c r="DY421" s="29"/>
      <c r="DZ421" s="29"/>
      <c r="EA421" s="29"/>
      <c r="EB421" s="29"/>
      <c r="EC421" s="29"/>
      <c r="ED421" s="29"/>
      <c r="EE421" s="29"/>
      <c r="EF421" s="29"/>
      <c r="EG421" s="29"/>
      <c r="EH421" s="29"/>
      <c r="EI421" s="29"/>
      <c r="EJ421" s="29"/>
      <c r="EK421" s="29"/>
      <c r="EL421" s="29"/>
      <c r="EM421" s="29"/>
      <c r="EN421" s="29"/>
      <c r="EO421" s="29"/>
      <c r="EP421" s="29"/>
      <c r="EQ421" s="29"/>
      <c r="ER421" s="29"/>
      <c r="ES421" s="29"/>
      <c r="ET421" s="29"/>
      <c r="EU421" s="29"/>
      <c r="EV421" s="29"/>
      <c r="EW421" s="29"/>
      <c r="EX421" s="29"/>
      <c r="EY421" s="29"/>
      <c r="EZ421" s="29"/>
      <c r="FA421" s="29"/>
      <c r="FB421" s="29"/>
      <c r="FC421" s="29"/>
      <c r="FD421" s="29"/>
      <c r="FE421" s="29"/>
      <c r="FF421" s="29"/>
      <c r="FG421" s="29"/>
      <c r="FH421" s="29"/>
      <c r="FI421" s="29"/>
      <c r="FJ421" s="29"/>
      <c r="FK421" s="29"/>
      <c r="FL421" s="29"/>
      <c r="FM421" s="29"/>
      <c r="FN421" s="29"/>
      <c r="FO421" s="29"/>
      <c r="FP421" s="29"/>
      <c r="FQ421" s="29"/>
      <c r="FR421" s="29"/>
      <c r="FS421" s="29"/>
      <c r="FT421" s="29"/>
      <c r="FU421" s="29"/>
      <c r="FV421" s="29"/>
      <c r="FW421" s="29"/>
      <c r="FX421" s="29"/>
      <c r="FY421" s="29"/>
      <c r="FZ421" s="29"/>
      <c r="GA421" s="29"/>
      <c r="GB421" s="29"/>
      <c r="GC421" s="29"/>
      <c r="GD421" s="29"/>
      <c r="GE421" s="29"/>
      <c r="GF421" s="29"/>
      <c r="GG421" s="29"/>
      <c r="GH421" s="29"/>
      <c r="GI421" s="29"/>
      <c r="GJ421" s="29"/>
      <c r="GK421" s="29"/>
      <c r="GL421" s="29"/>
      <c r="GM421" s="29"/>
      <c r="GN421" s="29"/>
      <c r="GO421" s="29"/>
      <c r="GP421" s="29"/>
      <c r="GQ421" s="29"/>
      <c r="GR421" s="29"/>
      <c r="GS421" s="29"/>
      <c r="GT421" s="29"/>
      <c r="GU421" s="29"/>
      <c r="GV421" s="29"/>
      <c r="GW421" s="29"/>
      <c r="GX421" s="29"/>
      <c r="GY421" s="29"/>
      <c r="GZ421" s="29"/>
      <c r="HA421" s="29"/>
      <c r="HB421" s="29"/>
      <c r="HC421" s="29"/>
      <c r="HD421" s="29"/>
      <c r="HE421" s="29"/>
      <c r="HF421" s="29"/>
      <c r="HG421" s="29"/>
      <c r="HH421" s="29"/>
      <c r="HI421" s="29"/>
      <c r="HJ421" s="29"/>
      <c r="HK421" s="29"/>
      <c r="HL421" s="29"/>
      <c r="HM421" s="29"/>
      <c r="HN421" s="29"/>
      <c r="HO421" s="29"/>
      <c r="HP421" s="29"/>
      <c r="HQ421" s="29"/>
      <c r="HR421" s="29"/>
      <c r="HS421" s="29"/>
      <c r="HT421" s="29"/>
      <c r="HU421" s="29"/>
      <c r="HV421" s="29"/>
      <c r="HW421" s="29"/>
      <c r="HX421" s="29"/>
      <c r="HY421" s="29"/>
      <c r="HZ421" s="29"/>
      <c r="IA421" s="29"/>
      <c r="IB421" s="29"/>
      <c r="IC421" s="29"/>
      <c r="ID421" s="29"/>
      <c r="IE421" s="29"/>
      <c r="IF421" s="29"/>
      <c r="IG421" s="29"/>
      <c r="IH421" s="29"/>
      <c r="II421" s="29"/>
      <c r="IJ421" s="29"/>
      <c r="IK421" s="29"/>
      <c r="IL421" s="29"/>
      <c r="IM421" s="29"/>
      <c r="IN421" s="29"/>
      <c r="IO421" s="29"/>
      <c r="IP421" s="29"/>
      <c r="IQ421" s="29"/>
      <c r="IR421" s="29"/>
      <c r="IS421" s="29"/>
      <c r="IT421" s="29"/>
      <c r="IU421" s="29"/>
      <c r="IV421" s="29"/>
    </row>
    <row r="422" spans="16:256">
      <c r="P422" s="53"/>
      <c r="Q422" s="53"/>
      <c r="R422" s="53"/>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29"/>
      <c r="CA422" s="29"/>
      <c r="CB422" s="29"/>
      <c r="CC422" s="29"/>
      <c r="CD422" s="29"/>
      <c r="CE422" s="29"/>
      <c r="CF422" s="29"/>
      <c r="CG422" s="29"/>
      <c r="CH422" s="29"/>
      <c r="CI422" s="29"/>
      <c r="CJ422" s="29"/>
      <c r="CK422" s="29"/>
      <c r="CL422" s="29"/>
      <c r="CM422" s="29"/>
      <c r="CN422" s="29"/>
      <c r="CO422" s="29"/>
      <c r="CP422" s="29"/>
      <c r="CQ422" s="29"/>
      <c r="CR422" s="29"/>
      <c r="CS422" s="29"/>
      <c r="CT422" s="29"/>
      <c r="CU422" s="29"/>
      <c r="CV422" s="29"/>
      <c r="CW422" s="29"/>
      <c r="CX422" s="29"/>
      <c r="CY422" s="29"/>
      <c r="CZ422" s="29"/>
      <c r="DA422" s="29"/>
      <c r="DB422" s="29"/>
      <c r="DC422" s="29"/>
      <c r="DD422" s="29"/>
      <c r="DE422" s="29"/>
      <c r="DF422" s="29"/>
      <c r="DG422" s="29"/>
      <c r="DH422" s="29"/>
      <c r="DI422" s="29"/>
      <c r="DJ422" s="29"/>
      <c r="DK422" s="29"/>
      <c r="DL422" s="29"/>
      <c r="DM422" s="29"/>
      <c r="DN422" s="29"/>
      <c r="DO422" s="29"/>
      <c r="DP422" s="29"/>
      <c r="DQ422" s="29"/>
      <c r="DR422" s="29"/>
      <c r="DS422" s="29"/>
      <c r="DT422" s="29"/>
      <c r="DU422" s="29"/>
      <c r="DV422" s="29"/>
      <c r="DW422" s="29"/>
      <c r="DX422" s="29"/>
      <c r="DY422" s="29"/>
      <c r="DZ422" s="29"/>
      <c r="EA422" s="29"/>
      <c r="EB422" s="29"/>
      <c r="EC422" s="29"/>
      <c r="ED422" s="29"/>
      <c r="EE422" s="29"/>
      <c r="EF422" s="29"/>
      <c r="EG422" s="29"/>
      <c r="EH422" s="29"/>
      <c r="EI422" s="29"/>
      <c r="EJ422" s="29"/>
      <c r="EK422" s="29"/>
      <c r="EL422" s="29"/>
      <c r="EM422" s="29"/>
      <c r="EN422" s="29"/>
      <c r="EO422" s="29"/>
      <c r="EP422" s="29"/>
      <c r="EQ422" s="29"/>
      <c r="ER422" s="29"/>
      <c r="ES422" s="29"/>
      <c r="ET422" s="29"/>
      <c r="EU422" s="29"/>
      <c r="EV422" s="29"/>
      <c r="EW422" s="29"/>
      <c r="EX422" s="29"/>
      <c r="EY422" s="29"/>
      <c r="EZ422" s="29"/>
      <c r="FA422" s="29"/>
      <c r="FB422" s="29"/>
      <c r="FC422" s="29"/>
      <c r="FD422" s="29"/>
      <c r="FE422" s="29"/>
      <c r="FF422" s="29"/>
      <c r="FG422" s="29"/>
      <c r="FH422" s="29"/>
      <c r="FI422" s="29"/>
      <c r="FJ422" s="29"/>
      <c r="FK422" s="29"/>
      <c r="FL422" s="29"/>
      <c r="FM422" s="29"/>
      <c r="FN422" s="29"/>
      <c r="FO422" s="29"/>
      <c r="FP422" s="29"/>
      <c r="FQ422" s="29"/>
      <c r="FR422" s="29"/>
      <c r="FS422" s="29"/>
      <c r="FT422" s="29"/>
      <c r="FU422" s="29"/>
      <c r="FV422" s="29"/>
      <c r="FW422" s="29"/>
      <c r="FX422" s="29"/>
      <c r="FY422" s="29"/>
      <c r="FZ422" s="29"/>
      <c r="GA422" s="29"/>
      <c r="GB422" s="29"/>
      <c r="GC422" s="29"/>
      <c r="GD422" s="29"/>
      <c r="GE422" s="29"/>
      <c r="GF422" s="29"/>
      <c r="GG422" s="29"/>
      <c r="GH422" s="29"/>
      <c r="GI422" s="29"/>
      <c r="GJ422" s="29"/>
      <c r="GK422" s="29"/>
      <c r="GL422" s="29"/>
      <c r="GM422" s="29"/>
      <c r="GN422" s="29"/>
      <c r="GO422" s="29"/>
      <c r="GP422" s="29"/>
      <c r="GQ422" s="29"/>
      <c r="GR422" s="29"/>
      <c r="GS422" s="29"/>
      <c r="GT422" s="29"/>
      <c r="GU422" s="29"/>
      <c r="GV422" s="29"/>
      <c r="GW422" s="29"/>
      <c r="GX422" s="29"/>
      <c r="GY422" s="29"/>
      <c r="GZ422" s="29"/>
      <c r="HA422" s="29"/>
      <c r="HB422" s="29"/>
      <c r="HC422" s="29"/>
      <c r="HD422" s="29"/>
      <c r="HE422" s="29"/>
      <c r="HF422" s="29"/>
      <c r="HG422" s="29"/>
      <c r="HH422" s="29"/>
      <c r="HI422" s="29"/>
      <c r="HJ422" s="29"/>
      <c r="HK422" s="29"/>
      <c r="HL422" s="29"/>
      <c r="HM422" s="29"/>
      <c r="HN422" s="29"/>
      <c r="HO422" s="29"/>
      <c r="HP422" s="29"/>
      <c r="HQ422" s="29"/>
      <c r="HR422" s="29"/>
      <c r="HS422" s="29"/>
      <c r="HT422" s="29"/>
      <c r="HU422" s="29"/>
      <c r="HV422" s="29"/>
      <c r="HW422" s="29"/>
      <c r="HX422" s="29"/>
      <c r="HY422" s="29"/>
      <c r="HZ422" s="29"/>
      <c r="IA422" s="29"/>
      <c r="IB422" s="29"/>
      <c r="IC422" s="29"/>
      <c r="ID422" s="29"/>
      <c r="IE422" s="29"/>
      <c r="IF422" s="29"/>
      <c r="IG422" s="29"/>
      <c r="IH422" s="29"/>
      <c r="II422" s="29"/>
      <c r="IJ422" s="29"/>
      <c r="IK422" s="29"/>
      <c r="IL422" s="29"/>
      <c r="IM422" s="29"/>
      <c r="IN422" s="29"/>
      <c r="IO422" s="29"/>
      <c r="IP422" s="29"/>
      <c r="IQ422" s="29"/>
      <c r="IR422" s="29"/>
      <c r="IS422" s="29"/>
      <c r="IT422" s="29"/>
      <c r="IU422" s="29"/>
      <c r="IV422" s="29"/>
    </row>
    <row r="423" spans="16:256">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c r="AW423" s="29"/>
      <c r="AX423" s="29"/>
      <c r="AY423" s="29"/>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c r="BX423" s="29"/>
      <c r="BY423" s="29"/>
      <c r="BZ423" s="29"/>
      <c r="CA423" s="29"/>
      <c r="CB423" s="29"/>
      <c r="CC423" s="29"/>
      <c r="CD423" s="29"/>
      <c r="CE423" s="29"/>
      <c r="CF423" s="29"/>
      <c r="CG423" s="29"/>
      <c r="CH423" s="29"/>
      <c r="CI423" s="29"/>
      <c r="CJ423" s="29"/>
      <c r="CK423" s="29"/>
      <c r="CL423" s="29"/>
      <c r="CM423" s="29"/>
      <c r="CN423" s="29"/>
      <c r="CO423" s="29"/>
      <c r="CP423" s="29"/>
      <c r="CQ423" s="29"/>
      <c r="CR423" s="29"/>
      <c r="CS423" s="29"/>
      <c r="CT423" s="29"/>
      <c r="CU423" s="29"/>
      <c r="CV423" s="29"/>
      <c r="CW423" s="29"/>
      <c r="CX423" s="29"/>
      <c r="CY423" s="29"/>
      <c r="CZ423" s="29"/>
      <c r="DA423" s="29"/>
      <c r="DB423" s="29"/>
      <c r="DC423" s="29"/>
      <c r="DD423" s="29"/>
      <c r="DE423" s="29"/>
      <c r="DF423" s="29"/>
      <c r="DG423" s="29"/>
      <c r="DH423" s="29"/>
      <c r="DI423" s="29"/>
      <c r="DJ423" s="29"/>
      <c r="DK423" s="29"/>
      <c r="DL423" s="29"/>
      <c r="DM423" s="29"/>
      <c r="DN423" s="29"/>
      <c r="DO423" s="29"/>
      <c r="DP423" s="29"/>
      <c r="DQ423" s="29"/>
      <c r="DR423" s="29"/>
      <c r="DS423" s="29"/>
      <c r="DT423" s="29"/>
      <c r="DU423" s="29"/>
      <c r="DV423" s="29"/>
      <c r="DW423" s="29"/>
      <c r="DX423" s="29"/>
      <c r="DY423" s="29"/>
      <c r="DZ423" s="29"/>
      <c r="EA423" s="29"/>
      <c r="EB423" s="29"/>
      <c r="EC423" s="29"/>
      <c r="ED423" s="29"/>
      <c r="EE423" s="29"/>
      <c r="EF423" s="29"/>
      <c r="EG423" s="29"/>
      <c r="EH423" s="29"/>
      <c r="EI423" s="29"/>
      <c r="EJ423" s="29"/>
      <c r="EK423" s="29"/>
      <c r="EL423" s="29"/>
      <c r="EM423" s="29"/>
      <c r="EN423" s="29"/>
      <c r="EO423" s="29"/>
      <c r="EP423" s="29"/>
      <c r="EQ423" s="29"/>
      <c r="ER423" s="29"/>
      <c r="ES423" s="29"/>
      <c r="ET423" s="29"/>
      <c r="EU423" s="29"/>
      <c r="EV423" s="29"/>
      <c r="EW423" s="29"/>
      <c r="EX423" s="29"/>
      <c r="EY423" s="29"/>
      <c r="EZ423" s="29"/>
      <c r="FA423" s="29"/>
      <c r="FB423" s="29"/>
      <c r="FC423" s="29"/>
      <c r="FD423" s="29"/>
      <c r="FE423" s="29"/>
      <c r="FF423" s="29"/>
      <c r="FG423" s="29"/>
      <c r="FH423" s="29"/>
      <c r="FI423" s="29"/>
      <c r="FJ423" s="29"/>
      <c r="FK423" s="29"/>
      <c r="FL423" s="29"/>
      <c r="FM423" s="29"/>
      <c r="FN423" s="29"/>
      <c r="FO423" s="29"/>
      <c r="FP423" s="29"/>
      <c r="FQ423" s="29"/>
      <c r="FR423" s="29"/>
      <c r="FS423" s="29"/>
      <c r="FT423" s="29"/>
      <c r="FU423" s="29"/>
      <c r="FV423" s="29"/>
      <c r="FW423" s="29"/>
      <c r="FX423" s="29"/>
      <c r="FY423" s="29"/>
      <c r="FZ423" s="29"/>
      <c r="GA423" s="29"/>
      <c r="GB423" s="29"/>
      <c r="GC423" s="29"/>
      <c r="GD423" s="29"/>
      <c r="GE423" s="29"/>
      <c r="GF423" s="29"/>
      <c r="GG423" s="29"/>
      <c r="GH423" s="29"/>
      <c r="GI423" s="29"/>
      <c r="GJ423" s="29"/>
      <c r="GK423" s="29"/>
      <c r="GL423" s="29"/>
      <c r="GM423" s="29"/>
      <c r="GN423" s="29"/>
      <c r="GO423" s="29"/>
      <c r="GP423" s="29"/>
      <c r="GQ423" s="29"/>
      <c r="GR423" s="29"/>
      <c r="GS423" s="29"/>
      <c r="GT423" s="29"/>
      <c r="GU423" s="29"/>
      <c r="GV423" s="29"/>
      <c r="GW423" s="29"/>
      <c r="GX423" s="29"/>
      <c r="GY423" s="29"/>
      <c r="GZ423" s="29"/>
      <c r="HA423" s="29"/>
      <c r="HB423" s="29"/>
      <c r="HC423" s="29"/>
      <c r="HD423" s="29"/>
      <c r="HE423" s="29"/>
      <c r="HF423" s="29"/>
      <c r="HG423" s="29"/>
      <c r="HH423" s="29"/>
      <c r="HI423" s="29"/>
      <c r="HJ423" s="29"/>
      <c r="HK423" s="29"/>
      <c r="HL423" s="29"/>
      <c r="HM423" s="29"/>
      <c r="HN423" s="29"/>
      <c r="HO423" s="29"/>
      <c r="HP423" s="29"/>
      <c r="HQ423" s="29"/>
      <c r="HR423" s="29"/>
      <c r="HS423" s="29"/>
      <c r="HT423" s="29"/>
      <c r="HU423" s="29"/>
      <c r="HV423" s="29"/>
      <c r="HW423" s="29"/>
      <c r="HX423" s="29"/>
      <c r="HY423" s="29"/>
      <c r="HZ423" s="29"/>
      <c r="IA423" s="29"/>
      <c r="IB423" s="29"/>
      <c r="IC423" s="29"/>
      <c r="ID423" s="29"/>
      <c r="IE423" s="29"/>
      <c r="IF423" s="29"/>
      <c r="IG423" s="29"/>
      <c r="IH423" s="29"/>
      <c r="II423" s="29"/>
      <c r="IJ423" s="29"/>
      <c r="IK423" s="29"/>
      <c r="IL423" s="29"/>
      <c r="IM423" s="29"/>
      <c r="IN423" s="29"/>
      <c r="IO423" s="29"/>
      <c r="IP423" s="29"/>
      <c r="IQ423" s="29"/>
      <c r="IR423" s="29"/>
      <c r="IS423" s="29"/>
      <c r="IT423" s="29"/>
      <c r="IU423" s="29"/>
      <c r="IV423" s="29"/>
    </row>
    <row r="424" spans="16:256">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29"/>
      <c r="CS424" s="29"/>
      <c r="CT424" s="29"/>
      <c r="CU424" s="29"/>
      <c r="CV424" s="29"/>
      <c r="CW424" s="29"/>
      <c r="CX424" s="29"/>
      <c r="CY424" s="29"/>
      <c r="CZ424" s="29"/>
      <c r="DA424" s="29"/>
      <c r="DB424" s="29"/>
      <c r="DC424" s="29"/>
      <c r="DD424" s="29"/>
      <c r="DE424" s="29"/>
      <c r="DF424" s="29"/>
      <c r="DG424" s="29"/>
      <c r="DH424" s="29"/>
      <c r="DI424" s="29"/>
      <c r="DJ424" s="29"/>
      <c r="DK424" s="29"/>
      <c r="DL424" s="29"/>
      <c r="DM424" s="29"/>
      <c r="DN424" s="29"/>
      <c r="DO424" s="29"/>
      <c r="DP424" s="29"/>
      <c r="DQ424" s="29"/>
      <c r="DR424" s="29"/>
      <c r="DS424" s="29"/>
      <c r="DT424" s="29"/>
      <c r="DU424" s="29"/>
      <c r="DV424" s="29"/>
      <c r="DW424" s="29"/>
      <c r="DX424" s="29"/>
      <c r="DY424" s="29"/>
      <c r="DZ424" s="29"/>
      <c r="EA424" s="29"/>
      <c r="EB424" s="29"/>
      <c r="EC424" s="29"/>
      <c r="ED424" s="29"/>
      <c r="EE424" s="29"/>
      <c r="EF424" s="29"/>
      <c r="EG424" s="29"/>
      <c r="EH424" s="29"/>
      <c r="EI424" s="29"/>
      <c r="EJ424" s="29"/>
      <c r="EK424" s="29"/>
      <c r="EL424" s="29"/>
      <c r="EM424" s="29"/>
      <c r="EN424" s="29"/>
      <c r="EO424" s="29"/>
      <c r="EP424" s="29"/>
      <c r="EQ424" s="29"/>
      <c r="ER424" s="29"/>
      <c r="ES424" s="29"/>
      <c r="ET424" s="29"/>
      <c r="EU424" s="29"/>
      <c r="EV424" s="29"/>
      <c r="EW424" s="29"/>
      <c r="EX424" s="29"/>
      <c r="EY424" s="29"/>
      <c r="EZ424" s="29"/>
      <c r="FA424" s="29"/>
      <c r="FB424" s="29"/>
      <c r="FC424" s="29"/>
      <c r="FD424" s="29"/>
      <c r="FE424" s="29"/>
      <c r="FF424" s="29"/>
      <c r="FG424" s="29"/>
      <c r="FH424" s="29"/>
      <c r="FI424" s="29"/>
      <c r="FJ424" s="29"/>
      <c r="FK424" s="29"/>
      <c r="FL424" s="29"/>
      <c r="FM424" s="29"/>
      <c r="FN424" s="29"/>
      <c r="FO424" s="29"/>
      <c r="FP424" s="29"/>
      <c r="FQ424" s="29"/>
      <c r="FR424" s="29"/>
      <c r="FS424" s="29"/>
      <c r="FT424" s="29"/>
      <c r="FU424" s="29"/>
      <c r="FV424" s="29"/>
      <c r="FW424" s="29"/>
      <c r="FX424" s="29"/>
      <c r="FY424" s="29"/>
      <c r="FZ424" s="29"/>
      <c r="GA424" s="29"/>
      <c r="GB424" s="29"/>
      <c r="GC424" s="29"/>
      <c r="GD424" s="29"/>
      <c r="GE424" s="29"/>
      <c r="GF424" s="29"/>
      <c r="GG424" s="29"/>
      <c r="GH424" s="29"/>
      <c r="GI424" s="29"/>
      <c r="GJ424" s="29"/>
      <c r="GK424" s="29"/>
      <c r="GL424" s="29"/>
      <c r="GM424" s="29"/>
      <c r="GN424" s="29"/>
      <c r="GO424" s="29"/>
      <c r="GP424" s="29"/>
      <c r="GQ424" s="29"/>
      <c r="GR424" s="29"/>
      <c r="GS424" s="29"/>
      <c r="GT424" s="29"/>
      <c r="GU424" s="29"/>
      <c r="GV424" s="29"/>
      <c r="GW424" s="29"/>
      <c r="GX424" s="29"/>
      <c r="GY424" s="29"/>
      <c r="GZ424" s="29"/>
      <c r="HA424" s="29"/>
      <c r="HB424" s="29"/>
      <c r="HC424" s="29"/>
      <c r="HD424" s="29"/>
      <c r="HE424" s="29"/>
      <c r="HF424" s="29"/>
      <c r="HG424" s="29"/>
      <c r="HH424" s="29"/>
      <c r="HI424" s="29"/>
      <c r="HJ424" s="29"/>
      <c r="HK424" s="29"/>
      <c r="HL424" s="29"/>
      <c r="HM424" s="29"/>
      <c r="HN424" s="29"/>
      <c r="HO424" s="29"/>
      <c r="HP424" s="29"/>
      <c r="HQ424" s="29"/>
      <c r="HR424" s="29"/>
      <c r="HS424" s="29"/>
      <c r="HT424" s="29"/>
      <c r="HU424" s="29"/>
      <c r="HV424" s="29"/>
      <c r="HW424" s="29"/>
      <c r="HX424" s="29"/>
      <c r="HY424" s="29"/>
      <c r="HZ424" s="29"/>
      <c r="IA424" s="29"/>
      <c r="IB424" s="29"/>
      <c r="IC424" s="29"/>
      <c r="ID424" s="29"/>
      <c r="IE424" s="29"/>
      <c r="IF424" s="29"/>
      <c r="IG424" s="29"/>
      <c r="IH424" s="29"/>
      <c r="II424" s="29"/>
      <c r="IJ424" s="29"/>
      <c r="IK424" s="29"/>
      <c r="IL424" s="29"/>
      <c r="IM424" s="29"/>
      <c r="IN424" s="29"/>
      <c r="IO424" s="29"/>
      <c r="IP424" s="29"/>
      <c r="IQ424" s="29"/>
      <c r="IR424" s="29"/>
      <c r="IS424" s="29"/>
      <c r="IT424" s="29"/>
      <c r="IU424" s="29"/>
      <c r="IV424" s="29"/>
    </row>
    <row r="425" spans="16:256">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c r="AW425" s="29"/>
      <c r="AX425" s="29"/>
      <c r="AY425" s="29"/>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c r="BX425" s="29"/>
      <c r="BY425" s="29"/>
      <c r="BZ425" s="29"/>
      <c r="CA425" s="29"/>
      <c r="CB425" s="29"/>
      <c r="CC425" s="29"/>
      <c r="CD425" s="29"/>
      <c r="CE425" s="29"/>
      <c r="CF425" s="29"/>
      <c r="CG425" s="29"/>
      <c r="CH425" s="29"/>
      <c r="CI425" s="29"/>
      <c r="CJ425" s="29"/>
      <c r="CK425" s="29"/>
      <c r="CL425" s="29"/>
      <c r="CM425" s="29"/>
      <c r="CN425" s="29"/>
      <c r="CO425" s="29"/>
      <c r="CP425" s="29"/>
      <c r="CQ425" s="29"/>
      <c r="CR425" s="29"/>
      <c r="CS425" s="29"/>
      <c r="CT425" s="29"/>
      <c r="CU425" s="29"/>
      <c r="CV425" s="29"/>
      <c r="CW425" s="29"/>
      <c r="CX425" s="29"/>
      <c r="CY425" s="29"/>
      <c r="CZ425" s="29"/>
      <c r="DA425" s="29"/>
      <c r="DB425" s="29"/>
      <c r="DC425" s="29"/>
      <c r="DD425" s="29"/>
      <c r="DE425" s="29"/>
      <c r="DF425" s="29"/>
      <c r="DG425" s="29"/>
      <c r="DH425" s="29"/>
      <c r="DI425" s="29"/>
      <c r="DJ425" s="29"/>
      <c r="DK425" s="29"/>
      <c r="DL425" s="29"/>
      <c r="DM425" s="29"/>
      <c r="DN425" s="29"/>
      <c r="DO425" s="29"/>
      <c r="DP425" s="29"/>
      <c r="DQ425" s="29"/>
      <c r="DR425" s="29"/>
      <c r="DS425" s="29"/>
      <c r="DT425" s="29"/>
      <c r="DU425" s="29"/>
      <c r="DV425" s="29"/>
      <c r="DW425" s="29"/>
      <c r="DX425" s="29"/>
      <c r="DY425" s="29"/>
      <c r="DZ425" s="29"/>
      <c r="EA425" s="29"/>
      <c r="EB425" s="29"/>
      <c r="EC425" s="29"/>
      <c r="ED425" s="29"/>
      <c r="EE425" s="29"/>
      <c r="EF425" s="29"/>
      <c r="EG425" s="29"/>
      <c r="EH425" s="29"/>
      <c r="EI425" s="29"/>
      <c r="EJ425" s="29"/>
      <c r="EK425" s="29"/>
      <c r="EL425" s="29"/>
      <c r="EM425" s="29"/>
      <c r="EN425" s="29"/>
      <c r="EO425" s="29"/>
      <c r="EP425" s="29"/>
      <c r="EQ425" s="29"/>
      <c r="ER425" s="29"/>
      <c r="ES425" s="29"/>
      <c r="ET425" s="29"/>
      <c r="EU425" s="29"/>
      <c r="EV425" s="29"/>
      <c r="EW425" s="29"/>
      <c r="EX425" s="29"/>
      <c r="EY425" s="29"/>
      <c r="EZ425" s="29"/>
      <c r="FA425" s="29"/>
      <c r="FB425" s="29"/>
      <c r="FC425" s="29"/>
      <c r="FD425" s="29"/>
      <c r="FE425" s="29"/>
      <c r="FF425" s="29"/>
      <c r="FG425" s="29"/>
      <c r="FH425" s="29"/>
      <c r="FI425" s="29"/>
      <c r="FJ425" s="29"/>
      <c r="FK425" s="29"/>
      <c r="FL425" s="29"/>
      <c r="FM425" s="29"/>
      <c r="FN425" s="29"/>
      <c r="FO425" s="29"/>
      <c r="FP425" s="29"/>
      <c r="FQ425" s="29"/>
      <c r="FR425" s="29"/>
      <c r="FS425" s="29"/>
      <c r="FT425" s="29"/>
      <c r="FU425" s="29"/>
      <c r="FV425" s="29"/>
      <c r="FW425" s="29"/>
      <c r="FX425" s="29"/>
      <c r="FY425" s="29"/>
      <c r="FZ425" s="29"/>
      <c r="GA425" s="29"/>
      <c r="GB425" s="29"/>
      <c r="GC425" s="29"/>
      <c r="GD425" s="29"/>
      <c r="GE425" s="29"/>
      <c r="GF425" s="29"/>
      <c r="GG425" s="29"/>
      <c r="GH425" s="29"/>
      <c r="GI425" s="29"/>
      <c r="GJ425" s="29"/>
      <c r="GK425" s="29"/>
      <c r="GL425" s="29"/>
      <c r="GM425" s="29"/>
      <c r="GN425" s="29"/>
      <c r="GO425" s="29"/>
      <c r="GP425" s="29"/>
      <c r="GQ425" s="29"/>
      <c r="GR425" s="29"/>
      <c r="GS425" s="29"/>
      <c r="GT425" s="29"/>
      <c r="GU425" s="29"/>
      <c r="GV425" s="29"/>
      <c r="GW425" s="29"/>
      <c r="GX425" s="29"/>
      <c r="GY425" s="29"/>
      <c r="GZ425" s="29"/>
      <c r="HA425" s="29"/>
      <c r="HB425" s="29"/>
      <c r="HC425" s="29"/>
      <c r="HD425" s="29"/>
      <c r="HE425" s="29"/>
      <c r="HF425" s="29"/>
      <c r="HG425" s="29"/>
      <c r="HH425" s="29"/>
      <c r="HI425" s="29"/>
      <c r="HJ425" s="29"/>
      <c r="HK425" s="29"/>
      <c r="HL425" s="29"/>
      <c r="HM425" s="29"/>
      <c r="HN425" s="29"/>
      <c r="HO425" s="29"/>
      <c r="HP425" s="29"/>
      <c r="HQ425" s="29"/>
      <c r="HR425" s="29"/>
      <c r="HS425" s="29"/>
      <c r="HT425" s="29"/>
      <c r="HU425" s="29"/>
      <c r="HV425" s="29"/>
      <c r="HW425" s="29"/>
      <c r="HX425" s="29"/>
      <c r="HY425" s="29"/>
      <c r="HZ425" s="29"/>
      <c r="IA425" s="29"/>
      <c r="IB425" s="29"/>
      <c r="IC425" s="29"/>
      <c r="ID425" s="29"/>
      <c r="IE425" s="29"/>
      <c r="IF425" s="29"/>
      <c r="IG425" s="29"/>
      <c r="IH425" s="29"/>
      <c r="II425" s="29"/>
      <c r="IJ425" s="29"/>
      <c r="IK425" s="29"/>
      <c r="IL425" s="29"/>
      <c r="IM425" s="29"/>
      <c r="IN425" s="29"/>
      <c r="IO425" s="29"/>
      <c r="IP425" s="29"/>
      <c r="IQ425" s="29"/>
      <c r="IR425" s="29"/>
      <c r="IS425" s="29"/>
      <c r="IT425" s="29"/>
      <c r="IU425" s="29"/>
      <c r="IV425" s="29"/>
    </row>
    <row r="426" spans="16:256">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c r="BX426" s="29"/>
      <c r="BY426" s="29"/>
      <c r="BZ426" s="29"/>
      <c r="CA426" s="29"/>
      <c r="CB426" s="29"/>
      <c r="CC426" s="29"/>
      <c r="CD426" s="29"/>
      <c r="CE426" s="29"/>
      <c r="CF426" s="29"/>
      <c r="CG426" s="29"/>
      <c r="CH426" s="29"/>
      <c r="CI426" s="29"/>
      <c r="CJ426" s="29"/>
      <c r="CK426" s="29"/>
      <c r="CL426" s="29"/>
      <c r="CM426" s="29"/>
      <c r="CN426" s="29"/>
      <c r="CO426" s="29"/>
      <c r="CP426" s="29"/>
      <c r="CQ426" s="29"/>
      <c r="CR426" s="29"/>
      <c r="CS426" s="29"/>
      <c r="CT426" s="29"/>
      <c r="CU426" s="29"/>
      <c r="CV426" s="29"/>
      <c r="CW426" s="29"/>
      <c r="CX426" s="29"/>
      <c r="CY426" s="29"/>
      <c r="CZ426" s="29"/>
      <c r="DA426" s="29"/>
      <c r="DB426" s="29"/>
      <c r="DC426" s="29"/>
      <c r="DD426" s="29"/>
      <c r="DE426" s="29"/>
      <c r="DF426" s="29"/>
      <c r="DG426" s="29"/>
      <c r="DH426" s="29"/>
      <c r="DI426" s="29"/>
      <c r="DJ426" s="29"/>
      <c r="DK426" s="29"/>
      <c r="DL426" s="29"/>
      <c r="DM426" s="29"/>
      <c r="DN426" s="29"/>
      <c r="DO426" s="29"/>
      <c r="DP426" s="29"/>
      <c r="DQ426" s="29"/>
      <c r="DR426" s="29"/>
      <c r="DS426" s="29"/>
      <c r="DT426" s="29"/>
      <c r="DU426" s="29"/>
      <c r="DV426" s="29"/>
      <c r="DW426" s="29"/>
      <c r="DX426" s="29"/>
      <c r="DY426" s="29"/>
      <c r="DZ426" s="29"/>
      <c r="EA426" s="29"/>
      <c r="EB426" s="29"/>
      <c r="EC426" s="29"/>
      <c r="ED426" s="29"/>
      <c r="EE426" s="29"/>
      <c r="EF426" s="29"/>
      <c r="EG426" s="29"/>
      <c r="EH426" s="29"/>
      <c r="EI426" s="29"/>
      <c r="EJ426" s="29"/>
      <c r="EK426" s="29"/>
      <c r="EL426" s="29"/>
      <c r="EM426" s="29"/>
      <c r="EN426" s="29"/>
      <c r="EO426" s="29"/>
      <c r="EP426" s="29"/>
      <c r="EQ426" s="29"/>
      <c r="ER426" s="29"/>
      <c r="ES426" s="29"/>
      <c r="ET426" s="29"/>
      <c r="EU426" s="29"/>
      <c r="EV426" s="29"/>
      <c r="EW426" s="29"/>
      <c r="EX426" s="29"/>
      <c r="EY426" s="29"/>
      <c r="EZ426" s="29"/>
      <c r="FA426" s="29"/>
      <c r="FB426" s="29"/>
      <c r="FC426" s="29"/>
      <c r="FD426" s="29"/>
      <c r="FE426" s="29"/>
      <c r="FF426" s="29"/>
      <c r="FG426" s="29"/>
      <c r="FH426" s="29"/>
      <c r="FI426" s="29"/>
      <c r="FJ426" s="29"/>
      <c r="FK426" s="29"/>
      <c r="FL426" s="29"/>
      <c r="FM426" s="29"/>
      <c r="FN426" s="29"/>
      <c r="FO426" s="29"/>
      <c r="FP426" s="29"/>
      <c r="FQ426" s="29"/>
      <c r="FR426" s="29"/>
      <c r="FS426" s="29"/>
      <c r="FT426" s="29"/>
      <c r="FU426" s="29"/>
      <c r="FV426" s="29"/>
      <c r="FW426" s="29"/>
      <c r="FX426" s="29"/>
      <c r="FY426" s="29"/>
      <c r="FZ426" s="29"/>
      <c r="GA426" s="29"/>
      <c r="GB426" s="29"/>
      <c r="GC426" s="29"/>
      <c r="GD426" s="29"/>
      <c r="GE426" s="29"/>
      <c r="GF426" s="29"/>
      <c r="GG426" s="29"/>
      <c r="GH426" s="29"/>
      <c r="GI426" s="29"/>
      <c r="GJ426" s="29"/>
      <c r="GK426" s="29"/>
      <c r="GL426" s="29"/>
      <c r="GM426" s="29"/>
      <c r="GN426" s="29"/>
      <c r="GO426" s="29"/>
      <c r="GP426" s="29"/>
      <c r="GQ426" s="29"/>
      <c r="GR426" s="29"/>
      <c r="GS426" s="29"/>
      <c r="GT426" s="29"/>
      <c r="GU426" s="29"/>
      <c r="GV426" s="29"/>
      <c r="GW426" s="29"/>
      <c r="GX426" s="29"/>
      <c r="GY426" s="29"/>
      <c r="GZ426" s="29"/>
      <c r="HA426" s="29"/>
      <c r="HB426" s="29"/>
      <c r="HC426" s="29"/>
      <c r="HD426" s="29"/>
      <c r="HE426" s="29"/>
      <c r="HF426" s="29"/>
      <c r="HG426" s="29"/>
      <c r="HH426" s="29"/>
      <c r="HI426" s="29"/>
      <c r="HJ426" s="29"/>
      <c r="HK426" s="29"/>
      <c r="HL426" s="29"/>
      <c r="HM426" s="29"/>
      <c r="HN426" s="29"/>
      <c r="HO426" s="29"/>
      <c r="HP426" s="29"/>
      <c r="HQ426" s="29"/>
      <c r="HR426" s="29"/>
      <c r="HS426" s="29"/>
      <c r="HT426" s="29"/>
      <c r="HU426" s="29"/>
      <c r="HV426" s="29"/>
      <c r="HW426" s="29"/>
      <c r="HX426" s="29"/>
      <c r="HY426" s="29"/>
      <c r="HZ426" s="29"/>
      <c r="IA426" s="29"/>
      <c r="IB426" s="29"/>
      <c r="IC426" s="29"/>
      <c r="ID426" s="29"/>
      <c r="IE426" s="29"/>
      <c r="IF426" s="29"/>
      <c r="IG426" s="29"/>
      <c r="IH426" s="29"/>
      <c r="II426" s="29"/>
      <c r="IJ426" s="29"/>
      <c r="IK426" s="29"/>
      <c r="IL426" s="29"/>
      <c r="IM426" s="29"/>
      <c r="IN426" s="29"/>
      <c r="IO426" s="29"/>
      <c r="IP426" s="29"/>
      <c r="IQ426" s="29"/>
      <c r="IR426" s="29"/>
      <c r="IS426" s="29"/>
      <c r="IT426" s="29"/>
      <c r="IU426" s="29"/>
      <c r="IV426" s="29"/>
    </row>
    <row r="427" spans="16:256">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c r="BX427" s="29"/>
      <c r="BY427" s="29"/>
      <c r="BZ427" s="29"/>
      <c r="CA427" s="29"/>
      <c r="CB427" s="29"/>
      <c r="CC427" s="29"/>
      <c r="CD427" s="29"/>
      <c r="CE427" s="29"/>
      <c r="CF427" s="29"/>
      <c r="CG427" s="29"/>
      <c r="CH427" s="29"/>
      <c r="CI427" s="29"/>
      <c r="CJ427" s="29"/>
      <c r="CK427" s="29"/>
      <c r="CL427" s="29"/>
      <c r="CM427" s="29"/>
      <c r="CN427" s="29"/>
      <c r="CO427" s="29"/>
      <c r="CP427" s="29"/>
      <c r="CQ427" s="29"/>
      <c r="CR427" s="29"/>
      <c r="CS427" s="29"/>
      <c r="CT427" s="29"/>
      <c r="CU427" s="29"/>
      <c r="CV427" s="29"/>
      <c r="CW427" s="29"/>
      <c r="CX427" s="29"/>
      <c r="CY427" s="29"/>
      <c r="CZ427" s="29"/>
      <c r="DA427" s="29"/>
      <c r="DB427" s="29"/>
      <c r="DC427" s="29"/>
      <c r="DD427" s="29"/>
      <c r="DE427" s="29"/>
      <c r="DF427" s="29"/>
      <c r="DG427" s="29"/>
      <c r="DH427" s="29"/>
      <c r="DI427" s="29"/>
      <c r="DJ427" s="29"/>
      <c r="DK427" s="29"/>
      <c r="DL427" s="29"/>
      <c r="DM427" s="29"/>
      <c r="DN427" s="29"/>
      <c r="DO427" s="29"/>
      <c r="DP427" s="29"/>
      <c r="DQ427" s="29"/>
      <c r="DR427" s="29"/>
      <c r="DS427" s="29"/>
      <c r="DT427" s="29"/>
      <c r="DU427" s="29"/>
      <c r="DV427" s="29"/>
      <c r="DW427" s="29"/>
      <c r="DX427" s="29"/>
      <c r="DY427" s="29"/>
      <c r="DZ427" s="29"/>
      <c r="EA427" s="29"/>
      <c r="EB427" s="29"/>
      <c r="EC427" s="29"/>
      <c r="ED427" s="29"/>
      <c r="EE427" s="29"/>
      <c r="EF427" s="29"/>
      <c r="EG427" s="29"/>
      <c r="EH427" s="29"/>
      <c r="EI427" s="29"/>
      <c r="EJ427" s="29"/>
      <c r="EK427" s="29"/>
      <c r="EL427" s="29"/>
      <c r="EM427" s="29"/>
      <c r="EN427" s="29"/>
      <c r="EO427" s="29"/>
      <c r="EP427" s="29"/>
      <c r="EQ427" s="29"/>
      <c r="ER427" s="29"/>
      <c r="ES427" s="29"/>
      <c r="ET427" s="29"/>
      <c r="EU427" s="29"/>
      <c r="EV427" s="29"/>
      <c r="EW427" s="29"/>
      <c r="EX427" s="29"/>
      <c r="EY427" s="29"/>
      <c r="EZ427" s="29"/>
      <c r="FA427" s="29"/>
      <c r="FB427" s="29"/>
      <c r="FC427" s="29"/>
      <c r="FD427" s="29"/>
      <c r="FE427" s="29"/>
      <c r="FF427" s="29"/>
      <c r="FG427" s="29"/>
      <c r="FH427" s="29"/>
      <c r="FI427" s="29"/>
      <c r="FJ427" s="29"/>
      <c r="FK427" s="29"/>
      <c r="FL427" s="29"/>
      <c r="FM427" s="29"/>
      <c r="FN427" s="29"/>
      <c r="FO427" s="29"/>
      <c r="FP427" s="29"/>
      <c r="FQ427" s="29"/>
      <c r="FR427" s="29"/>
      <c r="FS427" s="29"/>
      <c r="FT427" s="29"/>
      <c r="FU427" s="29"/>
      <c r="FV427" s="29"/>
      <c r="FW427" s="29"/>
      <c r="FX427" s="29"/>
      <c r="FY427" s="29"/>
      <c r="FZ427" s="29"/>
      <c r="GA427" s="29"/>
      <c r="GB427" s="29"/>
      <c r="GC427" s="29"/>
      <c r="GD427" s="29"/>
      <c r="GE427" s="29"/>
      <c r="GF427" s="29"/>
      <c r="GG427" s="29"/>
      <c r="GH427" s="29"/>
      <c r="GI427" s="29"/>
      <c r="GJ427" s="29"/>
      <c r="GK427" s="29"/>
      <c r="GL427" s="29"/>
      <c r="GM427" s="29"/>
      <c r="GN427" s="29"/>
      <c r="GO427" s="29"/>
      <c r="GP427" s="29"/>
      <c r="GQ427" s="29"/>
      <c r="GR427" s="29"/>
      <c r="GS427" s="29"/>
      <c r="GT427" s="29"/>
      <c r="GU427" s="29"/>
      <c r="GV427" s="29"/>
      <c r="GW427" s="29"/>
      <c r="GX427" s="29"/>
      <c r="GY427" s="29"/>
      <c r="GZ427" s="29"/>
      <c r="HA427" s="29"/>
      <c r="HB427" s="29"/>
      <c r="HC427" s="29"/>
      <c r="HD427" s="29"/>
      <c r="HE427" s="29"/>
      <c r="HF427" s="29"/>
      <c r="HG427" s="29"/>
      <c r="HH427" s="29"/>
      <c r="HI427" s="29"/>
      <c r="HJ427" s="29"/>
      <c r="HK427" s="29"/>
      <c r="HL427" s="29"/>
      <c r="HM427" s="29"/>
      <c r="HN427" s="29"/>
      <c r="HO427" s="29"/>
      <c r="HP427" s="29"/>
      <c r="HQ427" s="29"/>
      <c r="HR427" s="29"/>
      <c r="HS427" s="29"/>
      <c r="HT427" s="29"/>
      <c r="HU427" s="29"/>
      <c r="HV427" s="29"/>
      <c r="HW427" s="29"/>
      <c r="HX427" s="29"/>
      <c r="HY427" s="29"/>
      <c r="HZ427" s="29"/>
      <c r="IA427" s="29"/>
      <c r="IB427" s="29"/>
      <c r="IC427" s="29"/>
      <c r="ID427" s="29"/>
      <c r="IE427" s="29"/>
      <c r="IF427" s="29"/>
      <c r="IG427" s="29"/>
      <c r="IH427" s="29"/>
      <c r="II427" s="29"/>
      <c r="IJ427" s="29"/>
      <c r="IK427" s="29"/>
      <c r="IL427" s="29"/>
      <c r="IM427" s="29"/>
      <c r="IN427" s="29"/>
      <c r="IO427" s="29"/>
      <c r="IP427" s="29"/>
      <c r="IQ427" s="29"/>
      <c r="IR427" s="29"/>
      <c r="IS427" s="29"/>
      <c r="IT427" s="29"/>
      <c r="IU427" s="29"/>
      <c r="IV427" s="29"/>
    </row>
    <row r="428" spans="16:256">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c r="BX428" s="29"/>
      <c r="BY428" s="29"/>
      <c r="BZ428" s="29"/>
      <c r="CA428" s="29"/>
      <c r="CB428" s="29"/>
      <c r="CC428" s="29"/>
      <c r="CD428" s="29"/>
      <c r="CE428" s="29"/>
      <c r="CF428" s="29"/>
      <c r="CG428" s="29"/>
      <c r="CH428" s="29"/>
      <c r="CI428" s="29"/>
      <c r="CJ428" s="29"/>
      <c r="CK428" s="29"/>
      <c r="CL428" s="29"/>
      <c r="CM428" s="29"/>
      <c r="CN428" s="29"/>
      <c r="CO428" s="29"/>
      <c r="CP428" s="29"/>
      <c r="CQ428" s="29"/>
      <c r="CR428" s="29"/>
      <c r="CS428" s="29"/>
      <c r="CT428" s="29"/>
      <c r="CU428" s="29"/>
      <c r="CV428" s="29"/>
      <c r="CW428" s="29"/>
      <c r="CX428" s="29"/>
      <c r="CY428" s="29"/>
      <c r="CZ428" s="29"/>
      <c r="DA428" s="29"/>
      <c r="DB428" s="29"/>
      <c r="DC428" s="29"/>
      <c r="DD428" s="29"/>
      <c r="DE428" s="29"/>
      <c r="DF428" s="29"/>
      <c r="DG428" s="29"/>
      <c r="DH428" s="29"/>
      <c r="DI428" s="29"/>
      <c r="DJ428" s="29"/>
      <c r="DK428" s="29"/>
      <c r="DL428" s="29"/>
      <c r="DM428" s="29"/>
      <c r="DN428" s="29"/>
      <c r="DO428" s="29"/>
      <c r="DP428" s="29"/>
      <c r="DQ428" s="29"/>
      <c r="DR428" s="29"/>
      <c r="DS428" s="29"/>
      <c r="DT428" s="29"/>
      <c r="DU428" s="29"/>
      <c r="DV428" s="29"/>
      <c r="DW428" s="29"/>
      <c r="DX428" s="29"/>
      <c r="DY428" s="29"/>
      <c r="DZ428" s="29"/>
      <c r="EA428" s="29"/>
      <c r="EB428" s="29"/>
      <c r="EC428" s="29"/>
      <c r="ED428" s="29"/>
      <c r="EE428" s="29"/>
      <c r="EF428" s="29"/>
      <c r="EG428" s="29"/>
      <c r="EH428" s="29"/>
      <c r="EI428" s="29"/>
      <c r="EJ428" s="29"/>
      <c r="EK428" s="29"/>
      <c r="EL428" s="29"/>
      <c r="EM428" s="29"/>
      <c r="EN428" s="29"/>
      <c r="EO428" s="29"/>
      <c r="EP428" s="29"/>
      <c r="EQ428" s="29"/>
      <c r="ER428" s="29"/>
      <c r="ES428" s="29"/>
      <c r="ET428" s="29"/>
      <c r="EU428" s="29"/>
      <c r="EV428" s="29"/>
      <c r="EW428" s="29"/>
      <c r="EX428" s="29"/>
      <c r="EY428" s="29"/>
      <c r="EZ428" s="29"/>
      <c r="FA428" s="29"/>
      <c r="FB428" s="29"/>
      <c r="FC428" s="29"/>
      <c r="FD428" s="29"/>
      <c r="FE428" s="29"/>
      <c r="FF428" s="29"/>
      <c r="FG428" s="29"/>
      <c r="FH428" s="29"/>
      <c r="FI428" s="29"/>
      <c r="FJ428" s="29"/>
      <c r="FK428" s="29"/>
      <c r="FL428" s="29"/>
      <c r="FM428" s="29"/>
      <c r="FN428" s="29"/>
      <c r="FO428" s="29"/>
      <c r="FP428" s="29"/>
      <c r="FQ428" s="29"/>
      <c r="FR428" s="29"/>
      <c r="FS428" s="29"/>
      <c r="FT428" s="29"/>
      <c r="FU428" s="29"/>
      <c r="FV428" s="29"/>
      <c r="FW428" s="29"/>
      <c r="FX428" s="29"/>
      <c r="FY428" s="29"/>
      <c r="FZ428" s="29"/>
      <c r="GA428" s="29"/>
      <c r="GB428" s="29"/>
      <c r="GC428" s="29"/>
      <c r="GD428" s="29"/>
      <c r="GE428" s="29"/>
      <c r="GF428" s="29"/>
      <c r="GG428" s="29"/>
      <c r="GH428" s="29"/>
      <c r="GI428" s="29"/>
      <c r="GJ428" s="29"/>
      <c r="GK428" s="29"/>
      <c r="GL428" s="29"/>
      <c r="GM428" s="29"/>
      <c r="GN428" s="29"/>
      <c r="GO428" s="29"/>
      <c r="GP428" s="29"/>
      <c r="GQ428" s="29"/>
      <c r="GR428" s="29"/>
      <c r="GS428" s="29"/>
      <c r="GT428" s="29"/>
      <c r="GU428" s="29"/>
      <c r="GV428" s="29"/>
      <c r="GW428" s="29"/>
      <c r="GX428" s="29"/>
      <c r="GY428" s="29"/>
      <c r="GZ428" s="29"/>
      <c r="HA428" s="29"/>
      <c r="HB428" s="29"/>
      <c r="HC428" s="29"/>
      <c r="HD428" s="29"/>
      <c r="HE428" s="29"/>
      <c r="HF428" s="29"/>
      <c r="HG428" s="29"/>
      <c r="HH428" s="29"/>
      <c r="HI428" s="29"/>
      <c r="HJ428" s="29"/>
      <c r="HK428" s="29"/>
      <c r="HL428" s="29"/>
      <c r="HM428" s="29"/>
      <c r="HN428" s="29"/>
      <c r="HO428" s="29"/>
      <c r="HP428" s="29"/>
      <c r="HQ428" s="29"/>
      <c r="HR428" s="29"/>
      <c r="HS428" s="29"/>
      <c r="HT428" s="29"/>
      <c r="HU428" s="29"/>
      <c r="HV428" s="29"/>
      <c r="HW428" s="29"/>
      <c r="HX428" s="29"/>
      <c r="HY428" s="29"/>
      <c r="HZ428" s="29"/>
      <c r="IA428" s="29"/>
      <c r="IB428" s="29"/>
      <c r="IC428" s="29"/>
      <c r="ID428" s="29"/>
      <c r="IE428" s="29"/>
      <c r="IF428" s="29"/>
      <c r="IG428" s="29"/>
      <c r="IH428" s="29"/>
      <c r="II428" s="29"/>
      <c r="IJ428" s="29"/>
      <c r="IK428" s="29"/>
      <c r="IL428" s="29"/>
      <c r="IM428" s="29"/>
      <c r="IN428" s="29"/>
      <c r="IO428" s="29"/>
      <c r="IP428" s="29"/>
      <c r="IQ428" s="29"/>
      <c r="IR428" s="29"/>
      <c r="IS428" s="29"/>
      <c r="IT428" s="29"/>
      <c r="IU428" s="29"/>
      <c r="IV428" s="29"/>
    </row>
    <row r="429" spans="16:256">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c r="BX429" s="29"/>
      <c r="BY429" s="29"/>
      <c r="BZ429" s="29"/>
      <c r="CA429" s="29"/>
      <c r="CB429" s="29"/>
      <c r="CC429" s="29"/>
      <c r="CD429" s="29"/>
      <c r="CE429" s="29"/>
      <c r="CF429" s="29"/>
      <c r="CG429" s="29"/>
      <c r="CH429" s="29"/>
      <c r="CI429" s="29"/>
      <c r="CJ429" s="29"/>
      <c r="CK429" s="29"/>
      <c r="CL429" s="29"/>
      <c r="CM429" s="29"/>
      <c r="CN429" s="29"/>
      <c r="CO429" s="29"/>
      <c r="CP429" s="29"/>
      <c r="CQ429" s="29"/>
      <c r="CR429" s="29"/>
      <c r="CS429" s="29"/>
      <c r="CT429" s="29"/>
      <c r="CU429" s="29"/>
      <c r="CV429" s="29"/>
      <c r="CW429" s="29"/>
      <c r="CX429" s="29"/>
      <c r="CY429" s="29"/>
      <c r="CZ429" s="29"/>
      <c r="DA429" s="29"/>
      <c r="DB429" s="29"/>
      <c r="DC429" s="29"/>
      <c r="DD429" s="29"/>
      <c r="DE429" s="29"/>
      <c r="DF429" s="29"/>
      <c r="DG429" s="29"/>
      <c r="DH429" s="29"/>
      <c r="DI429" s="29"/>
      <c r="DJ429" s="29"/>
      <c r="DK429" s="29"/>
      <c r="DL429" s="29"/>
      <c r="DM429" s="29"/>
      <c r="DN429" s="29"/>
      <c r="DO429" s="29"/>
      <c r="DP429" s="29"/>
      <c r="DQ429" s="29"/>
      <c r="DR429" s="29"/>
      <c r="DS429" s="29"/>
      <c r="DT429" s="29"/>
      <c r="DU429" s="29"/>
      <c r="DV429" s="29"/>
      <c r="DW429" s="29"/>
      <c r="DX429" s="29"/>
      <c r="DY429" s="29"/>
      <c r="DZ429" s="29"/>
      <c r="EA429" s="29"/>
      <c r="EB429" s="29"/>
      <c r="EC429" s="29"/>
      <c r="ED429" s="29"/>
      <c r="EE429" s="29"/>
      <c r="EF429" s="29"/>
      <c r="EG429" s="29"/>
      <c r="EH429" s="29"/>
      <c r="EI429" s="29"/>
      <c r="EJ429" s="29"/>
      <c r="EK429" s="29"/>
      <c r="EL429" s="29"/>
      <c r="EM429" s="29"/>
      <c r="EN429" s="29"/>
      <c r="EO429" s="29"/>
      <c r="EP429" s="29"/>
      <c r="EQ429" s="29"/>
      <c r="ER429" s="29"/>
      <c r="ES429" s="29"/>
      <c r="ET429" s="29"/>
      <c r="EU429" s="29"/>
      <c r="EV429" s="29"/>
      <c r="EW429" s="29"/>
      <c r="EX429" s="29"/>
      <c r="EY429" s="29"/>
      <c r="EZ429" s="29"/>
      <c r="FA429" s="29"/>
      <c r="FB429" s="29"/>
      <c r="FC429" s="29"/>
      <c r="FD429" s="29"/>
      <c r="FE429" s="29"/>
      <c r="FF429" s="29"/>
      <c r="FG429" s="29"/>
      <c r="FH429" s="29"/>
      <c r="FI429" s="29"/>
      <c r="FJ429" s="29"/>
      <c r="FK429" s="29"/>
      <c r="FL429" s="29"/>
      <c r="FM429" s="29"/>
      <c r="FN429" s="29"/>
      <c r="FO429" s="29"/>
      <c r="FP429" s="29"/>
      <c r="FQ429" s="29"/>
      <c r="FR429" s="29"/>
      <c r="FS429" s="29"/>
      <c r="FT429" s="29"/>
      <c r="FU429" s="29"/>
      <c r="FV429" s="29"/>
      <c r="FW429" s="29"/>
      <c r="FX429" s="29"/>
      <c r="FY429" s="29"/>
      <c r="FZ429" s="29"/>
      <c r="GA429" s="29"/>
      <c r="GB429" s="29"/>
      <c r="GC429" s="29"/>
      <c r="GD429" s="29"/>
      <c r="GE429" s="29"/>
      <c r="GF429" s="29"/>
      <c r="GG429" s="29"/>
      <c r="GH429" s="29"/>
      <c r="GI429" s="29"/>
      <c r="GJ429" s="29"/>
      <c r="GK429" s="29"/>
      <c r="GL429" s="29"/>
      <c r="GM429" s="29"/>
      <c r="GN429" s="29"/>
      <c r="GO429" s="29"/>
      <c r="GP429" s="29"/>
      <c r="GQ429" s="29"/>
      <c r="GR429" s="29"/>
      <c r="GS429" s="29"/>
      <c r="GT429" s="29"/>
      <c r="GU429" s="29"/>
      <c r="GV429" s="29"/>
      <c r="GW429" s="29"/>
      <c r="GX429" s="29"/>
      <c r="GY429" s="29"/>
      <c r="GZ429" s="29"/>
      <c r="HA429" s="29"/>
      <c r="HB429" s="29"/>
      <c r="HC429" s="29"/>
      <c r="HD429" s="29"/>
      <c r="HE429" s="29"/>
      <c r="HF429" s="29"/>
      <c r="HG429" s="29"/>
      <c r="HH429" s="29"/>
      <c r="HI429" s="29"/>
      <c r="HJ429" s="29"/>
      <c r="HK429" s="29"/>
      <c r="HL429" s="29"/>
      <c r="HM429" s="29"/>
      <c r="HN429" s="29"/>
      <c r="HO429" s="29"/>
      <c r="HP429" s="29"/>
      <c r="HQ429" s="29"/>
      <c r="HR429" s="29"/>
      <c r="HS429" s="29"/>
      <c r="HT429" s="29"/>
      <c r="HU429" s="29"/>
      <c r="HV429" s="29"/>
      <c r="HW429" s="29"/>
      <c r="HX429" s="29"/>
      <c r="HY429" s="29"/>
      <c r="HZ429" s="29"/>
      <c r="IA429" s="29"/>
      <c r="IB429" s="29"/>
      <c r="IC429" s="29"/>
      <c r="ID429" s="29"/>
      <c r="IE429" s="29"/>
      <c r="IF429" s="29"/>
      <c r="IG429" s="29"/>
      <c r="IH429" s="29"/>
      <c r="II429" s="29"/>
      <c r="IJ429" s="29"/>
      <c r="IK429" s="29"/>
      <c r="IL429" s="29"/>
      <c r="IM429" s="29"/>
      <c r="IN429" s="29"/>
      <c r="IO429" s="29"/>
      <c r="IP429" s="29"/>
      <c r="IQ429" s="29"/>
      <c r="IR429" s="29"/>
      <c r="IS429" s="29"/>
      <c r="IT429" s="29"/>
      <c r="IU429" s="29"/>
      <c r="IV429" s="29"/>
    </row>
    <row r="430" spans="16:256">
      <c r="R430" s="29"/>
      <c r="S430" s="29"/>
      <c r="T430" s="29"/>
      <c r="U430" s="53"/>
      <c r="V430" s="53"/>
      <c r="W430" s="53"/>
      <c r="X430" s="53"/>
      <c r="Y430" s="53"/>
      <c r="Z430" s="53"/>
      <c r="AA430" s="53"/>
      <c r="AB430" s="53"/>
      <c r="AC430" s="53"/>
      <c r="AD430" s="53"/>
      <c r="AE430" s="53"/>
      <c r="AF430" s="53"/>
      <c r="AG430" s="53"/>
      <c r="AH430" s="53"/>
      <c r="AI430" s="53"/>
      <c r="AJ430" s="53"/>
      <c r="AK430" s="53"/>
      <c r="AL430" s="53"/>
      <c r="AM430" s="53"/>
      <c r="AN430" s="53"/>
      <c r="AO430" s="53"/>
      <c r="AP430" s="53"/>
      <c r="AQ430" s="53"/>
      <c r="AR430" s="53"/>
      <c r="AS430" s="53"/>
      <c r="AT430" s="53"/>
      <c r="AU430" s="53"/>
      <c r="AV430" s="53"/>
      <c r="AW430" s="53"/>
      <c r="AX430" s="53"/>
      <c r="AY430" s="53"/>
      <c r="AZ430" s="53"/>
      <c r="BA430" s="53"/>
      <c r="BB430" s="53"/>
      <c r="BC430" s="53"/>
      <c r="BD430" s="53"/>
      <c r="BE430" s="53"/>
      <c r="BF430" s="53"/>
      <c r="BG430" s="53"/>
      <c r="BH430" s="53"/>
      <c r="BI430" s="53"/>
      <c r="BJ430" s="53"/>
      <c r="BK430" s="53"/>
      <c r="BL430" s="53"/>
      <c r="BM430" s="53"/>
      <c r="BN430" s="53"/>
      <c r="BO430" s="53"/>
      <c r="BP430" s="53"/>
      <c r="BQ430" s="53"/>
      <c r="BR430" s="53"/>
      <c r="BS430" s="53"/>
      <c r="BT430" s="53"/>
      <c r="BU430" s="53"/>
      <c r="BV430" s="53"/>
      <c r="BW430" s="53"/>
      <c r="BX430" s="53"/>
      <c r="BY430" s="53"/>
      <c r="BZ430" s="53"/>
      <c r="CA430" s="53"/>
      <c r="CB430" s="53"/>
      <c r="CC430" s="53"/>
      <c r="CD430" s="53"/>
      <c r="CE430" s="53"/>
      <c r="CF430" s="53"/>
      <c r="CG430" s="53"/>
      <c r="CH430" s="53"/>
      <c r="CI430" s="53"/>
      <c r="CJ430" s="53"/>
      <c r="CK430" s="53"/>
      <c r="CL430" s="53"/>
      <c r="CM430" s="53"/>
      <c r="CN430" s="53"/>
      <c r="CO430" s="53"/>
      <c r="CP430" s="53"/>
      <c r="CQ430" s="53"/>
      <c r="CR430" s="53"/>
      <c r="CS430" s="53"/>
      <c r="CT430" s="53"/>
      <c r="CU430" s="53"/>
      <c r="CV430" s="53"/>
      <c r="CW430" s="53"/>
      <c r="CX430" s="53"/>
      <c r="CY430" s="53"/>
      <c r="CZ430" s="53"/>
      <c r="DA430" s="53"/>
      <c r="DB430" s="53"/>
      <c r="DC430" s="53"/>
      <c r="DD430" s="53"/>
      <c r="DE430" s="53"/>
      <c r="DF430" s="53"/>
      <c r="DG430" s="53"/>
      <c r="DH430" s="53"/>
      <c r="DI430" s="53"/>
      <c r="DJ430" s="53"/>
      <c r="DK430" s="53"/>
      <c r="DL430" s="53"/>
      <c r="DM430" s="53"/>
      <c r="DN430" s="53"/>
      <c r="DO430" s="53"/>
      <c r="DP430" s="53"/>
      <c r="DQ430" s="53"/>
      <c r="DR430" s="53"/>
      <c r="DS430" s="53"/>
      <c r="DT430" s="53"/>
      <c r="DU430" s="53"/>
      <c r="DV430" s="53"/>
      <c r="DW430" s="53"/>
      <c r="DX430" s="53"/>
      <c r="DY430" s="53"/>
      <c r="DZ430" s="53"/>
      <c r="EA430" s="53"/>
      <c r="EB430" s="53"/>
      <c r="EC430" s="53"/>
      <c r="ED430" s="53"/>
      <c r="EE430" s="53"/>
      <c r="EF430" s="53"/>
      <c r="EG430" s="53"/>
      <c r="EH430" s="53"/>
      <c r="EI430" s="53"/>
      <c r="EJ430" s="53"/>
      <c r="EK430" s="53"/>
      <c r="EL430" s="53"/>
      <c r="EM430" s="53"/>
      <c r="EN430" s="53"/>
      <c r="EO430" s="53"/>
      <c r="EP430" s="53"/>
      <c r="EQ430" s="53"/>
      <c r="ER430" s="53"/>
      <c r="ES430" s="53"/>
      <c r="ET430" s="53"/>
      <c r="EU430" s="53"/>
      <c r="EV430" s="53"/>
      <c r="EW430" s="53"/>
      <c r="EX430" s="53"/>
      <c r="EY430" s="53"/>
      <c r="EZ430" s="53"/>
      <c r="FA430" s="53"/>
      <c r="FB430" s="53"/>
      <c r="FC430" s="53"/>
      <c r="FD430" s="53"/>
      <c r="FE430" s="53"/>
      <c r="FF430" s="53"/>
      <c r="FG430" s="53"/>
      <c r="FH430" s="53"/>
      <c r="FI430" s="53"/>
      <c r="FJ430" s="53"/>
      <c r="FK430" s="53"/>
      <c r="FL430" s="53"/>
      <c r="FM430" s="53"/>
      <c r="FN430" s="53"/>
      <c r="FO430" s="53"/>
      <c r="FP430" s="53"/>
      <c r="FQ430" s="53"/>
      <c r="FR430" s="53"/>
      <c r="FS430" s="53"/>
      <c r="FT430" s="53"/>
      <c r="FU430" s="53"/>
      <c r="FV430" s="53"/>
      <c r="FW430" s="53"/>
      <c r="FX430" s="53"/>
      <c r="FY430" s="53"/>
      <c r="FZ430" s="53"/>
      <c r="GA430" s="53"/>
      <c r="GB430" s="53"/>
      <c r="GC430" s="53"/>
      <c r="GD430" s="53"/>
      <c r="GE430" s="53"/>
      <c r="GF430" s="53"/>
      <c r="GG430" s="53"/>
      <c r="GH430" s="53"/>
      <c r="GI430" s="53"/>
      <c r="GJ430" s="53"/>
      <c r="GK430" s="53"/>
      <c r="GL430" s="53"/>
      <c r="GM430" s="53"/>
      <c r="GN430" s="53"/>
      <c r="GO430" s="53"/>
      <c r="GP430" s="53"/>
      <c r="GQ430" s="53"/>
      <c r="GR430" s="53"/>
      <c r="GS430" s="53"/>
      <c r="GT430" s="53"/>
      <c r="GU430" s="53"/>
      <c r="GV430" s="53"/>
      <c r="GW430" s="53"/>
      <c r="GX430" s="53"/>
      <c r="GY430" s="53"/>
      <c r="GZ430" s="53"/>
      <c r="HA430" s="53"/>
      <c r="HB430" s="53"/>
      <c r="HC430" s="53"/>
      <c r="HD430" s="53"/>
      <c r="HE430" s="53"/>
      <c r="HF430" s="53"/>
      <c r="HG430" s="53"/>
      <c r="HH430" s="53"/>
      <c r="HI430" s="53"/>
      <c r="HJ430" s="53"/>
      <c r="HK430" s="53"/>
      <c r="HL430" s="53"/>
      <c r="HM430" s="53"/>
      <c r="HN430" s="53"/>
      <c r="HO430" s="53"/>
      <c r="HP430" s="53"/>
      <c r="HQ430" s="53"/>
      <c r="HR430" s="53"/>
      <c r="HS430" s="53"/>
      <c r="HT430" s="53"/>
      <c r="HU430" s="53"/>
      <c r="HV430" s="53"/>
      <c r="HW430" s="53"/>
      <c r="HX430" s="53"/>
      <c r="HY430" s="53"/>
      <c r="HZ430" s="53"/>
      <c r="IA430" s="53"/>
      <c r="IB430" s="53"/>
      <c r="IC430" s="53"/>
      <c r="ID430" s="53"/>
      <c r="IE430" s="53"/>
      <c r="IF430" s="53"/>
      <c r="IG430" s="53"/>
      <c r="IH430" s="53"/>
      <c r="II430" s="53"/>
      <c r="IJ430" s="53"/>
      <c r="IK430" s="53"/>
      <c r="IL430" s="53"/>
      <c r="IM430" s="53"/>
      <c r="IN430" s="53"/>
      <c r="IO430" s="53"/>
      <c r="IP430" s="53"/>
      <c r="IQ430" s="53"/>
      <c r="IR430" s="53"/>
      <c r="IS430" s="53"/>
      <c r="IT430" s="53"/>
      <c r="IU430" s="53"/>
      <c r="IV430" s="53"/>
    </row>
    <row r="431" spans="16:256">
      <c r="R431" s="29"/>
      <c r="S431" s="29"/>
      <c r="T431" s="29"/>
      <c r="U431" s="53"/>
      <c r="V431" s="53"/>
      <c r="W431" s="53"/>
      <c r="X431" s="53"/>
      <c r="Y431" s="53"/>
      <c r="Z431" s="53"/>
      <c r="AA431" s="53"/>
      <c r="AB431" s="53"/>
      <c r="AC431" s="53"/>
      <c r="AD431" s="53"/>
      <c r="AE431" s="53"/>
      <c r="AF431" s="53"/>
      <c r="AG431" s="53"/>
      <c r="AH431" s="53"/>
      <c r="AI431" s="53"/>
      <c r="AJ431" s="53"/>
      <c r="AK431" s="53"/>
      <c r="AL431" s="53"/>
      <c r="AM431" s="53"/>
      <c r="AN431" s="53"/>
      <c r="AO431" s="53"/>
      <c r="AP431" s="53"/>
      <c r="AQ431" s="53"/>
      <c r="AR431" s="53"/>
      <c r="AS431" s="53"/>
      <c r="AT431" s="53"/>
      <c r="AU431" s="53"/>
      <c r="AV431" s="53"/>
      <c r="AW431" s="53"/>
      <c r="AX431" s="53"/>
      <c r="AY431" s="53"/>
      <c r="AZ431" s="53"/>
      <c r="BA431" s="53"/>
      <c r="BB431" s="53"/>
      <c r="BC431" s="53"/>
      <c r="BD431" s="53"/>
      <c r="BE431" s="53"/>
      <c r="BF431" s="53"/>
      <c r="BG431" s="53"/>
      <c r="BH431" s="53"/>
      <c r="BI431" s="53"/>
      <c r="BJ431" s="53"/>
      <c r="BK431" s="53"/>
      <c r="BL431" s="53"/>
      <c r="BM431" s="53"/>
      <c r="BN431" s="53"/>
      <c r="BO431" s="53"/>
      <c r="BP431" s="53"/>
      <c r="BQ431" s="53"/>
      <c r="BR431" s="53"/>
      <c r="BS431" s="53"/>
      <c r="BT431" s="53"/>
      <c r="BU431" s="53"/>
      <c r="BV431" s="53"/>
      <c r="BW431" s="53"/>
      <c r="BX431" s="53"/>
      <c r="BY431" s="53"/>
      <c r="BZ431" s="53"/>
      <c r="CA431" s="53"/>
      <c r="CB431" s="53"/>
      <c r="CC431" s="53"/>
      <c r="CD431" s="53"/>
      <c r="CE431" s="53"/>
      <c r="CF431" s="53"/>
      <c r="CG431" s="53"/>
      <c r="CH431" s="53"/>
      <c r="CI431" s="53"/>
      <c r="CJ431" s="53"/>
      <c r="CK431" s="53"/>
      <c r="CL431" s="53"/>
      <c r="CM431" s="53"/>
      <c r="CN431" s="53"/>
      <c r="CO431" s="53"/>
      <c r="CP431" s="53"/>
      <c r="CQ431" s="53"/>
      <c r="CR431" s="53"/>
      <c r="CS431" s="53"/>
      <c r="CT431" s="53"/>
      <c r="CU431" s="53"/>
      <c r="CV431" s="53"/>
      <c r="CW431" s="53"/>
      <c r="CX431" s="53"/>
      <c r="CY431" s="53"/>
      <c r="CZ431" s="53"/>
      <c r="DA431" s="53"/>
      <c r="DB431" s="53"/>
      <c r="DC431" s="53"/>
      <c r="DD431" s="53"/>
      <c r="DE431" s="53"/>
      <c r="DF431" s="53"/>
      <c r="DG431" s="53"/>
      <c r="DH431" s="53"/>
      <c r="DI431" s="53"/>
      <c r="DJ431" s="53"/>
      <c r="DK431" s="53"/>
      <c r="DL431" s="53"/>
      <c r="DM431" s="53"/>
      <c r="DN431" s="53"/>
      <c r="DO431" s="53"/>
      <c r="DP431" s="53"/>
      <c r="DQ431" s="53"/>
      <c r="DR431" s="53"/>
      <c r="DS431" s="53"/>
      <c r="DT431" s="53"/>
      <c r="DU431" s="53"/>
      <c r="DV431" s="53"/>
      <c r="DW431" s="53"/>
      <c r="DX431" s="53"/>
      <c r="DY431" s="53"/>
      <c r="DZ431" s="53"/>
      <c r="EA431" s="53"/>
      <c r="EB431" s="53"/>
      <c r="EC431" s="53"/>
      <c r="ED431" s="53"/>
      <c r="EE431" s="53"/>
      <c r="EF431" s="53"/>
      <c r="EG431" s="53"/>
      <c r="EH431" s="53"/>
      <c r="EI431" s="53"/>
      <c r="EJ431" s="53"/>
      <c r="EK431" s="53"/>
      <c r="EL431" s="53"/>
      <c r="EM431" s="53"/>
      <c r="EN431" s="53"/>
      <c r="EO431" s="53"/>
      <c r="EP431" s="53"/>
      <c r="EQ431" s="53"/>
      <c r="ER431" s="53"/>
      <c r="ES431" s="53"/>
      <c r="ET431" s="53"/>
      <c r="EU431" s="53"/>
      <c r="EV431" s="53"/>
      <c r="EW431" s="53"/>
      <c r="EX431" s="53"/>
      <c r="EY431" s="53"/>
      <c r="EZ431" s="53"/>
      <c r="FA431" s="53"/>
      <c r="FB431" s="53"/>
      <c r="FC431" s="53"/>
      <c r="FD431" s="53"/>
      <c r="FE431" s="53"/>
      <c r="FF431" s="53"/>
      <c r="FG431" s="53"/>
      <c r="FH431" s="53"/>
      <c r="FI431" s="53"/>
      <c r="FJ431" s="53"/>
      <c r="FK431" s="53"/>
      <c r="FL431" s="53"/>
      <c r="FM431" s="53"/>
      <c r="FN431" s="53"/>
      <c r="FO431" s="53"/>
      <c r="FP431" s="53"/>
      <c r="FQ431" s="53"/>
      <c r="FR431" s="53"/>
      <c r="FS431" s="53"/>
      <c r="FT431" s="53"/>
      <c r="FU431" s="53"/>
      <c r="FV431" s="53"/>
      <c r="FW431" s="53"/>
      <c r="FX431" s="53"/>
      <c r="FY431" s="53"/>
      <c r="FZ431" s="53"/>
      <c r="GA431" s="53"/>
      <c r="GB431" s="53"/>
      <c r="GC431" s="53"/>
      <c r="GD431" s="53"/>
      <c r="GE431" s="53"/>
      <c r="GF431" s="53"/>
      <c r="GG431" s="53"/>
      <c r="GH431" s="53"/>
      <c r="GI431" s="53"/>
      <c r="GJ431" s="53"/>
      <c r="GK431" s="53"/>
      <c r="GL431" s="53"/>
      <c r="GM431" s="53"/>
      <c r="GN431" s="53"/>
      <c r="GO431" s="53"/>
      <c r="GP431" s="53"/>
      <c r="GQ431" s="53"/>
      <c r="GR431" s="53"/>
      <c r="GS431" s="53"/>
      <c r="GT431" s="53"/>
      <c r="GU431" s="53"/>
      <c r="GV431" s="53"/>
      <c r="GW431" s="53"/>
      <c r="GX431" s="53"/>
      <c r="GY431" s="53"/>
      <c r="GZ431" s="53"/>
      <c r="HA431" s="53"/>
      <c r="HB431" s="53"/>
      <c r="HC431" s="53"/>
      <c r="HD431" s="53"/>
      <c r="HE431" s="53"/>
      <c r="HF431" s="53"/>
      <c r="HG431" s="53"/>
      <c r="HH431" s="53"/>
      <c r="HI431" s="53"/>
      <c r="HJ431" s="53"/>
      <c r="HK431" s="53"/>
      <c r="HL431" s="53"/>
      <c r="HM431" s="53"/>
      <c r="HN431" s="53"/>
      <c r="HO431" s="53"/>
      <c r="HP431" s="53"/>
      <c r="HQ431" s="53"/>
      <c r="HR431" s="53"/>
      <c r="HS431" s="53"/>
      <c r="HT431" s="53"/>
      <c r="HU431" s="53"/>
      <c r="HV431" s="53"/>
      <c r="HW431" s="53"/>
      <c r="HX431" s="53"/>
      <c r="HY431" s="53"/>
      <c r="HZ431" s="53"/>
      <c r="IA431" s="53"/>
      <c r="IB431" s="53"/>
      <c r="IC431" s="53"/>
      <c r="ID431" s="53"/>
      <c r="IE431" s="53"/>
      <c r="IF431" s="53"/>
      <c r="IG431" s="53"/>
      <c r="IH431" s="53"/>
      <c r="II431" s="53"/>
      <c r="IJ431" s="53"/>
      <c r="IK431" s="53"/>
      <c r="IL431" s="53"/>
      <c r="IM431" s="53"/>
      <c r="IN431" s="53"/>
      <c r="IO431" s="53"/>
      <c r="IP431" s="53"/>
      <c r="IQ431" s="53"/>
      <c r="IR431" s="53"/>
      <c r="IS431" s="53"/>
      <c r="IT431" s="53"/>
      <c r="IU431" s="53"/>
      <c r="IV431" s="53"/>
    </row>
    <row r="432" spans="16:256">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c r="CA432" s="29"/>
      <c r="CB432" s="29"/>
      <c r="CC432" s="29"/>
      <c r="CD432" s="29"/>
      <c r="CE432" s="29"/>
      <c r="CF432" s="29"/>
      <c r="CG432" s="29"/>
      <c r="CH432" s="29"/>
      <c r="CI432" s="29"/>
      <c r="CJ432" s="29"/>
      <c r="CK432" s="29"/>
      <c r="CL432" s="29"/>
      <c r="CM432" s="29"/>
      <c r="CN432" s="29"/>
      <c r="CO432" s="29"/>
      <c r="CP432" s="29"/>
      <c r="CQ432" s="29"/>
      <c r="CR432" s="29"/>
      <c r="CS432" s="29"/>
      <c r="CT432" s="29"/>
      <c r="CU432" s="29"/>
      <c r="CV432" s="29"/>
      <c r="CW432" s="29"/>
      <c r="CX432" s="29"/>
      <c r="CY432" s="29"/>
      <c r="CZ432" s="29"/>
      <c r="DA432" s="29"/>
      <c r="DB432" s="29"/>
      <c r="DC432" s="29"/>
      <c r="DD432" s="29"/>
      <c r="DE432" s="29"/>
      <c r="DF432" s="29"/>
      <c r="DG432" s="29"/>
      <c r="DH432" s="29"/>
      <c r="DI432" s="29"/>
      <c r="DJ432" s="29"/>
      <c r="DK432" s="29"/>
      <c r="DL432" s="29"/>
      <c r="DM432" s="29"/>
      <c r="DN432" s="29"/>
      <c r="DO432" s="29"/>
      <c r="DP432" s="29"/>
      <c r="DQ432" s="29"/>
      <c r="DR432" s="29"/>
      <c r="DS432" s="29"/>
      <c r="DT432" s="29"/>
      <c r="DU432" s="29"/>
      <c r="DV432" s="29"/>
      <c r="DW432" s="29"/>
      <c r="DX432" s="29"/>
      <c r="DY432" s="29"/>
      <c r="DZ432" s="29"/>
      <c r="EA432" s="29"/>
      <c r="EB432" s="29"/>
      <c r="EC432" s="29"/>
      <c r="ED432" s="29"/>
      <c r="EE432" s="29"/>
      <c r="EF432" s="29"/>
      <c r="EG432" s="29"/>
      <c r="EH432" s="29"/>
      <c r="EI432" s="29"/>
      <c r="EJ432" s="29"/>
      <c r="EK432" s="29"/>
      <c r="EL432" s="29"/>
      <c r="EM432" s="29"/>
      <c r="EN432" s="29"/>
      <c r="EO432" s="29"/>
      <c r="EP432" s="29"/>
      <c r="EQ432" s="29"/>
      <c r="ER432" s="29"/>
      <c r="ES432" s="29"/>
      <c r="ET432" s="29"/>
      <c r="EU432" s="29"/>
      <c r="EV432" s="29"/>
      <c r="EW432" s="29"/>
      <c r="EX432" s="29"/>
      <c r="EY432" s="29"/>
      <c r="EZ432" s="29"/>
      <c r="FA432" s="29"/>
      <c r="FB432" s="29"/>
      <c r="FC432" s="29"/>
      <c r="FD432" s="29"/>
      <c r="FE432" s="29"/>
      <c r="FF432" s="29"/>
      <c r="FG432" s="29"/>
      <c r="FH432" s="29"/>
      <c r="FI432" s="29"/>
      <c r="FJ432" s="29"/>
      <c r="FK432" s="29"/>
      <c r="FL432" s="29"/>
      <c r="FM432" s="29"/>
      <c r="FN432" s="29"/>
      <c r="FO432" s="29"/>
      <c r="FP432" s="29"/>
      <c r="FQ432" s="29"/>
      <c r="FR432" s="29"/>
      <c r="FS432" s="29"/>
      <c r="FT432" s="29"/>
      <c r="FU432" s="29"/>
      <c r="FV432" s="29"/>
      <c r="FW432" s="29"/>
      <c r="FX432" s="29"/>
      <c r="FY432" s="29"/>
      <c r="FZ432" s="29"/>
      <c r="GA432" s="29"/>
      <c r="GB432" s="29"/>
      <c r="GC432" s="29"/>
      <c r="GD432" s="29"/>
      <c r="GE432" s="29"/>
      <c r="GF432" s="29"/>
      <c r="GG432" s="29"/>
      <c r="GH432" s="29"/>
      <c r="GI432" s="29"/>
      <c r="GJ432" s="29"/>
      <c r="GK432" s="29"/>
      <c r="GL432" s="29"/>
      <c r="GM432" s="29"/>
      <c r="GN432" s="29"/>
      <c r="GO432" s="29"/>
      <c r="GP432" s="29"/>
      <c r="GQ432" s="29"/>
      <c r="GR432" s="29"/>
      <c r="GS432" s="29"/>
      <c r="GT432" s="29"/>
      <c r="GU432" s="29"/>
      <c r="GV432" s="29"/>
      <c r="GW432" s="29"/>
      <c r="GX432" s="29"/>
      <c r="GY432" s="29"/>
      <c r="GZ432" s="29"/>
      <c r="HA432" s="29"/>
      <c r="HB432" s="29"/>
      <c r="HC432" s="29"/>
      <c r="HD432" s="29"/>
      <c r="HE432" s="29"/>
      <c r="HF432" s="29"/>
      <c r="HG432" s="29"/>
      <c r="HH432" s="29"/>
      <c r="HI432" s="29"/>
      <c r="HJ432" s="29"/>
      <c r="HK432" s="29"/>
      <c r="HL432" s="29"/>
      <c r="HM432" s="29"/>
      <c r="HN432" s="29"/>
      <c r="HO432" s="29"/>
      <c r="HP432" s="29"/>
      <c r="HQ432" s="29"/>
      <c r="HR432" s="29"/>
      <c r="HS432" s="29"/>
      <c r="HT432" s="29"/>
      <c r="HU432" s="29"/>
      <c r="HV432" s="29"/>
      <c r="HW432" s="29"/>
      <c r="HX432" s="29"/>
      <c r="HY432" s="29"/>
      <c r="HZ432" s="29"/>
      <c r="IA432" s="29"/>
      <c r="IB432" s="29"/>
      <c r="IC432" s="29"/>
      <c r="ID432" s="29"/>
      <c r="IE432" s="29"/>
      <c r="IF432" s="29"/>
      <c r="IG432" s="29"/>
      <c r="IH432" s="29"/>
      <c r="II432" s="29"/>
      <c r="IJ432" s="29"/>
      <c r="IK432" s="29"/>
      <c r="IL432" s="29"/>
      <c r="IM432" s="29"/>
      <c r="IN432" s="29"/>
      <c r="IO432" s="29"/>
      <c r="IP432" s="29"/>
      <c r="IQ432" s="29"/>
      <c r="IR432" s="29"/>
      <c r="IS432" s="29"/>
      <c r="IT432" s="29"/>
      <c r="IU432" s="29"/>
      <c r="IV432" s="29"/>
    </row>
    <row r="433" spans="18:256">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29"/>
      <c r="CA433" s="29"/>
      <c r="CB433" s="29"/>
      <c r="CC433" s="29"/>
      <c r="CD433" s="29"/>
      <c r="CE433" s="29"/>
      <c r="CF433" s="29"/>
      <c r="CG433" s="29"/>
      <c r="CH433" s="29"/>
      <c r="CI433" s="29"/>
      <c r="CJ433" s="29"/>
      <c r="CK433" s="29"/>
      <c r="CL433" s="29"/>
      <c r="CM433" s="29"/>
      <c r="CN433" s="29"/>
      <c r="CO433" s="29"/>
      <c r="CP433" s="29"/>
      <c r="CQ433" s="29"/>
      <c r="CR433" s="29"/>
      <c r="CS433" s="29"/>
      <c r="CT433" s="29"/>
      <c r="CU433" s="29"/>
      <c r="CV433" s="29"/>
      <c r="CW433" s="29"/>
      <c r="CX433" s="29"/>
      <c r="CY433" s="29"/>
      <c r="CZ433" s="29"/>
      <c r="DA433" s="29"/>
      <c r="DB433" s="29"/>
      <c r="DC433" s="29"/>
      <c r="DD433" s="29"/>
      <c r="DE433" s="29"/>
      <c r="DF433" s="29"/>
      <c r="DG433" s="29"/>
      <c r="DH433" s="29"/>
      <c r="DI433" s="29"/>
      <c r="DJ433" s="29"/>
      <c r="DK433" s="29"/>
      <c r="DL433" s="29"/>
      <c r="DM433" s="29"/>
      <c r="DN433" s="29"/>
      <c r="DO433" s="29"/>
      <c r="DP433" s="29"/>
      <c r="DQ433" s="29"/>
      <c r="DR433" s="29"/>
      <c r="DS433" s="29"/>
      <c r="DT433" s="29"/>
      <c r="DU433" s="29"/>
      <c r="DV433" s="29"/>
      <c r="DW433" s="29"/>
      <c r="DX433" s="29"/>
      <c r="DY433" s="29"/>
      <c r="DZ433" s="29"/>
      <c r="EA433" s="29"/>
      <c r="EB433" s="29"/>
      <c r="EC433" s="29"/>
      <c r="ED433" s="29"/>
      <c r="EE433" s="29"/>
      <c r="EF433" s="29"/>
      <c r="EG433" s="29"/>
      <c r="EH433" s="29"/>
      <c r="EI433" s="29"/>
      <c r="EJ433" s="29"/>
      <c r="EK433" s="29"/>
      <c r="EL433" s="29"/>
      <c r="EM433" s="29"/>
      <c r="EN433" s="29"/>
      <c r="EO433" s="29"/>
      <c r="EP433" s="29"/>
      <c r="EQ433" s="29"/>
      <c r="ER433" s="29"/>
      <c r="ES433" s="29"/>
      <c r="ET433" s="29"/>
      <c r="EU433" s="29"/>
      <c r="EV433" s="29"/>
      <c r="EW433" s="29"/>
      <c r="EX433" s="29"/>
      <c r="EY433" s="29"/>
      <c r="EZ433" s="29"/>
      <c r="FA433" s="29"/>
      <c r="FB433" s="29"/>
      <c r="FC433" s="29"/>
      <c r="FD433" s="29"/>
      <c r="FE433" s="29"/>
      <c r="FF433" s="29"/>
      <c r="FG433" s="29"/>
      <c r="FH433" s="29"/>
      <c r="FI433" s="29"/>
      <c r="FJ433" s="29"/>
      <c r="FK433" s="29"/>
      <c r="FL433" s="29"/>
      <c r="FM433" s="29"/>
      <c r="FN433" s="29"/>
      <c r="FO433" s="29"/>
      <c r="FP433" s="29"/>
      <c r="FQ433" s="29"/>
      <c r="FR433" s="29"/>
      <c r="FS433" s="29"/>
      <c r="FT433" s="29"/>
      <c r="FU433" s="29"/>
      <c r="FV433" s="29"/>
      <c r="FW433" s="29"/>
      <c r="FX433" s="29"/>
      <c r="FY433" s="29"/>
      <c r="FZ433" s="29"/>
      <c r="GA433" s="29"/>
      <c r="GB433" s="29"/>
      <c r="GC433" s="29"/>
      <c r="GD433" s="29"/>
      <c r="GE433" s="29"/>
      <c r="GF433" s="29"/>
      <c r="GG433" s="29"/>
      <c r="GH433" s="29"/>
      <c r="GI433" s="29"/>
      <c r="GJ433" s="29"/>
      <c r="GK433" s="29"/>
      <c r="GL433" s="29"/>
      <c r="GM433" s="29"/>
      <c r="GN433" s="29"/>
      <c r="GO433" s="29"/>
      <c r="GP433" s="29"/>
      <c r="GQ433" s="29"/>
      <c r="GR433" s="29"/>
      <c r="GS433" s="29"/>
      <c r="GT433" s="29"/>
      <c r="GU433" s="29"/>
      <c r="GV433" s="29"/>
      <c r="GW433" s="29"/>
      <c r="GX433" s="29"/>
      <c r="GY433" s="29"/>
      <c r="GZ433" s="29"/>
      <c r="HA433" s="29"/>
      <c r="HB433" s="29"/>
      <c r="HC433" s="29"/>
      <c r="HD433" s="29"/>
      <c r="HE433" s="29"/>
      <c r="HF433" s="29"/>
      <c r="HG433" s="29"/>
      <c r="HH433" s="29"/>
      <c r="HI433" s="29"/>
      <c r="HJ433" s="29"/>
      <c r="HK433" s="29"/>
      <c r="HL433" s="29"/>
      <c r="HM433" s="29"/>
      <c r="HN433" s="29"/>
      <c r="HO433" s="29"/>
      <c r="HP433" s="29"/>
      <c r="HQ433" s="29"/>
      <c r="HR433" s="29"/>
      <c r="HS433" s="29"/>
      <c r="HT433" s="29"/>
      <c r="HU433" s="29"/>
      <c r="HV433" s="29"/>
      <c r="HW433" s="29"/>
      <c r="HX433" s="29"/>
      <c r="HY433" s="29"/>
      <c r="HZ433" s="29"/>
      <c r="IA433" s="29"/>
      <c r="IB433" s="29"/>
      <c r="IC433" s="29"/>
      <c r="ID433" s="29"/>
      <c r="IE433" s="29"/>
      <c r="IF433" s="29"/>
      <c r="IG433" s="29"/>
      <c r="IH433" s="29"/>
      <c r="II433" s="29"/>
      <c r="IJ433" s="29"/>
      <c r="IK433" s="29"/>
      <c r="IL433" s="29"/>
      <c r="IM433" s="29"/>
      <c r="IN433" s="29"/>
      <c r="IO433" s="29"/>
      <c r="IP433" s="29"/>
      <c r="IQ433" s="29"/>
      <c r="IR433" s="29"/>
      <c r="IS433" s="29"/>
      <c r="IT433" s="29"/>
      <c r="IU433" s="29"/>
      <c r="IV433" s="29"/>
    </row>
    <row r="434" spans="18:256">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c r="CA434" s="29"/>
      <c r="CB434" s="29"/>
      <c r="CC434" s="29"/>
      <c r="CD434" s="29"/>
      <c r="CE434" s="29"/>
      <c r="CF434" s="29"/>
      <c r="CG434" s="29"/>
      <c r="CH434" s="29"/>
      <c r="CI434" s="29"/>
      <c r="CJ434" s="29"/>
      <c r="CK434" s="29"/>
      <c r="CL434" s="29"/>
      <c r="CM434" s="29"/>
      <c r="CN434" s="29"/>
      <c r="CO434" s="29"/>
      <c r="CP434" s="29"/>
      <c r="CQ434" s="29"/>
      <c r="CR434" s="29"/>
      <c r="CS434" s="29"/>
      <c r="CT434" s="29"/>
      <c r="CU434" s="29"/>
      <c r="CV434" s="29"/>
      <c r="CW434" s="29"/>
      <c r="CX434" s="29"/>
      <c r="CY434" s="29"/>
      <c r="CZ434" s="29"/>
      <c r="DA434" s="29"/>
      <c r="DB434" s="29"/>
      <c r="DC434" s="29"/>
      <c r="DD434" s="29"/>
      <c r="DE434" s="29"/>
      <c r="DF434" s="29"/>
      <c r="DG434" s="29"/>
      <c r="DH434" s="29"/>
      <c r="DI434" s="29"/>
      <c r="DJ434" s="29"/>
      <c r="DK434" s="29"/>
      <c r="DL434" s="29"/>
      <c r="DM434" s="29"/>
      <c r="DN434" s="29"/>
      <c r="DO434" s="29"/>
      <c r="DP434" s="29"/>
      <c r="DQ434" s="29"/>
      <c r="DR434" s="29"/>
      <c r="DS434" s="29"/>
      <c r="DT434" s="29"/>
      <c r="DU434" s="29"/>
      <c r="DV434" s="29"/>
      <c r="DW434" s="29"/>
      <c r="DX434" s="29"/>
      <c r="DY434" s="29"/>
      <c r="DZ434" s="29"/>
      <c r="EA434" s="29"/>
      <c r="EB434" s="29"/>
      <c r="EC434" s="29"/>
      <c r="ED434" s="29"/>
      <c r="EE434" s="29"/>
      <c r="EF434" s="29"/>
      <c r="EG434" s="29"/>
      <c r="EH434" s="29"/>
      <c r="EI434" s="29"/>
      <c r="EJ434" s="29"/>
      <c r="EK434" s="29"/>
      <c r="EL434" s="29"/>
      <c r="EM434" s="29"/>
      <c r="EN434" s="29"/>
      <c r="EO434" s="29"/>
      <c r="EP434" s="29"/>
      <c r="EQ434" s="29"/>
      <c r="ER434" s="29"/>
      <c r="ES434" s="29"/>
      <c r="ET434" s="29"/>
      <c r="EU434" s="29"/>
      <c r="EV434" s="29"/>
      <c r="EW434" s="29"/>
      <c r="EX434" s="29"/>
      <c r="EY434" s="29"/>
      <c r="EZ434" s="29"/>
      <c r="FA434" s="29"/>
      <c r="FB434" s="29"/>
      <c r="FC434" s="29"/>
      <c r="FD434" s="29"/>
      <c r="FE434" s="29"/>
      <c r="FF434" s="29"/>
      <c r="FG434" s="29"/>
      <c r="FH434" s="29"/>
      <c r="FI434" s="29"/>
      <c r="FJ434" s="29"/>
      <c r="FK434" s="29"/>
      <c r="FL434" s="29"/>
      <c r="FM434" s="29"/>
      <c r="FN434" s="29"/>
      <c r="FO434" s="29"/>
      <c r="FP434" s="29"/>
      <c r="FQ434" s="29"/>
      <c r="FR434" s="29"/>
      <c r="FS434" s="29"/>
      <c r="FT434" s="29"/>
      <c r="FU434" s="29"/>
      <c r="FV434" s="29"/>
      <c r="FW434" s="29"/>
      <c r="FX434" s="29"/>
      <c r="FY434" s="29"/>
      <c r="FZ434" s="29"/>
      <c r="GA434" s="29"/>
      <c r="GB434" s="29"/>
      <c r="GC434" s="29"/>
      <c r="GD434" s="29"/>
      <c r="GE434" s="29"/>
      <c r="GF434" s="29"/>
      <c r="GG434" s="29"/>
      <c r="GH434" s="29"/>
      <c r="GI434" s="29"/>
      <c r="GJ434" s="29"/>
      <c r="GK434" s="29"/>
      <c r="GL434" s="29"/>
      <c r="GM434" s="29"/>
      <c r="GN434" s="29"/>
      <c r="GO434" s="29"/>
      <c r="GP434" s="29"/>
      <c r="GQ434" s="29"/>
      <c r="GR434" s="29"/>
      <c r="GS434" s="29"/>
      <c r="GT434" s="29"/>
      <c r="GU434" s="29"/>
      <c r="GV434" s="29"/>
      <c r="GW434" s="29"/>
      <c r="GX434" s="29"/>
      <c r="GY434" s="29"/>
      <c r="GZ434" s="29"/>
      <c r="HA434" s="29"/>
      <c r="HB434" s="29"/>
      <c r="HC434" s="29"/>
      <c r="HD434" s="29"/>
      <c r="HE434" s="29"/>
      <c r="HF434" s="29"/>
      <c r="HG434" s="29"/>
      <c r="HH434" s="29"/>
      <c r="HI434" s="29"/>
      <c r="HJ434" s="29"/>
      <c r="HK434" s="29"/>
      <c r="HL434" s="29"/>
      <c r="HM434" s="29"/>
      <c r="HN434" s="29"/>
      <c r="HO434" s="29"/>
      <c r="HP434" s="29"/>
      <c r="HQ434" s="29"/>
      <c r="HR434" s="29"/>
      <c r="HS434" s="29"/>
      <c r="HT434" s="29"/>
      <c r="HU434" s="29"/>
      <c r="HV434" s="29"/>
      <c r="HW434" s="29"/>
      <c r="HX434" s="29"/>
      <c r="HY434" s="29"/>
      <c r="HZ434" s="29"/>
      <c r="IA434" s="29"/>
      <c r="IB434" s="29"/>
      <c r="IC434" s="29"/>
      <c r="ID434" s="29"/>
      <c r="IE434" s="29"/>
      <c r="IF434" s="29"/>
      <c r="IG434" s="29"/>
      <c r="IH434" s="29"/>
      <c r="II434" s="29"/>
      <c r="IJ434" s="29"/>
      <c r="IK434" s="29"/>
      <c r="IL434" s="29"/>
      <c r="IM434" s="29"/>
      <c r="IN434" s="29"/>
      <c r="IO434" s="29"/>
      <c r="IP434" s="29"/>
      <c r="IQ434" s="29"/>
      <c r="IR434" s="29"/>
      <c r="IS434" s="29"/>
      <c r="IT434" s="29"/>
      <c r="IU434" s="29"/>
      <c r="IV434" s="29"/>
    </row>
    <row r="435" spans="18:256">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29"/>
      <c r="CA435" s="29"/>
      <c r="CB435" s="29"/>
      <c r="CC435" s="29"/>
      <c r="CD435" s="29"/>
      <c r="CE435" s="29"/>
      <c r="CF435" s="29"/>
      <c r="CG435" s="29"/>
      <c r="CH435" s="29"/>
      <c r="CI435" s="29"/>
      <c r="CJ435" s="29"/>
      <c r="CK435" s="29"/>
      <c r="CL435" s="29"/>
      <c r="CM435" s="29"/>
      <c r="CN435" s="29"/>
      <c r="CO435" s="29"/>
      <c r="CP435" s="29"/>
      <c r="CQ435" s="29"/>
      <c r="CR435" s="29"/>
      <c r="CS435" s="29"/>
      <c r="CT435" s="29"/>
      <c r="CU435" s="29"/>
      <c r="CV435" s="29"/>
      <c r="CW435" s="29"/>
      <c r="CX435" s="29"/>
      <c r="CY435" s="29"/>
      <c r="CZ435" s="29"/>
      <c r="DA435" s="29"/>
      <c r="DB435" s="29"/>
      <c r="DC435" s="29"/>
      <c r="DD435" s="29"/>
      <c r="DE435" s="29"/>
      <c r="DF435" s="29"/>
      <c r="DG435" s="29"/>
      <c r="DH435" s="29"/>
      <c r="DI435" s="29"/>
      <c r="DJ435" s="29"/>
      <c r="DK435" s="29"/>
      <c r="DL435" s="29"/>
      <c r="DM435" s="29"/>
      <c r="DN435" s="29"/>
      <c r="DO435" s="29"/>
      <c r="DP435" s="29"/>
      <c r="DQ435" s="29"/>
      <c r="DR435" s="29"/>
      <c r="DS435" s="29"/>
      <c r="DT435" s="29"/>
      <c r="DU435" s="29"/>
      <c r="DV435" s="29"/>
      <c r="DW435" s="29"/>
      <c r="DX435" s="29"/>
      <c r="DY435" s="29"/>
      <c r="DZ435" s="29"/>
      <c r="EA435" s="29"/>
      <c r="EB435" s="29"/>
      <c r="EC435" s="29"/>
      <c r="ED435" s="29"/>
      <c r="EE435" s="29"/>
      <c r="EF435" s="29"/>
      <c r="EG435" s="29"/>
      <c r="EH435" s="29"/>
      <c r="EI435" s="29"/>
      <c r="EJ435" s="29"/>
      <c r="EK435" s="29"/>
      <c r="EL435" s="29"/>
      <c r="EM435" s="29"/>
      <c r="EN435" s="29"/>
      <c r="EO435" s="29"/>
      <c r="EP435" s="29"/>
      <c r="EQ435" s="29"/>
      <c r="ER435" s="29"/>
      <c r="ES435" s="29"/>
      <c r="ET435" s="29"/>
      <c r="EU435" s="29"/>
      <c r="EV435" s="29"/>
      <c r="EW435" s="29"/>
      <c r="EX435" s="29"/>
      <c r="EY435" s="29"/>
      <c r="EZ435" s="29"/>
      <c r="FA435" s="29"/>
      <c r="FB435" s="29"/>
      <c r="FC435" s="29"/>
      <c r="FD435" s="29"/>
      <c r="FE435" s="29"/>
      <c r="FF435" s="29"/>
      <c r="FG435" s="29"/>
      <c r="FH435" s="29"/>
      <c r="FI435" s="29"/>
      <c r="FJ435" s="29"/>
      <c r="FK435" s="29"/>
      <c r="FL435" s="29"/>
      <c r="FM435" s="29"/>
      <c r="FN435" s="29"/>
      <c r="FO435" s="29"/>
      <c r="FP435" s="29"/>
      <c r="FQ435" s="29"/>
      <c r="FR435" s="29"/>
      <c r="FS435" s="29"/>
      <c r="FT435" s="29"/>
      <c r="FU435" s="29"/>
      <c r="FV435" s="29"/>
      <c r="FW435" s="29"/>
      <c r="FX435" s="29"/>
      <c r="FY435" s="29"/>
      <c r="FZ435" s="29"/>
      <c r="GA435" s="29"/>
      <c r="GB435" s="29"/>
      <c r="GC435" s="29"/>
      <c r="GD435" s="29"/>
      <c r="GE435" s="29"/>
      <c r="GF435" s="29"/>
      <c r="GG435" s="29"/>
      <c r="GH435" s="29"/>
      <c r="GI435" s="29"/>
      <c r="GJ435" s="29"/>
      <c r="GK435" s="29"/>
      <c r="GL435" s="29"/>
      <c r="GM435" s="29"/>
      <c r="GN435" s="29"/>
      <c r="GO435" s="29"/>
      <c r="GP435" s="29"/>
      <c r="GQ435" s="29"/>
      <c r="GR435" s="29"/>
      <c r="GS435" s="29"/>
      <c r="GT435" s="29"/>
      <c r="GU435" s="29"/>
      <c r="GV435" s="29"/>
      <c r="GW435" s="29"/>
      <c r="GX435" s="29"/>
      <c r="GY435" s="29"/>
      <c r="GZ435" s="29"/>
      <c r="HA435" s="29"/>
      <c r="HB435" s="29"/>
      <c r="HC435" s="29"/>
      <c r="HD435" s="29"/>
      <c r="HE435" s="29"/>
      <c r="HF435" s="29"/>
      <c r="HG435" s="29"/>
      <c r="HH435" s="29"/>
      <c r="HI435" s="29"/>
      <c r="HJ435" s="29"/>
      <c r="HK435" s="29"/>
      <c r="HL435" s="29"/>
      <c r="HM435" s="29"/>
      <c r="HN435" s="29"/>
      <c r="HO435" s="29"/>
      <c r="HP435" s="29"/>
      <c r="HQ435" s="29"/>
      <c r="HR435" s="29"/>
      <c r="HS435" s="29"/>
      <c r="HT435" s="29"/>
      <c r="HU435" s="29"/>
      <c r="HV435" s="29"/>
      <c r="HW435" s="29"/>
      <c r="HX435" s="29"/>
      <c r="HY435" s="29"/>
      <c r="HZ435" s="29"/>
      <c r="IA435" s="29"/>
      <c r="IB435" s="29"/>
      <c r="IC435" s="29"/>
      <c r="ID435" s="29"/>
      <c r="IE435" s="29"/>
      <c r="IF435" s="29"/>
      <c r="IG435" s="29"/>
      <c r="IH435" s="29"/>
      <c r="II435" s="29"/>
      <c r="IJ435" s="29"/>
      <c r="IK435" s="29"/>
      <c r="IL435" s="29"/>
      <c r="IM435" s="29"/>
      <c r="IN435" s="29"/>
      <c r="IO435" s="29"/>
      <c r="IP435" s="29"/>
      <c r="IQ435" s="29"/>
      <c r="IR435" s="29"/>
      <c r="IS435" s="29"/>
      <c r="IT435" s="29"/>
      <c r="IU435" s="29"/>
      <c r="IV435" s="29"/>
    </row>
    <row r="436" spans="18:256">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c r="CA436" s="29"/>
      <c r="CB436" s="29"/>
      <c r="CC436" s="29"/>
      <c r="CD436" s="29"/>
      <c r="CE436" s="29"/>
      <c r="CF436" s="29"/>
      <c r="CG436" s="29"/>
      <c r="CH436" s="29"/>
      <c r="CI436" s="29"/>
      <c r="CJ436" s="29"/>
      <c r="CK436" s="29"/>
      <c r="CL436" s="29"/>
      <c r="CM436" s="29"/>
      <c r="CN436" s="29"/>
      <c r="CO436" s="29"/>
      <c r="CP436" s="29"/>
      <c r="CQ436" s="29"/>
      <c r="CR436" s="29"/>
      <c r="CS436" s="29"/>
      <c r="CT436" s="29"/>
      <c r="CU436" s="29"/>
      <c r="CV436" s="29"/>
      <c r="CW436" s="29"/>
      <c r="CX436" s="29"/>
      <c r="CY436" s="29"/>
      <c r="CZ436" s="29"/>
      <c r="DA436" s="29"/>
      <c r="DB436" s="29"/>
      <c r="DC436" s="29"/>
      <c r="DD436" s="29"/>
      <c r="DE436" s="29"/>
      <c r="DF436" s="29"/>
      <c r="DG436" s="29"/>
      <c r="DH436" s="29"/>
      <c r="DI436" s="29"/>
      <c r="DJ436" s="29"/>
      <c r="DK436" s="29"/>
      <c r="DL436" s="29"/>
      <c r="DM436" s="29"/>
      <c r="DN436" s="29"/>
      <c r="DO436" s="29"/>
      <c r="DP436" s="29"/>
      <c r="DQ436" s="29"/>
      <c r="DR436" s="29"/>
      <c r="DS436" s="29"/>
      <c r="DT436" s="29"/>
      <c r="DU436" s="29"/>
      <c r="DV436" s="29"/>
      <c r="DW436" s="29"/>
      <c r="DX436" s="29"/>
      <c r="DY436" s="29"/>
      <c r="DZ436" s="29"/>
      <c r="EA436" s="29"/>
      <c r="EB436" s="29"/>
      <c r="EC436" s="29"/>
      <c r="ED436" s="29"/>
      <c r="EE436" s="29"/>
      <c r="EF436" s="29"/>
      <c r="EG436" s="29"/>
      <c r="EH436" s="29"/>
      <c r="EI436" s="29"/>
      <c r="EJ436" s="29"/>
      <c r="EK436" s="29"/>
      <c r="EL436" s="29"/>
      <c r="EM436" s="29"/>
      <c r="EN436" s="29"/>
      <c r="EO436" s="29"/>
      <c r="EP436" s="29"/>
      <c r="EQ436" s="29"/>
      <c r="ER436" s="29"/>
      <c r="ES436" s="29"/>
      <c r="ET436" s="29"/>
      <c r="EU436" s="29"/>
      <c r="EV436" s="29"/>
      <c r="EW436" s="29"/>
      <c r="EX436" s="29"/>
      <c r="EY436" s="29"/>
      <c r="EZ436" s="29"/>
      <c r="FA436" s="29"/>
      <c r="FB436" s="29"/>
      <c r="FC436" s="29"/>
      <c r="FD436" s="29"/>
      <c r="FE436" s="29"/>
      <c r="FF436" s="29"/>
      <c r="FG436" s="29"/>
      <c r="FH436" s="29"/>
      <c r="FI436" s="29"/>
      <c r="FJ436" s="29"/>
      <c r="FK436" s="29"/>
      <c r="FL436" s="29"/>
      <c r="FM436" s="29"/>
      <c r="FN436" s="29"/>
      <c r="FO436" s="29"/>
      <c r="FP436" s="29"/>
      <c r="FQ436" s="29"/>
      <c r="FR436" s="29"/>
      <c r="FS436" s="29"/>
      <c r="FT436" s="29"/>
      <c r="FU436" s="29"/>
      <c r="FV436" s="29"/>
      <c r="FW436" s="29"/>
      <c r="FX436" s="29"/>
      <c r="FY436" s="29"/>
      <c r="FZ436" s="29"/>
      <c r="GA436" s="29"/>
      <c r="GB436" s="29"/>
      <c r="GC436" s="29"/>
      <c r="GD436" s="29"/>
      <c r="GE436" s="29"/>
      <c r="GF436" s="29"/>
      <c r="GG436" s="29"/>
      <c r="GH436" s="29"/>
      <c r="GI436" s="29"/>
      <c r="GJ436" s="29"/>
      <c r="GK436" s="29"/>
      <c r="GL436" s="29"/>
      <c r="GM436" s="29"/>
      <c r="GN436" s="29"/>
      <c r="GO436" s="29"/>
      <c r="GP436" s="29"/>
      <c r="GQ436" s="29"/>
      <c r="GR436" s="29"/>
      <c r="GS436" s="29"/>
      <c r="GT436" s="29"/>
      <c r="GU436" s="29"/>
      <c r="GV436" s="29"/>
      <c r="GW436" s="29"/>
      <c r="GX436" s="29"/>
      <c r="GY436" s="29"/>
      <c r="GZ436" s="29"/>
      <c r="HA436" s="29"/>
      <c r="HB436" s="29"/>
      <c r="HC436" s="29"/>
      <c r="HD436" s="29"/>
      <c r="HE436" s="29"/>
      <c r="HF436" s="29"/>
      <c r="HG436" s="29"/>
      <c r="HH436" s="29"/>
      <c r="HI436" s="29"/>
      <c r="HJ436" s="29"/>
      <c r="HK436" s="29"/>
      <c r="HL436" s="29"/>
      <c r="HM436" s="29"/>
      <c r="HN436" s="29"/>
      <c r="HO436" s="29"/>
      <c r="HP436" s="29"/>
      <c r="HQ436" s="29"/>
      <c r="HR436" s="29"/>
      <c r="HS436" s="29"/>
      <c r="HT436" s="29"/>
      <c r="HU436" s="29"/>
      <c r="HV436" s="29"/>
      <c r="HW436" s="29"/>
      <c r="HX436" s="29"/>
      <c r="HY436" s="29"/>
      <c r="HZ436" s="29"/>
      <c r="IA436" s="29"/>
      <c r="IB436" s="29"/>
      <c r="IC436" s="29"/>
      <c r="ID436" s="29"/>
      <c r="IE436" s="29"/>
      <c r="IF436" s="29"/>
      <c r="IG436" s="29"/>
      <c r="IH436" s="29"/>
      <c r="II436" s="29"/>
      <c r="IJ436" s="29"/>
      <c r="IK436" s="29"/>
      <c r="IL436" s="29"/>
      <c r="IM436" s="29"/>
      <c r="IN436" s="29"/>
      <c r="IO436" s="29"/>
      <c r="IP436" s="29"/>
      <c r="IQ436" s="29"/>
      <c r="IR436" s="29"/>
      <c r="IS436" s="29"/>
      <c r="IT436" s="29"/>
      <c r="IU436" s="29"/>
      <c r="IV436" s="29"/>
    </row>
    <row r="437" spans="18:256">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29"/>
      <c r="CA437" s="29"/>
      <c r="CB437" s="29"/>
      <c r="CC437" s="29"/>
      <c r="CD437" s="29"/>
      <c r="CE437" s="29"/>
      <c r="CF437" s="29"/>
      <c r="CG437" s="29"/>
      <c r="CH437" s="29"/>
      <c r="CI437" s="29"/>
      <c r="CJ437" s="29"/>
      <c r="CK437" s="29"/>
      <c r="CL437" s="29"/>
      <c r="CM437" s="29"/>
      <c r="CN437" s="29"/>
      <c r="CO437" s="29"/>
      <c r="CP437" s="29"/>
      <c r="CQ437" s="29"/>
      <c r="CR437" s="29"/>
      <c r="CS437" s="29"/>
      <c r="CT437" s="29"/>
      <c r="CU437" s="29"/>
      <c r="CV437" s="29"/>
      <c r="CW437" s="29"/>
      <c r="CX437" s="29"/>
      <c r="CY437" s="29"/>
      <c r="CZ437" s="29"/>
      <c r="DA437" s="29"/>
      <c r="DB437" s="29"/>
      <c r="DC437" s="29"/>
      <c r="DD437" s="29"/>
      <c r="DE437" s="29"/>
      <c r="DF437" s="29"/>
      <c r="DG437" s="29"/>
      <c r="DH437" s="29"/>
      <c r="DI437" s="29"/>
      <c r="DJ437" s="29"/>
      <c r="DK437" s="29"/>
      <c r="DL437" s="29"/>
      <c r="DM437" s="29"/>
      <c r="DN437" s="29"/>
      <c r="DO437" s="29"/>
      <c r="DP437" s="29"/>
      <c r="DQ437" s="29"/>
      <c r="DR437" s="29"/>
      <c r="DS437" s="29"/>
      <c r="DT437" s="29"/>
      <c r="DU437" s="29"/>
      <c r="DV437" s="29"/>
      <c r="DW437" s="29"/>
      <c r="DX437" s="29"/>
      <c r="DY437" s="29"/>
      <c r="DZ437" s="29"/>
      <c r="EA437" s="29"/>
      <c r="EB437" s="29"/>
      <c r="EC437" s="29"/>
      <c r="ED437" s="29"/>
      <c r="EE437" s="29"/>
      <c r="EF437" s="29"/>
      <c r="EG437" s="29"/>
      <c r="EH437" s="29"/>
      <c r="EI437" s="29"/>
      <c r="EJ437" s="29"/>
      <c r="EK437" s="29"/>
      <c r="EL437" s="29"/>
      <c r="EM437" s="29"/>
      <c r="EN437" s="29"/>
      <c r="EO437" s="29"/>
      <c r="EP437" s="29"/>
      <c r="EQ437" s="29"/>
      <c r="ER437" s="29"/>
      <c r="ES437" s="29"/>
      <c r="ET437" s="29"/>
      <c r="EU437" s="29"/>
      <c r="EV437" s="29"/>
      <c r="EW437" s="29"/>
      <c r="EX437" s="29"/>
      <c r="EY437" s="29"/>
      <c r="EZ437" s="29"/>
      <c r="FA437" s="29"/>
      <c r="FB437" s="29"/>
      <c r="FC437" s="29"/>
      <c r="FD437" s="29"/>
      <c r="FE437" s="29"/>
      <c r="FF437" s="29"/>
      <c r="FG437" s="29"/>
      <c r="FH437" s="29"/>
      <c r="FI437" s="29"/>
      <c r="FJ437" s="29"/>
      <c r="FK437" s="29"/>
      <c r="FL437" s="29"/>
      <c r="FM437" s="29"/>
      <c r="FN437" s="29"/>
      <c r="FO437" s="29"/>
      <c r="FP437" s="29"/>
      <c r="FQ437" s="29"/>
      <c r="FR437" s="29"/>
      <c r="FS437" s="29"/>
      <c r="FT437" s="29"/>
      <c r="FU437" s="29"/>
      <c r="FV437" s="29"/>
      <c r="FW437" s="29"/>
      <c r="FX437" s="29"/>
      <c r="FY437" s="29"/>
      <c r="FZ437" s="29"/>
      <c r="GA437" s="29"/>
      <c r="GB437" s="29"/>
      <c r="GC437" s="29"/>
      <c r="GD437" s="29"/>
      <c r="GE437" s="29"/>
      <c r="GF437" s="29"/>
      <c r="GG437" s="29"/>
      <c r="GH437" s="29"/>
      <c r="GI437" s="29"/>
      <c r="GJ437" s="29"/>
      <c r="GK437" s="29"/>
      <c r="GL437" s="29"/>
      <c r="GM437" s="29"/>
      <c r="GN437" s="29"/>
      <c r="GO437" s="29"/>
      <c r="GP437" s="29"/>
      <c r="GQ437" s="29"/>
      <c r="GR437" s="29"/>
      <c r="GS437" s="29"/>
      <c r="GT437" s="29"/>
      <c r="GU437" s="29"/>
      <c r="GV437" s="29"/>
      <c r="GW437" s="29"/>
      <c r="GX437" s="29"/>
      <c r="GY437" s="29"/>
      <c r="GZ437" s="29"/>
      <c r="HA437" s="29"/>
      <c r="HB437" s="29"/>
      <c r="HC437" s="29"/>
      <c r="HD437" s="29"/>
      <c r="HE437" s="29"/>
      <c r="HF437" s="29"/>
      <c r="HG437" s="29"/>
      <c r="HH437" s="29"/>
      <c r="HI437" s="29"/>
      <c r="HJ437" s="29"/>
      <c r="HK437" s="29"/>
      <c r="HL437" s="29"/>
      <c r="HM437" s="29"/>
      <c r="HN437" s="29"/>
      <c r="HO437" s="29"/>
      <c r="HP437" s="29"/>
      <c r="HQ437" s="29"/>
      <c r="HR437" s="29"/>
      <c r="HS437" s="29"/>
      <c r="HT437" s="29"/>
      <c r="HU437" s="29"/>
      <c r="HV437" s="29"/>
      <c r="HW437" s="29"/>
      <c r="HX437" s="29"/>
      <c r="HY437" s="29"/>
      <c r="HZ437" s="29"/>
      <c r="IA437" s="29"/>
      <c r="IB437" s="29"/>
      <c r="IC437" s="29"/>
      <c r="ID437" s="29"/>
      <c r="IE437" s="29"/>
      <c r="IF437" s="29"/>
      <c r="IG437" s="29"/>
      <c r="IH437" s="29"/>
      <c r="II437" s="29"/>
      <c r="IJ437" s="29"/>
      <c r="IK437" s="29"/>
      <c r="IL437" s="29"/>
      <c r="IM437" s="29"/>
      <c r="IN437" s="29"/>
      <c r="IO437" s="29"/>
      <c r="IP437" s="29"/>
      <c r="IQ437" s="29"/>
      <c r="IR437" s="29"/>
      <c r="IS437" s="29"/>
      <c r="IT437" s="29"/>
      <c r="IU437" s="29"/>
      <c r="IV437" s="29"/>
    </row>
    <row r="438" spans="18:256">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c r="BX438" s="29"/>
      <c r="BY438" s="29"/>
      <c r="BZ438" s="29"/>
      <c r="CA438" s="29"/>
      <c r="CB438" s="29"/>
      <c r="CC438" s="29"/>
      <c r="CD438" s="29"/>
      <c r="CE438" s="29"/>
      <c r="CF438" s="29"/>
      <c r="CG438" s="29"/>
      <c r="CH438" s="29"/>
      <c r="CI438" s="29"/>
      <c r="CJ438" s="29"/>
      <c r="CK438" s="29"/>
      <c r="CL438" s="29"/>
      <c r="CM438" s="29"/>
      <c r="CN438" s="29"/>
      <c r="CO438" s="29"/>
      <c r="CP438" s="29"/>
      <c r="CQ438" s="29"/>
      <c r="CR438" s="29"/>
      <c r="CS438" s="29"/>
      <c r="CT438" s="29"/>
      <c r="CU438" s="29"/>
      <c r="CV438" s="29"/>
      <c r="CW438" s="29"/>
      <c r="CX438" s="29"/>
      <c r="CY438" s="29"/>
      <c r="CZ438" s="29"/>
      <c r="DA438" s="29"/>
      <c r="DB438" s="29"/>
      <c r="DC438" s="29"/>
      <c r="DD438" s="29"/>
      <c r="DE438" s="29"/>
      <c r="DF438" s="29"/>
      <c r="DG438" s="29"/>
      <c r="DH438" s="29"/>
      <c r="DI438" s="29"/>
      <c r="DJ438" s="29"/>
      <c r="DK438" s="29"/>
      <c r="DL438" s="29"/>
      <c r="DM438" s="29"/>
      <c r="DN438" s="29"/>
      <c r="DO438" s="29"/>
      <c r="DP438" s="29"/>
      <c r="DQ438" s="29"/>
      <c r="DR438" s="29"/>
      <c r="DS438" s="29"/>
      <c r="DT438" s="29"/>
      <c r="DU438" s="29"/>
      <c r="DV438" s="29"/>
      <c r="DW438" s="29"/>
      <c r="DX438" s="29"/>
      <c r="DY438" s="29"/>
      <c r="DZ438" s="29"/>
      <c r="EA438" s="29"/>
      <c r="EB438" s="29"/>
      <c r="EC438" s="29"/>
      <c r="ED438" s="29"/>
      <c r="EE438" s="29"/>
      <c r="EF438" s="29"/>
      <c r="EG438" s="29"/>
      <c r="EH438" s="29"/>
      <c r="EI438" s="29"/>
      <c r="EJ438" s="29"/>
      <c r="EK438" s="29"/>
      <c r="EL438" s="29"/>
      <c r="EM438" s="29"/>
      <c r="EN438" s="29"/>
      <c r="EO438" s="29"/>
      <c r="EP438" s="29"/>
      <c r="EQ438" s="29"/>
      <c r="ER438" s="29"/>
      <c r="ES438" s="29"/>
      <c r="ET438" s="29"/>
      <c r="EU438" s="29"/>
      <c r="EV438" s="29"/>
      <c r="EW438" s="29"/>
      <c r="EX438" s="29"/>
      <c r="EY438" s="29"/>
      <c r="EZ438" s="29"/>
      <c r="FA438" s="29"/>
      <c r="FB438" s="29"/>
      <c r="FC438" s="29"/>
      <c r="FD438" s="29"/>
      <c r="FE438" s="29"/>
      <c r="FF438" s="29"/>
      <c r="FG438" s="29"/>
      <c r="FH438" s="29"/>
      <c r="FI438" s="29"/>
      <c r="FJ438" s="29"/>
      <c r="FK438" s="29"/>
      <c r="FL438" s="29"/>
      <c r="FM438" s="29"/>
      <c r="FN438" s="29"/>
      <c r="FO438" s="29"/>
      <c r="FP438" s="29"/>
      <c r="FQ438" s="29"/>
      <c r="FR438" s="29"/>
      <c r="FS438" s="29"/>
      <c r="FT438" s="29"/>
      <c r="FU438" s="29"/>
      <c r="FV438" s="29"/>
      <c r="FW438" s="29"/>
      <c r="FX438" s="29"/>
      <c r="FY438" s="29"/>
      <c r="FZ438" s="29"/>
      <c r="GA438" s="29"/>
      <c r="GB438" s="29"/>
      <c r="GC438" s="29"/>
      <c r="GD438" s="29"/>
      <c r="GE438" s="29"/>
      <c r="GF438" s="29"/>
      <c r="GG438" s="29"/>
      <c r="GH438" s="29"/>
      <c r="GI438" s="29"/>
      <c r="GJ438" s="29"/>
      <c r="GK438" s="29"/>
      <c r="GL438" s="29"/>
      <c r="GM438" s="29"/>
      <c r="GN438" s="29"/>
      <c r="GO438" s="29"/>
      <c r="GP438" s="29"/>
      <c r="GQ438" s="29"/>
      <c r="GR438" s="29"/>
      <c r="GS438" s="29"/>
      <c r="GT438" s="29"/>
      <c r="GU438" s="29"/>
      <c r="GV438" s="29"/>
      <c r="GW438" s="29"/>
      <c r="GX438" s="29"/>
      <c r="GY438" s="29"/>
      <c r="GZ438" s="29"/>
      <c r="HA438" s="29"/>
      <c r="HB438" s="29"/>
      <c r="HC438" s="29"/>
      <c r="HD438" s="29"/>
      <c r="HE438" s="29"/>
      <c r="HF438" s="29"/>
      <c r="HG438" s="29"/>
      <c r="HH438" s="29"/>
      <c r="HI438" s="29"/>
      <c r="HJ438" s="29"/>
      <c r="HK438" s="29"/>
      <c r="HL438" s="29"/>
      <c r="HM438" s="29"/>
      <c r="HN438" s="29"/>
      <c r="HO438" s="29"/>
      <c r="HP438" s="29"/>
      <c r="HQ438" s="29"/>
      <c r="HR438" s="29"/>
      <c r="HS438" s="29"/>
      <c r="HT438" s="29"/>
      <c r="HU438" s="29"/>
      <c r="HV438" s="29"/>
      <c r="HW438" s="29"/>
      <c r="HX438" s="29"/>
      <c r="HY438" s="29"/>
      <c r="HZ438" s="29"/>
      <c r="IA438" s="29"/>
      <c r="IB438" s="29"/>
      <c r="IC438" s="29"/>
      <c r="ID438" s="29"/>
      <c r="IE438" s="29"/>
      <c r="IF438" s="29"/>
      <c r="IG438" s="29"/>
      <c r="IH438" s="29"/>
      <c r="II438" s="29"/>
      <c r="IJ438" s="29"/>
      <c r="IK438" s="29"/>
      <c r="IL438" s="29"/>
      <c r="IM438" s="29"/>
      <c r="IN438" s="29"/>
      <c r="IO438" s="29"/>
      <c r="IP438" s="29"/>
      <c r="IQ438" s="29"/>
      <c r="IR438" s="29"/>
      <c r="IS438" s="29"/>
      <c r="IT438" s="29"/>
      <c r="IU438" s="29"/>
      <c r="IV438" s="29"/>
    </row>
    <row r="439" spans="18:256">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c r="BX439" s="29"/>
      <c r="BY439" s="29"/>
      <c r="BZ439" s="29"/>
      <c r="CA439" s="29"/>
      <c r="CB439" s="29"/>
      <c r="CC439" s="29"/>
      <c r="CD439" s="29"/>
      <c r="CE439" s="29"/>
      <c r="CF439" s="29"/>
      <c r="CG439" s="29"/>
      <c r="CH439" s="29"/>
      <c r="CI439" s="29"/>
      <c r="CJ439" s="29"/>
      <c r="CK439" s="29"/>
      <c r="CL439" s="29"/>
      <c r="CM439" s="29"/>
      <c r="CN439" s="29"/>
      <c r="CO439" s="29"/>
      <c r="CP439" s="29"/>
      <c r="CQ439" s="29"/>
      <c r="CR439" s="29"/>
      <c r="CS439" s="29"/>
      <c r="CT439" s="29"/>
      <c r="CU439" s="29"/>
      <c r="CV439" s="29"/>
      <c r="CW439" s="29"/>
      <c r="CX439" s="29"/>
      <c r="CY439" s="29"/>
      <c r="CZ439" s="29"/>
      <c r="DA439" s="29"/>
      <c r="DB439" s="29"/>
      <c r="DC439" s="29"/>
      <c r="DD439" s="29"/>
      <c r="DE439" s="29"/>
      <c r="DF439" s="29"/>
      <c r="DG439" s="29"/>
      <c r="DH439" s="29"/>
      <c r="DI439" s="29"/>
      <c r="DJ439" s="29"/>
      <c r="DK439" s="29"/>
      <c r="DL439" s="29"/>
      <c r="DM439" s="29"/>
      <c r="DN439" s="29"/>
      <c r="DO439" s="29"/>
      <c r="DP439" s="29"/>
      <c r="DQ439" s="29"/>
      <c r="DR439" s="29"/>
      <c r="DS439" s="29"/>
      <c r="DT439" s="29"/>
      <c r="DU439" s="29"/>
      <c r="DV439" s="29"/>
      <c r="DW439" s="29"/>
      <c r="DX439" s="29"/>
      <c r="DY439" s="29"/>
      <c r="DZ439" s="29"/>
      <c r="EA439" s="29"/>
      <c r="EB439" s="29"/>
      <c r="EC439" s="29"/>
      <c r="ED439" s="29"/>
      <c r="EE439" s="29"/>
      <c r="EF439" s="29"/>
      <c r="EG439" s="29"/>
      <c r="EH439" s="29"/>
      <c r="EI439" s="29"/>
      <c r="EJ439" s="29"/>
      <c r="EK439" s="29"/>
      <c r="EL439" s="29"/>
      <c r="EM439" s="29"/>
      <c r="EN439" s="29"/>
      <c r="EO439" s="29"/>
      <c r="EP439" s="29"/>
      <c r="EQ439" s="29"/>
      <c r="ER439" s="29"/>
      <c r="ES439" s="29"/>
      <c r="ET439" s="29"/>
      <c r="EU439" s="29"/>
      <c r="EV439" s="29"/>
      <c r="EW439" s="29"/>
      <c r="EX439" s="29"/>
      <c r="EY439" s="29"/>
      <c r="EZ439" s="29"/>
      <c r="FA439" s="29"/>
      <c r="FB439" s="29"/>
      <c r="FC439" s="29"/>
      <c r="FD439" s="29"/>
      <c r="FE439" s="29"/>
      <c r="FF439" s="29"/>
      <c r="FG439" s="29"/>
      <c r="FH439" s="29"/>
      <c r="FI439" s="29"/>
      <c r="FJ439" s="29"/>
      <c r="FK439" s="29"/>
      <c r="FL439" s="29"/>
      <c r="FM439" s="29"/>
      <c r="FN439" s="29"/>
      <c r="FO439" s="29"/>
      <c r="FP439" s="29"/>
      <c r="FQ439" s="29"/>
      <c r="FR439" s="29"/>
      <c r="FS439" s="29"/>
      <c r="FT439" s="29"/>
      <c r="FU439" s="29"/>
      <c r="FV439" s="29"/>
      <c r="FW439" s="29"/>
      <c r="FX439" s="29"/>
      <c r="FY439" s="29"/>
      <c r="FZ439" s="29"/>
      <c r="GA439" s="29"/>
      <c r="GB439" s="29"/>
      <c r="GC439" s="29"/>
      <c r="GD439" s="29"/>
      <c r="GE439" s="29"/>
      <c r="GF439" s="29"/>
      <c r="GG439" s="29"/>
      <c r="GH439" s="29"/>
      <c r="GI439" s="29"/>
      <c r="GJ439" s="29"/>
      <c r="GK439" s="29"/>
      <c r="GL439" s="29"/>
      <c r="GM439" s="29"/>
      <c r="GN439" s="29"/>
      <c r="GO439" s="29"/>
      <c r="GP439" s="29"/>
      <c r="GQ439" s="29"/>
      <c r="GR439" s="29"/>
      <c r="GS439" s="29"/>
      <c r="GT439" s="29"/>
      <c r="GU439" s="29"/>
      <c r="GV439" s="29"/>
      <c r="GW439" s="29"/>
      <c r="GX439" s="29"/>
      <c r="GY439" s="29"/>
      <c r="GZ439" s="29"/>
      <c r="HA439" s="29"/>
      <c r="HB439" s="29"/>
      <c r="HC439" s="29"/>
      <c r="HD439" s="29"/>
      <c r="HE439" s="29"/>
      <c r="HF439" s="29"/>
      <c r="HG439" s="29"/>
      <c r="HH439" s="29"/>
      <c r="HI439" s="29"/>
      <c r="HJ439" s="29"/>
      <c r="HK439" s="29"/>
      <c r="HL439" s="29"/>
      <c r="HM439" s="29"/>
      <c r="HN439" s="29"/>
      <c r="HO439" s="29"/>
      <c r="HP439" s="29"/>
      <c r="HQ439" s="29"/>
      <c r="HR439" s="29"/>
      <c r="HS439" s="29"/>
      <c r="HT439" s="29"/>
      <c r="HU439" s="29"/>
      <c r="HV439" s="29"/>
      <c r="HW439" s="29"/>
      <c r="HX439" s="29"/>
      <c r="HY439" s="29"/>
      <c r="HZ439" s="29"/>
      <c r="IA439" s="29"/>
      <c r="IB439" s="29"/>
      <c r="IC439" s="29"/>
      <c r="ID439" s="29"/>
      <c r="IE439" s="29"/>
      <c r="IF439" s="29"/>
      <c r="IG439" s="29"/>
      <c r="IH439" s="29"/>
      <c r="II439" s="29"/>
      <c r="IJ439" s="29"/>
      <c r="IK439" s="29"/>
      <c r="IL439" s="29"/>
      <c r="IM439" s="29"/>
      <c r="IN439" s="29"/>
      <c r="IO439" s="29"/>
      <c r="IP439" s="29"/>
      <c r="IQ439" s="29"/>
      <c r="IR439" s="29"/>
      <c r="IS439" s="29"/>
      <c r="IT439" s="29"/>
      <c r="IU439" s="29"/>
      <c r="IV439" s="29"/>
    </row>
    <row r="440" spans="18:256">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c r="BX440" s="29"/>
      <c r="BY440" s="29"/>
      <c r="BZ440" s="29"/>
      <c r="CA440" s="29"/>
      <c r="CB440" s="29"/>
      <c r="CC440" s="29"/>
      <c r="CD440" s="29"/>
      <c r="CE440" s="29"/>
      <c r="CF440" s="29"/>
      <c r="CG440" s="29"/>
      <c r="CH440" s="29"/>
      <c r="CI440" s="29"/>
      <c r="CJ440" s="29"/>
      <c r="CK440" s="29"/>
      <c r="CL440" s="29"/>
      <c r="CM440" s="29"/>
      <c r="CN440" s="29"/>
      <c r="CO440" s="29"/>
      <c r="CP440" s="29"/>
      <c r="CQ440" s="29"/>
      <c r="CR440" s="29"/>
      <c r="CS440" s="29"/>
      <c r="CT440" s="29"/>
      <c r="CU440" s="29"/>
      <c r="CV440" s="29"/>
      <c r="CW440" s="29"/>
      <c r="CX440" s="29"/>
      <c r="CY440" s="29"/>
      <c r="CZ440" s="29"/>
      <c r="DA440" s="29"/>
      <c r="DB440" s="29"/>
      <c r="DC440" s="29"/>
      <c r="DD440" s="29"/>
      <c r="DE440" s="29"/>
      <c r="DF440" s="29"/>
      <c r="DG440" s="29"/>
      <c r="DH440" s="29"/>
      <c r="DI440" s="29"/>
      <c r="DJ440" s="29"/>
      <c r="DK440" s="29"/>
      <c r="DL440" s="29"/>
      <c r="DM440" s="29"/>
      <c r="DN440" s="29"/>
      <c r="DO440" s="29"/>
      <c r="DP440" s="29"/>
      <c r="DQ440" s="29"/>
      <c r="DR440" s="29"/>
      <c r="DS440" s="29"/>
      <c r="DT440" s="29"/>
      <c r="DU440" s="29"/>
      <c r="DV440" s="29"/>
      <c r="DW440" s="29"/>
      <c r="DX440" s="29"/>
      <c r="DY440" s="29"/>
      <c r="DZ440" s="29"/>
      <c r="EA440" s="29"/>
      <c r="EB440" s="29"/>
      <c r="EC440" s="29"/>
      <c r="ED440" s="29"/>
      <c r="EE440" s="29"/>
      <c r="EF440" s="29"/>
      <c r="EG440" s="29"/>
      <c r="EH440" s="29"/>
      <c r="EI440" s="29"/>
      <c r="EJ440" s="29"/>
      <c r="EK440" s="29"/>
      <c r="EL440" s="29"/>
      <c r="EM440" s="29"/>
      <c r="EN440" s="29"/>
      <c r="EO440" s="29"/>
      <c r="EP440" s="29"/>
      <c r="EQ440" s="29"/>
      <c r="ER440" s="29"/>
      <c r="ES440" s="29"/>
      <c r="ET440" s="29"/>
      <c r="EU440" s="29"/>
      <c r="EV440" s="29"/>
      <c r="EW440" s="29"/>
      <c r="EX440" s="29"/>
      <c r="EY440" s="29"/>
      <c r="EZ440" s="29"/>
      <c r="FA440" s="29"/>
      <c r="FB440" s="29"/>
      <c r="FC440" s="29"/>
      <c r="FD440" s="29"/>
      <c r="FE440" s="29"/>
      <c r="FF440" s="29"/>
      <c r="FG440" s="29"/>
      <c r="FH440" s="29"/>
      <c r="FI440" s="29"/>
      <c r="FJ440" s="29"/>
      <c r="FK440" s="29"/>
      <c r="FL440" s="29"/>
      <c r="FM440" s="29"/>
      <c r="FN440" s="29"/>
      <c r="FO440" s="29"/>
      <c r="FP440" s="29"/>
      <c r="FQ440" s="29"/>
      <c r="FR440" s="29"/>
      <c r="FS440" s="29"/>
      <c r="FT440" s="29"/>
      <c r="FU440" s="29"/>
      <c r="FV440" s="29"/>
      <c r="FW440" s="29"/>
      <c r="FX440" s="29"/>
      <c r="FY440" s="29"/>
      <c r="FZ440" s="29"/>
      <c r="GA440" s="29"/>
      <c r="GB440" s="29"/>
      <c r="GC440" s="29"/>
      <c r="GD440" s="29"/>
      <c r="GE440" s="29"/>
      <c r="GF440" s="29"/>
      <c r="GG440" s="29"/>
      <c r="GH440" s="29"/>
      <c r="GI440" s="29"/>
      <c r="GJ440" s="29"/>
      <c r="GK440" s="29"/>
      <c r="GL440" s="29"/>
      <c r="GM440" s="29"/>
      <c r="GN440" s="29"/>
      <c r="GO440" s="29"/>
      <c r="GP440" s="29"/>
      <c r="GQ440" s="29"/>
      <c r="GR440" s="29"/>
      <c r="GS440" s="29"/>
      <c r="GT440" s="29"/>
      <c r="GU440" s="29"/>
      <c r="GV440" s="29"/>
      <c r="GW440" s="29"/>
      <c r="GX440" s="29"/>
      <c r="GY440" s="29"/>
      <c r="GZ440" s="29"/>
      <c r="HA440" s="29"/>
      <c r="HB440" s="29"/>
      <c r="HC440" s="29"/>
      <c r="HD440" s="29"/>
      <c r="HE440" s="29"/>
      <c r="HF440" s="29"/>
      <c r="HG440" s="29"/>
      <c r="HH440" s="29"/>
      <c r="HI440" s="29"/>
      <c r="HJ440" s="29"/>
      <c r="HK440" s="29"/>
      <c r="HL440" s="29"/>
      <c r="HM440" s="29"/>
      <c r="HN440" s="29"/>
      <c r="HO440" s="29"/>
      <c r="HP440" s="29"/>
      <c r="HQ440" s="29"/>
      <c r="HR440" s="29"/>
      <c r="HS440" s="29"/>
      <c r="HT440" s="29"/>
      <c r="HU440" s="29"/>
      <c r="HV440" s="29"/>
      <c r="HW440" s="29"/>
      <c r="HX440" s="29"/>
      <c r="HY440" s="29"/>
      <c r="HZ440" s="29"/>
      <c r="IA440" s="29"/>
      <c r="IB440" s="29"/>
      <c r="IC440" s="29"/>
      <c r="ID440" s="29"/>
      <c r="IE440" s="29"/>
      <c r="IF440" s="29"/>
      <c r="IG440" s="29"/>
      <c r="IH440" s="29"/>
      <c r="II440" s="29"/>
      <c r="IJ440" s="29"/>
      <c r="IK440" s="29"/>
      <c r="IL440" s="29"/>
      <c r="IM440" s="29"/>
      <c r="IN440" s="29"/>
      <c r="IO440" s="29"/>
      <c r="IP440" s="29"/>
      <c r="IQ440" s="29"/>
      <c r="IR440" s="29"/>
      <c r="IS440" s="29"/>
      <c r="IT440" s="29"/>
      <c r="IU440" s="29"/>
      <c r="IV440" s="29"/>
    </row>
    <row r="441" spans="18:256">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c r="BX441" s="29"/>
      <c r="BY441" s="29"/>
      <c r="BZ441" s="29"/>
      <c r="CA441" s="29"/>
      <c r="CB441" s="29"/>
      <c r="CC441" s="29"/>
      <c r="CD441" s="29"/>
      <c r="CE441" s="29"/>
      <c r="CF441" s="29"/>
      <c r="CG441" s="29"/>
      <c r="CH441" s="29"/>
      <c r="CI441" s="29"/>
      <c r="CJ441" s="29"/>
      <c r="CK441" s="29"/>
      <c r="CL441" s="29"/>
      <c r="CM441" s="29"/>
      <c r="CN441" s="29"/>
      <c r="CO441" s="29"/>
      <c r="CP441" s="29"/>
      <c r="CQ441" s="29"/>
      <c r="CR441" s="29"/>
      <c r="CS441" s="29"/>
      <c r="CT441" s="29"/>
      <c r="CU441" s="29"/>
      <c r="CV441" s="29"/>
      <c r="CW441" s="29"/>
      <c r="CX441" s="29"/>
      <c r="CY441" s="29"/>
      <c r="CZ441" s="29"/>
      <c r="DA441" s="29"/>
      <c r="DB441" s="29"/>
      <c r="DC441" s="29"/>
      <c r="DD441" s="29"/>
      <c r="DE441" s="29"/>
      <c r="DF441" s="29"/>
      <c r="DG441" s="29"/>
      <c r="DH441" s="29"/>
      <c r="DI441" s="29"/>
      <c r="DJ441" s="29"/>
      <c r="DK441" s="29"/>
      <c r="DL441" s="29"/>
      <c r="DM441" s="29"/>
      <c r="DN441" s="29"/>
      <c r="DO441" s="29"/>
      <c r="DP441" s="29"/>
      <c r="DQ441" s="29"/>
      <c r="DR441" s="29"/>
      <c r="DS441" s="29"/>
      <c r="DT441" s="29"/>
      <c r="DU441" s="29"/>
      <c r="DV441" s="29"/>
      <c r="DW441" s="29"/>
      <c r="DX441" s="29"/>
      <c r="DY441" s="29"/>
      <c r="DZ441" s="29"/>
      <c r="EA441" s="29"/>
      <c r="EB441" s="29"/>
      <c r="EC441" s="29"/>
      <c r="ED441" s="29"/>
      <c r="EE441" s="29"/>
      <c r="EF441" s="29"/>
      <c r="EG441" s="29"/>
      <c r="EH441" s="29"/>
      <c r="EI441" s="29"/>
      <c r="EJ441" s="29"/>
      <c r="EK441" s="29"/>
      <c r="EL441" s="29"/>
      <c r="EM441" s="29"/>
      <c r="EN441" s="29"/>
      <c r="EO441" s="29"/>
      <c r="EP441" s="29"/>
      <c r="EQ441" s="29"/>
      <c r="ER441" s="29"/>
      <c r="ES441" s="29"/>
      <c r="ET441" s="29"/>
      <c r="EU441" s="29"/>
      <c r="EV441" s="29"/>
      <c r="EW441" s="29"/>
      <c r="EX441" s="29"/>
      <c r="EY441" s="29"/>
      <c r="EZ441" s="29"/>
      <c r="FA441" s="29"/>
      <c r="FB441" s="29"/>
      <c r="FC441" s="29"/>
      <c r="FD441" s="29"/>
      <c r="FE441" s="29"/>
      <c r="FF441" s="29"/>
      <c r="FG441" s="29"/>
      <c r="FH441" s="29"/>
      <c r="FI441" s="29"/>
      <c r="FJ441" s="29"/>
      <c r="FK441" s="29"/>
      <c r="FL441" s="29"/>
      <c r="FM441" s="29"/>
      <c r="FN441" s="29"/>
      <c r="FO441" s="29"/>
      <c r="FP441" s="29"/>
      <c r="FQ441" s="29"/>
      <c r="FR441" s="29"/>
      <c r="FS441" s="29"/>
      <c r="FT441" s="29"/>
      <c r="FU441" s="29"/>
      <c r="FV441" s="29"/>
      <c r="FW441" s="29"/>
      <c r="FX441" s="29"/>
      <c r="FY441" s="29"/>
      <c r="FZ441" s="29"/>
      <c r="GA441" s="29"/>
      <c r="GB441" s="29"/>
      <c r="GC441" s="29"/>
      <c r="GD441" s="29"/>
      <c r="GE441" s="29"/>
      <c r="GF441" s="29"/>
      <c r="GG441" s="29"/>
      <c r="GH441" s="29"/>
      <c r="GI441" s="29"/>
      <c r="GJ441" s="29"/>
      <c r="GK441" s="29"/>
      <c r="GL441" s="29"/>
      <c r="GM441" s="29"/>
      <c r="GN441" s="29"/>
      <c r="GO441" s="29"/>
      <c r="GP441" s="29"/>
      <c r="GQ441" s="29"/>
      <c r="GR441" s="29"/>
      <c r="GS441" s="29"/>
      <c r="GT441" s="29"/>
      <c r="GU441" s="29"/>
      <c r="GV441" s="29"/>
      <c r="GW441" s="29"/>
      <c r="GX441" s="29"/>
      <c r="GY441" s="29"/>
      <c r="GZ441" s="29"/>
      <c r="HA441" s="29"/>
      <c r="HB441" s="29"/>
      <c r="HC441" s="29"/>
      <c r="HD441" s="29"/>
      <c r="HE441" s="29"/>
      <c r="HF441" s="29"/>
      <c r="HG441" s="29"/>
      <c r="HH441" s="29"/>
      <c r="HI441" s="29"/>
      <c r="HJ441" s="29"/>
      <c r="HK441" s="29"/>
      <c r="HL441" s="29"/>
      <c r="HM441" s="29"/>
      <c r="HN441" s="29"/>
      <c r="HO441" s="29"/>
      <c r="HP441" s="29"/>
      <c r="HQ441" s="29"/>
      <c r="HR441" s="29"/>
      <c r="HS441" s="29"/>
      <c r="HT441" s="29"/>
      <c r="HU441" s="29"/>
      <c r="HV441" s="29"/>
      <c r="HW441" s="29"/>
      <c r="HX441" s="29"/>
      <c r="HY441" s="29"/>
      <c r="HZ441" s="29"/>
      <c r="IA441" s="29"/>
      <c r="IB441" s="29"/>
      <c r="IC441" s="29"/>
      <c r="ID441" s="29"/>
      <c r="IE441" s="29"/>
      <c r="IF441" s="29"/>
      <c r="IG441" s="29"/>
      <c r="IH441" s="29"/>
      <c r="II441" s="29"/>
      <c r="IJ441" s="29"/>
      <c r="IK441" s="29"/>
      <c r="IL441" s="29"/>
      <c r="IM441" s="29"/>
      <c r="IN441" s="29"/>
      <c r="IO441" s="29"/>
      <c r="IP441" s="29"/>
      <c r="IQ441" s="29"/>
      <c r="IR441" s="29"/>
      <c r="IS441" s="29"/>
      <c r="IT441" s="29"/>
      <c r="IU441" s="29"/>
      <c r="IV441" s="29"/>
    </row>
    <row r="442" spans="18:256">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c r="CA442" s="29"/>
      <c r="CB442" s="29"/>
      <c r="CC442" s="29"/>
      <c r="CD442" s="29"/>
      <c r="CE442" s="29"/>
      <c r="CF442" s="29"/>
      <c r="CG442" s="29"/>
      <c r="CH442" s="29"/>
      <c r="CI442" s="29"/>
      <c r="CJ442" s="29"/>
      <c r="CK442" s="29"/>
      <c r="CL442" s="29"/>
      <c r="CM442" s="29"/>
      <c r="CN442" s="29"/>
      <c r="CO442" s="29"/>
      <c r="CP442" s="29"/>
      <c r="CQ442" s="29"/>
      <c r="CR442" s="29"/>
      <c r="CS442" s="29"/>
      <c r="CT442" s="29"/>
      <c r="CU442" s="29"/>
      <c r="CV442" s="29"/>
      <c r="CW442" s="29"/>
      <c r="CX442" s="29"/>
      <c r="CY442" s="29"/>
      <c r="CZ442" s="29"/>
      <c r="DA442" s="29"/>
      <c r="DB442" s="29"/>
      <c r="DC442" s="29"/>
      <c r="DD442" s="29"/>
      <c r="DE442" s="29"/>
      <c r="DF442" s="29"/>
      <c r="DG442" s="29"/>
      <c r="DH442" s="29"/>
      <c r="DI442" s="29"/>
      <c r="DJ442" s="29"/>
      <c r="DK442" s="29"/>
      <c r="DL442" s="29"/>
      <c r="DM442" s="29"/>
      <c r="DN442" s="29"/>
      <c r="DO442" s="29"/>
      <c r="DP442" s="29"/>
      <c r="DQ442" s="29"/>
      <c r="DR442" s="29"/>
      <c r="DS442" s="29"/>
      <c r="DT442" s="29"/>
      <c r="DU442" s="29"/>
      <c r="DV442" s="29"/>
      <c r="DW442" s="29"/>
      <c r="DX442" s="29"/>
      <c r="DY442" s="29"/>
      <c r="DZ442" s="29"/>
      <c r="EA442" s="29"/>
      <c r="EB442" s="29"/>
      <c r="EC442" s="29"/>
      <c r="ED442" s="29"/>
      <c r="EE442" s="29"/>
      <c r="EF442" s="29"/>
      <c r="EG442" s="29"/>
      <c r="EH442" s="29"/>
      <c r="EI442" s="29"/>
      <c r="EJ442" s="29"/>
      <c r="EK442" s="29"/>
      <c r="EL442" s="29"/>
      <c r="EM442" s="29"/>
      <c r="EN442" s="29"/>
      <c r="EO442" s="29"/>
      <c r="EP442" s="29"/>
      <c r="EQ442" s="29"/>
      <c r="ER442" s="29"/>
      <c r="ES442" s="29"/>
      <c r="ET442" s="29"/>
      <c r="EU442" s="29"/>
      <c r="EV442" s="29"/>
      <c r="EW442" s="29"/>
      <c r="EX442" s="29"/>
      <c r="EY442" s="29"/>
      <c r="EZ442" s="29"/>
      <c r="FA442" s="29"/>
      <c r="FB442" s="29"/>
      <c r="FC442" s="29"/>
      <c r="FD442" s="29"/>
      <c r="FE442" s="29"/>
      <c r="FF442" s="29"/>
      <c r="FG442" s="29"/>
      <c r="FH442" s="29"/>
      <c r="FI442" s="29"/>
      <c r="FJ442" s="29"/>
      <c r="FK442" s="29"/>
      <c r="FL442" s="29"/>
      <c r="FM442" s="29"/>
      <c r="FN442" s="29"/>
      <c r="FO442" s="29"/>
      <c r="FP442" s="29"/>
      <c r="FQ442" s="29"/>
      <c r="FR442" s="29"/>
      <c r="FS442" s="29"/>
      <c r="FT442" s="29"/>
      <c r="FU442" s="29"/>
      <c r="FV442" s="29"/>
      <c r="FW442" s="29"/>
      <c r="FX442" s="29"/>
      <c r="FY442" s="29"/>
      <c r="FZ442" s="29"/>
      <c r="GA442" s="29"/>
      <c r="GB442" s="29"/>
      <c r="GC442" s="29"/>
      <c r="GD442" s="29"/>
      <c r="GE442" s="29"/>
      <c r="GF442" s="29"/>
      <c r="GG442" s="29"/>
      <c r="GH442" s="29"/>
      <c r="GI442" s="29"/>
      <c r="GJ442" s="29"/>
      <c r="GK442" s="29"/>
      <c r="GL442" s="29"/>
      <c r="GM442" s="29"/>
      <c r="GN442" s="29"/>
      <c r="GO442" s="29"/>
      <c r="GP442" s="29"/>
      <c r="GQ442" s="29"/>
      <c r="GR442" s="29"/>
      <c r="GS442" s="29"/>
      <c r="GT442" s="29"/>
      <c r="GU442" s="29"/>
      <c r="GV442" s="29"/>
      <c r="GW442" s="29"/>
      <c r="GX442" s="29"/>
      <c r="GY442" s="29"/>
      <c r="GZ442" s="29"/>
      <c r="HA442" s="29"/>
      <c r="HB442" s="29"/>
      <c r="HC442" s="29"/>
      <c r="HD442" s="29"/>
      <c r="HE442" s="29"/>
      <c r="HF442" s="29"/>
      <c r="HG442" s="29"/>
      <c r="HH442" s="29"/>
      <c r="HI442" s="29"/>
      <c r="HJ442" s="29"/>
      <c r="HK442" s="29"/>
      <c r="HL442" s="29"/>
      <c r="HM442" s="29"/>
      <c r="HN442" s="29"/>
      <c r="HO442" s="29"/>
      <c r="HP442" s="29"/>
      <c r="HQ442" s="29"/>
      <c r="HR442" s="29"/>
      <c r="HS442" s="29"/>
      <c r="HT442" s="29"/>
      <c r="HU442" s="29"/>
      <c r="HV442" s="29"/>
      <c r="HW442" s="29"/>
      <c r="HX442" s="29"/>
      <c r="HY442" s="29"/>
      <c r="HZ442" s="29"/>
      <c r="IA442" s="29"/>
      <c r="IB442" s="29"/>
      <c r="IC442" s="29"/>
      <c r="ID442" s="29"/>
      <c r="IE442" s="29"/>
      <c r="IF442" s="29"/>
      <c r="IG442" s="29"/>
      <c r="IH442" s="29"/>
      <c r="II442" s="29"/>
      <c r="IJ442" s="29"/>
      <c r="IK442" s="29"/>
      <c r="IL442" s="29"/>
      <c r="IM442" s="29"/>
      <c r="IN442" s="29"/>
      <c r="IO442" s="29"/>
      <c r="IP442" s="29"/>
      <c r="IQ442" s="29"/>
      <c r="IR442" s="29"/>
      <c r="IS442" s="29"/>
      <c r="IT442" s="29"/>
      <c r="IU442" s="29"/>
      <c r="IV442" s="29"/>
    </row>
    <row r="443" spans="18:256">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c r="CA443" s="29"/>
      <c r="CB443" s="29"/>
      <c r="CC443" s="29"/>
      <c r="CD443" s="29"/>
      <c r="CE443" s="29"/>
      <c r="CF443" s="29"/>
      <c r="CG443" s="29"/>
      <c r="CH443" s="29"/>
      <c r="CI443" s="29"/>
      <c r="CJ443" s="29"/>
      <c r="CK443" s="29"/>
      <c r="CL443" s="29"/>
      <c r="CM443" s="29"/>
      <c r="CN443" s="29"/>
      <c r="CO443" s="29"/>
      <c r="CP443" s="29"/>
      <c r="CQ443" s="29"/>
      <c r="CR443" s="29"/>
      <c r="CS443" s="29"/>
      <c r="CT443" s="29"/>
      <c r="CU443" s="29"/>
      <c r="CV443" s="29"/>
      <c r="CW443" s="29"/>
      <c r="CX443" s="29"/>
      <c r="CY443" s="29"/>
      <c r="CZ443" s="29"/>
      <c r="DA443" s="29"/>
      <c r="DB443" s="29"/>
      <c r="DC443" s="29"/>
      <c r="DD443" s="29"/>
      <c r="DE443" s="29"/>
      <c r="DF443" s="29"/>
      <c r="DG443" s="29"/>
      <c r="DH443" s="29"/>
      <c r="DI443" s="29"/>
      <c r="DJ443" s="29"/>
      <c r="DK443" s="29"/>
      <c r="DL443" s="29"/>
      <c r="DM443" s="29"/>
      <c r="DN443" s="29"/>
      <c r="DO443" s="29"/>
      <c r="DP443" s="29"/>
      <c r="DQ443" s="29"/>
      <c r="DR443" s="29"/>
      <c r="DS443" s="29"/>
      <c r="DT443" s="29"/>
      <c r="DU443" s="29"/>
      <c r="DV443" s="29"/>
      <c r="DW443" s="29"/>
      <c r="DX443" s="29"/>
      <c r="DY443" s="29"/>
      <c r="DZ443" s="29"/>
      <c r="EA443" s="29"/>
      <c r="EB443" s="29"/>
      <c r="EC443" s="29"/>
      <c r="ED443" s="29"/>
      <c r="EE443" s="29"/>
      <c r="EF443" s="29"/>
      <c r="EG443" s="29"/>
      <c r="EH443" s="29"/>
      <c r="EI443" s="29"/>
      <c r="EJ443" s="29"/>
      <c r="EK443" s="29"/>
      <c r="EL443" s="29"/>
      <c r="EM443" s="29"/>
      <c r="EN443" s="29"/>
      <c r="EO443" s="29"/>
      <c r="EP443" s="29"/>
      <c r="EQ443" s="29"/>
      <c r="ER443" s="29"/>
      <c r="ES443" s="29"/>
      <c r="ET443" s="29"/>
      <c r="EU443" s="29"/>
      <c r="EV443" s="29"/>
      <c r="EW443" s="29"/>
      <c r="EX443" s="29"/>
      <c r="EY443" s="29"/>
      <c r="EZ443" s="29"/>
      <c r="FA443" s="29"/>
      <c r="FB443" s="29"/>
      <c r="FC443" s="29"/>
      <c r="FD443" s="29"/>
      <c r="FE443" s="29"/>
      <c r="FF443" s="29"/>
      <c r="FG443" s="29"/>
      <c r="FH443" s="29"/>
      <c r="FI443" s="29"/>
      <c r="FJ443" s="29"/>
      <c r="FK443" s="29"/>
      <c r="FL443" s="29"/>
      <c r="FM443" s="29"/>
      <c r="FN443" s="29"/>
      <c r="FO443" s="29"/>
      <c r="FP443" s="29"/>
      <c r="FQ443" s="29"/>
      <c r="FR443" s="29"/>
      <c r="FS443" s="29"/>
      <c r="FT443" s="29"/>
      <c r="FU443" s="29"/>
      <c r="FV443" s="29"/>
      <c r="FW443" s="29"/>
      <c r="FX443" s="29"/>
      <c r="FY443" s="29"/>
      <c r="FZ443" s="29"/>
      <c r="GA443" s="29"/>
      <c r="GB443" s="29"/>
      <c r="GC443" s="29"/>
      <c r="GD443" s="29"/>
      <c r="GE443" s="29"/>
      <c r="GF443" s="29"/>
      <c r="GG443" s="29"/>
      <c r="GH443" s="29"/>
      <c r="GI443" s="29"/>
      <c r="GJ443" s="29"/>
      <c r="GK443" s="29"/>
      <c r="GL443" s="29"/>
      <c r="GM443" s="29"/>
      <c r="GN443" s="29"/>
      <c r="GO443" s="29"/>
      <c r="GP443" s="29"/>
      <c r="GQ443" s="29"/>
      <c r="GR443" s="29"/>
      <c r="GS443" s="29"/>
      <c r="GT443" s="29"/>
      <c r="GU443" s="29"/>
      <c r="GV443" s="29"/>
      <c r="GW443" s="29"/>
      <c r="GX443" s="29"/>
      <c r="GY443" s="29"/>
      <c r="GZ443" s="29"/>
      <c r="HA443" s="29"/>
      <c r="HB443" s="29"/>
      <c r="HC443" s="29"/>
      <c r="HD443" s="29"/>
      <c r="HE443" s="29"/>
      <c r="HF443" s="29"/>
      <c r="HG443" s="29"/>
      <c r="HH443" s="29"/>
      <c r="HI443" s="29"/>
      <c r="HJ443" s="29"/>
      <c r="HK443" s="29"/>
      <c r="HL443" s="29"/>
      <c r="HM443" s="29"/>
      <c r="HN443" s="29"/>
      <c r="HO443" s="29"/>
      <c r="HP443" s="29"/>
      <c r="HQ443" s="29"/>
      <c r="HR443" s="29"/>
      <c r="HS443" s="29"/>
      <c r="HT443" s="29"/>
      <c r="HU443" s="29"/>
      <c r="HV443" s="29"/>
      <c r="HW443" s="29"/>
      <c r="HX443" s="29"/>
      <c r="HY443" s="29"/>
      <c r="HZ443" s="29"/>
      <c r="IA443" s="29"/>
      <c r="IB443" s="29"/>
      <c r="IC443" s="29"/>
      <c r="ID443" s="29"/>
      <c r="IE443" s="29"/>
      <c r="IF443" s="29"/>
      <c r="IG443" s="29"/>
      <c r="IH443" s="29"/>
      <c r="II443" s="29"/>
      <c r="IJ443" s="29"/>
      <c r="IK443" s="29"/>
      <c r="IL443" s="29"/>
      <c r="IM443" s="29"/>
      <c r="IN443" s="29"/>
      <c r="IO443" s="29"/>
      <c r="IP443" s="29"/>
      <c r="IQ443" s="29"/>
      <c r="IR443" s="29"/>
      <c r="IS443" s="29"/>
      <c r="IT443" s="29"/>
      <c r="IU443" s="29"/>
      <c r="IV443" s="29"/>
    </row>
    <row r="444" spans="18:256">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c r="CA444" s="29"/>
      <c r="CB444" s="29"/>
      <c r="CC444" s="29"/>
      <c r="CD444" s="29"/>
      <c r="CE444" s="29"/>
      <c r="CF444" s="29"/>
      <c r="CG444" s="29"/>
      <c r="CH444" s="29"/>
      <c r="CI444" s="29"/>
      <c r="CJ444" s="29"/>
      <c r="CK444" s="29"/>
      <c r="CL444" s="29"/>
      <c r="CM444" s="29"/>
      <c r="CN444" s="29"/>
      <c r="CO444" s="29"/>
      <c r="CP444" s="29"/>
      <c r="CQ444" s="29"/>
      <c r="CR444" s="29"/>
      <c r="CS444" s="29"/>
      <c r="CT444" s="29"/>
      <c r="CU444" s="29"/>
      <c r="CV444" s="29"/>
      <c r="CW444" s="29"/>
      <c r="CX444" s="29"/>
      <c r="CY444" s="29"/>
      <c r="CZ444" s="29"/>
      <c r="DA444" s="29"/>
      <c r="DB444" s="29"/>
      <c r="DC444" s="29"/>
      <c r="DD444" s="29"/>
      <c r="DE444" s="29"/>
      <c r="DF444" s="29"/>
      <c r="DG444" s="29"/>
      <c r="DH444" s="29"/>
      <c r="DI444" s="29"/>
      <c r="DJ444" s="29"/>
      <c r="DK444" s="29"/>
      <c r="DL444" s="29"/>
      <c r="DM444" s="29"/>
      <c r="DN444" s="29"/>
      <c r="DO444" s="29"/>
      <c r="DP444" s="29"/>
      <c r="DQ444" s="29"/>
      <c r="DR444" s="29"/>
      <c r="DS444" s="29"/>
      <c r="DT444" s="29"/>
      <c r="DU444" s="29"/>
      <c r="DV444" s="29"/>
      <c r="DW444" s="29"/>
      <c r="DX444" s="29"/>
      <c r="DY444" s="29"/>
      <c r="DZ444" s="29"/>
      <c r="EA444" s="29"/>
      <c r="EB444" s="29"/>
      <c r="EC444" s="29"/>
      <c r="ED444" s="29"/>
      <c r="EE444" s="29"/>
      <c r="EF444" s="29"/>
      <c r="EG444" s="29"/>
      <c r="EH444" s="29"/>
      <c r="EI444" s="29"/>
      <c r="EJ444" s="29"/>
      <c r="EK444" s="29"/>
      <c r="EL444" s="29"/>
      <c r="EM444" s="29"/>
      <c r="EN444" s="29"/>
      <c r="EO444" s="29"/>
      <c r="EP444" s="29"/>
      <c r="EQ444" s="29"/>
      <c r="ER444" s="29"/>
      <c r="ES444" s="29"/>
      <c r="ET444" s="29"/>
      <c r="EU444" s="29"/>
      <c r="EV444" s="29"/>
      <c r="EW444" s="29"/>
      <c r="EX444" s="29"/>
      <c r="EY444" s="29"/>
      <c r="EZ444" s="29"/>
      <c r="FA444" s="29"/>
      <c r="FB444" s="29"/>
      <c r="FC444" s="29"/>
      <c r="FD444" s="29"/>
      <c r="FE444" s="29"/>
      <c r="FF444" s="29"/>
      <c r="FG444" s="29"/>
      <c r="FH444" s="29"/>
      <c r="FI444" s="29"/>
      <c r="FJ444" s="29"/>
      <c r="FK444" s="29"/>
      <c r="FL444" s="29"/>
      <c r="FM444" s="29"/>
      <c r="FN444" s="29"/>
      <c r="FO444" s="29"/>
      <c r="FP444" s="29"/>
      <c r="FQ444" s="29"/>
      <c r="FR444" s="29"/>
      <c r="FS444" s="29"/>
      <c r="FT444" s="29"/>
      <c r="FU444" s="29"/>
      <c r="FV444" s="29"/>
      <c r="FW444" s="29"/>
      <c r="FX444" s="29"/>
      <c r="FY444" s="29"/>
      <c r="FZ444" s="29"/>
      <c r="GA444" s="29"/>
      <c r="GB444" s="29"/>
      <c r="GC444" s="29"/>
      <c r="GD444" s="29"/>
      <c r="GE444" s="29"/>
      <c r="GF444" s="29"/>
      <c r="GG444" s="29"/>
      <c r="GH444" s="29"/>
      <c r="GI444" s="29"/>
      <c r="GJ444" s="29"/>
      <c r="GK444" s="29"/>
      <c r="GL444" s="29"/>
      <c r="GM444" s="29"/>
      <c r="GN444" s="29"/>
      <c r="GO444" s="29"/>
      <c r="GP444" s="29"/>
      <c r="GQ444" s="29"/>
      <c r="GR444" s="29"/>
      <c r="GS444" s="29"/>
      <c r="GT444" s="29"/>
      <c r="GU444" s="29"/>
      <c r="GV444" s="29"/>
      <c r="GW444" s="29"/>
      <c r="GX444" s="29"/>
      <c r="GY444" s="29"/>
      <c r="GZ444" s="29"/>
      <c r="HA444" s="29"/>
      <c r="HB444" s="29"/>
      <c r="HC444" s="29"/>
      <c r="HD444" s="29"/>
      <c r="HE444" s="29"/>
      <c r="HF444" s="29"/>
      <c r="HG444" s="29"/>
      <c r="HH444" s="29"/>
      <c r="HI444" s="29"/>
      <c r="HJ444" s="29"/>
      <c r="HK444" s="29"/>
      <c r="HL444" s="29"/>
      <c r="HM444" s="29"/>
      <c r="HN444" s="29"/>
      <c r="HO444" s="29"/>
      <c r="HP444" s="29"/>
      <c r="HQ444" s="29"/>
      <c r="HR444" s="29"/>
      <c r="HS444" s="29"/>
      <c r="HT444" s="29"/>
      <c r="HU444" s="29"/>
      <c r="HV444" s="29"/>
      <c r="HW444" s="29"/>
      <c r="HX444" s="29"/>
      <c r="HY444" s="29"/>
      <c r="HZ444" s="29"/>
      <c r="IA444" s="29"/>
      <c r="IB444" s="29"/>
      <c r="IC444" s="29"/>
      <c r="ID444" s="29"/>
      <c r="IE444" s="29"/>
      <c r="IF444" s="29"/>
      <c r="IG444" s="29"/>
      <c r="IH444" s="29"/>
      <c r="II444" s="29"/>
      <c r="IJ444" s="29"/>
      <c r="IK444" s="29"/>
      <c r="IL444" s="29"/>
      <c r="IM444" s="29"/>
      <c r="IN444" s="29"/>
      <c r="IO444" s="29"/>
      <c r="IP444" s="29"/>
      <c r="IQ444" s="29"/>
      <c r="IR444" s="29"/>
      <c r="IS444" s="29"/>
      <c r="IT444" s="29"/>
      <c r="IU444" s="29"/>
      <c r="IV444" s="29"/>
    </row>
    <row r="445" spans="18:256">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29"/>
      <c r="CA445" s="29"/>
      <c r="CB445" s="29"/>
      <c r="CC445" s="29"/>
      <c r="CD445" s="29"/>
      <c r="CE445" s="29"/>
      <c r="CF445" s="29"/>
      <c r="CG445" s="29"/>
      <c r="CH445" s="29"/>
      <c r="CI445" s="29"/>
      <c r="CJ445" s="29"/>
      <c r="CK445" s="29"/>
      <c r="CL445" s="29"/>
      <c r="CM445" s="29"/>
      <c r="CN445" s="29"/>
      <c r="CO445" s="29"/>
      <c r="CP445" s="29"/>
      <c r="CQ445" s="29"/>
      <c r="CR445" s="29"/>
      <c r="CS445" s="29"/>
      <c r="CT445" s="29"/>
      <c r="CU445" s="29"/>
      <c r="CV445" s="29"/>
      <c r="CW445" s="29"/>
      <c r="CX445" s="29"/>
      <c r="CY445" s="29"/>
      <c r="CZ445" s="29"/>
      <c r="DA445" s="29"/>
      <c r="DB445" s="29"/>
      <c r="DC445" s="29"/>
      <c r="DD445" s="29"/>
      <c r="DE445" s="29"/>
      <c r="DF445" s="29"/>
      <c r="DG445" s="29"/>
      <c r="DH445" s="29"/>
      <c r="DI445" s="29"/>
      <c r="DJ445" s="29"/>
      <c r="DK445" s="29"/>
      <c r="DL445" s="29"/>
      <c r="DM445" s="29"/>
      <c r="DN445" s="29"/>
      <c r="DO445" s="29"/>
      <c r="DP445" s="29"/>
      <c r="DQ445" s="29"/>
      <c r="DR445" s="29"/>
      <c r="DS445" s="29"/>
      <c r="DT445" s="29"/>
      <c r="DU445" s="29"/>
      <c r="DV445" s="29"/>
      <c r="DW445" s="29"/>
      <c r="DX445" s="29"/>
      <c r="DY445" s="29"/>
      <c r="DZ445" s="29"/>
      <c r="EA445" s="29"/>
      <c r="EB445" s="29"/>
      <c r="EC445" s="29"/>
      <c r="ED445" s="29"/>
      <c r="EE445" s="29"/>
      <c r="EF445" s="29"/>
      <c r="EG445" s="29"/>
      <c r="EH445" s="29"/>
      <c r="EI445" s="29"/>
      <c r="EJ445" s="29"/>
      <c r="EK445" s="29"/>
      <c r="EL445" s="29"/>
      <c r="EM445" s="29"/>
      <c r="EN445" s="29"/>
      <c r="EO445" s="29"/>
      <c r="EP445" s="29"/>
      <c r="EQ445" s="29"/>
      <c r="ER445" s="29"/>
      <c r="ES445" s="29"/>
      <c r="ET445" s="29"/>
      <c r="EU445" s="29"/>
      <c r="EV445" s="29"/>
      <c r="EW445" s="29"/>
      <c r="EX445" s="29"/>
      <c r="EY445" s="29"/>
      <c r="EZ445" s="29"/>
      <c r="FA445" s="29"/>
      <c r="FB445" s="29"/>
      <c r="FC445" s="29"/>
      <c r="FD445" s="29"/>
      <c r="FE445" s="29"/>
      <c r="FF445" s="29"/>
      <c r="FG445" s="29"/>
      <c r="FH445" s="29"/>
      <c r="FI445" s="29"/>
      <c r="FJ445" s="29"/>
      <c r="FK445" s="29"/>
      <c r="FL445" s="29"/>
      <c r="FM445" s="29"/>
      <c r="FN445" s="29"/>
      <c r="FO445" s="29"/>
      <c r="FP445" s="29"/>
      <c r="FQ445" s="29"/>
      <c r="FR445" s="29"/>
      <c r="FS445" s="29"/>
      <c r="FT445" s="29"/>
      <c r="FU445" s="29"/>
      <c r="FV445" s="29"/>
      <c r="FW445" s="29"/>
      <c r="FX445" s="29"/>
      <c r="FY445" s="29"/>
      <c r="FZ445" s="29"/>
      <c r="GA445" s="29"/>
      <c r="GB445" s="29"/>
      <c r="GC445" s="29"/>
      <c r="GD445" s="29"/>
      <c r="GE445" s="29"/>
      <c r="GF445" s="29"/>
      <c r="GG445" s="29"/>
      <c r="GH445" s="29"/>
      <c r="GI445" s="29"/>
      <c r="GJ445" s="29"/>
      <c r="GK445" s="29"/>
      <c r="GL445" s="29"/>
      <c r="GM445" s="29"/>
      <c r="GN445" s="29"/>
      <c r="GO445" s="29"/>
      <c r="GP445" s="29"/>
      <c r="GQ445" s="29"/>
      <c r="GR445" s="29"/>
      <c r="GS445" s="29"/>
      <c r="GT445" s="29"/>
      <c r="GU445" s="29"/>
      <c r="GV445" s="29"/>
      <c r="GW445" s="29"/>
      <c r="GX445" s="29"/>
      <c r="GY445" s="29"/>
      <c r="GZ445" s="29"/>
      <c r="HA445" s="29"/>
      <c r="HB445" s="29"/>
      <c r="HC445" s="29"/>
      <c r="HD445" s="29"/>
      <c r="HE445" s="29"/>
      <c r="HF445" s="29"/>
      <c r="HG445" s="29"/>
      <c r="HH445" s="29"/>
      <c r="HI445" s="29"/>
      <c r="HJ445" s="29"/>
      <c r="HK445" s="29"/>
      <c r="HL445" s="29"/>
      <c r="HM445" s="29"/>
      <c r="HN445" s="29"/>
      <c r="HO445" s="29"/>
      <c r="HP445" s="29"/>
      <c r="HQ445" s="29"/>
      <c r="HR445" s="29"/>
      <c r="HS445" s="29"/>
      <c r="HT445" s="29"/>
      <c r="HU445" s="29"/>
      <c r="HV445" s="29"/>
      <c r="HW445" s="29"/>
      <c r="HX445" s="29"/>
      <c r="HY445" s="29"/>
      <c r="HZ445" s="29"/>
      <c r="IA445" s="29"/>
      <c r="IB445" s="29"/>
      <c r="IC445" s="29"/>
      <c r="ID445" s="29"/>
      <c r="IE445" s="29"/>
      <c r="IF445" s="29"/>
      <c r="IG445" s="29"/>
      <c r="IH445" s="29"/>
      <c r="II445" s="29"/>
      <c r="IJ445" s="29"/>
      <c r="IK445" s="29"/>
      <c r="IL445" s="29"/>
      <c r="IM445" s="29"/>
      <c r="IN445" s="29"/>
      <c r="IO445" s="29"/>
      <c r="IP445" s="29"/>
      <c r="IQ445" s="29"/>
      <c r="IR445" s="29"/>
      <c r="IS445" s="29"/>
      <c r="IT445" s="29"/>
      <c r="IU445" s="29"/>
      <c r="IV445" s="29"/>
    </row>
    <row r="446" spans="18:256">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29"/>
      <c r="CA446" s="29"/>
      <c r="CB446" s="29"/>
      <c r="CC446" s="29"/>
      <c r="CD446" s="29"/>
      <c r="CE446" s="29"/>
      <c r="CF446" s="29"/>
      <c r="CG446" s="29"/>
      <c r="CH446" s="29"/>
      <c r="CI446" s="29"/>
      <c r="CJ446" s="29"/>
      <c r="CK446" s="29"/>
      <c r="CL446" s="29"/>
      <c r="CM446" s="29"/>
      <c r="CN446" s="29"/>
      <c r="CO446" s="29"/>
      <c r="CP446" s="29"/>
      <c r="CQ446" s="29"/>
      <c r="CR446" s="29"/>
      <c r="CS446" s="29"/>
      <c r="CT446" s="29"/>
      <c r="CU446" s="29"/>
      <c r="CV446" s="29"/>
      <c r="CW446" s="29"/>
      <c r="CX446" s="29"/>
      <c r="CY446" s="29"/>
      <c r="CZ446" s="29"/>
      <c r="DA446" s="29"/>
      <c r="DB446" s="29"/>
      <c r="DC446" s="29"/>
      <c r="DD446" s="29"/>
      <c r="DE446" s="29"/>
      <c r="DF446" s="29"/>
      <c r="DG446" s="29"/>
      <c r="DH446" s="29"/>
      <c r="DI446" s="29"/>
      <c r="DJ446" s="29"/>
      <c r="DK446" s="29"/>
      <c r="DL446" s="29"/>
      <c r="DM446" s="29"/>
      <c r="DN446" s="29"/>
      <c r="DO446" s="29"/>
      <c r="DP446" s="29"/>
      <c r="DQ446" s="29"/>
      <c r="DR446" s="29"/>
      <c r="DS446" s="29"/>
      <c r="DT446" s="29"/>
      <c r="DU446" s="29"/>
      <c r="DV446" s="29"/>
      <c r="DW446" s="29"/>
      <c r="DX446" s="29"/>
      <c r="DY446" s="29"/>
      <c r="DZ446" s="29"/>
      <c r="EA446" s="29"/>
      <c r="EB446" s="29"/>
      <c r="EC446" s="29"/>
      <c r="ED446" s="29"/>
      <c r="EE446" s="29"/>
      <c r="EF446" s="29"/>
      <c r="EG446" s="29"/>
      <c r="EH446" s="29"/>
      <c r="EI446" s="29"/>
      <c r="EJ446" s="29"/>
      <c r="EK446" s="29"/>
      <c r="EL446" s="29"/>
      <c r="EM446" s="29"/>
      <c r="EN446" s="29"/>
      <c r="EO446" s="29"/>
      <c r="EP446" s="29"/>
      <c r="EQ446" s="29"/>
      <c r="ER446" s="29"/>
      <c r="ES446" s="29"/>
      <c r="ET446" s="29"/>
      <c r="EU446" s="29"/>
      <c r="EV446" s="29"/>
      <c r="EW446" s="29"/>
      <c r="EX446" s="29"/>
      <c r="EY446" s="29"/>
      <c r="EZ446" s="29"/>
      <c r="FA446" s="29"/>
      <c r="FB446" s="29"/>
      <c r="FC446" s="29"/>
      <c r="FD446" s="29"/>
      <c r="FE446" s="29"/>
      <c r="FF446" s="29"/>
      <c r="FG446" s="29"/>
      <c r="FH446" s="29"/>
      <c r="FI446" s="29"/>
      <c r="FJ446" s="29"/>
      <c r="FK446" s="29"/>
      <c r="FL446" s="29"/>
      <c r="FM446" s="29"/>
      <c r="FN446" s="29"/>
      <c r="FO446" s="29"/>
      <c r="FP446" s="29"/>
      <c r="FQ446" s="29"/>
      <c r="FR446" s="29"/>
      <c r="FS446" s="29"/>
      <c r="FT446" s="29"/>
      <c r="FU446" s="29"/>
      <c r="FV446" s="29"/>
      <c r="FW446" s="29"/>
      <c r="FX446" s="29"/>
      <c r="FY446" s="29"/>
      <c r="FZ446" s="29"/>
      <c r="GA446" s="29"/>
      <c r="GB446" s="29"/>
      <c r="GC446" s="29"/>
      <c r="GD446" s="29"/>
      <c r="GE446" s="29"/>
      <c r="GF446" s="29"/>
      <c r="GG446" s="29"/>
      <c r="GH446" s="29"/>
      <c r="GI446" s="29"/>
      <c r="GJ446" s="29"/>
      <c r="GK446" s="29"/>
      <c r="GL446" s="29"/>
      <c r="GM446" s="29"/>
      <c r="GN446" s="29"/>
      <c r="GO446" s="29"/>
      <c r="GP446" s="29"/>
      <c r="GQ446" s="29"/>
      <c r="GR446" s="29"/>
      <c r="GS446" s="29"/>
      <c r="GT446" s="29"/>
      <c r="GU446" s="29"/>
      <c r="GV446" s="29"/>
      <c r="GW446" s="29"/>
      <c r="GX446" s="29"/>
      <c r="GY446" s="29"/>
      <c r="GZ446" s="29"/>
      <c r="HA446" s="29"/>
      <c r="HB446" s="29"/>
      <c r="HC446" s="29"/>
      <c r="HD446" s="29"/>
      <c r="HE446" s="29"/>
      <c r="HF446" s="29"/>
      <c r="HG446" s="29"/>
      <c r="HH446" s="29"/>
      <c r="HI446" s="29"/>
      <c r="HJ446" s="29"/>
      <c r="HK446" s="29"/>
      <c r="HL446" s="29"/>
      <c r="HM446" s="29"/>
      <c r="HN446" s="29"/>
      <c r="HO446" s="29"/>
      <c r="HP446" s="29"/>
      <c r="HQ446" s="29"/>
      <c r="HR446" s="29"/>
      <c r="HS446" s="29"/>
      <c r="HT446" s="29"/>
      <c r="HU446" s="29"/>
      <c r="HV446" s="29"/>
      <c r="HW446" s="29"/>
      <c r="HX446" s="29"/>
      <c r="HY446" s="29"/>
      <c r="HZ446" s="29"/>
      <c r="IA446" s="29"/>
      <c r="IB446" s="29"/>
      <c r="IC446" s="29"/>
      <c r="ID446" s="29"/>
      <c r="IE446" s="29"/>
      <c r="IF446" s="29"/>
      <c r="IG446" s="29"/>
      <c r="IH446" s="29"/>
      <c r="II446" s="29"/>
      <c r="IJ446" s="29"/>
      <c r="IK446" s="29"/>
      <c r="IL446" s="29"/>
      <c r="IM446" s="29"/>
      <c r="IN446" s="29"/>
      <c r="IO446" s="29"/>
      <c r="IP446" s="29"/>
      <c r="IQ446" s="29"/>
      <c r="IR446" s="29"/>
      <c r="IS446" s="29"/>
      <c r="IT446" s="29"/>
      <c r="IU446" s="29"/>
      <c r="IV446" s="29"/>
    </row>
    <row r="447" spans="18:256">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29"/>
      <c r="CA447" s="29"/>
      <c r="CB447" s="29"/>
      <c r="CC447" s="29"/>
      <c r="CD447" s="29"/>
      <c r="CE447" s="29"/>
      <c r="CF447" s="29"/>
      <c r="CG447" s="29"/>
      <c r="CH447" s="29"/>
      <c r="CI447" s="29"/>
      <c r="CJ447" s="29"/>
      <c r="CK447" s="29"/>
      <c r="CL447" s="29"/>
      <c r="CM447" s="29"/>
      <c r="CN447" s="29"/>
      <c r="CO447" s="29"/>
      <c r="CP447" s="29"/>
      <c r="CQ447" s="29"/>
      <c r="CR447" s="29"/>
      <c r="CS447" s="29"/>
      <c r="CT447" s="29"/>
      <c r="CU447" s="29"/>
      <c r="CV447" s="29"/>
      <c r="CW447" s="29"/>
      <c r="CX447" s="29"/>
      <c r="CY447" s="29"/>
      <c r="CZ447" s="29"/>
      <c r="DA447" s="29"/>
      <c r="DB447" s="29"/>
      <c r="DC447" s="29"/>
      <c r="DD447" s="29"/>
      <c r="DE447" s="29"/>
      <c r="DF447" s="29"/>
      <c r="DG447" s="29"/>
      <c r="DH447" s="29"/>
      <c r="DI447" s="29"/>
      <c r="DJ447" s="29"/>
      <c r="DK447" s="29"/>
      <c r="DL447" s="29"/>
      <c r="DM447" s="29"/>
      <c r="DN447" s="29"/>
      <c r="DO447" s="29"/>
      <c r="DP447" s="29"/>
      <c r="DQ447" s="29"/>
      <c r="DR447" s="29"/>
      <c r="DS447" s="29"/>
      <c r="DT447" s="29"/>
      <c r="DU447" s="29"/>
      <c r="DV447" s="29"/>
      <c r="DW447" s="29"/>
      <c r="DX447" s="29"/>
      <c r="DY447" s="29"/>
      <c r="DZ447" s="29"/>
      <c r="EA447" s="29"/>
      <c r="EB447" s="29"/>
      <c r="EC447" s="29"/>
      <c r="ED447" s="29"/>
      <c r="EE447" s="29"/>
      <c r="EF447" s="29"/>
      <c r="EG447" s="29"/>
      <c r="EH447" s="29"/>
      <c r="EI447" s="29"/>
      <c r="EJ447" s="29"/>
      <c r="EK447" s="29"/>
      <c r="EL447" s="29"/>
      <c r="EM447" s="29"/>
      <c r="EN447" s="29"/>
      <c r="EO447" s="29"/>
      <c r="EP447" s="29"/>
      <c r="EQ447" s="29"/>
      <c r="ER447" s="29"/>
      <c r="ES447" s="29"/>
      <c r="ET447" s="29"/>
      <c r="EU447" s="29"/>
      <c r="EV447" s="29"/>
      <c r="EW447" s="29"/>
      <c r="EX447" s="29"/>
      <c r="EY447" s="29"/>
      <c r="EZ447" s="29"/>
      <c r="FA447" s="29"/>
      <c r="FB447" s="29"/>
      <c r="FC447" s="29"/>
      <c r="FD447" s="29"/>
      <c r="FE447" s="29"/>
      <c r="FF447" s="29"/>
      <c r="FG447" s="29"/>
      <c r="FH447" s="29"/>
      <c r="FI447" s="29"/>
      <c r="FJ447" s="29"/>
      <c r="FK447" s="29"/>
      <c r="FL447" s="29"/>
      <c r="FM447" s="29"/>
      <c r="FN447" s="29"/>
      <c r="FO447" s="29"/>
      <c r="FP447" s="29"/>
      <c r="FQ447" s="29"/>
      <c r="FR447" s="29"/>
      <c r="FS447" s="29"/>
      <c r="FT447" s="29"/>
      <c r="FU447" s="29"/>
      <c r="FV447" s="29"/>
      <c r="FW447" s="29"/>
      <c r="FX447" s="29"/>
      <c r="FY447" s="29"/>
      <c r="FZ447" s="29"/>
      <c r="GA447" s="29"/>
      <c r="GB447" s="29"/>
      <c r="GC447" s="29"/>
      <c r="GD447" s="29"/>
      <c r="GE447" s="29"/>
      <c r="GF447" s="29"/>
      <c r="GG447" s="29"/>
      <c r="GH447" s="29"/>
      <c r="GI447" s="29"/>
      <c r="GJ447" s="29"/>
      <c r="GK447" s="29"/>
      <c r="GL447" s="29"/>
      <c r="GM447" s="29"/>
      <c r="GN447" s="29"/>
      <c r="GO447" s="29"/>
      <c r="GP447" s="29"/>
      <c r="GQ447" s="29"/>
      <c r="GR447" s="29"/>
      <c r="GS447" s="29"/>
      <c r="GT447" s="29"/>
      <c r="GU447" s="29"/>
      <c r="GV447" s="29"/>
      <c r="GW447" s="29"/>
      <c r="GX447" s="29"/>
      <c r="GY447" s="29"/>
      <c r="GZ447" s="29"/>
      <c r="HA447" s="29"/>
      <c r="HB447" s="29"/>
      <c r="HC447" s="29"/>
      <c r="HD447" s="29"/>
      <c r="HE447" s="29"/>
      <c r="HF447" s="29"/>
      <c r="HG447" s="29"/>
      <c r="HH447" s="29"/>
      <c r="HI447" s="29"/>
      <c r="HJ447" s="29"/>
      <c r="HK447" s="29"/>
      <c r="HL447" s="29"/>
      <c r="HM447" s="29"/>
      <c r="HN447" s="29"/>
      <c r="HO447" s="29"/>
      <c r="HP447" s="29"/>
      <c r="HQ447" s="29"/>
      <c r="HR447" s="29"/>
      <c r="HS447" s="29"/>
      <c r="HT447" s="29"/>
      <c r="HU447" s="29"/>
      <c r="HV447" s="29"/>
      <c r="HW447" s="29"/>
      <c r="HX447" s="29"/>
      <c r="HY447" s="29"/>
      <c r="HZ447" s="29"/>
      <c r="IA447" s="29"/>
      <c r="IB447" s="29"/>
      <c r="IC447" s="29"/>
      <c r="ID447" s="29"/>
      <c r="IE447" s="29"/>
      <c r="IF447" s="29"/>
      <c r="IG447" s="29"/>
      <c r="IH447" s="29"/>
      <c r="II447" s="29"/>
      <c r="IJ447" s="29"/>
      <c r="IK447" s="29"/>
      <c r="IL447" s="29"/>
      <c r="IM447" s="29"/>
      <c r="IN447" s="29"/>
      <c r="IO447" s="29"/>
      <c r="IP447" s="29"/>
      <c r="IQ447" s="29"/>
      <c r="IR447" s="29"/>
      <c r="IS447" s="29"/>
      <c r="IT447" s="29"/>
      <c r="IU447" s="29"/>
      <c r="IV447" s="29"/>
    </row>
    <row r="448" spans="18:256">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c r="CA448" s="29"/>
      <c r="CB448" s="29"/>
      <c r="CC448" s="29"/>
      <c r="CD448" s="29"/>
      <c r="CE448" s="29"/>
      <c r="CF448" s="29"/>
      <c r="CG448" s="29"/>
      <c r="CH448" s="29"/>
      <c r="CI448" s="29"/>
      <c r="CJ448" s="29"/>
      <c r="CK448" s="29"/>
      <c r="CL448" s="29"/>
      <c r="CM448" s="29"/>
      <c r="CN448" s="29"/>
      <c r="CO448" s="29"/>
      <c r="CP448" s="29"/>
      <c r="CQ448" s="29"/>
      <c r="CR448" s="29"/>
      <c r="CS448" s="29"/>
      <c r="CT448" s="29"/>
      <c r="CU448" s="29"/>
      <c r="CV448" s="29"/>
      <c r="CW448" s="29"/>
      <c r="CX448" s="29"/>
      <c r="CY448" s="29"/>
      <c r="CZ448" s="29"/>
      <c r="DA448" s="29"/>
      <c r="DB448" s="29"/>
      <c r="DC448" s="29"/>
      <c r="DD448" s="29"/>
      <c r="DE448" s="29"/>
      <c r="DF448" s="29"/>
      <c r="DG448" s="29"/>
      <c r="DH448" s="29"/>
      <c r="DI448" s="29"/>
      <c r="DJ448" s="29"/>
      <c r="DK448" s="29"/>
      <c r="DL448" s="29"/>
      <c r="DM448" s="29"/>
      <c r="DN448" s="29"/>
      <c r="DO448" s="29"/>
      <c r="DP448" s="29"/>
      <c r="DQ448" s="29"/>
      <c r="DR448" s="29"/>
      <c r="DS448" s="29"/>
      <c r="DT448" s="29"/>
      <c r="DU448" s="29"/>
      <c r="DV448" s="29"/>
      <c r="DW448" s="29"/>
      <c r="DX448" s="29"/>
      <c r="DY448" s="29"/>
      <c r="DZ448" s="29"/>
      <c r="EA448" s="29"/>
      <c r="EB448" s="29"/>
      <c r="EC448" s="29"/>
      <c r="ED448" s="29"/>
      <c r="EE448" s="29"/>
      <c r="EF448" s="29"/>
      <c r="EG448" s="29"/>
      <c r="EH448" s="29"/>
      <c r="EI448" s="29"/>
      <c r="EJ448" s="29"/>
      <c r="EK448" s="29"/>
      <c r="EL448" s="29"/>
      <c r="EM448" s="29"/>
      <c r="EN448" s="29"/>
      <c r="EO448" s="29"/>
      <c r="EP448" s="29"/>
      <c r="EQ448" s="29"/>
      <c r="ER448" s="29"/>
      <c r="ES448" s="29"/>
      <c r="ET448" s="29"/>
      <c r="EU448" s="29"/>
      <c r="EV448" s="29"/>
      <c r="EW448" s="29"/>
      <c r="EX448" s="29"/>
      <c r="EY448" s="29"/>
      <c r="EZ448" s="29"/>
      <c r="FA448" s="29"/>
      <c r="FB448" s="29"/>
      <c r="FC448" s="29"/>
      <c r="FD448" s="29"/>
      <c r="FE448" s="29"/>
      <c r="FF448" s="29"/>
      <c r="FG448" s="29"/>
      <c r="FH448" s="29"/>
      <c r="FI448" s="29"/>
      <c r="FJ448" s="29"/>
      <c r="FK448" s="29"/>
      <c r="FL448" s="29"/>
      <c r="FM448" s="29"/>
      <c r="FN448" s="29"/>
      <c r="FO448" s="29"/>
      <c r="FP448" s="29"/>
      <c r="FQ448" s="29"/>
      <c r="FR448" s="29"/>
      <c r="FS448" s="29"/>
      <c r="FT448" s="29"/>
      <c r="FU448" s="29"/>
      <c r="FV448" s="29"/>
      <c r="FW448" s="29"/>
      <c r="FX448" s="29"/>
      <c r="FY448" s="29"/>
      <c r="FZ448" s="29"/>
      <c r="GA448" s="29"/>
      <c r="GB448" s="29"/>
      <c r="GC448" s="29"/>
      <c r="GD448" s="29"/>
      <c r="GE448" s="29"/>
      <c r="GF448" s="29"/>
      <c r="GG448" s="29"/>
      <c r="GH448" s="29"/>
      <c r="GI448" s="29"/>
      <c r="GJ448" s="29"/>
      <c r="GK448" s="29"/>
      <c r="GL448" s="29"/>
      <c r="GM448" s="29"/>
      <c r="GN448" s="29"/>
      <c r="GO448" s="29"/>
      <c r="GP448" s="29"/>
      <c r="GQ448" s="29"/>
      <c r="GR448" s="29"/>
      <c r="GS448" s="29"/>
      <c r="GT448" s="29"/>
      <c r="GU448" s="29"/>
      <c r="GV448" s="29"/>
      <c r="GW448" s="29"/>
      <c r="GX448" s="29"/>
      <c r="GY448" s="29"/>
      <c r="GZ448" s="29"/>
      <c r="HA448" s="29"/>
      <c r="HB448" s="29"/>
      <c r="HC448" s="29"/>
      <c r="HD448" s="29"/>
      <c r="HE448" s="29"/>
      <c r="HF448" s="29"/>
      <c r="HG448" s="29"/>
      <c r="HH448" s="29"/>
      <c r="HI448" s="29"/>
      <c r="HJ448" s="29"/>
      <c r="HK448" s="29"/>
      <c r="HL448" s="29"/>
      <c r="HM448" s="29"/>
      <c r="HN448" s="29"/>
      <c r="HO448" s="29"/>
      <c r="HP448" s="29"/>
      <c r="HQ448" s="29"/>
      <c r="HR448" s="29"/>
      <c r="HS448" s="29"/>
      <c r="HT448" s="29"/>
      <c r="HU448" s="29"/>
      <c r="HV448" s="29"/>
      <c r="HW448" s="29"/>
      <c r="HX448" s="29"/>
      <c r="HY448" s="29"/>
      <c r="HZ448" s="29"/>
      <c r="IA448" s="29"/>
      <c r="IB448" s="29"/>
      <c r="IC448" s="29"/>
      <c r="ID448" s="29"/>
      <c r="IE448" s="29"/>
      <c r="IF448" s="29"/>
      <c r="IG448" s="29"/>
      <c r="IH448" s="29"/>
      <c r="II448" s="29"/>
      <c r="IJ448" s="29"/>
      <c r="IK448" s="29"/>
      <c r="IL448" s="29"/>
      <c r="IM448" s="29"/>
      <c r="IN448" s="29"/>
      <c r="IO448" s="29"/>
      <c r="IP448" s="29"/>
      <c r="IQ448" s="29"/>
      <c r="IR448" s="29"/>
      <c r="IS448" s="29"/>
      <c r="IT448" s="29"/>
      <c r="IU448" s="29"/>
      <c r="IV448" s="29"/>
    </row>
    <row r="449" spans="18:256">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29"/>
      <c r="CA449" s="29"/>
      <c r="CB449" s="29"/>
      <c r="CC449" s="29"/>
      <c r="CD449" s="29"/>
      <c r="CE449" s="29"/>
      <c r="CF449" s="29"/>
      <c r="CG449" s="29"/>
      <c r="CH449" s="29"/>
      <c r="CI449" s="29"/>
      <c r="CJ449" s="29"/>
      <c r="CK449" s="29"/>
      <c r="CL449" s="29"/>
      <c r="CM449" s="29"/>
      <c r="CN449" s="29"/>
      <c r="CO449" s="29"/>
      <c r="CP449" s="29"/>
      <c r="CQ449" s="29"/>
      <c r="CR449" s="29"/>
      <c r="CS449" s="29"/>
      <c r="CT449" s="29"/>
      <c r="CU449" s="29"/>
      <c r="CV449" s="29"/>
      <c r="CW449" s="29"/>
      <c r="CX449" s="29"/>
      <c r="CY449" s="29"/>
      <c r="CZ449" s="29"/>
      <c r="DA449" s="29"/>
      <c r="DB449" s="29"/>
      <c r="DC449" s="29"/>
      <c r="DD449" s="29"/>
      <c r="DE449" s="29"/>
      <c r="DF449" s="29"/>
      <c r="DG449" s="29"/>
      <c r="DH449" s="29"/>
      <c r="DI449" s="29"/>
      <c r="DJ449" s="29"/>
      <c r="DK449" s="29"/>
      <c r="DL449" s="29"/>
      <c r="DM449" s="29"/>
      <c r="DN449" s="29"/>
      <c r="DO449" s="29"/>
      <c r="DP449" s="29"/>
      <c r="DQ449" s="29"/>
      <c r="DR449" s="29"/>
      <c r="DS449" s="29"/>
      <c r="DT449" s="29"/>
      <c r="DU449" s="29"/>
      <c r="DV449" s="29"/>
      <c r="DW449" s="29"/>
      <c r="DX449" s="29"/>
      <c r="DY449" s="29"/>
      <c r="DZ449" s="29"/>
      <c r="EA449" s="29"/>
      <c r="EB449" s="29"/>
      <c r="EC449" s="29"/>
      <c r="ED449" s="29"/>
      <c r="EE449" s="29"/>
      <c r="EF449" s="29"/>
      <c r="EG449" s="29"/>
      <c r="EH449" s="29"/>
      <c r="EI449" s="29"/>
      <c r="EJ449" s="29"/>
      <c r="EK449" s="29"/>
      <c r="EL449" s="29"/>
      <c r="EM449" s="29"/>
      <c r="EN449" s="29"/>
      <c r="EO449" s="29"/>
      <c r="EP449" s="29"/>
      <c r="EQ449" s="29"/>
      <c r="ER449" s="29"/>
      <c r="ES449" s="29"/>
      <c r="ET449" s="29"/>
      <c r="EU449" s="29"/>
      <c r="EV449" s="29"/>
      <c r="EW449" s="29"/>
      <c r="EX449" s="29"/>
      <c r="EY449" s="29"/>
      <c r="EZ449" s="29"/>
      <c r="FA449" s="29"/>
      <c r="FB449" s="29"/>
      <c r="FC449" s="29"/>
      <c r="FD449" s="29"/>
      <c r="FE449" s="29"/>
      <c r="FF449" s="29"/>
      <c r="FG449" s="29"/>
      <c r="FH449" s="29"/>
      <c r="FI449" s="29"/>
      <c r="FJ449" s="29"/>
      <c r="FK449" s="29"/>
      <c r="FL449" s="29"/>
      <c r="FM449" s="29"/>
      <c r="FN449" s="29"/>
      <c r="FO449" s="29"/>
      <c r="FP449" s="29"/>
      <c r="FQ449" s="29"/>
      <c r="FR449" s="29"/>
      <c r="FS449" s="29"/>
      <c r="FT449" s="29"/>
      <c r="FU449" s="29"/>
      <c r="FV449" s="29"/>
      <c r="FW449" s="29"/>
      <c r="FX449" s="29"/>
      <c r="FY449" s="29"/>
      <c r="FZ449" s="29"/>
      <c r="GA449" s="29"/>
      <c r="GB449" s="29"/>
      <c r="GC449" s="29"/>
      <c r="GD449" s="29"/>
      <c r="GE449" s="29"/>
      <c r="GF449" s="29"/>
      <c r="GG449" s="29"/>
      <c r="GH449" s="29"/>
      <c r="GI449" s="29"/>
      <c r="GJ449" s="29"/>
      <c r="GK449" s="29"/>
      <c r="GL449" s="29"/>
      <c r="GM449" s="29"/>
      <c r="GN449" s="29"/>
      <c r="GO449" s="29"/>
      <c r="GP449" s="29"/>
      <c r="GQ449" s="29"/>
      <c r="GR449" s="29"/>
      <c r="GS449" s="29"/>
      <c r="GT449" s="29"/>
      <c r="GU449" s="29"/>
      <c r="GV449" s="29"/>
      <c r="GW449" s="29"/>
      <c r="GX449" s="29"/>
      <c r="GY449" s="29"/>
      <c r="GZ449" s="29"/>
      <c r="HA449" s="29"/>
      <c r="HB449" s="29"/>
      <c r="HC449" s="29"/>
      <c r="HD449" s="29"/>
      <c r="HE449" s="29"/>
      <c r="HF449" s="29"/>
      <c r="HG449" s="29"/>
      <c r="HH449" s="29"/>
      <c r="HI449" s="29"/>
      <c r="HJ449" s="29"/>
      <c r="HK449" s="29"/>
      <c r="HL449" s="29"/>
      <c r="HM449" s="29"/>
      <c r="HN449" s="29"/>
      <c r="HO449" s="29"/>
      <c r="HP449" s="29"/>
      <c r="HQ449" s="29"/>
      <c r="HR449" s="29"/>
      <c r="HS449" s="29"/>
      <c r="HT449" s="29"/>
      <c r="HU449" s="29"/>
      <c r="HV449" s="29"/>
      <c r="HW449" s="29"/>
      <c r="HX449" s="29"/>
      <c r="HY449" s="29"/>
      <c r="HZ449" s="29"/>
      <c r="IA449" s="29"/>
      <c r="IB449" s="29"/>
      <c r="IC449" s="29"/>
      <c r="ID449" s="29"/>
      <c r="IE449" s="29"/>
      <c r="IF449" s="29"/>
      <c r="IG449" s="29"/>
      <c r="IH449" s="29"/>
      <c r="II449" s="29"/>
      <c r="IJ449" s="29"/>
      <c r="IK449" s="29"/>
      <c r="IL449" s="29"/>
      <c r="IM449" s="29"/>
      <c r="IN449" s="29"/>
      <c r="IO449" s="29"/>
      <c r="IP449" s="29"/>
      <c r="IQ449" s="29"/>
      <c r="IR449" s="29"/>
      <c r="IS449" s="29"/>
      <c r="IT449" s="29"/>
      <c r="IU449" s="29"/>
      <c r="IV449" s="29"/>
    </row>
    <row r="450" spans="18:256">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c r="BI450" s="29"/>
      <c r="BJ450" s="29"/>
      <c r="BK450" s="29"/>
      <c r="BL450" s="29"/>
      <c r="BM450" s="29"/>
      <c r="BN450" s="29"/>
      <c r="BO450" s="29"/>
      <c r="BP450" s="29"/>
      <c r="BQ450" s="29"/>
      <c r="BR450" s="29"/>
      <c r="BS450" s="29"/>
      <c r="BT450" s="29"/>
      <c r="BU450" s="29"/>
      <c r="BV450" s="29"/>
      <c r="BW450" s="29"/>
      <c r="BX450" s="29"/>
      <c r="BY450" s="29"/>
      <c r="BZ450" s="29"/>
      <c r="CA450" s="29"/>
      <c r="CB450" s="29"/>
      <c r="CC450" s="29"/>
      <c r="CD450" s="29"/>
      <c r="CE450" s="29"/>
      <c r="CF450" s="29"/>
      <c r="CG450" s="29"/>
      <c r="CH450" s="29"/>
      <c r="CI450" s="29"/>
      <c r="CJ450" s="29"/>
      <c r="CK450" s="29"/>
      <c r="CL450" s="29"/>
      <c r="CM450" s="29"/>
      <c r="CN450" s="29"/>
      <c r="CO450" s="29"/>
      <c r="CP450" s="29"/>
      <c r="CQ450" s="29"/>
      <c r="CR450" s="29"/>
      <c r="CS450" s="29"/>
      <c r="CT450" s="29"/>
      <c r="CU450" s="29"/>
      <c r="CV450" s="29"/>
      <c r="CW450" s="29"/>
      <c r="CX450" s="29"/>
      <c r="CY450" s="29"/>
      <c r="CZ450" s="29"/>
      <c r="DA450" s="29"/>
      <c r="DB450" s="29"/>
      <c r="DC450" s="29"/>
      <c r="DD450" s="29"/>
      <c r="DE450" s="29"/>
      <c r="DF450" s="29"/>
      <c r="DG450" s="29"/>
      <c r="DH450" s="29"/>
      <c r="DI450" s="29"/>
      <c r="DJ450" s="29"/>
      <c r="DK450" s="29"/>
      <c r="DL450" s="29"/>
      <c r="DM450" s="29"/>
      <c r="DN450" s="29"/>
      <c r="DO450" s="29"/>
      <c r="DP450" s="29"/>
      <c r="DQ450" s="29"/>
      <c r="DR450" s="29"/>
      <c r="DS450" s="29"/>
      <c r="DT450" s="29"/>
      <c r="DU450" s="29"/>
      <c r="DV450" s="29"/>
      <c r="DW450" s="29"/>
      <c r="DX450" s="29"/>
      <c r="DY450" s="29"/>
      <c r="DZ450" s="29"/>
      <c r="EA450" s="29"/>
      <c r="EB450" s="29"/>
      <c r="EC450" s="29"/>
      <c r="ED450" s="29"/>
      <c r="EE450" s="29"/>
      <c r="EF450" s="29"/>
      <c r="EG450" s="29"/>
      <c r="EH450" s="29"/>
      <c r="EI450" s="29"/>
      <c r="EJ450" s="29"/>
      <c r="EK450" s="29"/>
      <c r="EL450" s="29"/>
      <c r="EM450" s="29"/>
      <c r="EN450" s="29"/>
      <c r="EO450" s="29"/>
      <c r="EP450" s="29"/>
      <c r="EQ450" s="29"/>
      <c r="ER450" s="29"/>
      <c r="ES450" s="29"/>
      <c r="ET450" s="29"/>
      <c r="EU450" s="29"/>
      <c r="EV450" s="29"/>
      <c r="EW450" s="29"/>
      <c r="EX450" s="29"/>
      <c r="EY450" s="29"/>
      <c r="EZ450" s="29"/>
      <c r="FA450" s="29"/>
      <c r="FB450" s="29"/>
      <c r="FC450" s="29"/>
      <c r="FD450" s="29"/>
      <c r="FE450" s="29"/>
      <c r="FF450" s="29"/>
      <c r="FG450" s="29"/>
      <c r="FH450" s="29"/>
      <c r="FI450" s="29"/>
      <c r="FJ450" s="29"/>
      <c r="FK450" s="29"/>
      <c r="FL450" s="29"/>
      <c r="FM450" s="29"/>
      <c r="FN450" s="29"/>
      <c r="FO450" s="29"/>
      <c r="FP450" s="29"/>
      <c r="FQ450" s="29"/>
      <c r="FR450" s="29"/>
      <c r="FS450" s="29"/>
      <c r="FT450" s="29"/>
      <c r="FU450" s="29"/>
      <c r="FV450" s="29"/>
      <c r="FW450" s="29"/>
      <c r="FX450" s="29"/>
      <c r="FY450" s="29"/>
      <c r="FZ450" s="29"/>
      <c r="GA450" s="29"/>
      <c r="GB450" s="29"/>
      <c r="GC450" s="29"/>
      <c r="GD450" s="29"/>
      <c r="GE450" s="29"/>
      <c r="GF450" s="29"/>
      <c r="GG450" s="29"/>
      <c r="GH450" s="29"/>
      <c r="GI450" s="29"/>
      <c r="GJ450" s="29"/>
      <c r="GK450" s="29"/>
      <c r="GL450" s="29"/>
      <c r="GM450" s="29"/>
      <c r="GN450" s="29"/>
      <c r="GO450" s="29"/>
      <c r="GP450" s="29"/>
      <c r="GQ450" s="29"/>
      <c r="GR450" s="29"/>
      <c r="GS450" s="29"/>
      <c r="GT450" s="29"/>
      <c r="GU450" s="29"/>
      <c r="GV450" s="29"/>
      <c r="GW450" s="29"/>
      <c r="GX450" s="29"/>
      <c r="GY450" s="29"/>
      <c r="GZ450" s="29"/>
      <c r="HA450" s="29"/>
      <c r="HB450" s="29"/>
      <c r="HC450" s="29"/>
      <c r="HD450" s="29"/>
      <c r="HE450" s="29"/>
      <c r="HF450" s="29"/>
      <c r="HG450" s="29"/>
      <c r="HH450" s="29"/>
      <c r="HI450" s="29"/>
      <c r="HJ450" s="29"/>
      <c r="HK450" s="29"/>
      <c r="HL450" s="29"/>
      <c r="HM450" s="29"/>
      <c r="HN450" s="29"/>
      <c r="HO450" s="29"/>
      <c r="HP450" s="29"/>
      <c r="HQ450" s="29"/>
      <c r="HR450" s="29"/>
      <c r="HS450" s="29"/>
      <c r="HT450" s="29"/>
      <c r="HU450" s="29"/>
      <c r="HV450" s="29"/>
      <c r="HW450" s="29"/>
      <c r="HX450" s="29"/>
      <c r="HY450" s="29"/>
      <c r="HZ450" s="29"/>
      <c r="IA450" s="29"/>
      <c r="IB450" s="29"/>
      <c r="IC450" s="29"/>
      <c r="ID450" s="29"/>
      <c r="IE450" s="29"/>
      <c r="IF450" s="29"/>
      <c r="IG450" s="29"/>
      <c r="IH450" s="29"/>
      <c r="II450" s="29"/>
      <c r="IJ450" s="29"/>
      <c r="IK450" s="29"/>
      <c r="IL450" s="29"/>
      <c r="IM450" s="29"/>
      <c r="IN450" s="29"/>
      <c r="IO450" s="29"/>
      <c r="IP450" s="29"/>
      <c r="IQ450" s="29"/>
      <c r="IR450" s="29"/>
      <c r="IS450" s="29"/>
      <c r="IT450" s="29"/>
      <c r="IU450" s="29"/>
      <c r="IV450" s="29"/>
    </row>
    <row r="451" spans="18:256">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29"/>
      <c r="CA451" s="29"/>
      <c r="CB451" s="29"/>
      <c r="CC451" s="29"/>
      <c r="CD451" s="29"/>
      <c r="CE451" s="29"/>
      <c r="CF451" s="29"/>
      <c r="CG451" s="29"/>
      <c r="CH451" s="29"/>
      <c r="CI451" s="29"/>
      <c r="CJ451" s="29"/>
      <c r="CK451" s="29"/>
      <c r="CL451" s="29"/>
      <c r="CM451" s="29"/>
      <c r="CN451" s="29"/>
      <c r="CO451" s="29"/>
      <c r="CP451" s="29"/>
      <c r="CQ451" s="29"/>
      <c r="CR451" s="29"/>
      <c r="CS451" s="29"/>
      <c r="CT451" s="29"/>
      <c r="CU451" s="29"/>
      <c r="CV451" s="29"/>
      <c r="CW451" s="29"/>
      <c r="CX451" s="29"/>
      <c r="CY451" s="29"/>
      <c r="CZ451" s="29"/>
      <c r="DA451" s="29"/>
      <c r="DB451" s="29"/>
      <c r="DC451" s="29"/>
      <c r="DD451" s="29"/>
      <c r="DE451" s="29"/>
      <c r="DF451" s="29"/>
      <c r="DG451" s="29"/>
      <c r="DH451" s="29"/>
      <c r="DI451" s="29"/>
      <c r="DJ451" s="29"/>
      <c r="DK451" s="29"/>
      <c r="DL451" s="29"/>
      <c r="DM451" s="29"/>
      <c r="DN451" s="29"/>
      <c r="DO451" s="29"/>
      <c r="DP451" s="29"/>
      <c r="DQ451" s="29"/>
      <c r="DR451" s="29"/>
      <c r="DS451" s="29"/>
      <c r="DT451" s="29"/>
      <c r="DU451" s="29"/>
      <c r="DV451" s="29"/>
      <c r="DW451" s="29"/>
      <c r="DX451" s="29"/>
      <c r="DY451" s="29"/>
      <c r="DZ451" s="29"/>
      <c r="EA451" s="29"/>
      <c r="EB451" s="29"/>
      <c r="EC451" s="29"/>
      <c r="ED451" s="29"/>
      <c r="EE451" s="29"/>
      <c r="EF451" s="29"/>
      <c r="EG451" s="29"/>
      <c r="EH451" s="29"/>
      <c r="EI451" s="29"/>
      <c r="EJ451" s="29"/>
      <c r="EK451" s="29"/>
      <c r="EL451" s="29"/>
      <c r="EM451" s="29"/>
      <c r="EN451" s="29"/>
      <c r="EO451" s="29"/>
      <c r="EP451" s="29"/>
      <c r="EQ451" s="29"/>
      <c r="ER451" s="29"/>
      <c r="ES451" s="29"/>
      <c r="ET451" s="29"/>
      <c r="EU451" s="29"/>
      <c r="EV451" s="29"/>
      <c r="EW451" s="29"/>
      <c r="EX451" s="29"/>
      <c r="EY451" s="29"/>
      <c r="EZ451" s="29"/>
      <c r="FA451" s="29"/>
      <c r="FB451" s="29"/>
      <c r="FC451" s="29"/>
      <c r="FD451" s="29"/>
      <c r="FE451" s="29"/>
      <c r="FF451" s="29"/>
      <c r="FG451" s="29"/>
      <c r="FH451" s="29"/>
      <c r="FI451" s="29"/>
      <c r="FJ451" s="29"/>
      <c r="FK451" s="29"/>
      <c r="FL451" s="29"/>
      <c r="FM451" s="29"/>
      <c r="FN451" s="29"/>
      <c r="FO451" s="29"/>
      <c r="FP451" s="29"/>
      <c r="FQ451" s="29"/>
      <c r="FR451" s="29"/>
      <c r="FS451" s="29"/>
      <c r="FT451" s="29"/>
      <c r="FU451" s="29"/>
      <c r="FV451" s="29"/>
      <c r="FW451" s="29"/>
      <c r="FX451" s="29"/>
      <c r="FY451" s="29"/>
      <c r="FZ451" s="29"/>
      <c r="GA451" s="29"/>
      <c r="GB451" s="29"/>
      <c r="GC451" s="29"/>
      <c r="GD451" s="29"/>
      <c r="GE451" s="29"/>
      <c r="GF451" s="29"/>
      <c r="GG451" s="29"/>
      <c r="GH451" s="29"/>
      <c r="GI451" s="29"/>
      <c r="GJ451" s="29"/>
      <c r="GK451" s="29"/>
      <c r="GL451" s="29"/>
      <c r="GM451" s="29"/>
      <c r="GN451" s="29"/>
      <c r="GO451" s="29"/>
      <c r="GP451" s="29"/>
      <c r="GQ451" s="29"/>
      <c r="GR451" s="29"/>
      <c r="GS451" s="29"/>
      <c r="GT451" s="29"/>
      <c r="GU451" s="29"/>
      <c r="GV451" s="29"/>
      <c r="GW451" s="29"/>
      <c r="GX451" s="29"/>
      <c r="GY451" s="29"/>
      <c r="GZ451" s="29"/>
      <c r="HA451" s="29"/>
      <c r="HB451" s="29"/>
      <c r="HC451" s="29"/>
      <c r="HD451" s="29"/>
      <c r="HE451" s="29"/>
      <c r="HF451" s="29"/>
      <c r="HG451" s="29"/>
      <c r="HH451" s="29"/>
      <c r="HI451" s="29"/>
      <c r="HJ451" s="29"/>
      <c r="HK451" s="29"/>
      <c r="HL451" s="29"/>
      <c r="HM451" s="29"/>
      <c r="HN451" s="29"/>
      <c r="HO451" s="29"/>
      <c r="HP451" s="29"/>
      <c r="HQ451" s="29"/>
      <c r="HR451" s="29"/>
      <c r="HS451" s="29"/>
      <c r="HT451" s="29"/>
      <c r="HU451" s="29"/>
      <c r="HV451" s="29"/>
      <c r="HW451" s="29"/>
      <c r="HX451" s="29"/>
      <c r="HY451" s="29"/>
      <c r="HZ451" s="29"/>
      <c r="IA451" s="29"/>
      <c r="IB451" s="29"/>
      <c r="IC451" s="29"/>
      <c r="ID451" s="29"/>
      <c r="IE451" s="29"/>
      <c r="IF451" s="29"/>
      <c r="IG451" s="29"/>
      <c r="IH451" s="29"/>
      <c r="II451" s="29"/>
      <c r="IJ451" s="29"/>
      <c r="IK451" s="29"/>
      <c r="IL451" s="29"/>
      <c r="IM451" s="29"/>
      <c r="IN451" s="29"/>
      <c r="IO451" s="29"/>
      <c r="IP451" s="29"/>
      <c r="IQ451" s="29"/>
      <c r="IR451" s="29"/>
      <c r="IS451" s="29"/>
      <c r="IT451" s="29"/>
      <c r="IU451" s="29"/>
      <c r="IV451" s="29"/>
    </row>
    <row r="452" spans="18:256">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c r="BX452" s="29"/>
      <c r="BY452" s="29"/>
      <c r="BZ452" s="29"/>
      <c r="CA452" s="29"/>
      <c r="CB452" s="29"/>
      <c r="CC452" s="29"/>
      <c r="CD452" s="29"/>
      <c r="CE452" s="29"/>
      <c r="CF452" s="29"/>
      <c r="CG452" s="29"/>
      <c r="CH452" s="29"/>
      <c r="CI452" s="29"/>
      <c r="CJ452" s="29"/>
      <c r="CK452" s="29"/>
      <c r="CL452" s="29"/>
      <c r="CM452" s="29"/>
      <c r="CN452" s="29"/>
      <c r="CO452" s="29"/>
      <c r="CP452" s="29"/>
      <c r="CQ452" s="29"/>
      <c r="CR452" s="29"/>
      <c r="CS452" s="29"/>
      <c r="CT452" s="29"/>
      <c r="CU452" s="29"/>
      <c r="CV452" s="29"/>
      <c r="CW452" s="29"/>
      <c r="CX452" s="29"/>
      <c r="CY452" s="29"/>
      <c r="CZ452" s="29"/>
      <c r="DA452" s="29"/>
      <c r="DB452" s="29"/>
      <c r="DC452" s="29"/>
      <c r="DD452" s="29"/>
      <c r="DE452" s="29"/>
      <c r="DF452" s="29"/>
      <c r="DG452" s="29"/>
      <c r="DH452" s="29"/>
      <c r="DI452" s="29"/>
      <c r="DJ452" s="29"/>
      <c r="DK452" s="29"/>
      <c r="DL452" s="29"/>
      <c r="DM452" s="29"/>
      <c r="DN452" s="29"/>
      <c r="DO452" s="29"/>
      <c r="DP452" s="29"/>
      <c r="DQ452" s="29"/>
      <c r="DR452" s="29"/>
      <c r="DS452" s="29"/>
      <c r="DT452" s="29"/>
      <c r="DU452" s="29"/>
      <c r="DV452" s="29"/>
      <c r="DW452" s="29"/>
      <c r="DX452" s="29"/>
      <c r="DY452" s="29"/>
      <c r="DZ452" s="29"/>
      <c r="EA452" s="29"/>
      <c r="EB452" s="29"/>
      <c r="EC452" s="29"/>
      <c r="ED452" s="29"/>
      <c r="EE452" s="29"/>
      <c r="EF452" s="29"/>
      <c r="EG452" s="29"/>
      <c r="EH452" s="29"/>
      <c r="EI452" s="29"/>
      <c r="EJ452" s="29"/>
      <c r="EK452" s="29"/>
      <c r="EL452" s="29"/>
      <c r="EM452" s="29"/>
      <c r="EN452" s="29"/>
      <c r="EO452" s="29"/>
      <c r="EP452" s="29"/>
      <c r="EQ452" s="29"/>
      <c r="ER452" s="29"/>
      <c r="ES452" s="29"/>
      <c r="ET452" s="29"/>
      <c r="EU452" s="29"/>
      <c r="EV452" s="29"/>
      <c r="EW452" s="29"/>
      <c r="EX452" s="29"/>
      <c r="EY452" s="29"/>
      <c r="EZ452" s="29"/>
      <c r="FA452" s="29"/>
      <c r="FB452" s="29"/>
      <c r="FC452" s="29"/>
      <c r="FD452" s="29"/>
      <c r="FE452" s="29"/>
      <c r="FF452" s="29"/>
      <c r="FG452" s="29"/>
      <c r="FH452" s="29"/>
      <c r="FI452" s="29"/>
      <c r="FJ452" s="29"/>
      <c r="FK452" s="29"/>
      <c r="FL452" s="29"/>
      <c r="FM452" s="29"/>
      <c r="FN452" s="29"/>
      <c r="FO452" s="29"/>
      <c r="FP452" s="29"/>
      <c r="FQ452" s="29"/>
      <c r="FR452" s="29"/>
      <c r="FS452" s="29"/>
      <c r="FT452" s="29"/>
      <c r="FU452" s="29"/>
      <c r="FV452" s="29"/>
      <c r="FW452" s="29"/>
      <c r="FX452" s="29"/>
      <c r="FY452" s="29"/>
      <c r="FZ452" s="29"/>
      <c r="GA452" s="29"/>
      <c r="GB452" s="29"/>
      <c r="GC452" s="29"/>
      <c r="GD452" s="29"/>
      <c r="GE452" s="29"/>
      <c r="GF452" s="29"/>
      <c r="GG452" s="29"/>
      <c r="GH452" s="29"/>
      <c r="GI452" s="29"/>
      <c r="GJ452" s="29"/>
      <c r="GK452" s="29"/>
      <c r="GL452" s="29"/>
      <c r="GM452" s="29"/>
      <c r="GN452" s="29"/>
      <c r="GO452" s="29"/>
      <c r="GP452" s="29"/>
      <c r="GQ452" s="29"/>
      <c r="GR452" s="29"/>
      <c r="GS452" s="29"/>
      <c r="GT452" s="29"/>
      <c r="GU452" s="29"/>
      <c r="GV452" s="29"/>
      <c r="GW452" s="29"/>
      <c r="GX452" s="29"/>
      <c r="GY452" s="29"/>
      <c r="GZ452" s="29"/>
      <c r="HA452" s="29"/>
      <c r="HB452" s="29"/>
      <c r="HC452" s="29"/>
      <c r="HD452" s="29"/>
      <c r="HE452" s="29"/>
      <c r="HF452" s="29"/>
      <c r="HG452" s="29"/>
      <c r="HH452" s="29"/>
      <c r="HI452" s="29"/>
      <c r="HJ452" s="29"/>
      <c r="HK452" s="29"/>
      <c r="HL452" s="29"/>
      <c r="HM452" s="29"/>
      <c r="HN452" s="29"/>
      <c r="HO452" s="29"/>
      <c r="HP452" s="29"/>
      <c r="HQ452" s="29"/>
      <c r="HR452" s="29"/>
      <c r="HS452" s="29"/>
      <c r="HT452" s="29"/>
      <c r="HU452" s="29"/>
      <c r="HV452" s="29"/>
      <c r="HW452" s="29"/>
      <c r="HX452" s="29"/>
      <c r="HY452" s="29"/>
      <c r="HZ452" s="29"/>
      <c r="IA452" s="29"/>
      <c r="IB452" s="29"/>
      <c r="IC452" s="29"/>
      <c r="ID452" s="29"/>
      <c r="IE452" s="29"/>
      <c r="IF452" s="29"/>
      <c r="IG452" s="29"/>
      <c r="IH452" s="29"/>
      <c r="II452" s="29"/>
      <c r="IJ452" s="29"/>
      <c r="IK452" s="29"/>
      <c r="IL452" s="29"/>
      <c r="IM452" s="29"/>
      <c r="IN452" s="29"/>
      <c r="IO452" s="29"/>
      <c r="IP452" s="29"/>
      <c r="IQ452" s="29"/>
      <c r="IR452" s="29"/>
      <c r="IS452" s="29"/>
      <c r="IT452" s="29"/>
      <c r="IU452" s="29"/>
      <c r="IV452" s="29"/>
    </row>
    <row r="453" spans="18:256">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c r="BF453" s="29"/>
      <c r="BG453" s="29"/>
      <c r="BH453" s="29"/>
      <c r="BI453" s="29"/>
      <c r="BJ453" s="29"/>
      <c r="BK453" s="29"/>
      <c r="BL453" s="29"/>
      <c r="BM453" s="29"/>
      <c r="BN453" s="29"/>
      <c r="BO453" s="29"/>
      <c r="BP453" s="29"/>
      <c r="BQ453" s="29"/>
      <c r="BR453" s="29"/>
      <c r="BS453" s="29"/>
      <c r="BT453" s="29"/>
      <c r="BU453" s="29"/>
      <c r="BV453" s="29"/>
      <c r="BW453" s="29"/>
      <c r="BX453" s="29"/>
      <c r="BY453" s="29"/>
      <c r="BZ453" s="29"/>
      <c r="CA453" s="29"/>
      <c r="CB453" s="29"/>
      <c r="CC453" s="29"/>
      <c r="CD453" s="29"/>
      <c r="CE453" s="29"/>
      <c r="CF453" s="29"/>
      <c r="CG453" s="29"/>
      <c r="CH453" s="29"/>
      <c r="CI453" s="29"/>
      <c r="CJ453" s="29"/>
      <c r="CK453" s="29"/>
      <c r="CL453" s="29"/>
      <c r="CM453" s="29"/>
      <c r="CN453" s="29"/>
      <c r="CO453" s="29"/>
      <c r="CP453" s="29"/>
      <c r="CQ453" s="29"/>
      <c r="CR453" s="29"/>
      <c r="CS453" s="29"/>
      <c r="CT453" s="29"/>
      <c r="CU453" s="29"/>
      <c r="CV453" s="29"/>
      <c r="CW453" s="29"/>
      <c r="CX453" s="29"/>
      <c r="CY453" s="29"/>
      <c r="CZ453" s="29"/>
      <c r="DA453" s="29"/>
      <c r="DB453" s="29"/>
      <c r="DC453" s="29"/>
      <c r="DD453" s="29"/>
      <c r="DE453" s="29"/>
      <c r="DF453" s="29"/>
      <c r="DG453" s="29"/>
      <c r="DH453" s="29"/>
      <c r="DI453" s="29"/>
      <c r="DJ453" s="29"/>
      <c r="DK453" s="29"/>
      <c r="DL453" s="29"/>
      <c r="DM453" s="29"/>
      <c r="DN453" s="29"/>
      <c r="DO453" s="29"/>
      <c r="DP453" s="29"/>
      <c r="DQ453" s="29"/>
      <c r="DR453" s="29"/>
      <c r="DS453" s="29"/>
      <c r="DT453" s="29"/>
      <c r="DU453" s="29"/>
      <c r="DV453" s="29"/>
      <c r="DW453" s="29"/>
      <c r="DX453" s="29"/>
      <c r="DY453" s="29"/>
      <c r="DZ453" s="29"/>
      <c r="EA453" s="29"/>
      <c r="EB453" s="29"/>
      <c r="EC453" s="29"/>
      <c r="ED453" s="29"/>
      <c r="EE453" s="29"/>
      <c r="EF453" s="29"/>
      <c r="EG453" s="29"/>
      <c r="EH453" s="29"/>
      <c r="EI453" s="29"/>
      <c r="EJ453" s="29"/>
      <c r="EK453" s="29"/>
      <c r="EL453" s="29"/>
      <c r="EM453" s="29"/>
      <c r="EN453" s="29"/>
      <c r="EO453" s="29"/>
      <c r="EP453" s="29"/>
      <c r="EQ453" s="29"/>
      <c r="ER453" s="29"/>
      <c r="ES453" s="29"/>
      <c r="ET453" s="29"/>
      <c r="EU453" s="29"/>
      <c r="EV453" s="29"/>
      <c r="EW453" s="29"/>
      <c r="EX453" s="29"/>
      <c r="EY453" s="29"/>
      <c r="EZ453" s="29"/>
      <c r="FA453" s="29"/>
      <c r="FB453" s="29"/>
      <c r="FC453" s="29"/>
      <c r="FD453" s="29"/>
      <c r="FE453" s="29"/>
      <c r="FF453" s="29"/>
      <c r="FG453" s="29"/>
      <c r="FH453" s="29"/>
      <c r="FI453" s="29"/>
      <c r="FJ453" s="29"/>
      <c r="FK453" s="29"/>
      <c r="FL453" s="29"/>
      <c r="FM453" s="29"/>
      <c r="FN453" s="29"/>
      <c r="FO453" s="29"/>
      <c r="FP453" s="29"/>
      <c r="FQ453" s="29"/>
      <c r="FR453" s="29"/>
      <c r="FS453" s="29"/>
      <c r="FT453" s="29"/>
      <c r="FU453" s="29"/>
      <c r="FV453" s="29"/>
      <c r="FW453" s="29"/>
      <c r="FX453" s="29"/>
      <c r="FY453" s="29"/>
      <c r="FZ453" s="29"/>
      <c r="GA453" s="29"/>
      <c r="GB453" s="29"/>
      <c r="GC453" s="29"/>
      <c r="GD453" s="29"/>
      <c r="GE453" s="29"/>
      <c r="GF453" s="29"/>
      <c r="GG453" s="29"/>
      <c r="GH453" s="29"/>
      <c r="GI453" s="29"/>
      <c r="GJ453" s="29"/>
      <c r="GK453" s="29"/>
      <c r="GL453" s="29"/>
      <c r="GM453" s="29"/>
      <c r="GN453" s="29"/>
      <c r="GO453" s="29"/>
      <c r="GP453" s="29"/>
      <c r="GQ453" s="29"/>
      <c r="GR453" s="29"/>
      <c r="GS453" s="29"/>
      <c r="GT453" s="29"/>
      <c r="GU453" s="29"/>
      <c r="GV453" s="29"/>
      <c r="GW453" s="29"/>
      <c r="GX453" s="29"/>
      <c r="GY453" s="29"/>
      <c r="GZ453" s="29"/>
      <c r="HA453" s="29"/>
      <c r="HB453" s="29"/>
      <c r="HC453" s="29"/>
      <c r="HD453" s="29"/>
      <c r="HE453" s="29"/>
      <c r="HF453" s="29"/>
      <c r="HG453" s="29"/>
      <c r="HH453" s="29"/>
      <c r="HI453" s="29"/>
      <c r="HJ453" s="29"/>
      <c r="HK453" s="29"/>
      <c r="HL453" s="29"/>
      <c r="HM453" s="29"/>
      <c r="HN453" s="29"/>
      <c r="HO453" s="29"/>
      <c r="HP453" s="29"/>
      <c r="HQ453" s="29"/>
      <c r="HR453" s="29"/>
      <c r="HS453" s="29"/>
      <c r="HT453" s="29"/>
      <c r="HU453" s="29"/>
      <c r="HV453" s="29"/>
      <c r="HW453" s="29"/>
      <c r="HX453" s="29"/>
      <c r="HY453" s="29"/>
      <c r="HZ453" s="29"/>
      <c r="IA453" s="29"/>
      <c r="IB453" s="29"/>
      <c r="IC453" s="29"/>
      <c r="ID453" s="29"/>
      <c r="IE453" s="29"/>
      <c r="IF453" s="29"/>
      <c r="IG453" s="29"/>
      <c r="IH453" s="29"/>
      <c r="II453" s="29"/>
      <c r="IJ453" s="29"/>
      <c r="IK453" s="29"/>
      <c r="IL453" s="29"/>
      <c r="IM453" s="29"/>
      <c r="IN453" s="29"/>
      <c r="IO453" s="29"/>
      <c r="IP453" s="29"/>
      <c r="IQ453" s="29"/>
      <c r="IR453" s="29"/>
      <c r="IS453" s="29"/>
      <c r="IT453" s="29"/>
      <c r="IU453" s="29"/>
      <c r="IV453" s="29"/>
    </row>
    <row r="454" spans="18:256">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c r="BX454" s="29"/>
      <c r="BY454" s="29"/>
      <c r="BZ454" s="29"/>
      <c r="CA454" s="29"/>
      <c r="CB454" s="29"/>
      <c r="CC454" s="29"/>
      <c r="CD454" s="29"/>
      <c r="CE454" s="29"/>
      <c r="CF454" s="29"/>
      <c r="CG454" s="29"/>
      <c r="CH454" s="29"/>
      <c r="CI454" s="29"/>
      <c r="CJ454" s="29"/>
      <c r="CK454" s="29"/>
      <c r="CL454" s="29"/>
      <c r="CM454" s="29"/>
      <c r="CN454" s="29"/>
      <c r="CO454" s="29"/>
      <c r="CP454" s="29"/>
      <c r="CQ454" s="29"/>
      <c r="CR454" s="29"/>
      <c r="CS454" s="29"/>
      <c r="CT454" s="29"/>
      <c r="CU454" s="29"/>
      <c r="CV454" s="29"/>
      <c r="CW454" s="29"/>
      <c r="CX454" s="29"/>
      <c r="CY454" s="29"/>
      <c r="CZ454" s="29"/>
      <c r="DA454" s="29"/>
      <c r="DB454" s="29"/>
      <c r="DC454" s="29"/>
      <c r="DD454" s="29"/>
      <c r="DE454" s="29"/>
      <c r="DF454" s="29"/>
      <c r="DG454" s="29"/>
      <c r="DH454" s="29"/>
      <c r="DI454" s="29"/>
      <c r="DJ454" s="29"/>
      <c r="DK454" s="29"/>
      <c r="DL454" s="29"/>
      <c r="DM454" s="29"/>
      <c r="DN454" s="29"/>
      <c r="DO454" s="29"/>
      <c r="DP454" s="29"/>
      <c r="DQ454" s="29"/>
      <c r="DR454" s="29"/>
      <c r="DS454" s="29"/>
      <c r="DT454" s="29"/>
      <c r="DU454" s="29"/>
      <c r="DV454" s="29"/>
      <c r="DW454" s="29"/>
      <c r="DX454" s="29"/>
      <c r="DY454" s="29"/>
      <c r="DZ454" s="29"/>
      <c r="EA454" s="29"/>
      <c r="EB454" s="29"/>
      <c r="EC454" s="29"/>
      <c r="ED454" s="29"/>
      <c r="EE454" s="29"/>
      <c r="EF454" s="29"/>
      <c r="EG454" s="29"/>
      <c r="EH454" s="29"/>
      <c r="EI454" s="29"/>
      <c r="EJ454" s="29"/>
      <c r="EK454" s="29"/>
      <c r="EL454" s="29"/>
      <c r="EM454" s="29"/>
      <c r="EN454" s="29"/>
      <c r="EO454" s="29"/>
      <c r="EP454" s="29"/>
      <c r="EQ454" s="29"/>
      <c r="ER454" s="29"/>
      <c r="ES454" s="29"/>
      <c r="ET454" s="29"/>
      <c r="EU454" s="29"/>
      <c r="EV454" s="29"/>
      <c r="EW454" s="29"/>
      <c r="EX454" s="29"/>
      <c r="EY454" s="29"/>
      <c r="EZ454" s="29"/>
      <c r="FA454" s="29"/>
      <c r="FB454" s="29"/>
      <c r="FC454" s="29"/>
      <c r="FD454" s="29"/>
      <c r="FE454" s="29"/>
      <c r="FF454" s="29"/>
      <c r="FG454" s="29"/>
      <c r="FH454" s="29"/>
      <c r="FI454" s="29"/>
      <c r="FJ454" s="29"/>
      <c r="FK454" s="29"/>
      <c r="FL454" s="29"/>
      <c r="FM454" s="29"/>
      <c r="FN454" s="29"/>
      <c r="FO454" s="29"/>
      <c r="FP454" s="29"/>
      <c r="FQ454" s="29"/>
      <c r="FR454" s="29"/>
      <c r="FS454" s="29"/>
      <c r="FT454" s="29"/>
      <c r="FU454" s="29"/>
      <c r="FV454" s="29"/>
      <c r="FW454" s="29"/>
      <c r="FX454" s="29"/>
      <c r="FY454" s="29"/>
      <c r="FZ454" s="29"/>
      <c r="GA454" s="29"/>
      <c r="GB454" s="29"/>
      <c r="GC454" s="29"/>
      <c r="GD454" s="29"/>
      <c r="GE454" s="29"/>
      <c r="GF454" s="29"/>
      <c r="GG454" s="29"/>
      <c r="GH454" s="29"/>
      <c r="GI454" s="29"/>
      <c r="GJ454" s="29"/>
      <c r="GK454" s="29"/>
      <c r="GL454" s="29"/>
      <c r="GM454" s="29"/>
      <c r="GN454" s="29"/>
      <c r="GO454" s="29"/>
      <c r="GP454" s="29"/>
      <c r="GQ454" s="29"/>
      <c r="GR454" s="29"/>
      <c r="GS454" s="29"/>
      <c r="GT454" s="29"/>
      <c r="GU454" s="29"/>
      <c r="GV454" s="29"/>
      <c r="GW454" s="29"/>
      <c r="GX454" s="29"/>
      <c r="GY454" s="29"/>
      <c r="GZ454" s="29"/>
      <c r="HA454" s="29"/>
      <c r="HB454" s="29"/>
      <c r="HC454" s="29"/>
      <c r="HD454" s="29"/>
      <c r="HE454" s="29"/>
      <c r="HF454" s="29"/>
      <c r="HG454" s="29"/>
      <c r="HH454" s="29"/>
      <c r="HI454" s="29"/>
      <c r="HJ454" s="29"/>
      <c r="HK454" s="29"/>
      <c r="HL454" s="29"/>
      <c r="HM454" s="29"/>
      <c r="HN454" s="29"/>
      <c r="HO454" s="29"/>
      <c r="HP454" s="29"/>
      <c r="HQ454" s="29"/>
      <c r="HR454" s="29"/>
      <c r="HS454" s="29"/>
      <c r="HT454" s="29"/>
      <c r="HU454" s="29"/>
      <c r="HV454" s="29"/>
      <c r="HW454" s="29"/>
      <c r="HX454" s="29"/>
      <c r="HY454" s="29"/>
      <c r="HZ454" s="29"/>
      <c r="IA454" s="29"/>
      <c r="IB454" s="29"/>
      <c r="IC454" s="29"/>
      <c r="ID454" s="29"/>
      <c r="IE454" s="29"/>
      <c r="IF454" s="29"/>
      <c r="IG454" s="29"/>
      <c r="IH454" s="29"/>
      <c r="II454" s="29"/>
      <c r="IJ454" s="29"/>
      <c r="IK454" s="29"/>
      <c r="IL454" s="29"/>
      <c r="IM454" s="29"/>
      <c r="IN454" s="29"/>
      <c r="IO454" s="29"/>
      <c r="IP454" s="29"/>
      <c r="IQ454" s="29"/>
      <c r="IR454" s="29"/>
      <c r="IS454" s="29"/>
      <c r="IT454" s="29"/>
      <c r="IU454" s="29"/>
      <c r="IV454" s="29"/>
    </row>
    <row r="455" spans="18:256">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row>
    <row r="456" spans="18:256">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row>
    <row r="457" spans="18:256">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row>
    <row r="482"/>
    <row r="483"/>
    <row r="484"/>
    <row r="485"/>
    <row r="486"/>
    <row r="487"/>
    <row r="488"/>
    <row r="489"/>
    <row r="490"/>
    <row r="491"/>
    <row r="502" spans="18:256">
      <c r="R502" s="52"/>
      <c r="S502" s="52"/>
      <c r="T502" s="52"/>
      <c r="U502" s="52"/>
      <c r="V502" s="52"/>
      <c r="W502" s="52"/>
      <c r="X502" s="52"/>
      <c r="Y502" s="52"/>
      <c r="Z502" s="52"/>
      <c r="AA502" s="52"/>
      <c r="AB502" s="52"/>
      <c r="AC502" s="52"/>
      <c r="AD502" s="52"/>
      <c r="AE502" s="52"/>
      <c r="AF502" s="52"/>
      <c r="AG502" s="52"/>
      <c r="AH502" s="52"/>
      <c r="AI502" s="52"/>
      <c r="AJ502" s="52"/>
      <c r="AK502" s="52"/>
      <c r="AL502" s="52"/>
      <c r="AM502" s="52"/>
      <c r="AN502" s="52"/>
      <c r="AO502" s="52"/>
      <c r="AP502" s="52"/>
      <c r="AQ502" s="52"/>
      <c r="AR502" s="52"/>
      <c r="AS502" s="52"/>
      <c r="AT502" s="52"/>
      <c r="AU502" s="52"/>
      <c r="AV502" s="52"/>
      <c r="AW502" s="52"/>
      <c r="AX502" s="52"/>
      <c r="AY502" s="52"/>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c r="BX502" s="52"/>
      <c r="BY502" s="52"/>
      <c r="BZ502" s="52"/>
      <c r="CA502" s="52"/>
      <c r="CB502" s="52"/>
      <c r="CC502" s="52"/>
      <c r="CD502" s="52"/>
      <c r="CE502" s="52"/>
      <c r="CF502" s="52"/>
      <c r="CG502" s="52"/>
      <c r="CH502" s="52"/>
      <c r="CI502" s="52"/>
      <c r="CJ502" s="52"/>
      <c r="CK502" s="52"/>
      <c r="CL502" s="52"/>
      <c r="CM502" s="52"/>
      <c r="CN502" s="52"/>
      <c r="CO502" s="52"/>
      <c r="CP502" s="52"/>
      <c r="CQ502" s="52"/>
      <c r="CR502" s="52"/>
      <c r="CS502" s="52"/>
      <c r="CT502" s="52"/>
      <c r="CU502" s="52"/>
      <c r="CV502" s="52"/>
      <c r="CW502" s="52"/>
      <c r="CX502" s="52"/>
      <c r="CY502" s="52"/>
      <c r="CZ502" s="52"/>
      <c r="DA502" s="52"/>
      <c r="DB502" s="52"/>
      <c r="DC502" s="52"/>
      <c r="DD502" s="52"/>
      <c r="DE502" s="52"/>
      <c r="DF502" s="52"/>
      <c r="DG502" s="52"/>
      <c r="DH502" s="52"/>
      <c r="DI502" s="52"/>
      <c r="DJ502" s="52"/>
      <c r="DK502" s="52"/>
      <c r="DL502" s="52"/>
      <c r="DM502" s="52"/>
      <c r="DN502" s="52"/>
      <c r="DO502" s="52"/>
      <c r="DP502" s="52"/>
      <c r="DQ502" s="52"/>
      <c r="DR502" s="52"/>
      <c r="DS502" s="52"/>
      <c r="DT502" s="52"/>
      <c r="DU502" s="52"/>
      <c r="DV502" s="52"/>
      <c r="DW502" s="52"/>
      <c r="DX502" s="52"/>
      <c r="DY502" s="52"/>
      <c r="DZ502" s="52"/>
      <c r="EA502" s="52"/>
      <c r="EB502" s="52"/>
      <c r="EC502" s="52"/>
      <c r="ED502" s="52"/>
      <c r="EE502" s="52"/>
      <c r="EF502" s="52"/>
      <c r="EG502" s="52"/>
      <c r="EH502" s="52"/>
      <c r="EI502" s="52"/>
      <c r="EJ502" s="52"/>
      <c r="EK502" s="52"/>
      <c r="EL502" s="52"/>
      <c r="EM502" s="52"/>
      <c r="EN502" s="52"/>
      <c r="EO502" s="52"/>
      <c r="EP502" s="52"/>
      <c r="EQ502" s="52"/>
      <c r="ER502" s="52"/>
      <c r="ES502" s="52"/>
      <c r="ET502" s="52"/>
      <c r="EU502" s="52"/>
      <c r="EV502" s="52"/>
      <c r="EW502" s="52"/>
      <c r="EX502" s="52"/>
      <c r="EY502" s="52"/>
      <c r="EZ502" s="52"/>
      <c r="FA502" s="52"/>
      <c r="FB502" s="52"/>
      <c r="FC502" s="52"/>
      <c r="FD502" s="52"/>
      <c r="FE502" s="52"/>
      <c r="FF502" s="52"/>
      <c r="FG502" s="52"/>
      <c r="FH502" s="52"/>
      <c r="FI502" s="52"/>
      <c r="FJ502" s="52"/>
      <c r="FK502" s="52"/>
      <c r="FL502" s="52"/>
      <c r="FM502" s="52"/>
      <c r="FN502" s="52"/>
      <c r="FO502" s="52"/>
      <c r="FP502" s="52"/>
      <c r="FQ502" s="52"/>
      <c r="FR502" s="52"/>
      <c r="FS502" s="52"/>
      <c r="FT502" s="52"/>
      <c r="FU502" s="52"/>
      <c r="FV502" s="52"/>
      <c r="FW502" s="52"/>
      <c r="FX502" s="52"/>
      <c r="FY502" s="52"/>
      <c r="FZ502" s="52"/>
      <c r="GA502" s="52"/>
      <c r="GB502" s="52"/>
      <c r="GC502" s="52"/>
      <c r="GD502" s="52"/>
      <c r="GE502" s="52"/>
      <c r="GF502" s="52"/>
      <c r="GG502" s="52"/>
      <c r="GH502" s="52"/>
      <c r="GI502" s="52"/>
      <c r="GJ502" s="52"/>
      <c r="GK502" s="52"/>
      <c r="GL502" s="52"/>
      <c r="GM502" s="52"/>
      <c r="GN502" s="52"/>
      <c r="GO502" s="52"/>
      <c r="GP502" s="52"/>
      <c r="GQ502" s="52"/>
      <c r="GR502" s="52"/>
      <c r="GS502" s="52"/>
      <c r="GT502" s="52"/>
      <c r="GU502" s="52"/>
      <c r="GV502" s="52"/>
      <c r="GW502" s="52"/>
      <c r="GX502" s="52"/>
      <c r="GY502" s="52"/>
      <c r="GZ502" s="52"/>
      <c r="HA502" s="52"/>
      <c r="HB502" s="52"/>
      <c r="HC502" s="52"/>
      <c r="HD502" s="52"/>
      <c r="HE502" s="52"/>
      <c r="HF502" s="52"/>
      <c r="HG502" s="52"/>
      <c r="HH502" s="52"/>
      <c r="HI502" s="52"/>
      <c r="HJ502" s="52"/>
      <c r="HK502" s="52"/>
      <c r="HL502" s="52"/>
      <c r="HM502" s="52"/>
      <c r="HN502" s="52"/>
      <c r="HO502" s="52"/>
      <c r="HP502" s="52"/>
      <c r="HQ502" s="52"/>
      <c r="HR502" s="52"/>
      <c r="HS502" s="52"/>
      <c r="HT502" s="52"/>
      <c r="HU502" s="52"/>
      <c r="HV502" s="52"/>
      <c r="HW502" s="52"/>
      <c r="HX502" s="52"/>
      <c r="HY502" s="52"/>
      <c r="HZ502" s="52"/>
      <c r="IA502" s="52"/>
      <c r="IB502" s="52"/>
      <c r="IC502" s="52"/>
      <c r="ID502" s="52"/>
      <c r="IE502" s="52"/>
      <c r="IF502" s="52"/>
      <c r="IG502" s="52"/>
      <c r="IH502" s="52"/>
      <c r="II502" s="52"/>
      <c r="IJ502" s="52"/>
      <c r="IK502" s="52"/>
      <c r="IL502" s="52"/>
      <c r="IM502" s="52"/>
      <c r="IN502" s="52"/>
      <c r="IO502" s="52"/>
      <c r="IP502" s="52"/>
      <c r="IQ502" s="52"/>
      <c r="IR502" s="52"/>
      <c r="IS502" s="52"/>
      <c r="IT502" s="52"/>
      <c r="IU502" s="52"/>
      <c r="IV502" s="52"/>
    </row>
    <row r="503" spans="18:256">
      <c r="R503" s="53"/>
      <c r="S503" s="53"/>
      <c r="T503" s="53"/>
      <c r="U503" s="53"/>
      <c r="V503" s="53"/>
      <c r="W503" s="53"/>
      <c r="X503" s="53"/>
      <c r="Y503" s="53"/>
      <c r="Z503" s="53"/>
      <c r="AA503" s="53"/>
      <c r="AB503" s="53"/>
      <c r="AC503" s="53"/>
      <c r="AD503" s="53"/>
      <c r="AE503" s="53"/>
      <c r="AF503" s="53"/>
      <c r="AG503" s="53"/>
      <c r="AH503" s="53"/>
      <c r="AI503" s="53"/>
      <c r="AJ503" s="53"/>
      <c r="AK503" s="53"/>
      <c r="AL503" s="53"/>
      <c r="AM503" s="53"/>
      <c r="AN503" s="53"/>
      <c r="AO503" s="53"/>
      <c r="AP503" s="53"/>
      <c r="AQ503" s="53"/>
      <c r="AR503" s="53"/>
      <c r="AS503" s="53"/>
      <c r="AT503" s="53"/>
      <c r="AU503" s="53"/>
      <c r="AV503" s="53"/>
      <c r="AW503" s="53"/>
      <c r="AX503" s="53"/>
      <c r="AY503" s="53"/>
      <c r="AZ503" s="53"/>
      <c r="BA503" s="53"/>
      <c r="BB503" s="53"/>
      <c r="BC503" s="53"/>
      <c r="BD503" s="53"/>
      <c r="BE503" s="53"/>
      <c r="BF503" s="53"/>
      <c r="BG503" s="53"/>
      <c r="BH503" s="53"/>
      <c r="BI503" s="53"/>
      <c r="BJ503" s="53"/>
      <c r="BK503" s="53"/>
      <c r="BL503" s="53"/>
      <c r="BM503" s="53"/>
      <c r="BN503" s="53"/>
      <c r="BO503" s="53"/>
      <c r="BP503" s="53"/>
      <c r="BQ503" s="53"/>
      <c r="BR503" s="53"/>
      <c r="BS503" s="53"/>
      <c r="BT503" s="53"/>
      <c r="BU503" s="53"/>
      <c r="BV503" s="53"/>
      <c r="BW503" s="53"/>
      <c r="BX503" s="53"/>
      <c r="BY503" s="53"/>
      <c r="BZ503" s="53"/>
      <c r="CA503" s="53"/>
      <c r="CB503" s="53"/>
      <c r="CC503" s="53"/>
      <c r="CD503" s="53"/>
      <c r="CE503" s="53"/>
      <c r="CF503" s="53"/>
      <c r="CG503" s="53"/>
      <c r="CH503" s="53"/>
      <c r="CI503" s="53"/>
      <c r="CJ503" s="53"/>
      <c r="CK503" s="53"/>
      <c r="CL503" s="53"/>
      <c r="CM503" s="53"/>
      <c r="CN503" s="53"/>
      <c r="CO503" s="53"/>
      <c r="CP503" s="53"/>
      <c r="CQ503" s="53"/>
      <c r="CR503" s="53"/>
      <c r="CS503" s="53"/>
      <c r="CT503" s="53"/>
      <c r="CU503" s="53"/>
      <c r="CV503" s="53"/>
      <c r="CW503" s="53"/>
      <c r="CX503" s="53"/>
      <c r="CY503" s="53"/>
      <c r="CZ503" s="53"/>
      <c r="DA503" s="53"/>
      <c r="DB503" s="53"/>
      <c r="DC503" s="53"/>
      <c r="DD503" s="53"/>
      <c r="DE503" s="53"/>
      <c r="DF503" s="53"/>
      <c r="DG503" s="53"/>
      <c r="DH503" s="53"/>
      <c r="DI503" s="53"/>
      <c r="DJ503" s="53"/>
      <c r="DK503" s="53"/>
      <c r="DL503" s="53"/>
      <c r="DM503" s="53"/>
      <c r="DN503" s="53"/>
      <c r="DO503" s="53"/>
      <c r="DP503" s="53"/>
      <c r="DQ503" s="53"/>
      <c r="DR503" s="53"/>
      <c r="DS503" s="53"/>
      <c r="DT503" s="53"/>
      <c r="DU503" s="53"/>
      <c r="DV503" s="53"/>
      <c r="DW503" s="53"/>
      <c r="DX503" s="53"/>
      <c r="DY503" s="53"/>
      <c r="DZ503" s="53"/>
      <c r="EA503" s="53"/>
      <c r="EB503" s="53"/>
      <c r="EC503" s="53"/>
      <c r="ED503" s="53"/>
      <c r="EE503" s="53"/>
      <c r="EF503" s="53"/>
      <c r="EG503" s="53"/>
      <c r="EH503" s="53"/>
      <c r="EI503" s="53"/>
      <c r="EJ503" s="53"/>
      <c r="EK503" s="53"/>
      <c r="EL503" s="53"/>
      <c r="EM503" s="53"/>
      <c r="EN503" s="53"/>
      <c r="EO503" s="53"/>
      <c r="EP503" s="53"/>
      <c r="EQ503" s="53"/>
      <c r="ER503" s="53"/>
      <c r="ES503" s="53"/>
      <c r="ET503" s="53"/>
      <c r="EU503" s="53"/>
      <c r="EV503" s="53"/>
      <c r="EW503" s="53"/>
      <c r="EX503" s="53"/>
      <c r="EY503" s="53"/>
      <c r="EZ503" s="53"/>
      <c r="FA503" s="53"/>
      <c r="FB503" s="53"/>
      <c r="FC503" s="53"/>
      <c r="FD503" s="53"/>
      <c r="FE503" s="53"/>
      <c r="FF503" s="53"/>
      <c r="FG503" s="53"/>
      <c r="FH503" s="53"/>
      <c r="FI503" s="53"/>
      <c r="FJ503" s="53"/>
      <c r="FK503" s="53"/>
      <c r="FL503" s="53"/>
      <c r="FM503" s="53"/>
      <c r="FN503" s="53"/>
      <c r="FO503" s="53"/>
      <c r="FP503" s="53"/>
      <c r="FQ503" s="53"/>
      <c r="FR503" s="53"/>
      <c r="FS503" s="53"/>
      <c r="FT503" s="53"/>
      <c r="FU503" s="53"/>
      <c r="FV503" s="53"/>
      <c r="FW503" s="53"/>
      <c r="FX503" s="53"/>
      <c r="FY503" s="53"/>
      <c r="FZ503" s="53"/>
      <c r="GA503" s="53"/>
      <c r="GB503" s="53"/>
      <c r="GC503" s="53"/>
      <c r="GD503" s="53"/>
      <c r="GE503" s="53"/>
      <c r="GF503" s="53"/>
      <c r="GG503" s="53"/>
      <c r="GH503" s="53"/>
      <c r="GI503" s="53"/>
      <c r="GJ503" s="53"/>
      <c r="GK503" s="53"/>
      <c r="GL503" s="53"/>
      <c r="GM503" s="53"/>
      <c r="GN503" s="53"/>
      <c r="GO503" s="53"/>
      <c r="GP503" s="53"/>
      <c r="GQ503" s="53"/>
      <c r="GR503" s="53"/>
      <c r="GS503" s="53"/>
      <c r="GT503" s="53"/>
      <c r="GU503" s="53"/>
      <c r="GV503" s="53"/>
      <c r="GW503" s="53"/>
      <c r="GX503" s="53"/>
      <c r="GY503" s="53"/>
      <c r="GZ503" s="53"/>
      <c r="HA503" s="53"/>
      <c r="HB503" s="53"/>
      <c r="HC503" s="53"/>
      <c r="HD503" s="53"/>
      <c r="HE503" s="53"/>
      <c r="HF503" s="53"/>
      <c r="HG503" s="53"/>
      <c r="HH503" s="53"/>
      <c r="HI503" s="53"/>
      <c r="HJ503" s="53"/>
      <c r="HK503" s="53"/>
      <c r="HL503" s="53"/>
      <c r="HM503" s="53"/>
      <c r="HN503" s="53"/>
      <c r="HO503" s="53"/>
      <c r="HP503" s="53"/>
      <c r="HQ503" s="53"/>
      <c r="HR503" s="53"/>
      <c r="HS503" s="53"/>
      <c r="HT503" s="53"/>
      <c r="HU503" s="53"/>
      <c r="HV503" s="53"/>
      <c r="HW503" s="53"/>
      <c r="HX503" s="53"/>
      <c r="HY503" s="53"/>
      <c r="HZ503" s="53"/>
      <c r="IA503" s="53"/>
      <c r="IB503" s="53"/>
      <c r="IC503" s="53"/>
      <c r="ID503" s="53"/>
      <c r="IE503" s="53"/>
      <c r="IF503" s="53"/>
      <c r="IG503" s="53"/>
      <c r="IH503" s="53"/>
      <c r="II503" s="53"/>
      <c r="IJ503" s="53"/>
      <c r="IK503" s="53"/>
      <c r="IL503" s="53"/>
      <c r="IM503" s="53"/>
      <c r="IN503" s="53"/>
      <c r="IO503" s="53"/>
      <c r="IP503" s="53"/>
      <c r="IQ503" s="53"/>
      <c r="IR503" s="53"/>
      <c r="IS503" s="53"/>
      <c r="IT503" s="53"/>
      <c r="IU503" s="53"/>
      <c r="IV503" s="53"/>
    </row>
    <row r="504" spans="18:256">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3"/>
      <c r="BY504" s="53"/>
      <c r="BZ504" s="53"/>
      <c r="CA504" s="53"/>
      <c r="CB504" s="53"/>
      <c r="CC504" s="53"/>
      <c r="CD504" s="53"/>
      <c r="CE504" s="53"/>
      <c r="CF504" s="53"/>
      <c r="CG504" s="53"/>
      <c r="CH504" s="53"/>
      <c r="CI504" s="53"/>
      <c r="CJ504" s="53"/>
      <c r="CK504" s="53"/>
      <c r="CL504" s="53"/>
      <c r="CM504" s="53"/>
      <c r="CN504" s="53"/>
      <c r="CO504" s="53"/>
      <c r="CP504" s="53"/>
      <c r="CQ504" s="53"/>
      <c r="CR504" s="53"/>
      <c r="CS504" s="53"/>
      <c r="CT504" s="53"/>
      <c r="CU504" s="53"/>
      <c r="CV504" s="53"/>
      <c r="CW504" s="53"/>
      <c r="CX504" s="53"/>
      <c r="CY504" s="53"/>
      <c r="CZ504" s="53"/>
      <c r="DA504" s="53"/>
      <c r="DB504" s="53"/>
      <c r="DC504" s="53"/>
      <c r="DD504" s="53"/>
      <c r="DE504" s="53"/>
      <c r="DF504" s="53"/>
      <c r="DG504" s="53"/>
      <c r="DH504" s="53"/>
      <c r="DI504" s="53"/>
      <c r="DJ504" s="53"/>
      <c r="DK504" s="53"/>
      <c r="DL504" s="53"/>
      <c r="DM504" s="53"/>
      <c r="DN504" s="53"/>
      <c r="DO504" s="53"/>
      <c r="DP504" s="53"/>
      <c r="DQ504" s="53"/>
      <c r="DR504" s="53"/>
      <c r="DS504" s="53"/>
      <c r="DT504" s="53"/>
      <c r="DU504" s="53"/>
      <c r="DV504" s="53"/>
      <c r="DW504" s="53"/>
      <c r="DX504" s="53"/>
      <c r="DY504" s="53"/>
      <c r="DZ504" s="53"/>
      <c r="EA504" s="53"/>
      <c r="EB504" s="53"/>
      <c r="EC504" s="53"/>
      <c r="ED504" s="53"/>
      <c r="EE504" s="53"/>
      <c r="EF504" s="53"/>
      <c r="EG504" s="53"/>
      <c r="EH504" s="53"/>
      <c r="EI504" s="53"/>
      <c r="EJ504" s="53"/>
      <c r="EK504" s="53"/>
      <c r="EL504" s="53"/>
      <c r="EM504" s="53"/>
      <c r="EN504" s="53"/>
      <c r="EO504" s="53"/>
      <c r="EP504" s="53"/>
      <c r="EQ504" s="53"/>
      <c r="ER504" s="53"/>
      <c r="ES504" s="53"/>
      <c r="ET504" s="53"/>
      <c r="EU504" s="53"/>
      <c r="EV504" s="53"/>
      <c r="EW504" s="53"/>
      <c r="EX504" s="53"/>
      <c r="EY504" s="53"/>
      <c r="EZ504" s="53"/>
      <c r="FA504" s="53"/>
      <c r="FB504" s="53"/>
      <c r="FC504" s="53"/>
      <c r="FD504" s="53"/>
      <c r="FE504" s="53"/>
      <c r="FF504" s="53"/>
      <c r="FG504" s="53"/>
      <c r="FH504" s="53"/>
      <c r="FI504" s="53"/>
      <c r="FJ504" s="53"/>
      <c r="FK504" s="53"/>
      <c r="FL504" s="53"/>
      <c r="FM504" s="53"/>
      <c r="FN504" s="53"/>
      <c r="FO504" s="53"/>
      <c r="FP504" s="53"/>
      <c r="FQ504" s="53"/>
      <c r="FR504" s="53"/>
      <c r="FS504" s="53"/>
      <c r="FT504" s="53"/>
      <c r="FU504" s="53"/>
      <c r="FV504" s="53"/>
      <c r="FW504" s="53"/>
      <c r="FX504" s="53"/>
      <c r="FY504" s="53"/>
      <c r="FZ504" s="53"/>
      <c r="GA504" s="53"/>
      <c r="GB504" s="53"/>
      <c r="GC504" s="53"/>
      <c r="GD504" s="53"/>
      <c r="GE504" s="53"/>
      <c r="GF504" s="53"/>
      <c r="GG504" s="53"/>
      <c r="GH504" s="53"/>
      <c r="GI504" s="53"/>
      <c r="GJ504" s="53"/>
      <c r="GK504" s="53"/>
      <c r="GL504" s="53"/>
      <c r="GM504" s="53"/>
      <c r="GN504" s="53"/>
      <c r="GO504" s="53"/>
      <c r="GP504" s="53"/>
      <c r="GQ504" s="53"/>
      <c r="GR504" s="53"/>
      <c r="GS504" s="53"/>
      <c r="GT504" s="53"/>
      <c r="GU504" s="53"/>
      <c r="GV504" s="53"/>
      <c r="GW504" s="53"/>
      <c r="GX504" s="53"/>
      <c r="GY504" s="53"/>
      <c r="GZ504" s="53"/>
      <c r="HA504" s="53"/>
      <c r="HB504" s="53"/>
      <c r="HC504" s="53"/>
      <c r="HD504" s="53"/>
      <c r="HE504" s="53"/>
      <c r="HF504" s="53"/>
      <c r="HG504" s="53"/>
      <c r="HH504" s="53"/>
      <c r="HI504" s="53"/>
      <c r="HJ504" s="53"/>
      <c r="HK504" s="53"/>
      <c r="HL504" s="53"/>
      <c r="HM504" s="53"/>
      <c r="HN504" s="53"/>
      <c r="HO504" s="53"/>
      <c r="HP504" s="53"/>
      <c r="HQ504" s="53"/>
      <c r="HR504" s="53"/>
      <c r="HS504" s="53"/>
      <c r="HT504" s="53"/>
      <c r="HU504" s="53"/>
      <c r="HV504" s="53"/>
      <c r="HW504" s="53"/>
      <c r="HX504" s="53"/>
      <c r="HY504" s="53"/>
      <c r="HZ504" s="53"/>
      <c r="IA504" s="53"/>
      <c r="IB504" s="53"/>
      <c r="IC504" s="53"/>
      <c r="ID504" s="53"/>
      <c r="IE504" s="53"/>
      <c r="IF504" s="53"/>
      <c r="IG504" s="53"/>
      <c r="IH504" s="53"/>
      <c r="II504" s="53"/>
      <c r="IJ504" s="53"/>
      <c r="IK504" s="53"/>
      <c r="IL504" s="53"/>
      <c r="IM504" s="53"/>
      <c r="IN504" s="53"/>
      <c r="IO504" s="53"/>
      <c r="IP504" s="53"/>
      <c r="IQ504" s="53"/>
      <c r="IR504" s="53"/>
      <c r="IS504" s="53"/>
      <c r="IT504" s="53"/>
      <c r="IU504" s="53"/>
      <c r="IV504" s="53"/>
    </row>
    <row r="505" spans="18:256">
      <c r="R505" s="53"/>
      <c r="S505" s="53"/>
      <c r="T505" s="53"/>
      <c r="U505" s="53"/>
      <c r="V505" s="53"/>
      <c r="W505" s="53"/>
      <c r="X505" s="53"/>
      <c r="Y505" s="53"/>
      <c r="Z505" s="53"/>
      <c r="AA505" s="53"/>
      <c r="AB505" s="53"/>
      <c r="AC505" s="53"/>
      <c r="AD505" s="53"/>
      <c r="AE505" s="53"/>
      <c r="AF505" s="53"/>
      <c r="AG505" s="53"/>
      <c r="AH505" s="53"/>
      <c r="AI505" s="53"/>
      <c r="AJ505" s="53"/>
      <c r="AK505" s="53"/>
      <c r="AL505" s="53"/>
      <c r="AM505" s="53"/>
      <c r="AN505" s="53"/>
      <c r="AO505" s="53"/>
      <c r="AP505" s="53"/>
      <c r="AQ505" s="53"/>
      <c r="AR505" s="53"/>
      <c r="AS505" s="53"/>
      <c r="AT505" s="53"/>
      <c r="AU505" s="53"/>
      <c r="AV505" s="53"/>
      <c r="AW505" s="53"/>
      <c r="AX505" s="53"/>
      <c r="AY505" s="53"/>
      <c r="AZ505" s="53"/>
      <c r="BA505" s="53"/>
      <c r="BB505" s="53"/>
      <c r="BC505" s="53"/>
      <c r="BD505" s="53"/>
      <c r="BE505" s="53"/>
      <c r="BF505" s="53"/>
      <c r="BG505" s="53"/>
      <c r="BH505" s="53"/>
      <c r="BI505" s="53"/>
      <c r="BJ505" s="53"/>
      <c r="BK505" s="53"/>
      <c r="BL505" s="53"/>
      <c r="BM505" s="53"/>
      <c r="BN505" s="53"/>
      <c r="BO505" s="53"/>
      <c r="BP505" s="53"/>
      <c r="BQ505" s="53"/>
      <c r="BR505" s="53"/>
      <c r="BS505" s="53"/>
      <c r="BT505" s="53"/>
      <c r="BU505" s="53"/>
      <c r="BV505" s="53"/>
      <c r="BW505" s="53"/>
      <c r="BX505" s="53"/>
      <c r="BY505" s="53"/>
      <c r="BZ505" s="53"/>
      <c r="CA505" s="53"/>
      <c r="CB505" s="53"/>
      <c r="CC505" s="53"/>
      <c r="CD505" s="53"/>
      <c r="CE505" s="53"/>
      <c r="CF505" s="53"/>
      <c r="CG505" s="53"/>
      <c r="CH505" s="53"/>
      <c r="CI505" s="53"/>
      <c r="CJ505" s="53"/>
      <c r="CK505" s="53"/>
      <c r="CL505" s="53"/>
      <c r="CM505" s="53"/>
      <c r="CN505" s="53"/>
      <c r="CO505" s="53"/>
      <c r="CP505" s="53"/>
      <c r="CQ505" s="53"/>
      <c r="CR505" s="53"/>
      <c r="CS505" s="53"/>
      <c r="CT505" s="53"/>
      <c r="CU505" s="53"/>
      <c r="CV505" s="53"/>
      <c r="CW505" s="53"/>
      <c r="CX505" s="53"/>
      <c r="CY505" s="53"/>
      <c r="CZ505" s="53"/>
      <c r="DA505" s="53"/>
      <c r="DB505" s="53"/>
      <c r="DC505" s="53"/>
      <c r="DD505" s="53"/>
      <c r="DE505" s="53"/>
      <c r="DF505" s="53"/>
      <c r="DG505" s="53"/>
      <c r="DH505" s="53"/>
      <c r="DI505" s="53"/>
      <c r="DJ505" s="53"/>
      <c r="DK505" s="53"/>
      <c r="DL505" s="53"/>
      <c r="DM505" s="53"/>
      <c r="DN505" s="53"/>
      <c r="DO505" s="53"/>
      <c r="DP505" s="53"/>
      <c r="DQ505" s="53"/>
      <c r="DR505" s="53"/>
      <c r="DS505" s="53"/>
      <c r="DT505" s="53"/>
      <c r="DU505" s="53"/>
      <c r="DV505" s="53"/>
      <c r="DW505" s="53"/>
      <c r="DX505" s="53"/>
      <c r="DY505" s="53"/>
      <c r="DZ505" s="53"/>
      <c r="EA505" s="53"/>
      <c r="EB505" s="53"/>
      <c r="EC505" s="53"/>
      <c r="ED505" s="53"/>
      <c r="EE505" s="53"/>
      <c r="EF505" s="53"/>
      <c r="EG505" s="53"/>
      <c r="EH505" s="53"/>
      <c r="EI505" s="53"/>
      <c r="EJ505" s="53"/>
      <c r="EK505" s="53"/>
      <c r="EL505" s="53"/>
      <c r="EM505" s="53"/>
      <c r="EN505" s="53"/>
      <c r="EO505" s="53"/>
      <c r="EP505" s="53"/>
      <c r="EQ505" s="53"/>
      <c r="ER505" s="53"/>
      <c r="ES505" s="53"/>
      <c r="ET505" s="53"/>
      <c r="EU505" s="53"/>
      <c r="EV505" s="53"/>
      <c r="EW505" s="53"/>
      <c r="EX505" s="53"/>
      <c r="EY505" s="53"/>
      <c r="EZ505" s="53"/>
      <c r="FA505" s="53"/>
      <c r="FB505" s="53"/>
      <c r="FC505" s="53"/>
      <c r="FD505" s="53"/>
      <c r="FE505" s="53"/>
      <c r="FF505" s="53"/>
      <c r="FG505" s="53"/>
      <c r="FH505" s="53"/>
      <c r="FI505" s="53"/>
      <c r="FJ505" s="53"/>
      <c r="FK505" s="53"/>
      <c r="FL505" s="53"/>
      <c r="FM505" s="53"/>
      <c r="FN505" s="53"/>
      <c r="FO505" s="53"/>
      <c r="FP505" s="53"/>
      <c r="FQ505" s="53"/>
      <c r="FR505" s="53"/>
      <c r="FS505" s="53"/>
      <c r="FT505" s="53"/>
      <c r="FU505" s="53"/>
      <c r="FV505" s="53"/>
      <c r="FW505" s="53"/>
      <c r="FX505" s="53"/>
      <c r="FY505" s="53"/>
      <c r="FZ505" s="53"/>
      <c r="GA505" s="53"/>
      <c r="GB505" s="53"/>
      <c r="GC505" s="53"/>
      <c r="GD505" s="53"/>
      <c r="GE505" s="53"/>
      <c r="GF505" s="53"/>
      <c r="GG505" s="53"/>
      <c r="GH505" s="53"/>
      <c r="GI505" s="53"/>
      <c r="GJ505" s="53"/>
      <c r="GK505" s="53"/>
      <c r="GL505" s="53"/>
      <c r="GM505" s="53"/>
      <c r="GN505" s="53"/>
      <c r="GO505" s="53"/>
      <c r="GP505" s="53"/>
      <c r="GQ505" s="53"/>
      <c r="GR505" s="53"/>
      <c r="GS505" s="53"/>
      <c r="GT505" s="53"/>
      <c r="GU505" s="53"/>
      <c r="GV505" s="53"/>
      <c r="GW505" s="53"/>
      <c r="GX505" s="53"/>
      <c r="GY505" s="53"/>
      <c r="GZ505" s="53"/>
      <c r="HA505" s="53"/>
      <c r="HB505" s="53"/>
      <c r="HC505" s="53"/>
      <c r="HD505" s="53"/>
      <c r="HE505" s="53"/>
      <c r="HF505" s="53"/>
      <c r="HG505" s="53"/>
      <c r="HH505" s="53"/>
      <c r="HI505" s="53"/>
      <c r="HJ505" s="53"/>
      <c r="HK505" s="53"/>
      <c r="HL505" s="53"/>
      <c r="HM505" s="53"/>
      <c r="HN505" s="53"/>
      <c r="HO505" s="53"/>
      <c r="HP505" s="53"/>
      <c r="HQ505" s="53"/>
      <c r="HR505" s="53"/>
      <c r="HS505" s="53"/>
      <c r="HT505" s="53"/>
      <c r="HU505" s="53"/>
      <c r="HV505" s="53"/>
      <c r="HW505" s="53"/>
      <c r="HX505" s="53"/>
      <c r="HY505" s="53"/>
      <c r="HZ505" s="53"/>
      <c r="IA505" s="53"/>
      <c r="IB505" s="53"/>
      <c r="IC505" s="53"/>
      <c r="ID505" s="53"/>
      <c r="IE505" s="53"/>
      <c r="IF505" s="53"/>
      <c r="IG505" s="53"/>
      <c r="IH505" s="53"/>
      <c r="II505" s="53"/>
      <c r="IJ505" s="53"/>
      <c r="IK505" s="53"/>
      <c r="IL505" s="53"/>
      <c r="IM505" s="53"/>
      <c r="IN505" s="53"/>
      <c r="IO505" s="53"/>
      <c r="IP505" s="53"/>
      <c r="IQ505" s="53"/>
      <c r="IR505" s="53"/>
      <c r="IS505" s="53"/>
      <c r="IT505" s="53"/>
      <c r="IU505" s="53"/>
      <c r="IV505" s="53"/>
    </row>
    <row r="506" spans="18:256">
      <c r="R506" s="53"/>
      <c r="S506" s="53"/>
      <c r="T506" s="53"/>
      <c r="U506" s="53"/>
      <c r="V506" s="53"/>
      <c r="W506" s="53"/>
      <c r="X506" s="53"/>
      <c r="Y506" s="53"/>
      <c r="Z506" s="53"/>
      <c r="AA506" s="53"/>
      <c r="AB506" s="53"/>
      <c r="AC506" s="53"/>
      <c r="AD506" s="53"/>
      <c r="AE506" s="53"/>
      <c r="AF506" s="53"/>
      <c r="AG506" s="53"/>
      <c r="AH506" s="53"/>
      <c r="AI506" s="53"/>
      <c r="AJ506" s="53"/>
      <c r="AK506" s="53"/>
      <c r="AL506" s="53"/>
      <c r="AM506" s="53"/>
      <c r="AN506" s="53"/>
      <c r="AO506" s="53"/>
      <c r="AP506" s="53"/>
      <c r="AQ506" s="53"/>
      <c r="AR506" s="53"/>
      <c r="AS506" s="53"/>
      <c r="AT506" s="53"/>
      <c r="AU506" s="53"/>
      <c r="AV506" s="53"/>
      <c r="AW506" s="53"/>
      <c r="AX506" s="53"/>
      <c r="AY506" s="53"/>
      <c r="AZ506" s="53"/>
      <c r="BA506" s="53"/>
      <c r="BB506" s="53"/>
      <c r="BC506" s="53"/>
      <c r="BD506" s="53"/>
      <c r="BE506" s="53"/>
      <c r="BF506" s="53"/>
      <c r="BG506" s="53"/>
      <c r="BH506" s="53"/>
      <c r="BI506" s="53"/>
      <c r="BJ506" s="53"/>
      <c r="BK506" s="53"/>
      <c r="BL506" s="53"/>
      <c r="BM506" s="53"/>
      <c r="BN506" s="53"/>
      <c r="BO506" s="53"/>
      <c r="BP506" s="53"/>
      <c r="BQ506" s="53"/>
      <c r="BR506" s="53"/>
      <c r="BS506" s="53"/>
      <c r="BT506" s="53"/>
      <c r="BU506" s="53"/>
      <c r="BV506" s="53"/>
      <c r="BW506" s="53"/>
      <c r="BX506" s="53"/>
      <c r="BY506" s="53"/>
      <c r="BZ506" s="53"/>
      <c r="CA506" s="53"/>
      <c r="CB506" s="53"/>
      <c r="CC506" s="53"/>
      <c r="CD506" s="53"/>
      <c r="CE506" s="53"/>
      <c r="CF506" s="53"/>
      <c r="CG506" s="53"/>
      <c r="CH506" s="53"/>
      <c r="CI506" s="53"/>
      <c r="CJ506" s="53"/>
      <c r="CK506" s="53"/>
      <c r="CL506" s="53"/>
      <c r="CM506" s="53"/>
      <c r="CN506" s="53"/>
      <c r="CO506" s="53"/>
      <c r="CP506" s="53"/>
      <c r="CQ506" s="53"/>
      <c r="CR506" s="53"/>
      <c r="CS506" s="53"/>
      <c r="CT506" s="53"/>
      <c r="CU506" s="53"/>
      <c r="CV506" s="53"/>
      <c r="CW506" s="53"/>
      <c r="CX506" s="53"/>
      <c r="CY506" s="53"/>
      <c r="CZ506" s="53"/>
      <c r="DA506" s="53"/>
      <c r="DB506" s="53"/>
      <c r="DC506" s="53"/>
      <c r="DD506" s="53"/>
      <c r="DE506" s="53"/>
      <c r="DF506" s="53"/>
      <c r="DG506" s="53"/>
      <c r="DH506" s="53"/>
      <c r="DI506" s="53"/>
      <c r="DJ506" s="53"/>
      <c r="DK506" s="53"/>
      <c r="DL506" s="53"/>
      <c r="DM506" s="53"/>
      <c r="DN506" s="53"/>
      <c r="DO506" s="53"/>
      <c r="DP506" s="53"/>
      <c r="DQ506" s="53"/>
      <c r="DR506" s="53"/>
      <c r="DS506" s="53"/>
      <c r="DT506" s="53"/>
      <c r="DU506" s="53"/>
      <c r="DV506" s="53"/>
      <c r="DW506" s="53"/>
      <c r="DX506" s="53"/>
      <c r="DY506" s="53"/>
      <c r="DZ506" s="53"/>
      <c r="EA506" s="53"/>
      <c r="EB506" s="53"/>
      <c r="EC506" s="53"/>
      <c r="ED506" s="53"/>
      <c r="EE506" s="53"/>
      <c r="EF506" s="53"/>
      <c r="EG506" s="53"/>
      <c r="EH506" s="53"/>
      <c r="EI506" s="53"/>
      <c r="EJ506" s="53"/>
      <c r="EK506" s="53"/>
      <c r="EL506" s="53"/>
      <c r="EM506" s="53"/>
      <c r="EN506" s="53"/>
      <c r="EO506" s="53"/>
      <c r="EP506" s="53"/>
      <c r="EQ506" s="53"/>
      <c r="ER506" s="53"/>
      <c r="ES506" s="53"/>
      <c r="ET506" s="53"/>
      <c r="EU506" s="53"/>
      <c r="EV506" s="53"/>
      <c r="EW506" s="53"/>
      <c r="EX506" s="53"/>
      <c r="EY506" s="53"/>
      <c r="EZ506" s="53"/>
      <c r="FA506" s="53"/>
      <c r="FB506" s="53"/>
      <c r="FC506" s="53"/>
      <c r="FD506" s="53"/>
      <c r="FE506" s="53"/>
      <c r="FF506" s="53"/>
      <c r="FG506" s="53"/>
      <c r="FH506" s="53"/>
      <c r="FI506" s="53"/>
      <c r="FJ506" s="53"/>
      <c r="FK506" s="53"/>
      <c r="FL506" s="53"/>
      <c r="FM506" s="53"/>
      <c r="FN506" s="53"/>
      <c r="FO506" s="53"/>
      <c r="FP506" s="53"/>
      <c r="FQ506" s="53"/>
      <c r="FR506" s="53"/>
      <c r="FS506" s="53"/>
      <c r="FT506" s="53"/>
      <c r="FU506" s="53"/>
      <c r="FV506" s="53"/>
      <c r="FW506" s="53"/>
      <c r="FX506" s="53"/>
      <c r="FY506" s="53"/>
      <c r="FZ506" s="53"/>
      <c r="GA506" s="53"/>
      <c r="GB506" s="53"/>
      <c r="GC506" s="53"/>
      <c r="GD506" s="53"/>
      <c r="GE506" s="53"/>
      <c r="GF506" s="53"/>
      <c r="GG506" s="53"/>
      <c r="GH506" s="53"/>
      <c r="GI506" s="53"/>
      <c r="GJ506" s="53"/>
      <c r="GK506" s="53"/>
      <c r="GL506" s="53"/>
      <c r="GM506" s="53"/>
      <c r="GN506" s="53"/>
      <c r="GO506" s="53"/>
      <c r="GP506" s="53"/>
      <c r="GQ506" s="53"/>
      <c r="GR506" s="53"/>
      <c r="GS506" s="53"/>
      <c r="GT506" s="53"/>
      <c r="GU506" s="53"/>
      <c r="GV506" s="53"/>
      <c r="GW506" s="53"/>
      <c r="GX506" s="53"/>
      <c r="GY506" s="53"/>
      <c r="GZ506" s="53"/>
      <c r="HA506" s="53"/>
      <c r="HB506" s="53"/>
      <c r="HC506" s="53"/>
      <c r="HD506" s="53"/>
      <c r="HE506" s="53"/>
      <c r="HF506" s="53"/>
      <c r="HG506" s="53"/>
      <c r="HH506" s="53"/>
      <c r="HI506" s="53"/>
      <c r="HJ506" s="53"/>
      <c r="HK506" s="53"/>
      <c r="HL506" s="53"/>
      <c r="HM506" s="53"/>
      <c r="HN506" s="53"/>
      <c r="HO506" s="53"/>
      <c r="HP506" s="53"/>
      <c r="HQ506" s="53"/>
      <c r="HR506" s="53"/>
      <c r="HS506" s="53"/>
      <c r="HT506" s="53"/>
      <c r="HU506" s="53"/>
      <c r="HV506" s="53"/>
      <c r="HW506" s="53"/>
      <c r="HX506" s="53"/>
      <c r="HY506" s="53"/>
      <c r="HZ506" s="53"/>
      <c r="IA506" s="53"/>
      <c r="IB506" s="53"/>
      <c r="IC506" s="53"/>
      <c r="ID506" s="53"/>
      <c r="IE506" s="53"/>
      <c r="IF506" s="53"/>
      <c r="IG506" s="53"/>
      <c r="IH506" s="53"/>
      <c r="II506" s="53"/>
      <c r="IJ506" s="53"/>
      <c r="IK506" s="53"/>
      <c r="IL506" s="53"/>
      <c r="IM506" s="53"/>
      <c r="IN506" s="53"/>
      <c r="IO506" s="53"/>
      <c r="IP506" s="53"/>
      <c r="IQ506" s="53"/>
      <c r="IR506" s="53"/>
      <c r="IS506" s="53"/>
      <c r="IT506" s="53"/>
      <c r="IU506" s="53"/>
      <c r="IV506" s="53"/>
    </row>
    <row r="507" spans="18:256">
      <c r="R507" s="53"/>
      <c r="S507" s="53"/>
      <c r="T507" s="53"/>
      <c r="U507" s="53"/>
      <c r="V507" s="53"/>
      <c r="W507" s="53"/>
      <c r="X507" s="53"/>
      <c r="Y507" s="53"/>
      <c r="Z507" s="53"/>
      <c r="AA507" s="53"/>
      <c r="AB507" s="53"/>
      <c r="AC507" s="53"/>
      <c r="AD507" s="53"/>
      <c r="AE507" s="53"/>
      <c r="AF507" s="53"/>
      <c r="AG507" s="53"/>
      <c r="AH507" s="53"/>
      <c r="AI507" s="53"/>
      <c r="AJ507" s="53"/>
      <c r="AK507" s="53"/>
      <c r="AL507" s="53"/>
      <c r="AM507" s="53"/>
      <c r="AN507" s="53"/>
      <c r="AO507" s="53"/>
      <c r="AP507" s="53"/>
      <c r="AQ507" s="53"/>
      <c r="AR507" s="53"/>
      <c r="AS507" s="53"/>
      <c r="AT507" s="53"/>
      <c r="AU507" s="53"/>
      <c r="AV507" s="53"/>
      <c r="AW507" s="53"/>
      <c r="AX507" s="53"/>
      <c r="AY507" s="53"/>
      <c r="AZ507" s="53"/>
      <c r="BA507" s="53"/>
      <c r="BB507" s="53"/>
      <c r="BC507" s="53"/>
      <c r="BD507" s="53"/>
      <c r="BE507" s="53"/>
      <c r="BF507" s="53"/>
      <c r="BG507" s="53"/>
      <c r="BH507" s="53"/>
      <c r="BI507" s="53"/>
      <c r="BJ507" s="53"/>
      <c r="BK507" s="53"/>
      <c r="BL507" s="53"/>
      <c r="BM507" s="53"/>
      <c r="BN507" s="53"/>
      <c r="BO507" s="53"/>
      <c r="BP507" s="53"/>
      <c r="BQ507" s="53"/>
      <c r="BR507" s="53"/>
      <c r="BS507" s="53"/>
      <c r="BT507" s="53"/>
      <c r="BU507" s="53"/>
      <c r="BV507" s="53"/>
      <c r="BW507" s="53"/>
      <c r="BX507" s="53"/>
      <c r="BY507" s="53"/>
      <c r="BZ507" s="53"/>
      <c r="CA507" s="53"/>
      <c r="CB507" s="53"/>
      <c r="CC507" s="53"/>
      <c r="CD507" s="53"/>
      <c r="CE507" s="53"/>
      <c r="CF507" s="53"/>
      <c r="CG507" s="53"/>
      <c r="CH507" s="53"/>
      <c r="CI507" s="53"/>
      <c r="CJ507" s="53"/>
      <c r="CK507" s="53"/>
      <c r="CL507" s="53"/>
      <c r="CM507" s="53"/>
      <c r="CN507" s="53"/>
      <c r="CO507" s="53"/>
      <c r="CP507" s="53"/>
      <c r="CQ507" s="53"/>
      <c r="CR507" s="53"/>
      <c r="CS507" s="53"/>
      <c r="CT507" s="53"/>
      <c r="CU507" s="53"/>
      <c r="CV507" s="53"/>
      <c r="CW507" s="53"/>
      <c r="CX507" s="53"/>
      <c r="CY507" s="53"/>
      <c r="CZ507" s="53"/>
      <c r="DA507" s="53"/>
      <c r="DB507" s="53"/>
      <c r="DC507" s="53"/>
      <c r="DD507" s="53"/>
      <c r="DE507" s="53"/>
      <c r="DF507" s="53"/>
      <c r="DG507" s="53"/>
      <c r="DH507" s="53"/>
      <c r="DI507" s="53"/>
      <c r="DJ507" s="53"/>
      <c r="DK507" s="53"/>
      <c r="DL507" s="53"/>
      <c r="DM507" s="53"/>
      <c r="DN507" s="53"/>
      <c r="DO507" s="53"/>
      <c r="DP507" s="53"/>
      <c r="DQ507" s="53"/>
      <c r="DR507" s="53"/>
      <c r="DS507" s="53"/>
      <c r="DT507" s="53"/>
      <c r="DU507" s="53"/>
      <c r="DV507" s="53"/>
      <c r="DW507" s="53"/>
      <c r="DX507" s="53"/>
      <c r="DY507" s="53"/>
      <c r="DZ507" s="53"/>
      <c r="EA507" s="53"/>
      <c r="EB507" s="53"/>
      <c r="EC507" s="53"/>
      <c r="ED507" s="53"/>
      <c r="EE507" s="53"/>
      <c r="EF507" s="53"/>
      <c r="EG507" s="53"/>
      <c r="EH507" s="53"/>
      <c r="EI507" s="53"/>
      <c r="EJ507" s="53"/>
      <c r="EK507" s="53"/>
      <c r="EL507" s="53"/>
      <c r="EM507" s="53"/>
      <c r="EN507" s="53"/>
      <c r="EO507" s="53"/>
      <c r="EP507" s="53"/>
      <c r="EQ507" s="53"/>
      <c r="ER507" s="53"/>
      <c r="ES507" s="53"/>
      <c r="ET507" s="53"/>
      <c r="EU507" s="53"/>
      <c r="EV507" s="53"/>
      <c r="EW507" s="53"/>
      <c r="EX507" s="53"/>
      <c r="EY507" s="53"/>
      <c r="EZ507" s="53"/>
      <c r="FA507" s="53"/>
      <c r="FB507" s="53"/>
      <c r="FC507" s="53"/>
      <c r="FD507" s="53"/>
      <c r="FE507" s="53"/>
      <c r="FF507" s="53"/>
      <c r="FG507" s="53"/>
      <c r="FH507" s="53"/>
      <c r="FI507" s="53"/>
      <c r="FJ507" s="53"/>
      <c r="FK507" s="53"/>
      <c r="FL507" s="53"/>
      <c r="FM507" s="53"/>
      <c r="FN507" s="53"/>
      <c r="FO507" s="53"/>
      <c r="FP507" s="53"/>
      <c r="FQ507" s="53"/>
      <c r="FR507" s="53"/>
      <c r="FS507" s="53"/>
      <c r="FT507" s="53"/>
      <c r="FU507" s="53"/>
      <c r="FV507" s="53"/>
      <c r="FW507" s="53"/>
      <c r="FX507" s="53"/>
      <c r="FY507" s="53"/>
      <c r="FZ507" s="53"/>
      <c r="GA507" s="53"/>
      <c r="GB507" s="53"/>
      <c r="GC507" s="53"/>
      <c r="GD507" s="53"/>
      <c r="GE507" s="53"/>
      <c r="GF507" s="53"/>
      <c r="GG507" s="53"/>
      <c r="GH507" s="53"/>
      <c r="GI507" s="53"/>
      <c r="GJ507" s="53"/>
      <c r="GK507" s="53"/>
      <c r="GL507" s="53"/>
      <c r="GM507" s="53"/>
      <c r="GN507" s="53"/>
      <c r="GO507" s="53"/>
      <c r="GP507" s="53"/>
      <c r="GQ507" s="53"/>
      <c r="GR507" s="53"/>
      <c r="GS507" s="53"/>
      <c r="GT507" s="53"/>
      <c r="GU507" s="53"/>
      <c r="GV507" s="53"/>
      <c r="GW507" s="53"/>
      <c r="GX507" s="53"/>
      <c r="GY507" s="53"/>
      <c r="GZ507" s="53"/>
      <c r="HA507" s="53"/>
      <c r="HB507" s="53"/>
      <c r="HC507" s="53"/>
      <c r="HD507" s="53"/>
      <c r="HE507" s="53"/>
      <c r="HF507" s="53"/>
      <c r="HG507" s="53"/>
      <c r="HH507" s="53"/>
      <c r="HI507" s="53"/>
      <c r="HJ507" s="53"/>
      <c r="HK507" s="53"/>
      <c r="HL507" s="53"/>
      <c r="HM507" s="53"/>
      <c r="HN507" s="53"/>
      <c r="HO507" s="53"/>
      <c r="HP507" s="53"/>
      <c r="HQ507" s="53"/>
      <c r="HR507" s="53"/>
      <c r="HS507" s="53"/>
      <c r="HT507" s="53"/>
      <c r="HU507" s="53"/>
      <c r="HV507" s="53"/>
      <c r="HW507" s="53"/>
      <c r="HX507" s="53"/>
      <c r="HY507" s="53"/>
      <c r="HZ507" s="53"/>
      <c r="IA507" s="53"/>
      <c r="IB507" s="53"/>
      <c r="IC507" s="53"/>
      <c r="ID507" s="53"/>
      <c r="IE507" s="53"/>
      <c r="IF507" s="53"/>
      <c r="IG507" s="53"/>
      <c r="IH507" s="53"/>
      <c r="II507" s="53"/>
      <c r="IJ507" s="53"/>
      <c r="IK507" s="53"/>
      <c r="IL507" s="53"/>
      <c r="IM507" s="53"/>
      <c r="IN507" s="53"/>
      <c r="IO507" s="53"/>
      <c r="IP507" s="53"/>
      <c r="IQ507" s="53"/>
      <c r="IR507" s="53"/>
      <c r="IS507" s="53"/>
      <c r="IT507" s="53"/>
      <c r="IU507" s="53"/>
      <c r="IV507" s="53"/>
    </row>
    <row r="508" spans="18:256">
      <c r="R508" s="53"/>
      <c r="S508" s="53"/>
      <c r="T508" s="53"/>
      <c r="U508" s="53"/>
      <c r="V508" s="53"/>
      <c r="W508" s="53"/>
      <c r="X508" s="53"/>
      <c r="Y508" s="53"/>
      <c r="Z508" s="53"/>
      <c r="AA508" s="53"/>
      <c r="AB508" s="53"/>
      <c r="AC508" s="53"/>
      <c r="AD508" s="53"/>
      <c r="AE508" s="53"/>
      <c r="AF508" s="53"/>
      <c r="AG508" s="53"/>
      <c r="AH508" s="53"/>
      <c r="AI508" s="53"/>
      <c r="AJ508" s="53"/>
      <c r="AK508" s="53"/>
      <c r="AL508" s="53"/>
      <c r="AM508" s="53"/>
      <c r="AN508" s="53"/>
      <c r="AO508" s="53"/>
      <c r="AP508" s="53"/>
      <c r="AQ508" s="53"/>
      <c r="AR508" s="53"/>
      <c r="AS508" s="53"/>
      <c r="AT508" s="53"/>
      <c r="AU508" s="53"/>
      <c r="AV508" s="53"/>
      <c r="AW508" s="53"/>
      <c r="AX508" s="53"/>
      <c r="AY508" s="53"/>
      <c r="AZ508" s="53"/>
      <c r="BA508" s="53"/>
      <c r="BB508" s="53"/>
      <c r="BC508" s="53"/>
      <c r="BD508" s="53"/>
      <c r="BE508" s="53"/>
      <c r="BF508" s="53"/>
      <c r="BG508" s="53"/>
      <c r="BH508" s="53"/>
      <c r="BI508" s="53"/>
      <c r="BJ508" s="53"/>
      <c r="BK508" s="53"/>
      <c r="BL508" s="53"/>
      <c r="BM508" s="53"/>
      <c r="BN508" s="53"/>
      <c r="BO508" s="53"/>
      <c r="BP508" s="53"/>
      <c r="BQ508" s="53"/>
      <c r="BR508" s="53"/>
      <c r="BS508" s="53"/>
      <c r="BT508" s="53"/>
      <c r="BU508" s="53"/>
      <c r="BV508" s="53"/>
      <c r="BW508" s="53"/>
      <c r="BX508" s="53"/>
      <c r="BY508" s="53"/>
      <c r="BZ508" s="53"/>
      <c r="CA508" s="53"/>
      <c r="CB508" s="53"/>
      <c r="CC508" s="53"/>
      <c r="CD508" s="53"/>
      <c r="CE508" s="53"/>
      <c r="CF508" s="53"/>
      <c r="CG508" s="53"/>
      <c r="CH508" s="53"/>
      <c r="CI508" s="53"/>
      <c r="CJ508" s="53"/>
      <c r="CK508" s="53"/>
      <c r="CL508" s="53"/>
      <c r="CM508" s="53"/>
      <c r="CN508" s="53"/>
      <c r="CO508" s="53"/>
      <c r="CP508" s="53"/>
      <c r="CQ508" s="53"/>
      <c r="CR508" s="53"/>
      <c r="CS508" s="53"/>
      <c r="CT508" s="53"/>
      <c r="CU508" s="53"/>
      <c r="CV508" s="53"/>
      <c r="CW508" s="53"/>
      <c r="CX508" s="53"/>
      <c r="CY508" s="53"/>
      <c r="CZ508" s="53"/>
      <c r="DA508" s="53"/>
      <c r="DB508" s="53"/>
      <c r="DC508" s="53"/>
      <c r="DD508" s="53"/>
      <c r="DE508" s="53"/>
      <c r="DF508" s="53"/>
      <c r="DG508" s="53"/>
      <c r="DH508" s="53"/>
      <c r="DI508" s="53"/>
      <c r="DJ508" s="53"/>
      <c r="DK508" s="53"/>
      <c r="DL508" s="53"/>
      <c r="DM508" s="53"/>
      <c r="DN508" s="53"/>
      <c r="DO508" s="53"/>
      <c r="DP508" s="53"/>
      <c r="DQ508" s="53"/>
      <c r="DR508" s="53"/>
      <c r="DS508" s="53"/>
      <c r="DT508" s="53"/>
      <c r="DU508" s="53"/>
      <c r="DV508" s="53"/>
      <c r="DW508" s="53"/>
      <c r="DX508" s="53"/>
      <c r="DY508" s="53"/>
      <c r="DZ508" s="53"/>
      <c r="EA508" s="53"/>
      <c r="EB508" s="53"/>
      <c r="EC508" s="53"/>
      <c r="ED508" s="53"/>
      <c r="EE508" s="53"/>
      <c r="EF508" s="53"/>
      <c r="EG508" s="53"/>
      <c r="EH508" s="53"/>
      <c r="EI508" s="53"/>
      <c r="EJ508" s="53"/>
      <c r="EK508" s="53"/>
      <c r="EL508" s="53"/>
      <c r="EM508" s="53"/>
      <c r="EN508" s="53"/>
      <c r="EO508" s="53"/>
      <c r="EP508" s="53"/>
      <c r="EQ508" s="53"/>
      <c r="ER508" s="53"/>
      <c r="ES508" s="53"/>
      <c r="ET508" s="53"/>
      <c r="EU508" s="53"/>
      <c r="EV508" s="53"/>
      <c r="EW508" s="53"/>
      <c r="EX508" s="53"/>
      <c r="EY508" s="53"/>
      <c r="EZ508" s="53"/>
      <c r="FA508" s="53"/>
      <c r="FB508" s="53"/>
      <c r="FC508" s="53"/>
      <c r="FD508" s="53"/>
      <c r="FE508" s="53"/>
      <c r="FF508" s="53"/>
      <c r="FG508" s="53"/>
      <c r="FH508" s="53"/>
      <c r="FI508" s="53"/>
      <c r="FJ508" s="53"/>
      <c r="FK508" s="53"/>
      <c r="FL508" s="53"/>
      <c r="FM508" s="53"/>
      <c r="FN508" s="53"/>
      <c r="FO508" s="53"/>
      <c r="FP508" s="53"/>
      <c r="FQ508" s="53"/>
      <c r="FR508" s="53"/>
      <c r="FS508" s="53"/>
      <c r="FT508" s="53"/>
      <c r="FU508" s="53"/>
      <c r="FV508" s="53"/>
      <c r="FW508" s="53"/>
      <c r="FX508" s="53"/>
      <c r="FY508" s="53"/>
      <c r="FZ508" s="53"/>
      <c r="GA508" s="53"/>
      <c r="GB508" s="53"/>
      <c r="GC508" s="53"/>
      <c r="GD508" s="53"/>
      <c r="GE508" s="53"/>
      <c r="GF508" s="53"/>
      <c r="GG508" s="53"/>
      <c r="GH508" s="53"/>
      <c r="GI508" s="53"/>
      <c r="GJ508" s="53"/>
      <c r="GK508" s="53"/>
      <c r="GL508" s="53"/>
      <c r="GM508" s="53"/>
      <c r="GN508" s="53"/>
      <c r="GO508" s="53"/>
      <c r="GP508" s="53"/>
      <c r="GQ508" s="53"/>
      <c r="GR508" s="53"/>
      <c r="GS508" s="53"/>
      <c r="GT508" s="53"/>
      <c r="GU508" s="53"/>
      <c r="GV508" s="53"/>
      <c r="GW508" s="53"/>
      <c r="GX508" s="53"/>
      <c r="GY508" s="53"/>
      <c r="GZ508" s="53"/>
      <c r="HA508" s="53"/>
      <c r="HB508" s="53"/>
      <c r="HC508" s="53"/>
      <c r="HD508" s="53"/>
      <c r="HE508" s="53"/>
      <c r="HF508" s="53"/>
      <c r="HG508" s="53"/>
      <c r="HH508" s="53"/>
      <c r="HI508" s="53"/>
      <c r="HJ508" s="53"/>
      <c r="HK508" s="53"/>
      <c r="HL508" s="53"/>
      <c r="HM508" s="53"/>
      <c r="HN508" s="53"/>
      <c r="HO508" s="53"/>
      <c r="HP508" s="53"/>
      <c r="HQ508" s="53"/>
      <c r="HR508" s="53"/>
      <c r="HS508" s="53"/>
      <c r="HT508" s="53"/>
      <c r="HU508" s="53"/>
      <c r="HV508" s="53"/>
      <c r="HW508" s="53"/>
      <c r="HX508" s="53"/>
      <c r="HY508" s="53"/>
      <c r="HZ508" s="53"/>
      <c r="IA508" s="53"/>
      <c r="IB508" s="53"/>
      <c r="IC508" s="53"/>
      <c r="ID508" s="53"/>
      <c r="IE508" s="53"/>
      <c r="IF508" s="53"/>
      <c r="IG508" s="53"/>
      <c r="IH508" s="53"/>
      <c r="II508" s="53"/>
      <c r="IJ508" s="53"/>
      <c r="IK508" s="53"/>
      <c r="IL508" s="53"/>
      <c r="IM508" s="53"/>
      <c r="IN508" s="53"/>
      <c r="IO508" s="53"/>
      <c r="IP508" s="53"/>
      <c r="IQ508" s="53"/>
      <c r="IR508" s="53"/>
      <c r="IS508" s="53"/>
      <c r="IT508" s="53"/>
      <c r="IU508" s="53"/>
      <c r="IV508" s="53"/>
    </row>
    <row r="509" spans="18:256">
      <c r="R509" s="53"/>
      <c r="S509" s="53"/>
      <c r="T509" s="53"/>
      <c r="U509" s="53"/>
      <c r="V509" s="53"/>
      <c r="W509" s="53"/>
      <c r="X509" s="53"/>
      <c r="Y509" s="53"/>
      <c r="Z509" s="53"/>
      <c r="AA509" s="53"/>
      <c r="AB509" s="53"/>
      <c r="AC509" s="53"/>
      <c r="AD509" s="53"/>
      <c r="AE509" s="53"/>
      <c r="AF509" s="53"/>
      <c r="AG509" s="53"/>
      <c r="AH509" s="53"/>
      <c r="AI509" s="53"/>
      <c r="AJ509" s="53"/>
      <c r="AK509" s="53"/>
      <c r="AL509" s="53"/>
      <c r="AM509" s="53"/>
      <c r="AN509" s="53"/>
      <c r="AO509" s="53"/>
      <c r="AP509" s="53"/>
      <c r="AQ509" s="53"/>
      <c r="AR509" s="53"/>
      <c r="AS509" s="53"/>
      <c r="AT509" s="53"/>
      <c r="AU509" s="53"/>
      <c r="AV509" s="53"/>
      <c r="AW509" s="53"/>
      <c r="AX509" s="53"/>
      <c r="AY509" s="53"/>
      <c r="AZ509" s="53"/>
      <c r="BA509" s="53"/>
      <c r="BB509" s="53"/>
      <c r="BC509" s="53"/>
      <c r="BD509" s="53"/>
      <c r="BE509" s="53"/>
      <c r="BF509" s="53"/>
      <c r="BG509" s="53"/>
      <c r="BH509" s="53"/>
      <c r="BI509" s="53"/>
      <c r="BJ509" s="53"/>
      <c r="BK509" s="53"/>
      <c r="BL509" s="53"/>
      <c r="BM509" s="53"/>
      <c r="BN509" s="53"/>
      <c r="BO509" s="53"/>
      <c r="BP509" s="53"/>
      <c r="BQ509" s="53"/>
      <c r="BR509" s="53"/>
      <c r="BS509" s="53"/>
      <c r="BT509" s="53"/>
      <c r="BU509" s="53"/>
      <c r="BV509" s="53"/>
      <c r="BW509" s="53"/>
      <c r="BX509" s="53"/>
      <c r="BY509" s="53"/>
      <c r="BZ509" s="53"/>
      <c r="CA509" s="53"/>
      <c r="CB509" s="53"/>
      <c r="CC509" s="53"/>
      <c r="CD509" s="53"/>
      <c r="CE509" s="53"/>
      <c r="CF509" s="53"/>
      <c r="CG509" s="53"/>
      <c r="CH509" s="53"/>
      <c r="CI509" s="53"/>
      <c r="CJ509" s="53"/>
      <c r="CK509" s="53"/>
      <c r="CL509" s="53"/>
      <c r="CM509" s="53"/>
      <c r="CN509" s="53"/>
      <c r="CO509" s="53"/>
      <c r="CP509" s="53"/>
      <c r="CQ509" s="53"/>
      <c r="CR509" s="53"/>
      <c r="CS509" s="53"/>
      <c r="CT509" s="53"/>
      <c r="CU509" s="53"/>
      <c r="CV509" s="53"/>
      <c r="CW509" s="53"/>
      <c r="CX509" s="53"/>
      <c r="CY509" s="53"/>
      <c r="CZ509" s="53"/>
      <c r="DA509" s="53"/>
      <c r="DB509" s="53"/>
      <c r="DC509" s="53"/>
      <c r="DD509" s="53"/>
      <c r="DE509" s="53"/>
      <c r="DF509" s="53"/>
      <c r="DG509" s="53"/>
      <c r="DH509" s="53"/>
      <c r="DI509" s="53"/>
      <c r="DJ509" s="53"/>
      <c r="DK509" s="53"/>
      <c r="DL509" s="53"/>
      <c r="DM509" s="53"/>
      <c r="DN509" s="53"/>
      <c r="DO509" s="53"/>
      <c r="DP509" s="53"/>
      <c r="DQ509" s="53"/>
      <c r="DR509" s="53"/>
      <c r="DS509" s="53"/>
      <c r="DT509" s="53"/>
      <c r="DU509" s="53"/>
      <c r="DV509" s="53"/>
      <c r="DW509" s="53"/>
      <c r="DX509" s="53"/>
      <c r="DY509" s="53"/>
      <c r="DZ509" s="53"/>
      <c r="EA509" s="53"/>
      <c r="EB509" s="53"/>
      <c r="EC509" s="53"/>
      <c r="ED509" s="53"/>
      <c r="EE509" s="53"/>
      <c r="EF509" s="53"/>
      <c r="EG509" s="53"/>
      <c r="EH509" s="53"/>
      <c r="EI509" s="53"/>
      <c r="EJ509" s="53"/>
      <c r="EK509" s="53"/>
      <c r="EL509" s="53"/>
      <c r="EM509" s="53"/>
      <c r="EN509" s="53"/>
      <c r="EO509" s="53"/>
      <c r="EP509" s="53"/>
      <c r="EQ509" s="53"/>
      <c r="ER509" s="53"/>
      <c r="ES509" s="53"/>
      <c r="ET509" s="53"/>
      <c r="EU509" s="53"/>
      <c r="EV509" s="53"/>
      <c r="EW509" s="53"/>
      <c r="EX509" s="53"/>
      <c r="EY509" s="53"/>
      <c r="EZ509" s="53"/>
      <c r="FA509" s="53"/>
      <c r="FB509" s="53"/>
      <c r="FC509" s="53"/>
      <c r="FD509" s="53"/>
      <c r="FE509" s="53"/>
      <c r="FF509" s="53"/>
      <c r="FG509" s="53"/>
      <c r="FH509" s="53"/>
      <c r="FI509" s="53"/>
      <c r="FJ509" s="53"/>
      <c r="FK509" s="53"/>
      <c r="FL509" s="53"/>
      <c r="FM509" s="53"/>
      <c r="FN509" s="53"/>
      <c r="FO509" s="53"/>
      <c r="FP509" s="53"/>
      <c r="FQ509" s="53"/>
      <c r="FR509" s="53"/>
      <c r="FS509" s="53"/>
      <c r="FT509" s="53"/>
      <c r="FU509" s="53"/>
      <c r="FV509" s="53"/>
      <c r="FW509" s="53"/>
      <c r="FX509" s="53"/>
      <c r="FY509" s="53"/>
      <c r="FZ509" s="53"/>
      <c r="GA509" s="53"/>
      <c r="GB509" s="53"/>
      <c r="GC509" s="53"/>
      <c r="GD509" s="53"/>
      <c r="GE509" s="53"/>
      <c r="GF509" s="53"/>
      <c r="GG509" s="53"/>
      <c r="GH509" s="53"/>
      <c r="GI509" s="53"/>
      <c r="GJ509" s="53"/>
      <c r="GK509" s="53"/>
      <c r="GL509" s="53"/>
      <c r="GM509" s="53"/>
      <c r="GN509" s="53"/>
      <c r="GO509" s="53"/>
      <c r="GP509" s="53"/>
      <c r="GQ509" s="53"/>
      <c r="GR509" s="53"/>
      <c r="GS509" s="53"/>
      <c r="GT509" s="53"/>
      <c r="GU509" s="53"/>
      <c r="GV509" s="53"/>
      <c r="GW509" s="53"/>
      <c r="GX509" s="53"/>
      <c r="GY509" s="53"/>
      <c r="GZ509" s="53"/>
      <c r="HA509" s="53"/>
      <c r="HB509" s="53"/>
      <c r="HC509" s="53"/>
      <c r="HD509" s="53"/>
      <c r="HE509" s="53"/>
      <c r="HF509" s="53"/>
      <c r="HG509" s="53"/>
      <c r="HH509" s="53"/>
      <c r="HI509" s="53"/>
      <c r="HJ509" s="53"/>
      <c r="HK509" s="53"/>
      <c r="HL509" s="53"/>
      <c r="HM509" s="53"/>
      <c r="HN509" s="53"/>
      <c r="HO509" s="53"/>
      <c r="HP509" s="53"/>
      <c r="HQ509" s="53"/>
      <c r="HR509" s="53"/>
      <c r="HS509" s="53"/>
      <c r="HT509" s="53"/>
      <c r="HU509" s="53"/>
      <c r="HV509" s="53"/>
      <c r="HW509" s="53"/>
      <c r="HX509" s="53"/>
      <c r="HY509" s="53"/>
      <c r="HZ509" s="53"/>
      <c r="IA509" s="53"/>
      <c r="IB509" s="53"/>
      <c r="IC509" s="53"/>
      <c r="ID509" s="53"/>
      <c r="IE509" s="53"/>
      <c r="IF509" s="53"/>
      <c r="IG509" s="53"/>
      <c r="IH509" s="53"/>
      <c r="II509" s="53"/>
      <c r="IJ509" s="53"/>
      <c r="IK509" s="53"/>
      <c r="IL509" s="53"/>
      <c r="IM509" s="53"/>
      <c r="IN509" s="53"/>
      <c r="IO509" s="53"/>
      <c r="IP509" s="53"/>
      <c r="IQ509" s="53"/>
      <c r="IR509" s="53"/>
      <c r="IS509" s="53"/>
      <c r="IT509" s="53"/>
      <c r="IU509" s="53"/>
      <c r="IV509" s="53"/>
    </row>
    <row r="510" spans="18:256">
      <c r="R510" s="53"/>
      <c r="S510" s="53"/>
      <c r="T510" s="53"/>
      <c r="U510" s="53"/>
      <c r="V510" s="53"/>
      <c r="W510" s="53"/>
      <c r="X510" s="53"/>
      <c r="Y510" s="53"/>
      <c r="Z510" s="53"/>
      <c r="AA510" s="53"/>
      <c r="AB510" s="53"/>
      <c r="AC510" s="53"/>
      <c r="AD510" s="53"/>
      <c r="AE510" s="53"/>
      <c r="AF510" s="53"/>
      <c r="AG510" s="53"/>
      <c r="AH510" s="53"/>
      <c r="AI510" s="53"/>
      <c r="AJ510" s="53"/>
      <c r="AK510" s="53"/>
      <c r="AL510" s="53"/>
      <c r="AM510" s="53"/>
      <c r="AN510" s="53"/>
      <c r="AO510" s="53"/>
      <c r="AP510" s="53"/>
      <c r="AQ510" s="53"/>
      <c r="AR510" s="53"/>
      <c r="AS510" s="53"/>
      <c r="AT510" s="53"/>
      <c r="AU510" s="53"/>
      <c r="AV510" s="53"/>
      <c r="AW510" s="53"/>
      <c r="AX510" s="53"/>
      <c r="AY510" s="53"/>
      <c r="AZ510" s="53"/>
      <c r="BA510" s="53"/>
      <c r="BB510" s="53"/>
      <c r="BC510" s="53"/>
      <c r="BD510" s="53"/>
      <c r="BE510" s="53"/>
      <c r="BF510" s="53"/>
      <c r="BG510" s="53"/>
      <c r="BH510" s="53"/>
      <c r="BI510" s="53"/>
      <c r="BJ510" s="53"/>
      <c r="BK510" s="53"/>
      <c r="BL510" s="53"/>
      <c r="BM510" s="53"/>
      <c r="BN510" s="53"/>
      <c r="BO510" s="53"/>
      <c r="BP510" s="53"/>
      <c r="BQ510" s="53"/>
      <c r="BR510" s="53"/>
      <c r="BS510" s="53"/>
      <c r="BT510" s="53"/>
      <c r="BU510" s="53"/>
      <c r="BV510" s="53"/>
      <c r="BW510" s="53"/>
      <c r="BX510" s="53"/>
      <c r="BY510" s="53"/>
      <c r="BZ510" s="53"/>
      <c r="CA510" s="53"/>
      <c r="CB510" s="53"/>
      <c r="CC510" s="53"/>
      <c r="CD510" s="53"/>
      <c r="CE510" s="53"/>
      <c r="CF510" s="53"/>
      <c r="CG510" s="53"/>
      <c r="CH510" s="53"/>
      <c r="CI510" s="53"/>
      <c r="CJ510" s="53"/>
      <c r="CK510" s="53"/>
      <c r="CL510" s="53"/>
      <c r="CM510" s="53"/>
      <c r="CN510" s="53"/>
      <c r="CO510" s="53"/>
      <c r="CP510" s="53"/>
      <c r="CQ510" s="53"/>
      <c r="CR510" s="53"/>
      <c r="CS510" s="53"/>
      <c r="CT510" s="53"/>
      <c r="CU510" s="53"/>
      <c r="CV510" s="53"/>
      <c r="CW510" s="53"/>
      <c r="CX510" s="53"/>
      <c r="CY510" s="53"/>
      <c r="CZ510" s="53"/>
      <c r="DA510" s="53"/>
      <c r="DB510" s="53"/>
      <c r="DC510" s="53"/>
      <c r="DD510" s="53"/>
      <c r="DE510" s="53"/>
      <c r="DF510" s="53"/>
      <c r="DG510" s="53"/>
      <c r="DH510" s="53"/>
      <c r="DI510" s="53"/>
      <c r="DJ510" s="53"/>
      <c r="DK510" s="53"/>
      <c r="DL510" s="53"/>
      <c r="DM510" s="53"/>
      <c r="DN510" s="53"/>
      <c r="DO510" s="53"/>
      <c r="DP510" s="53"/>
      <c r="DQ510" s="53"/>
      <c r="DR510" s="53"/>
      <c r="DS510" s="53"/>
      <c r="DT510" s="53"/>
      <c r="DU510" s="53"/>
      <c r="DV510" s="53"/>
      <c r="DW510" s="53"/>
      <c r="DX510" s="53"/>
      <c r="DY510" s="53"/>
      <c r="DZ510" s="53"/>
      <c r="EA510" s="53"/>
      <c r="EB510" s="53"/>
      <c r="EC510" s="53"/>
      <c r="ED510" s="53"/>
      <c r="EE510" s="53"/>
      <c r="EF510" s="53"/>
      <c r="EG510" s="53"/>
      <c r="EH510" s="53"/>
      <c r="EI510" s="53"/>
      <c r="EJ510" s="53"/>
      <c r="EK510" s="53"/>
      <c r="EL510" s="53"/>
      <c r="EM510" s="53"/>
      <c r="EN510" s="53"/>
      <c r="EO510" s="53"/>
      <c r="EP510" s="53"/>
      <c r="EQ510" s="53"/>
      <c r="ER510" s="53"/>
      <c r="ES510" s="53"/>
      <c r="ET510" s="53"/>
      <c r="EU510" s="53"/>
      <c r="EV510" s="53"/>
      <c r="EW510" s="53"/>
      <c r="EX510" s="53"/>
      <c r="EY510" s="53"/>
      <c r="EZ510" s="53"/>
      <c r="FA510" s="53"/>
      <c r="FB510" s="53"/>
      <c r="FC510" s="53"/>
      <c r="FD510" s="53"/>
      <c r="FE510" s="53"/>
      <c r="FF510" s="53"/>
      <c r="FG510" s="53"/>
      <c r="FH510" s="53"/>
      <c r="FI510" s="53"/>
      <c r="FJ510" s="53"/>
      <c r="FK510" s="53"/>
      <c r="FL510" s="53"/>
      <c r="FM510" s="53"/>
      <c r="FN510" s="53"/>
      <c r="FO510" s="53"/>
      <c r="FP510" s="53"/>
      <c r="FQ510" s="53"/>
      <c r="FR510" s="53"/>
      <c r="FS510" s="53"/>
      <c r="FT510" s="53"/>
      <c r="FU510" s="53"/>
      <c r="FV510" s="53"/>
      <c r="FW510" s="53"/>
      <c r="FX510" s="53"/>
      <c r="FY510" s="53"/>
      <c r="FZ510" s="53"/>
      <c r="GA510" s="53"/>
      <c r="GB510" s="53"/>
      <c r="GC510" s="53"/>
      <c r="GD510" s="53"/>
      <c r="GE510" s="53"/>
      <c r="GF510" s="53"/>
      <c r="GG510" s="53"/>
      <c r="GH510" s="53"/>
      <c r="GI510" s="53"/>
      <c r="GJ510" s="53"/>
      <c r="GK510" s="53"/>
      <c r="GL510" s="53"/>
      <c r="GM510" s="53"/>
      <c r="GN510" s="53"/>
      <c r="GO510" s="53"/>
      <c r="GP510" s="53"/>
      <c r="GQ510" s="53"/>
      <c r="GR510" s="53"/>
      <c r="GS510" s="53"/>
      <c r="GT510" s="53"/>
      <c r="GU510" s="53"/>
      <c r="GV510" s="53"/>
      <c r="GW510" s="53"/>
      <c r="GX510" s="53"/>
      <c r="GY510" s="53"/>
      <c r="GZ510" s="53"/>
      <c r="HA510" s="53"/>
      <c r="HB510" s="53"/>
      <c r="HC510" s="53"/>
      <c r="HD510" s="53"/>
      <c r="HE510" s="53"/>
      <c r="HF510" s="53"/>
      <c r="HG510" s="53"/>
      <c r="HH510" s="53"/>
      <c r="HI510" s="53"/>
      <c r="HJ510" s="53"/>
      <c r="HK510" s="53"/>
      <c r="HL510" s="53"/>
      <c r="HM510" s="53"/>
      <c r="HN510" s="53"/>
      <c r="HO510" s="53"/>
      <c r="HP510" s="53"/>
      <c r="HQ510" s="53"/>
      <c r="HR510" s="53"/>
      <c r="HS510" s="53"/>
      <c r="HT510" s="53"/>
      <c r="HU510" s="53"/>
      <c r="HV510" s="53"/>
      <c r="HW510" s="53"/>
      <c r="HX510" s="53"/>
      <c r="HY510" s="53"/>
      <c r="HZ510" s="53"/>
      <c r="IA510" s="53"/>
      <c r="IB510" s="53"/>
      <c r="IC510" s="53"/>
      <c r="ID510" s="53"/>
      <c r="IE510" s="53"/>
      <c r="IF510" s="53"/>
      <c r="IG510" s="53"/>
      <c r="IH510" s="53"/>
      <c r="II510" s="53"/>
      <c r="IJ510" s="53"/>
      <c r="IK510" s="53"/>
      <c r="IL510" s="53"/>
      <c r="IM510" s="53"/>
      <c r="IN510" s="53"/>
      <c r="IO510" s="53"/>
      <c r="IP510" s="53"/>
      <c r="IQ510" s="53"/>
      <c r="IR510" s="53"/>
      <c r="IS510" s="53"/>
      <c r="IT510" s="53"/>
      <c r="IU510" s="53"/>
      <c r="IV510" s="53"/>
    </row>
    <row r="511" spans="18:256">
      <c r="R511" s="53"/>
      <c r="S511" s="53"/>
      <c r="T511" s="53"/>
      <c r="U511" s="53"/>
      <c r="V511" s="53"/>
      <c r="W511" s="53"/>
      <c r="X511" s="53"/>
      <c r="Y511" s="53"/>
      <c r="Z511" s="53"/>
      <c r="AA511" s="53"/>
      <c r="AB511" s="53"/>
      <c r="AC511" s="53"/>
      <c r="AD511" s="53"/>
      <c r="AE511" s="53"/>
      <c r="AF511" s="53"/>
      <c r="AG511" s="53"/>
      <c r="AH511" s="53"/>
      <c r="AI511" s="53"/>
      <c r="AJ511" s="53"/>
      <c r="AK511" s="53"/>
      <c r="AL511" s="53"/>
      <c r="AM511" s="53"/>
      <c r="AN511" s="53"/>
      <c r="AO511" s="53"/>
      <c r="AP511" s="53"/>
      <c r="AQ511" s="53"/>
      <c r="AR511" s="53"/>
      <c r="AS511" s="53"/>
      <c r="AT511" s="53"/>
      <c r="AU511" s="53"/>
      <c r="AV511" s="53"/>
      <c r="AW511" s="53"/>
      <c r="AX511" s="53"/>
      <c r="AY511" s="53"/>
      <c r="AZ511" s="53"/>
      <c r="BA511" s="53"/>
      <c r="BB511" s="53"/>
      <c r="BC511" s="53"/>
      <c r="BD511" s="53"/>
      <c r="BE511" s="53"/>
      <c r="BF511" s="53"/>
      <c r="BG511" s="53"/>
      <c r="BH511" s="53"/>
      <c r="BI511" s="53"/>
      <c r="BJ511" s="53"/>
      <c r="BK511" s="53"/>
      <c r="BL511" s="53"/>
      <c r="BM511" s="53"/>
      <c r="BN511" s="53"/>
      <c r="BO511" s="53"/>
      <c r="BP511" s="53"/>
      <c r="BQ511" s="53"/>
      <c r="BR511" s="53"/>
      <c r="BS511" s="53"/>
      <c r="BT511" s="53"/>
      <c r="BU511" s="53"/>
      <c r="BV511" s="53"/>
      <c r="BW511" s="53"/>
      <c r="BX511" s="53"/>
      <c r="BY511" s="53"/>
      <c r="BZ511" s="53"/>
      <c r="CA511" s="53"/>
      <c r="CB511" s="53"/>
      <c r="CC511" s="53"/>
      <c r="CD511" s="53"/>
      <c r="CE511" s="53"/>
      <c r="CF511" s="53"/>
      <c r="CG511" s="53"/>
      <c r="CH511" s="53"/>
      <c r="CI511" s="53"/>
      <c r="CJ511" s="53"/>
      <c r="CK511" s="53"/>
      <c r="CL511" s="53"/>
      <c r="CM511" s="53"/>
      <c r="CN511" s="53"/>
      <c r="CO511" s="53"/>
      <c r="CP511" s="53"/>
      <c r="CQ511" s="53"/>
      <c r="CR511" s="53"/>
      <c r="CS511" s="53"/>
      <c r="CT511" s="53"/>
      <c r="CU511" s="53"/>
      <c r="CV511" s="53"/>
      <c r="CW511" s="53"/>
      <c r="CX511" s="53"/>
      <c r="CY511" s="53"/>
      <c r="CZ511" s="53"/>
      <c r="DA511" s="53"/>
      <c r="DB511" s="53"/>
      <c r="DC511" s="53"/>
      <c r="DD511" s="53"/>
      <c r="DE511" s="53"/>
      <c r="DF511" s="53"/>
      <c r="DG511" s="53"/>
      <c r="DH511" s="53"/>
      <c r="DI511" s="53"/>
      <c r="DJ511" s="53"/>
      <c r="DK511" s="53"/>
      <c r="DL511" s="53"/>
      <c r="DM511" s="53"/>
      <c r="DN511" s="53"/>
      <c r="DO511" s="53"/>
      <c r="DP511" s="53"/>
      <c r="DQ511" s="53"/>
      <c r="DR511" s="53"/>
      <c r="DS511" s="53"/>
      <c r="DT511" s="53"/>
      <c r="DU511" s="53"/>
      <c r="DV511" s="53"/>
      <c r="DW511" s="53"/>
      <c r="DX511" s="53"/>
      <c r="DY511" s="53"/>
      <c r="DZ511" s="53"/>
      <c r="EA511" s="53"/>
      <c r="EB511" s="53"/>
      <c r="EC511" s="53"/>
      <c r="ED511" s="53"/>
      <c r="EE511" s="53"/>
      <c r="EF511" s="53"/>
      <c r="EG511" s="53"/>
      <c r="EH511" s="53"/>
      <c r="EI511" s="53"/>
      <c r="EJ511" s="53"/>
      <c r="EK511" s="53"/>
      <c r="EL511" s="53"/>
      <c r="EM511" s="53"/>
      <c r="EN511" s="53"/>
      <c r="EO511" s="53"/>
      <c r="EP511" s="53"/>
      <c r="EQ511" s="53"/>
      <c r="ER511" s="53"/>
      <c r="ES511" s="53"/>
      <c r="ET511" s="53"/>
      <c r="EU511" s="53"/>
      <c r="EV511" s="53"/>
      <c r="EW511" s="53"/>
      <c r="EX511" s="53"/>
      <c r="EY511" s="53"/>
      <c r="EZ511" s="53"/>
      <c r="FA511" s="53"/>
      <c r="FB511" s="53"/>
      <c r="FC511" s="53"/>
      <c r="FD511" s="53"/>
      <c r="FE511" s="53"/>
      <c r="FF511" s="53"/>
      <c r="FG511" s="53"/>
      <c r="FH511" s="53"/>
      <c r="FI511" s="53"/>
      <c r="FJ511" s="53"/>
      <c r="FK511" s="53"/>
      <c r="FL511" s="53"/>
      <c r="FM511" s="53"/>
      <c r="FN511" s="53"/>
      <c r="FO511" s="53"/>
      <c r="FP511" s="53"/>
      <c r="FQ511" s="53"/>
      <c r="FR511" s="53"/>
      <c r="FS511" s="53"/>
      <c r="FT511" s="53"/>
      <c r="FU511" s="53"/>
      <c r="FV511" s="53"/>
      <c r="FW511" s="53"/>
      <c r="FX511" s="53"/>
      <c r="FY511" s="53"/>
      <c r="FZ511" s="53"/>
      <c r="GA511" s="53"/>
      <c r="GB511" s="53"/>
      <c r="GC511" s="53"/>
      <c r="GD511" s="53"/>
      <c r="GE511" s="53"/>
      <c r="GF511" s="53"/>
      <c r="GG511" s="53"/>
      <c r="GH511" s="53"/>
      <c r="GI511" s="53"/>
      <c r="GJ511" s="53"/>
      <c r="GK511" s="53"/>
      <c r="GL511" s="53"/>
      <c r="GM511" s="53"/>
      <c r="GN511" s="53"/>
      <c r="GO511" s="53"/>
      <c r="GP511" s="53"/>
      <c r="GQ511" s="53"/>
      <c r="GR511" s="53"/>
      <c r="GS511" s="53"/>
      <c r="GT511" s="53"/>
      <c r="GU511" s="53"/>
      <c r="GV511" s="53"/>
      <c r="GW511" s="53"/>
      <c r="GX511" s="53"/>
      <c r="GY511" s="53"/>
      <c r="GZ511" s="53"/>
      <c r="HA511" s="53"/>
      <c r="HB511" s="53"/>
      <c r="HC511" s="53"/>
      <c r="HD511" s="53"/>
      <c r="HE511" s="53"/>
      <c r="HF511" s="53"/>
      <c r="HG511" s="53"/>
      <c r="HH511" s="53"/>
      <c r="HI511" s="53"/>
      <c r="HJ511" s="53"/>
      <c r="HK511" s="53"/>
      <c r="HL511" s="53"/>
      <c r="HM511" s="53"/>
      <c r="HN511" s="53"/>
      <c r="HO511" s="53"/>
      <c r="HP511" s="53"/>
      <c r="HQ511" s="53"/>
      <c r="HR511" s="53"/>
      <c r="HS511" s="53"/>
      <c r="HT511" s="53"/>
      <c r="HU511" s="53"/>
      <c r="HV511" s="53"/>
      <c r="HW511" s="53"/>
      <c r="HX511" s="53"/>
      <c r="HY511" s="53"/>
      <c r="HZ511" s="53"/>
      <c r="IA511" s="53"/>
      <c r="IB511" s="53"/>
      <c r="IC511" s="53"/>
      <c r="ID511" s="53"/>
      <c r="IE511" s="53"/>
      <c r="IF511" s="53"/>
      <c r="IG511" s="53"/>
      <c r="IH511" s="53"/>
      <c r="II511" s="53"/>
      <c r="IJ511" s="53"/>
      <c r="IK511" s="53"/>
      <c r="IL511" s="53"/>
      <c r="IM511" s="53"/>
      <c r="IN511" s="53"/>
      <c r="IO511" s="53"/>
      <c r="IP511" s="53"/>
      <c r="IQ511" s="53"/>
      <c r="IR511" s="53"/>
      <c r="IS511" s="53"/>
      <c r="IT511" s="53"/>
      <c r="IU511" s="53"/>
      <c r="IV511" s="53"/>
    </row>
  </sheetData>
  <sheetProtection algorithmName="SHA-512" hashValue="DZaqDKZzRnMmz0f2P9ubdkxIpV1BTEttV9CO9x32JB6AY+Mn31ijrg/MZLR9Gnmz+CaW0fidIJ89e950BsgpKA==" saltValue="gHtwUEpciLc29fjX77+qCQ==" spinCount="100000" sheet="1" objects="1" scenarios="1"/>
  <mergeCells count="58">
    <mergeCell ref="B1:C2"/>
    <mergeCell ref="D1:G2"/>
    <mergeCell ref="I1:K1"/>
    <mergeCell ref="I2:K2"/>
    <mergeCell ref="I3:K3"/>
    <mergeCell ref="B56:C57"/>
    <mergeCell ref="D56:F57"/>
    <mergeCell ref="I57:K57"/>
    <mergeCell ref="I58:K58"/>
    <mergeCell ref="B4:C4"/>
    <mergeCell ref="B319:C319"/>
    <mergeCell ref="G319:I319"/>
    <mergeCell ref="B320:C320"/>
    <mergeCell ref="B223:C224"/>
    <mergeCell ref="D223:G224"/>
    <mergeCell ref="I223:K223"/>
    <mergeCell ref="B300:C300"/>
    <mergeCell ref="H300:J300"/>
    <mergeCell ref="B316:C317"/>
    <mergeCell ref="D316:H317"/>
    <mergeCell ref="G318:I318"/>
    <mergeCell ref="I93:K93"/>
    <mergeCell ref="I94:K94"/>
    <mergeCell ref="B96:C96"/>
    <mergeCell ref="B130:C131"/>
    <mergeCell ref="D130:G131"/>
    <mergeCell ref="I130:K130"/>
    <mergeCell ref="I131:K131"/>
    <mergeCell ref="B93:C94"/>
    <mergeCell ref="D93:G94"/>
    <mergeCell ref="B133:C133"/>
    <mergeCell ref="B173:C174"/>
    <mergeCell ref="D173:G174"/>
    <mergeCell ref="I173:K173"/>
    <mergeCell ref="I174:K174"/>
    <mergeCell ref="B176:C176"/>
    <mergeCell ref="B193:C194"/>
    <mergeCell ref="D193:H194"/>
    <mergeCell ref="H195:J195"/>
    <mergeCell ref="B196:C196"/>
    <mergeCell ref="H196:J196"/>
    <mergeCell ref="I224:K224"/>
    <mergeCell ref="B226:C226"/>
    <mergeCell ref="C267:D268"/>
    <mergeCell ref="E267:G268"/>
    <mergeCell ref="H269:J269"/>
    <mergeCell ref="B270:C270"/>
    <mergeCell ref="H270:J270"/>
    <mergeCell ref="C297:D298"/>
    <mergeCell ref="E297:G298"/>
    <mergeCell ref="H299:J299"/>
    <mergeCell ref="C379:E380"/>
    <mergeCell ref="C381:E382"/>
    <mergeCell ref="G381:H382"/>
    <mergeCell ref="D384:D385"/>
    <mergeCell ref="G384:H385"/>
    <mergeCell ref="C385:C386"/>
    <mergeCell ref="G386:H387"/>
  </mergeCells>
  <phoneticPr fontId="3"/>
  <conditionalFormatting sqref="B119:C129 G119:G129 I119:I129">
    <cfRule type="expression" dxfId="9" priority="10">
      <formula>COUNTIF($I119,"女")</formula>
    </cfRule>
  </conditionalFormatting>
  <conditionalFormatting sqref="B134:C143">
    <cfRule type="expression" dxfId="8" priority="1">
      <formula>COUNTIF($I134,"女")</formula>
    </cfRule>
  </conditionalFormatting>
  <conditionalFormatting sqref="B145:C145 B148:C148 B167:C186">
    <cfRule type="expression" dxfId="7" priority="4">
      <formula>COUNTIF($I145,"女")</formula>
    </cfRule>
  </conditionalFormatting>
  <conditionalFormatting sqref="B188:C190">
    <cfRule type="expression" dxfId="6" priority="5">
      <formula>COUNTIF($I188,"女")</formula>
    </cfRule>
  </conditionalFormatting>
  <conditionalFormatting sqref="G134:G190 I134:I190 B146:B147 B150:C165">
    <cfRule type="expression" dxfId="5" priority="3">
      <formula>COUNTIF($I134,"女")</formula>
    </cfRule>
  </conditionalFormatting>
  <conditionalFormatting sqref="I377">
    <cfRule type="cellIs" dxfId="4" priority="6" operator="equal">
      <formula>"女"</formula>
    </cfRule>
    <cfRule type="cellIs" dxfId="3" priority="7" operator="equal">
      <formula>"女"</formula>
    </cfRule>
  </conditionalFormatting>
  <conditionalFormatting sqref="M119:M129">
    <cfRule type="expression" dxfId="2" priority="9">
      <formula>COUNTIF($M119,"東近江市")</formula>
    </cfRule>
  </conditionalFormatting>
  <conditionalFormatting sqref="M134:M190">
    <cfRule type="expression" dxfId="1" priority="2">
      <formula>COUNTIF($M134,"東近江市")</formula>
    </cfRule>
  </conditionalFormatting>
  <conditionalFormatting sqref="M377">
    <cfRule type="cellIs" dxfId="0" priority="8" operator="equal">
      <formula>"東近江市"</formula>
    </cfRule>
  </conditionalFormatting>
  <dataValidations count="6">
    <dataValidation type="list" allowBlank="1" showInputMessage="1" showErrorMessage="1" sqref="JB227:JB228 SX227:SX228 ACT227:ACT228 AMP227:AMP228 AWL227:AWL228 BGH227:BGH228 BQD227:BQD228 BZZ227:BZZ228 CJV227:CJV228 CTR227:CTR228 DDN227:DDN228 DNJ227:DNJ228 DXF227:DXF228 EHB227:EHB228 EQX227:EQX228 FAT227:FAT228 FKP227:FKP228 FUL227:FUL228 GEH227:GEH228 GOD227:GOD228 GXZ227:GXZ228 HHV227:HHV228 HRR227:HRR228 IBN227:IBN228 ILJ227:ILJ228 IVF227:IVF228 JFB227:JFB228 JOX227:JOX228 JYT227:JYT228 KIP227:KIP228 KSL227:KSL228 LCH227:LCH228 LMD227:LMD228 LVZ227:LVZ228 MFV227:MFV228 MPR227:MPR228 MZN227:MZN228 NJJ227:NJJ228 NTF227:NTF228 ODB227:ODB228 OMX227:OMX228 OWT227:OWT228 PGP227:PGP228 PQL227:PQL228 QAH227:QAH228 QKD227:QKD228 QTZ227:QTZ228 RDV227:RDV228 RNR227:RNR228 RXN227:RXN228 SHJ227:SHJ228 SRF227:SRF228 TBB227:TBB228 TKX227:TKX228 TUT227:TUT228 UEP227:UEP228 UOL227:UOL228 UYH227:UYH228 VID227:VID228 VRZ227:VRZ228 WBV227:WBV228 WLR227:WLR228 WVN227:WVN228 E65908:E65909 JA65760:JA65761 SW65760:SW65761 ACS65760:ACS65761 AMO65760:AMO65761 AWK65760:AWK65761 BGG65760:BGG65761 BQC65760:BQC65761 BZY65760:BZY65761 CJU65760:CJU65761 CTQ65760:CTQ65761 DDM65760:DDM65761 DNI65760:DNI65761 DXE65760:DXE65761 EHA65760:EHA65761 EQW65760:EQW65761 FAS65760:FAS65761 FKO65760:FKO65761 FUK65760:FUK65761 GEG65760:GEG65761 GOC65760:GOC65761 GXY65760:GXY65761 HHU65760:HHU65761 HRQ65760:HRQ65761 IBM65760:IBM65761 ILI65760:ILI65761 IVE65760:IVE65761 JFA65760:JFA65761 JOW65760:JOW65761 JYS65760:JYS65761 KIO65760:KIO65761 KSK65760:KSK65761 LCG65760:LCG65761 LMC65760:LMC65761 LVY65760:LVY65761 MFU65760:MFU65761 MPQ65760:MPQ65761 MZM65760:MZM65761 NJI65760:NJI65761 NTE65760:NTE65761 ODA65760:ODA65761 OMW65760:OMW65761 OWS65760:OWS65761 PGO65760:PGO65761 PQK65760:PQK65761 QAG65760:QAG65761 QKC65760:QKC65761 QTY65760:QTY65761 RDU65760:RDU65761 RNQ65760:RNQ65761 RXM65760:RXM65761 SHI65760:SHI65761 SRE65760:SRE65761 TBA65760:TBA65761 TKW65760:TKW65761 TUS65760:TUS65761 UEO65760:UEO65761 UOK65760:UOK65761 UYG65760:UYG65761 VIC65760:VIC65761 VRY65760:VRY65761 WBU65760:WBU65761 WLQ65760:WLQ65761 WVM65760:WVM65761 E131444:E131445 JA131296:JA131297 SW131296:SW131297 ACS131296:ACS131297 AMO131296:AMO131297 AWK131296:AWK131297 BGG131296:BGG131297 BQC131296:BQC131297 BZY131296:BZY131297 CJU131296:CJU131297 CTQ131296:CTQ131297 DDM131296:DDM131297 DNI131296:DNI131297 DXE131296:DXE131297 EHA131296:EHA131297 EQW131296:EQW131297 FAS131296:FAS131297 FKO131296:FKO131297 FUK131296:FUK131297 GEG131296:GEG131297 GOC131296:GOC131297 GXY131296:GXY131297 HHU131296:HHU131297 HRQ131296:HRQ131297 IBM131296:IBM131297 ILI131296:ILI131297 IVE131296:IVE131297 JFA131296:JFA131297 JOW131296:JOW131297 JYS131296:JYS131297 KIO131296:KIO131297 KSK131296:KSK131297 LCG131296:LCG131297 LMC131296:LMC131297 LVY131296:LVY131297 MFU131296:MFU131297 MPQ131296:MPQ131297 MZM131296:MZM131297 NJI131296:NJI131297 NTE131296:NTE131297 ODA131296:ODA131297 OMW131296:OMW131297 OWS131296:OWS131297 PGO131296:PGO131297 PQK131296:PQK131297 QAG131296:QAG131297 QKC131296:QKC131297 QTY131296:QTY131297 RDU131296:RDU131297 RNQ131296:RNQ131297 RXM131296:RXM131297 SHI131296:SHI131297 SRE131296:SRE131297 TBA131296:TBA131297 TKW131296:TKW131297 TUS131296:TUS131297 UEO131296:UEO131297 UOK131296:UOK131297 UYG131296:UYG131297 VIC131296:VIC131297 VRY131296:VRY131297 WBU131296:WBU131297 WLQ131296:WLQ131297 WVM131296:WVM131297 E196980:E196981 JA196832:JA196833 SW196832:SW196833 ACS196832:ACS196833 AMO196832:AMO196833 AWK196832:AWK196833 BGG196832:BGG196833 BQC196832:BQC196833 BZY196832:BZY196833 CJU196832:CJU196833 CTQ196832:CTQ196833 DDM196832:DDM196833 DNI196832:DNI196833 DXE196832:DXE196833 EHA196832:EHA196833 EQW196832:EQW196833 FAS196832:FAS196833 FKO196832:FKO196833 FUK196832:FUK196833 GEG196832:GEG196833 GOC196832:GOC196833 GXY196832:GXY196833 HHU196832:HHU196833 HRQ196832:HRQ196833 IBM196832:IBM196833 ILI196832:ILI196833 IVE196832:IVE196833 JFA196832:JFA196833 JOW196832:JOW196833 JYS196832:JYS196833 KIO196832:KIO196833 KSK196832:KSK196833 LCG196832:LCG196833 LMC196832:LMC196833 LVY196832:LVY196833 MFU196832:MFU196833 MPQ196832:MPQ196833 MZM196832:MZM196833 NJI196832:NJI196833 NTE196832:NTE196833 ODA196832:ODA196833 OMW196832:OMW196833 OWS196832:OWS196833 PGO196832:PGO196833 PQK196832:PQK196833 QAG196832:QAG196833 QKC196832:QKC196833 QTY196832:QTY196833 RDU196832:RDU196833 RNQ196832:RNQ196833 RXM196832:RXM196833 SHI196832:SHI196833 SRE196832:SRE196833 TBA196832:TBA196833 TKW196832:TKW196833 TUS196832:TUS196833 UEO196832:UEO196833 UOK196832:UOK196833 UYG196832:UYG196833 VIC196832:VIC196833 VRY196832:VRY196833 WBU196832:WBU196833 WLQ196832:WLQ196833 WVM196832:WVM196833 E262516:E262517 JA262368:JA262369 SW262368:SW262369 ACS262368:ACS262369 AMO262368:AMO262369 AWK262368:AWK262369 BGG262368:BGG262369 BQC262368:BQC262369 BZY262368:BZY262369 CJU262368:CJU262369 CTQ262368:CTQ262369 DDM262368:DDM262369 DNI262368:DNI262369 DXE262368:DXE262369 EHA262368:EHA262369 EQW262368:EQW262369 FAS262368:FAS262369 FKO262368:FKO262369 FUK262368:FUK262369 GEG262368:GEG262369 GOC262368:GOC262369 GXY262368:GXY262369 HHU262368:HHU262369 HRQ262368:HRQ262369 IBM262368:IBM262369 ILI262368:ILI262369 IVE262368:IVE262369 JFA262368:JFA262369 JOW262368:JOW262369 JYS262368:JYS262369 KIO262368:KIO262369 KSK262368:KSK262369 LCG262368:LCG262369 LMC262368:LMC262369 LVY262368:LVY262369 MFU262368:MFU262369 MPQ262368:MPQ262369 MZM262368:MZM262369 NJI262368:NJI262369 NTE262368:NTE262369 ODA262368:ODA262369 OMW262368:OMW262369 OWS262368:OWS262369 PGO262368:PGO262369 PQK262368:PQK262369 QAG262368:QAG262369 QKC262368:QKC262369 QTY262368:QTY262369 RDU262368:RDU262369 RNQ262368:RNQ262369 RXM262368:RXM262369 SHI262368:SHI262369 SRE262368:SRE262369 TBA262368:TBA262369 TKW262368:TKW262369 TUS262368:TUS262369 UEO262368:UEO262369 UOK262368:UOK262369 UYG262368:UYG262369 VIC262368:VIC262369 VRY262368:VRY262369 WBU262368:WBU262369 WLQ262368:WLQ262369 WVM262368:WVM262369 E328052:E328053 JA327904:JA327905 SW327904:SW327905 ACS327904:ACS327905 AMO327904:AMO327905 AWK327904:AWK327905 BGG327904:BGG327905 BQC327904:BQC327905 BZY327904:BZY327905 CJU327904:CJU327905 CTQ327904:CTQ327905 DDM327904:DDM327905 DNI327904:DNI327905 DXE327904:DXE327905 EHA327904:EHA327905 EQW327904:EQW327905 FAS327904:FAS327905 FKO327904:FKO327905 FUK327904:FUK327905 GEG327904:GEG327905 GOC327904:GOC327905 GXY327904:GXY327905 HHU327904:HHU327905 HRQ327904:HRQ327905 IBM327904:IBM327905 ILI327904:ILI327905 IVE327904:IVE327905 JFA327904:JFA327905 JOW327904:JOW327905 JYS327904:JYS327905 KIO327904:KIO327905 KSK327904:KSK327905 LCG327904:LCG327905 LMC327904:LMC327905 LVY327904:LVY327905 MFU327904:MFU327905 MPQ327904:MPQ327905 MZM327904:MZM327905 NJI327904:NJI327905 NTE327904:NTE327905 ODA327904:ODA327905 OMW327904:OMW327905 OWS327904:OWS327905 PGO327904:PGO327905 PQK327904:PQK327905 QAG327904:QAG327905 QKC327904:QKC327905 QTY327904:QTY327905 RDU327904:RDU327905 RNQ327904:RNQ327905 RXM327904:RXM327905 SHI327904:SHI327905 SRE327904:SRE327905 TBA327904:TBA327905 TKW327904:TKW327905 TUS327904:TUS327905 UEO327904:UEO327905 UOK327904:UOK327905 UYG327904:UYG327905 VIC327904:VIC327905 VRY327904:VRY327905 WBU327904:WBU327905 WLQ327904:WLQ327905 WVM327904:WVM327905 E393588:E393589 JA393440:JA393441 SW393440:SW393441 ACS393440:ACS393441 AMO393440:AMO393441 AWK393440:AWK393441 BGG393440:BGG393441 BQC393440:BQC393441 BZY393440:BZY393441 CJU393440:CJU393441 CTQ393440:CTQ393441 DDM393440:DDM393441 DNI393440:DNI393441 DXE393440:DXE393441 EHA393440:EHA393441 EQW393440:EQW393441 FAS393440:FAS393441 FKO393440:FKO393441 FUK393440:FUK393441 GEG393440:GEG393441 GOC393440:GOC393441 GXY393440:GXY393441 HHU393440:HHU393441 HRQ393440:HRQ393441 IBM393440:IBM393441 ILI393440:ILI393441 IVE393440:IVE393441 JFA393440:JFA393441 JOW393440:JOW393441 JYS393440:JYS393441 KIO393440:KIO393441 KSK393440:KSK393441 LCG393440:LCG393441 LMC393440:LMC393441 LVY393440:LVY393441 MFU393440:MFU393441 MPQ393440:MPQ393441 MZM393440:MZM393441 NJI393440:NJI393441 NTE393440:NTE393441 ODA393440:ODA393441 OMW393440:OMW393441 OWS393440:OWS393441 PGO393440:PGO393441 PQK393440:PQK393441 QAG393440:QAG393441 QKC393440:QKC393441 QTY393440:QTY393441 RDU393440:RDU393441 RNQ393440:RNQ393441 RXM393440:RXM393441 SHI393440:SHI393441 SRE393440:SRE393441 TBA393440:TBA393441 TKW393440:TKW393441 TUS393440:TUS393441 UEO393440:UEO393441 UOK393440:UOK393441 UYG393440:UYG393441 VIC393440:VIC393441 VRY393440:VRY393441 WBU393440:WBU393441 WLQ393440:WLQ393441 WVM393440:WVM393441 E459124:E459125 JA458976:JA458977 SW458976:SW458977 ACS458976:ACS458977 AMO458976:AMO458977 AWK458976:AWK458977 BGG458976:BGG458977 BQC458976:BQC458977 BZY458976:BZY458977 CJU458976:CJU458977 CTQ458976:CTQ458977 DDM458976:DDM458977 DNI458976:DNI458977 DXE458976:DXE458977 EHA458976:EHA458977 EQW458976:EQW458977 FAS458976:FAS458977 FKO458976:FKO458977 FUK458976:FUK458977 GEG458976:GEG458977 GOC458976:GOC458977 GXY458976:GXY458977 HHU458976:HHU458977 HRQ458976:HRQ458977 IBM458976:IBM458977 ILI458976:ILI458977 IVE458976:IVE458977 JFA458976:JFA458977 JOW458976:JOW458977 JYS458976:JYS458977 KIO458976:KIO458977 KSK458976:KSK458977 LCG458976:LCG458977 LMC458976:LMC458977 LVY458976:LVY458977 MFU458976:MFU458977 MPQ458976:MPQ458977 MZM458976:MZM458977 NJI458976:NJI458977 NTE458976:NTE458977 ODA458976:ODA458977 OMW458976:OMW458977 OWS458976:OWS458977 PGO458976:PGO458977 PQK458976:PQK458977 QAG458976:QAG458977 QKC458976:QKC458977 QTY458976:QTY458977 RDU458976:RDU458977 RNQ458976:RNQ458977 RXM458976:RXM458977 SHI458976:SHI458977 SRE458976:SRE458977 TBA458976:TBA458977 TKW458976:TKW458977 TUS458976:TUS458977 UEO458976:UEO458977 UOK458976:UOK458977 UYG458976:UYG458977 VIC458976:VIC458977 VRY458976:VRY458977 WBU458976:WBU458977 WLQ458976:WLQ458977 WVM458976:WVM458977 E524660:E524661 JA524512:JA524513 SW524512:SW524513 ACS524512:ACS524513 AMO524512:AMO524513 AWK524512:AWK524513 BGG524512:BGG524513 BQC524512:BQC524513 BZY524512:BZY524513 CJU524512:CJU524513 CTQ524512:CTQ524513 DDM524512:DDM524513 DNI524512:DNI524513 DXE524512:DXE524513 EHA524512:EHA524513 EQW524512:EQW524513 FAS524512:FAS524513 FKO524512:FKO524513 FUK524512:FUK524513 GEG524512:GEG524513 GOC524512:GOC524513 GXY524512:GXY524513 HHU524512:HHU524513 HRQ524512:HRQ524513 IBM524512:IBM524513 ILI524512:ILI524513 IVE524512:IVE524513 JFA524512:JFA524513 JOW524512:JOW524513 JYS524512:JYS524513 KIO524512:KIO524513 KSK524512:KSK524513 LCG524512:LCG524513 LMC524512:LMC524513 LVY524512:LVY524513 MFU524512:MFU524513 MPQ524512:MPQ524513 MZM524512:MZM524513 NJI524512:NJI524513 NTE524512:NTE524513 ODA524512:ODA524513 OMW524512:OMW524513 OWS524512:OWS524513 PGO524512:PGO524513 PQK524512:PQK524513 QAG524512:QAG524513 QKC524512:QKC524513 QTY524512:QTY524513 RDU524512:RDU524513 RNQ524512:RNQ524513 RXM524512:RXM524513 SHI524512:SHI524513 SRE524512:SRE524513 TBA524512:TBA524513 TKW524512:TKW524513 TUS524512:TUS524513 UEO524512:UEO524513 UOK524512:UOK524513 UYG524512:UYG524513 VIC524512:VIC524513 VRY524512:VRY524513 WBU524512:WBU524513 WLQ524512:WLQ524513 WVM524512:WVM524513 E590196:E590197 JA590048:JA590049 SW590048:SW590049 ACS590048:ACS590049 AMO590048:AMO590049 AWK590048:AWK590049 BGG590048:BGG590049 BQC590048:BQC590049 BZY590048:BZY590049 CJU590048:CJU590049 CTQ590048:CTQ590049 DDM590048:DDM590049 DNI590048:DNI590049 DXE590048:DXE590049 EHA590048:EHA590049 EQW590048:EQW590049 FAS590048:FAS590049 FKO590048:FKO590049 FUK590048:FUK590049 GEG590048:GEG590049 GOC590048:GOC590049 GXY590048:GXY590049 HHU590048:HHU590049 HRQ590048:HRQ590049 IBM590048:IBM590049 ILI590048:ILI590049 IVE590048:IVE590049 JFA590048:JFA590049 JOW590048:JOW590049 JYS590048:JYS590049 KIO590048:KIO590049 KSK590048:KSK590049 LCG590048:LCG590049 LMC590048:LMC590049 LVY590048:LVY590049 MFU590048:MFU590049 MPQ590048:MPQ590049 MZM590048:MZM590049 NJI590048:NJI590049 NTE590048:NTE590049 ODA590048:ODA590049 OMW590048:OMW590049 OWS590048:OWS590049 PGO590048:PGO590049 PQK590048:PQK590049 QAG590048:QAG590049 QKC590048:QKC590049 QTY590048:QTY590049 RDU590048:RDU590049 RNQ590048:RNQ590049 RXM590048:RXM590049 SHI590048:SHI590049 SRE590048:SRE590049 TBA590048:TBA590049 TKW590048:TKW590049 TUS590048:TUS590049 UEO590048:UEO590049 UOK590048:UOK590049 UYG590048:UYG590049 VIC590048:VIC590049 VRY590048:VRY590049 WBU590048:WBU590049 WLQ590048:WLQ590049 WVM590048:WVM590049 E655732:E655733 JA655584:JA655585 SW655584:SW655585 ACS655584:ACS655585 AMO655584:AMO655585 AWK655584:AWK655585 BGG655584:BGG655585 BQC655584:BQC655585 BZY655584:BZY655585 CJU655584:CJU655585 CTQ655584:CTQ655585 DDM655584:DDM655585 DNI655584:DNI655585 DXE655584:DXE655585 EHA655584:EHA655585 EQW655584:EQW655585 FAS655584:FAS655585 FKO655584:FKO655585 FUK655584:FUK655585 GEG655584:GEG655585 GOC655584:GOC655585 GXY655584:GXY655585 HHU655584:HHU655585 HRQ655584:HRQ655585 IBM655584:IBM655585 ILI655584:ILI655585 IVE655584:IVE655585 JFA655584:JFA655585 JOW655584:JOW655585 JYS655584:JYS655585 KIO655584:KIO655585 KSK655584:KSK655585 LCG655584:LCG655585 LMC655584:LMC655585 LVY655584:LVY655585 MFU655584:MFU655585 MPQ655584:MPQ655585 MZM655584:MZM655585 NJI655584:NJI655585 NTE655584:NTE655585 ODA655584:ODA655585 OMW655584:OMW655585 OWS655584:OWS655585 PGO655584:PGO655585 PQK655584:PQK655585 QAG655584:QAG655585 QKC655584:QKC655585 QTY655584:QTY655585 RDU655584:RDU655585 RNQ655584:RNQ655585 RXM655584:RXM655585 SHI655584:SHI655585 SRE655584:SRE655585 TBA655584:TBA655585 TKW655584:TKW655585 TUS655584:TUS655585 UEO655584:UEO655585 UOK655584:UOK655585 UYG655584:UYG655585 VIC655584:VIC655585 VRY655584:VRY655585 WBU655584:WBU655585 WLQ655584:WLQ655585 WVM655584:WVM655585 E721268:E721269 JA721120:JA721121 SW721120:SW721121 ACS721120:ACS721121 AMO721120:AMO721121 AWK721120:AWK721121 BGG721120:BGG721121 BQC721120:BQC721121 BZY721120:BZY721121 CJU721120:CJU721121 CTQ721120:CTQ721121 DDM721120:DDM721121 DNI721120:DNI721121 DXE721120:DXE721121 EHA721120:EHA721121 EQW721120:EQW721121 FAS721120:FAS721121 FKO721120:FKO721121 FUK721120:FUK721121 GEG721120:GEG721121 GOC721120:GOC721121 GXY721120:GXY721121 HHU721120:HHU721121 HRQ721120:HRQ721121 IBM721120:IBM721121 ILI721120:ILI721121 IVE721120:IVE721121 JFA721120:JFA721121 JOW721120:JOW721121 JYS721120:JYS721121 KIO721120:KIO721121 KSK721120:KSK721121 LCG721120:LCG721121 LMC721120:LMC721121 LVY721120:LVY721121 MFU721120:MFU721121 MPQ721120:MPQ721121 MZM721120:MZM721121 NJI721120:NJI721121 NTE721120:NTE721121 ODA721120:ODA721121 OMW721120:OMW721121 OWS721120:OWS721121 PGO721120:PGO721121 PQK721120:PQK721121 QAG721120:QAG721121 QKC721120:QKC721121 QTY721120:QTY721121 RDU721120:RDU721121 RNQ721120:RNQ721121 RXM721120:RXM721121 SHI721120:SHI721121 SRE721120:SRE721121 TBA721120:TBA721121 TKW721120:TKW721121 TUS721120:TUS721121 UEO721120:UEO721121 UOK721120:UOK721121 UYG721120:UYG721121 VIC721120:VIC721121 VRY721120:VRY721121 WBU721120:WBU721121 WLQ721120:WLQ721121 WVM721120:WVM721121 E786804:E786805 JA786656:JA786657 SW786656:SW786657 ACS786656:ACS786657 AMO786656:AMO786657 AWK786656:AWK786657 BGG786656:BGG786657 BQC786656:BQC786657 BZY786656:BZY786657 CJU786656:CJU786657 CTQ786656:CTQ786657 DDM786656:DDM786657 DNI786656:DNI786657 DXE786656:DXE786657 EHA786656:EHA786657 EQW786656:EQW786657 FAS786656:FAS786657 FKO786656:FKO786657 FUK786656:FUK786657 GEG786656:GEG786657 GOC786656:GOC786657 GXY786656:GXY786657 HHU786656:HHU786657 HRQ786656:HRQ786657 IBM786656:IBM786657 ILI786656:ILI786657 IVE786656:IVE786657 JFA786656:JFA786657 JOW786656:JOW786657 JYS786656:JYS786657 KIO786656:KIO786657 KSK786656:KSK786657 LCG786656:LCG786657 LMC786656:LMC786657 LVY786656:LVY786657 MFU786656:MFU786657 MPQ786656:MPQ786657 MZM786656:MZM786657 NJI786656:NJI786657 NTE786656:NTE786657 ODA786656:ODA786657 OMW786656:OMW786657 OWS786656:OWS786657 PGO786656:PGO786657 PQK786656:PQK786657 QAG786656:QAG786657 QKC786656:QKC786657 QTY786656:QTY786657 RDU786656:RDU786657 RNQ786656:RNQ786657 RXM786656:RXM786657 SHI786656:SHI786657 SRE786656:SRE786657 TBA786656:TBA786657 TKW786656:TKW786657 TUS786656:TUS786657 UEO786656:UEO786657 UOK786656:UOK786657 UYG786656:UYG786657 VIC786656:VIC786657 VRY786656:VRY786657 WBU786656:WBU786657 WLQ786656:WLQ786657 WVM786656:WVM786657 E852340:E852341 JA852192:JA852193 SW852192:SW852193 ACS852192:ACS852193 AMO852192:AMO852193 AWK852192:AWK852193 BGG852192:BGG852193 BQC852192:BQC852193 BZY852192:BZY852193 CJU852192:CJU852193 CTQ852192:CTQ852193 DDM852192:DDM852193 DNI852192:DNI852193 DXE852192:DXE852193 EHA852192:EHA852193 EQW852192:EQW852193 FAS852192:FAS852193 FKO852192:FKO852193 FUK852192:FUK852193 GEG852192:GEG852193 GOC852192:GOC852193 GXY852192:GXY852193 HHU852192:HHU852193 HRQ852192:HRQ852193 IBM852192:IBM852193 ILI852192:ILI852193 IVE852192:IVE852193 JFA852192:JFA852193 JOW852192:JOW852193 JYS852192:JYS852193 KIO852192:KIO852193 KSK852192:KSK852193 LCG852192:LCG852193 LMC852192:LMC852193 LVY852192:LVY852193 MFU852192:MFU852193 MPQ852192:MPQ852193 MZM852192:MZM852193 NJI852192:NJI852193 NTE852192:NTE852193 ODA852192:ODA852193 OMW852192:OMW852193 OWS852192:OWS852193 PGO852192:PGO852193 PQK852192:PQK852193 QAG852192:QAG852193 QKC852192:QKC852193 QTY852192:QTY852193 RDU852192:RDU852193 RNQ852192:RNQ852193 RXM852192:RXM852193 SHI852192:SHI852193 SRE852192:SRE852193 TBA852192:TBA852193 TKW852192:TKW852193 TUS852192:TUS852193 UEO852192:UEO852193 UOK852192:UOK852193 UYG852192:UYG852193 VIC852192:VIC852193 VRY852192:VRY852193 WBU852192:WBU852193 WLQ852192:WLQ852193 WVM852192:WVM852193 E917876:E917877 JA917728:JA917729 SW917728:SW917729 ACS917728:ACS917729 AMO917728:AMO917729 AWK917728:AWK917729 BGG917728:BGG917729 BQC917728:BQC917729 BZY917728:BZY917729 CJU917728:CJU917729 CTQ917728:CTQ917729 DDM917728:DDM917729 DNI917728:DNI917729 DXE917728:DXE917729 EHA917728:EHA917729 EQW917728:EQW917729 FAS917728:FAS917729 FKO917728:FKO917729 FUK917728:FUK917729 GEG917728:GEG917729 GOC917728:GOC917729 GXY917728:GXY917729 HHU917728:HHU917729 HRQ917728:HRQ917729 IBM917728:IBM917729 ILI917728:ILI917729 IVE917728:IVE917729 JFA917728:JFA917729 JOW917728:JOW917729 JYS917728:JYS917729 KIO917728:KIO917729 KSK917728:KSK917729 LCG917728:LCG917729 LMC917728:LMC917729 LVY917728:LVY917729 MFU917728:MFU917729 MPQ917728:MPQ917729 MZM917728:MZM917729 NJI917728:NJI917729 NTE917728:NTE917729 ODA917728:ODA917729 OMW917728:OMW917729 OWS917728:OWS917729 PGO917728:PGO917729 PQK917728:PQK917729 QAG917728:QAG917729 QKC917728:QKC917729 QTY917728:QTY917729 RDU917728:RDU917729 RNQ917728:RNQ917729 RXM917728:RXM917729 SHI917728:SHI917729 SRE917728:SRE917729 TBA917728:TBA917729 TKW917728:TKW917729 TUS917728:TUS917729 UEO917728:UEO917729 UOK917728:UOK917729 UYG917728:UYG917729 VIC917728:VIC917729 VRY917728:VRY917729 WBU917728:WBU917729 WLQ917728:WLQ917729 WVM917728:WVM917729 E983412:E983413 JA983264:JA983265 SW983264:SW983265 ACS983264:ACS983265 AMO983264:AMO983265 AWK983264:AWK983265 BGG983264:BGG983265 BQC983264:BQC983265 BZY983264:BZY983265 CJU983264:CJU983265 CTQ983264:CTQ983265 DDM983264:DDM983265 DNI983264:DNI983265 DXE983264:DXE983265 EHA983264:EHA983265 EQW983264:EQW983265 FAS983264:FAS983265 FKO983264:FKO983265 FUK983264:FUK983265 GEG983264:GEG983265 GOC983264:GOC983265 GXY983264:GXY983265 HHU983264:HHU983265 HRQ983264:HRQ983265 IBM983264:IBM983265 ILI983264:ILI983265 IVE983264:IVE983265 JFA983264:JFA983265 JOW983264:JOW983265 JYS983264:JYS983265 KIO983264:KIO983265 KSK983264:KSK983265 LCG983264:LCG983265 LMC983264:LMC983265 LVY983264:LVY983265 MFU983264:MFU983265 MPQ983264:MPQ983265 MZM983264:MZM983265 NJI983264:NJI983265 NTE983264:NTE983265 ODA983264:ODA983265 OMW983264:OMW983265 OWS983264:OWS983265 PGO983264:PGO983265 PQK983264:PQK983265 QAG983264:QAG983265 QKC983264:QKC983265 QTY983264:QTY983265 RDU983264:RDU983265 RNQ983264:RNQ983265 RXM983264:RXM983265 SHI983264:SHI983265 SRE983264:SRE983265 TBA983264:TBA983265 TKW983264:TKW983265 TUS983264:TUS983265 UEO983264:UEO983265 UOK983264:UOK983265 UYG983264:UYG983265 VIC983264:VIC983265 VRY983264:VRY983265 WBU983264:WBU983265 WLQ983264:WLQ983265 WVM983264:WVM983265 WVM983267:WVM983272 JA230:JA235 SW230:SW235 ACS230:ACS235 AMO230:AMO235 AWK230:AWK235 BGG230:BGG235 BQC230:BQC235 BZY230:BZY235 CJU230:CJU235 CTQ230:CTQ235 DDM230:DDM235 DNI230:DNI235 DXE230:DXE235 EHA230:EHA235 EQW230:EQW235 FAS230:FAS235 FKO230:FKO235 FUK230:FUK235 GEG230:GEG235 GOC230:GOC235 GXY230:GXY235 HHU230:HHU235 HRQ230:HRQ235 IBM230:IBM235 ILI230:ILI235 IVE230:IVE235 JFA230:JFA235 JOW230:JOW235 JYS230:JYS235 KIO230:KIO235 KSK230:KSK235 LCG230:LCG235 LMC230:LMC235 LVY230:LVY235 MFU230:MFU235 MPQ230:MPQ235 MZM230:MZM235 NJI230:NJI235 NTE230:NTE235 ODA230:ODA235 OMW230:OMW235 OWS230:OWS235 PGO230:PGO235 PQK230:PQK235 QAG230:QAG235 QKC230:QKC235 QTY230:QTY235 RDU230:RDU235 RNQ230:RNQ235 RXM230:RXM235 SHI230:SHI235 SRE230:SRE235 TBA230:TBA235 TKW230:TKW235 TUS230:TUS235 UEO230:UEO235 UOK230:UOK235 UYG230:UYG235 VIC230:VIC235 VRY230:VRY235 WBU230:WBU235 WLQ230:WLQ235 WVM230:WVM235 E65911:E65916 JA65763:JA65768 SW65763:SW65768 ACS65763:ACS65768 AMO65763:AMO65768 AWK65763:AWK65768 BGG65763:BGG65768 BQC65763:BQC65768 BZY65763:BZY65768 CJU65763:CJU65768 CTQ65763:CTQ65768 DDM65763:DDM65768 DNI65763:DNI65768 DXE65763:DXE65768 EHA65763:EHA65768 EQW65763:EQW65768 FAS65763:FAS65768 FKO65763:FKO65768 FUK65763:FUK65768 GEG65763:GEG65768 GOC65763:GOC65768 GXY65763:GXY65768 HHU65763:HHU65768 HRQ65763:HRQ65768 IBM65763:IBM65768 ILI65763:ILI65768 IVE65763:IVE65768 JFA65763:JFA65768 JOW65763:JOW65768 JYS65763:JYS65768 KIO65763:KIO65768 KSK65763:KSK65768 LCG65763:LCG65768 LMC65763:LMC65768 LVY65763:LVY65768 MFU65763:MFU65768 MPQ65763:MPQ65768 MZM65763:MZM65768 NJI65763:NJI65768 NTE65763:NTE65768 ODA65763:ODA65768 OMW65763:OMW65768 OWS65763:OWS65768 PGO65763:PGO65768 PQK65763:PQK65768 QAG65763:QAG65768 QKC65763:QKC65768 QTY65763:QTY65768 RDU65763:RDU65768 RNQ65763:RNQ65768 RXM65763:RXM65768 SHI65763:SHI65768 SRE65763:SRE65768 TBA65763:TBA65768 TKW65763:TKW65768 TUS65763:TUS65768 UEO65763:UEO65768 UOK65763:UOK65768 UYG65763:UYG65768 VIC65763:VIC65768 VRY65763:VRY65768 WBU65763:WBU65768 WLQ65763:WLQ65768 WVM65763:WVM65768 E131447:E131452 JA131299:JA131304 SW131299:SW131304 ACS131299:ACS131304 AMO131299:AMO131304 AWK131299:AWK131304 BGG131299:BGG131304 BQC131299:BQC131304 BZY131299:BZY131304 CJU131299:CJU131304 CTQ131299:CTQ131304 DDM131299:DDM131304 DNI131299:DNI131304 DXE131299:DXE131304 EHA131299:EHA131304 EQW131299:EQW131304 FAS131299:FAS131304 FKO131299:FKO131304 FUK131299:FUK131304 GEG131299:GEG131304 GOC131299:GOC131304 GXY131299:GXY131304 HHU131299:HHU131304 HRQ131299:HRQ131304 IBM131299:IBM131304 ILI131299:ILI131304 IVE131299:IVE131304 JFA131299:JFA131304 JOW131299:JOW131304 JYS131299:JYS131304 KIO131299:KIO131304 KSK131299:KSK131304 LCG131299:LCG131304 LMC131299:LMC131304 LVY131299:LVY131304 MFU131299:MFU131304 MPQ131299:MPQ131304 MZM131299:MZM131304 NJI131299:NJI131304 NTE131299:NTE131304 ODA131299:ODA131304 OMW131299:OMW131304 OWS131299:OWS131304 PGO131299:PGO131304 PQK131299:PQK131304 QAG131299:QAG131304 QKC131299:QKC131304 QTY131299:QTY131304 RDU131299:RDU131304 RNQ131299:RNQ131304 RXM131299:RXM131304 SHI131299:SHI131304 SRE131299:SRE131304 TBA131299:TBA131304 TKW131299:TKW131304 TUS131299:TUS131304 UEO131299:UEO131304 UOK131299:UOK131304 UYG131299:UYG131304 VIC131299:VIC131304 VRY131299:VRY131304 WBU131299:WBU131304 WLQ131299:WLQ131304 WVM131299:WVM131304 E196983:E196988 JA196835:JA196840 SW196835:SW196840 ACS196835:ACS196840 AMO196835:AMO196840 AWK196835:AWK196840 BGG196835:BGG196840 BQC196835:BQC196840 BZY196835:BZY196840 CJU196835:CJU196840 CTQ196835:CTQ196840 DDM196835:DDM196840 DNI196835:DNI196840 DXE196835:DXE196840 EHA196835:EHA196840 EQW196835:EQW196840 FAS196835:FAS196840 FKO196835:FKO196840 FUK196835:FUK196840 GEG196835:GEG196840 GOC196835:GOC196840 GXY196835:GXY196840 HHU196835:HHU196840 HRQ196835:HRQ196840 IBM196835:IBM196840 ILI196835:ILI196840 IVE196835:IVE196840 JFA196835:JFA196840 JOW196835:JOW196840 JYS196835:JYS196840 KIO196835:KIO196840 KSK196835:KSK196840 LCG196835:LCG196840 LMC196835:LMC196840 LVY196835:LVY196840 MFU196835:MFU196840 MPQ196835:MPQ196840 MZM196835:MZM196840 NJI196835:NJI196840 NTE196835:NTE196840 ODA196835:ODA196840 OMW196835:OMW196840 OWS196835:OWS196840 PGO196835:PGO196840 PQK196835:PQK196840 QAG196835:QAG196840 QKC196835:QKC196840 QTY196835:QTY196840 RDU196835:RDU196840 RNQ196835:RNQ196840 RXM196835:RXM196840 SHI196835:SHI196840 SRE196835:SRE196840 TBA196835:TBA196840 TKW196835:TKW196840 TUS196835:TUS196840 UEO196835:UEO196840 UOK196835:UOK196840 UYG196835:UYG196840 VIC196835:VIC196840 VRY196835:VRY196840 WBU196835:WBU196840 WLQ196835:WLQ196840 WVM196835:WVM196840 E262519:E262524 JA262371:JA262376 SW262371:SW262376 ACS262371:ACS262376 AMO262371:AMO262376 AWK262371:AWK262376 BGG262371:BGG262376 BQC262371:BQC262376 BZY262371:BZY262376 CJU262371:CJU262376 CTQ262371:CTQ262376 DDM262371:DDM262376 DNI262371:DNI262376 DXE262371:DXE262376 EHA262371:EHA262376 EQW262371:EQW262376 FAS262371:FAS262376 FKO262371:FKO262376 FUK262371:FUK262376 GEG262371:GEG262376 GOC262371:GOC262376 GXY262371:GXY262376 HHU262371:HHU262376 HRQ262371:HRQ262376 IBM262371:IBM262376 ILI262371:ILI262376 IVE262371:IVE262376 JFA262371:JFA262376 JOW262371:JOW262376 JYS262371:JYS262376 KIO262371:KIO262376 KSK262371:KSK262376 LCG262371:LCG262376 LMC262371:LMC262376 LVY262371:LVY262376 MFU262371:MFU262376 MPQ262371:MPQ262376 MZM262371:MZM262376 NJI262371:NJI262376 NTE262371:NTE262376 ODA262371:ODA262376 OMW262371:OMW262376 OWS262371:OWS262376 PGO262371:PGO262376 PQK262371:PQK262376 QAG262371:QAG262376 QKC262371:QKC262376 QTY262371:QTY262376 RDU262371:RDU262376 RNQ262371:RNQ262376 RXM262371:RXM262376 SHI262371:SHI262376 SRE262371:SRE262376 TBA262371:TBA262376 TKW262371:TKW262376 TUS262371:TUS262376 UEO262371:UEO262376 UOK262371:UOK262376 UYG262371:UYG262376 VIC262371:VIC262376 VRY262371:VRY262376 WBU262371:WBU262376 WLQ262371:WLQ262376 WVM262371:WVM262376 E328055:E328060 JA327907:JA327912 SW327907:SW327912 ACS327907:ACS327912 AMO327907:AMO327912 AWK327907:AWK327912 BGG327907:BGG327912 BQC327907:BQC327912 BZY327907:BZY327912 CJU327907:CJU327912 CTQ327907:CTQ327912 DDM327907:DDM327912 DNI327907:DNI327912 DXE327907:DXE327912 EHA327907:EHA327912 EQW327907:EQW327912 FAS327907:FAS327912 FKO327907:FKO327912 FUK327907:FUK327912 GEG327907:GEG327912 GOC327907:GOC327912 GXY327907:GXY327912 HHU327907:HHU327912 HRQ327907:HRQ327912 IBM327907:IBM327912 ILI327907:ILI327912 IVE327907:IVE327912 JFA327907:JFA327912 JOW327907:JOW327912 JYS327907:JYS327912 KIO327907:KIO327912 KSK327907:KSK327912 LCG327907:LCG327912 LMC327907:LMC327912 LVY327907:LVY327912 MFU327907:MFU327912 MPQ327907:MPQ327912 MZM327907:MZM327912 NJI327907:NJI327912 NTE327907:NTE327912 ODA327907:ODA327912 OMW327907:OMW327912 OWS327907:OWS327912 PGO327907:PGO327912 PQK327907:PQK327912 QAG327907:QAG327912 QKC327907:QKC327912 QTY327907:QTY327912 RDU327907:RDU327912 RNQ327907:RNQ327912 RXM327907:RXM327912 SHI327907:SHI327912 SRE327907:SRE327912 TBA327907:TBA327912 TKW327907:TKW327912 TUS327907:TUS327912 UEO327907:UEO327912 UOK327907:UOK327912 UYG327907:UYG327912 VIC327907:VIC327912 VRY327907:VRY327912 WBU327907:WBU327912 WLQ327907:WLQ327912 WVM327907:WVM327912 E393591:E393596 JA393443:JA393448 SW393443:SW393448 ACS393443:ACS393448 AMO393443:AMO393448 AWK393443:AWK393448 BGG393443:BGG393448 BQC393443:BQC393448 BZY393443:BZY393448 CJU393443:CJU393448 CTQ393443:CTQ393448 DDM393443:DDM393448 DNI393443:DNI393448 DXE393443:DXE393448 EHA393443:EHA393448 EQW393443:EQW393448 FAS393443:FAS393448 FKO393443:FKO393448 FUK393443:FUK393448 GEG393443:GEG393448 GOC393443:GOC393448 GXY393443:GXY393448 HHU393443:HHU393448 HRQ393443:HRQ393448 IBM393443:IBM393448 ILI393443:ILI393448 IVE393443:IVE393448 JFA393443:JFA393448 JOW393443:JOW393448 JYS393443:JYS393448 KIO393443:KIO393448 KSK393443:KSK393448 LCG393443:LCG393448 LMC393443:LMC393448 LVY393443:LVY393448 MFU393443:MFU393448 MPQ393443:MPQ393448 MZM393443:MZM393448 NJI393443:NJI393448 NTE393443:NTE393448 ODA393443:ODA393448 OMW393443:OMW393448 OWS393443:OWS393448 PGO393443:PGO393448 PQK393443:PQK393448 QAG393443:QAG393448 QKC393443:QKC393448 QTY393443:QTY393448 RDU393443:RDU393448 RNQ393443:RNQ393448 RXM393443:RXM393448 SHI393443:SHI393448 SRE393443:SRE393448 TBA393443:TBA393448 TKW393443:TKW393448 TUS393443:TUS393448 UEO393443:UEO393448 UOK393443:UOK393448 UYG393443:UYG393448 VIC393443:VIC393448 VRY393443:VRY393448 WBU393443:WBU393448 WLQ393443:WLQ393448 WVM393443:WVM393448 E459127:E459132 JA458979:JA458984 SW458979:SW458984 ACS458979:ACS458984 AMO458979:AMO458984 AWK458979:AWK458984 BGG458979:BGG458984 BQC458979:BQC458984 BZY458979:BZY458984 CJU458979:CJU458984 CTQ458979:CTQ458984 DDM458979:DDM458984 DNI458979:DNI458984 DXE458979:DXE458984 EHA458979:EHA458984 EQW458979:EQW458984 FAS458979:FAS458984 FKO458979:FKO458984 FUK458979:FUK458984 GEG458979:GEG458984 GOC458979:GOC458984 GXY458979:GXY458984 HHU458979:HHU458984 HRQ458979:HRQ458984 IBM458979:IBM458984 ILI458979:ILI458984 IVE458979:IVE458984 JFA458979:JFA458984 JOW458979:JOW458984 JYS458979:JYS458984 KIO458979:KIO458984 KSK458979:KSK458984 LCG458979:LCG458984 LMC458979:LMC458984 LVY458979:LVY458984 MFU458979:MFU458984 MPQ458979:MPQ458984 MZM458979:MZM458984 NJI458979:NJI458984 NTE458979:NTE458984 ODA458979:ODA458984 OMW458979:OMW458984 OWS458979:OWS458984 PGO458979:PGO458984 PQK458979:PQK458984 QAG458979:QAG458984 QKC458979:QKC458984 QTY458979:QTY458984 RDU458979:RDU458984 RNQ458979:RNQ458984 RXM458979:RXM458984 SHI458979:SHI458984 SRE458979:SRE458984 TBA458979:TBA458984 TKW458979:TKW458984 TUS458979:TUS458984 UEO458979:UEO458984 UOK458979:UOK458984 UYG458979:UYG458984 VIC458979:VIC458984 VRY458979:VRY458984 WBU458979:WBU458984 WLQ458979:WLQ458984 WVM458979:WVM458984 E524663:E524668 JA524515:JA524520 SW524515:SW524520 ACS524515:ACS524520 AMO524515:AMO524520 AWK524515:AWK524520 BGG524515:BGG524520 BQC524515:BQC524520 BZY524515:BZY524520 CJU524515:CJU524520 CTQ524515:CTQ524520 DDM524515:DDM524520 DNI524515:DNI524520 DXE524515:DXE524520 EHA524515:EHA524520 EQW524515:EQW524520 FAS524515:FAS524520 FKO524515:FKO524520 FUK524515:FUK524520 GEG524515:GEG524520 GOC524515:GOC524520 GXY524515:GXY524520 HHU524515:HHU524520 HRQ524515:HRQ524520 IBM524515:IBM524520 ILI524515:ILI524520 IVE524515:IVE524520 JFA524515:JFA524520 JOW524515:JOW524520 JYS524515:JYS524520 KIO524515:KIO524520 KSK524515:KSK524520 LCG524515:LCG524520 LMC524515:LMC524520 LVY524515:LVY524520 MFU524515:MFU524520 MPQ524515:MPQ524520 MZM524515:MZM524520 NJI524515:NJI524520 NTE524515:NTE524520 ODA524515:ODA524520 OMW524515:OMW524520 OWS524515:OWS524520 PGO524515:PGO524520 PQK524515:PQK524520 QAG524515:QAG524520 QKC524515:QKC524520 QTY524515:QTY524520 RDU524515:RDU524520 RNQ524515:RNQ524520 RXM524515:RXM524520 SHI524515:SHI524520 SRE524515:SRE524520 TBA524515:TBA524520 TKW524515:TKW524520 TUS524515:TUS524520 UEO524515:UEO524520 UOK524515:UOK524520 UYG524515:UYG524520 VIC524515:VIC524520 VRY524515:VRY524520 WBU524515:WBU524520 WLQ524515:WLQ524520 WVM524515:WVM524520 E590199:E590204 JA590051:JA590056 SW590051:SW590056 ACS590051:ACS590056 AMO590051:AMO590056 AWK590051:AWK590056 BGG590051:BGG590056 BQC590051:BQC590056 BZY590051:BZY590056 CJU590051:CJU590056 CTQ590051:CTQ590056 DDM590051:DDM590056 DNI590051:DNI590056 DXE590051:DXE590056 EHA590051:EHA590056 EQW590051:EQW590056 FAS590051:FAS590056 FKO590051:FKO590056 FUK590051:FUK590056 GEG590051:GEG590056 GOC590051:GOC590056 GXY590051:GXY590056 HHU590051:HHU590056 HRQ590051:HRQ590056 IBM590051:IBM590056 ILI590051:ILI590056 IVE590051:IVE590056 JFA590051:JFA590056 JOW590051:JOW590056 JYS590051:JYS590056 KIO590051:KIO590056 KSK590051:KSK590056 LCG590051:LCG590056 LMC590051:LMC590056 LVY590051:LVY590056 MFU590051:MFU590056 MPQ590051:MPQ590056 MZM590051:MZM590056 NJI590051:NJI590056 NTE590051:NTE590056 ODA590051:ODA590056 OMW590051:OMW590056 OWS590051:OWS590056 PGO590051:PGO590056 PQK590051:PQK590056 QAG590051:QAG590056 QKC590051:QKC590056 QTY590051:QTY590056 RDU590051:RDU590056 RNQ590051:RNQ590056 RXM590051:RXM590056 SHI590051:SHI590056 SRE590051:SRE590056 TBA590051:TBA590056 TKW590051:TKW590056 TUS590051:TUS590056 UEO590051:UEO590056 UOK590051:UOK590056 UYG590051:UYG590056 VIC590051:VIC590056 VRY590051:VRY590056 WBU590051:WBU590056 WLQ590051:WLQ590056 WVM590051:WVM590056 E655735:E655740 JA655587:JA655592 SW655587:SW655592 ACS655587:ACS655592 AMO655587:AMO655592 AWK655587:AWK655592 BGG655587:BGG655592 BQC655587:BQC655592 BZY655587:BZY655592 CJU655587:CJU655592 CTQ655587:CTQ655592 DDM655587:DDM655592 DNI655587:DNI655592 DXE655587:DXE655592 EHA655587:EHA655592 EQW655587:EQW655592 FAS655587:FAS655592 FKO655587:FKO655592 FUK655587:FUK655592 GEG655587:GEG655592 GOC655587:GOC655592 GXY655587:GXY655592 HHU655587:HHU655592 HRQ655587:HRQ655592 IBM655587:IBM655592 ILI655587:ILI655592 IVE655587:IVE655592 JFA655587:JFA655592 JOW655587:JOW655592 JYS655587:JYS655592 KIO655587:KIO655592 KSK655587:KSK655592 LCG655587:LCG655592 LMC655587:LMC655592 LVY655587:LVY655592 MFU655587:MFU655592 MPQ655587:MPQ655592 MZM655587:MZM655592 NJI655587:NJI655592 NTE655587:NTE655592 ODA655587:ODA655592 OMW655587:OMW655592 OWS655587:OWS655592 PGO655587:PGO655592 PQK655587:PQK655592 QAG655587:QAG655592 QKC655587:QKC655592 QTY655587:QTY655592 RDU655587:RDU655592 RNQ655587:RNQ655592 RXM655587:RXM655592 SHI655587:SHI655592 SRE655587:SRE655592 TBA655587:TBA655592 TKW655587:TKW655592 TUS655587:TUS655592 UEO655587:UEO655592 UOK655587:UOK655592 UYG655587:UYG655592 VIC655587:VIC655592 VRY655587:VRY655592 WBU655587:WBU655592 WLQ655587:WLQ655592 WVM655587:WVM655592 E721271:E721276 JA721123:JA721128 SW721123:SW721128 ACS721123:ACS721128 AMO721123:AMO721128 AWK721123:AWK721128 BGG721123:BGG721128 BQC721123:BQC721128 BZY721123:BZY721128 CJU721123:CJU721128 CTQ721123:CTQ721128 DDM721123:DDM721128 DNI721123:DNI721128 DXE721123:DXE721128 EHA721123:EHA721128 EQW721123:EQW721128 FAS721123:FAS721128 FKO721123:FKO721128 FUK721123:FUK721128 GEG721123:GEG721128 GOC721123:GOC721128 GXY721123:GXY721128 HHU721123:HHU721128 HRQ721123:HRQ721128 IBM721123:IBM721128 ILI721123:ILI721128 IVE721123:IVE721128 JFA721123:JFA721128 JOW721123:JOW721128 JYS721123:JYS721128 KIO721123:KIO721128 KSK721123:KSK721128 LCG721123:LCG721128 LMC721123:LMC721128 LVY721123:LVY721128 MFU721123:MFU721128 MPQ721123:MPQ721128 MZM721123:MZM721128 NJI721123:NJI721128 NTE721123:NTE721128 ODA721123:ODA721128 OMW721123:OMW721128 OWS721123:OWS721128 PGO721123:PGO721128 PQK721123:PQK721128 QAG721123:QAG721128 QKC721123:QKC721128 QTY721123:QTY721128 RDU721123:RDU721128 RNQ721123:RNQ721128 RXM721123:RXM721128 SHI721123:SHI721128 SRE721123:SRE721128 TBA721123:TBA721128 TKW721123:TKW721128 TUS721123:TUS721128 UEO721123:UEO721128 UOK721123:UOK721128 UYG721123:UYG721128 VIC721123:VIC721128 VRY721123:VRY721128 WBU721123:WBU721128 WLQ721123:WLQ721128 WVM721123:WVM721128 E786807:E786812 JA786659:JA786664 SW786659:SW786664 ACS786659:ACS786664 AMO786659:AMO786664 AWK786659:AWK786664 BGG786659:BGG786664 BQC786659:BQC786664 BZY786659:BZY786664 CJU786659:CJU786664 CTQ786659:CTQ786664 DDM786659:DDM786664 DNI786659:DNI786664 DXE786659:DXE786664 EHA786659:EHA786664 EQW786659:EQW786664 FAS786659:FAS786664 FKO786659:FKO786664 FUK786659:FUK786664 GEG786659:GEG786664 GOC786659:GOC786664 GXY786659:GXY786664 HHU786659:HHU786664 HRQ786659:HRQ786664 IBM786659:IBM786664 ILI786659:ILI786664 IVE786659:IVE786664 JFA786659:JFA786664 JOW786659:JOW786664 JYS786659:JYS786664 KIO786659:KIO786664 KSK786659:KSK786664 LCG786659:LCG786664 LMC786659:LMC786664 LVY786659:LVY786664 MFU786659:MFU786664 MPQ786659:MPQ786664 MZM786659:MZM786664 NJI786659:NJI786664 NTE786659:NTE786664 ODA786659:ODA786664 OMW786659:OMW786664 OWS786659:OWS786664 PGO786659:PGO786664 PQK786659:PQK786664 QAG786659:QAG786664 QKC786659:QKC786664 QTY786659:QTY786664 RDU786659:RDU786664 RNQ786659:RNQ786664 RXM786659:RXM786664 SHI786659:SHI786664 SRE786659:SRE786664 TBA786659:TBA786664 TKW786659:TKW786664 TUS786659:TUS786664 UEO786659:UEO786664 UOK786659:UOK786664 UYG786659:UYG786664 VIC786659:VIC786664 VRY786659:VRY786664 WBU786659:WBU786664 WLQ786659:WLQ786664 WVM786659:WVM786664 E852343:E852348 JA852195:JA852200 SW852195:SW852200 ACS852195:ACS852200 AMO852195:AMO852200 AWK852195:AWK852200 BGG852195:BGG852200 BQC852195:BQC852200 BZY852195:BZY852200 CJU852195:CJU852200 CTQ852195:CTQ852200 DDM852195:DDM852200 DNI852195:DNI852200 DXE852195:DXE852200 EHA852195:EHA852200 EQW852195:EQW852200 FAS852195:FAS852200 FKO852195:FKO852200 FUK852195:FUK852200 GEG852195:GEG852200 GOC852195:GOC852200 GXY852195:GXY852200 HHU852195:HHU852200 HRQ852195:HRQ852200 IBM852195:IBM852200 ILI852195:ILI852200 IVE852195:IVE852200 JFA852195:JFA852200 JOW852195:JOW852200 JYS852195:JYS852200 KIO852195:KIO852200 KSK852195:KSK852200 LCG852195:LCG852200 LMC852195:LMC852200 LVY852195:LVY852200 MFU852195:MFU852200 MPQ852195:MPQ852200 MZM852195:MZM852200 NJI852195:NJI852200 NTE852195:NTE852200 ODA852195:ODA852200 OMW852195:OMW852200 OWS852195:OWS852200 PGO852195:PGO852200 PQK852195:PQK852200 QAG852195:QAG852200 QKC852195:QKC852200 QTY852195:QTY852200 RDU852195:RDU852200 RNQ852195:RNQ852200 RXM852195:RXM852200 SHI852195:SHI852200 SRE852195:SRE852200 TBA852195:TBA852200 TKW852195:TKW852200 TUS852195:TUS852200 UEO852195:UEO852200 UOK852195:UOK852200 UYG852195:UYG852200 VIC852195:VIC852200 VRY852195:VRY852200 WBU852195:WBU852200 WLQ852195:WLQ852200 WVM852195:WVM852200 E917879:E917884 JA917731:JA917736 SW917731:SW917736 ACS917731:ACS917736 AMO917731:AMO917736 AWK917731:AWK917736 BGG917731:BGG917736 BQC917731:BQC917736 BZY917731:BZY917736 CJU917731:CJU917736 CTQ917731:CTQ917736 DDM917731:DDM917736 DNI917731:DNI917736 DXE917731:DXE917736 EHA917731:EHA917736 EQW917731:EQW917736 FAS917731:FAS917736 FKO917731:FKO917736 FUK917731:FUK917736 GEG917731:GEG917736 GOC917731:GOC917736 GXY917731:GXY917736 HHU917731:HHU917736 HRQ917731:HRQ917736 IBM917731:IBM917736 ILI917731:ILI917736 IVE917731:IVE917736 JFA917731:JFA917736 JOW917731:JOW917736 JYS917731:JYS917736 KIO917731:KIO917736 KSK917731:KSK917736 LCG917731:LCG917736 LMC917731:LMC917736 LVY917731:LVY917736 MFU917731:MFU917736 MPQ917731:MPQ917736 MZM917731:MZM917736 NJI917731:NJI917736 NTE917731:NTE917736 ODA917731:ODA917736 OMW917731:OMW917736 OWS917731:OWS917736 PGO917731:PGO917736 PQK917731:PQK917736 QAG917731:QAG917736 QKC917731:QKC917736 QTY917731:QTY917736 RDU917731:RDU917736 RNQ917731:RNQ917736 RXM917731:RXM917736 SHI917731:SHI917736 SRE917731:SRE917736 TBA917731:TBA917736 TKW917731:TKW917736 TUS917731:TUS917736 UEO917731:UEO917736 UOK917731:UOK917736 UYG917731:UYG917736 VIC917731:VIC917736 VRY917731:VRY917736 WBU917731:WBU917736 WLQ917731:WLQ917736 WVM917731:WVM917736 E983415:E983420 JA983267:JA983272 SW983267:SW983272 ACS983267:ACS983272 AMO983267:AMO983272 AWK983267:AWK983272 BGG983267:BGG983272 BQC983267:BQC983272 BZY983267:BZY983272 CJU983267:CJU983272 CTQ983267:CTQ983272 DDM983267:DDM983272 DNI983267:DNI983272 DXE983267:DXE983272 EHA983267:EHA983272 EQW983267:EQW983272 FAS983267:FAS983272 FKO983267:FKO983272 FUK983267:FUK983272 GEG983267:GEG983272 GOC983267:GOC983272 GXY983267:GXY983272 HHU983267:HHU983272 HRQ983267:HRQ983272 IBM983267:IBM983272 ILI983267:ILI983272 IVE983267:IVE983272 JFA983267:JFA983272 JOW983267:JOW983272 JYS983267:JYS983272 KIO983267:KIO983272 KSK983267:KSK983272 LCG983267:LCG983272 LMC983267:LMC983272 LVY983267:LVY983272 MFU983267:MFU983272 MPQ983267:MPQ983272 MZM983267:MZM983272 NJI983267:NJI983272 NTE983267:NTE983272 ODA983267:ODA983272 OMW983267:OMW983272 OWS983267:OWS983272 PGO983267:PGO983272 PQK983267:PQK983272 QAG983267:QAG983272 QKC983267:QKC983272 QTY983267:QTY983272 RDU983267:RDU983272 RNQ983267:RNQ983272 RXM983267:RXM983272 SHI983267:SHI983272 SRE983267:SRE983272 TBA983267:TBA983272 TKW983267:TKW983272 TUS983267:TUS983272 UEO983267:UEO983272 UOK983267:UOK983272 UYG983267:UYG983272 VIC983267:VIC983272 VRY983267:VRY983272 WBU983267:WBU983272 WLQ983267:WLQ983272 E376:E378" xr:uid="{23716435-EFBA-42CB-BC3F-26232171FD86}">
      <formula1>"jr, ,"</formula1>
    </dataValidation>
    <dataValidation type="list" allowBlank="1" showInputMessage="1" showErrorMessage="1" sqref="I377 JE232 TA232 ACW232 AMS232 AWO232 BGK232 BQG232 CAC232 CJY232 CTU232 DDQ232 DNM232 DXI232 EHE232 ERA232 FAW232 FKS232 FUO232 GEK232 GOG232 GYC232 HHY232 HRU232 IBQ232 ILM232 IVI232 JFE232 JPA232 JYW232 KIS232 KSO232 LCK232 LMG232 LWC232 MFY232 MPU232 MZQ232 NJM232 NTI232 ODE232 ONA232 OWW232 PGS232 PQO232 QAK232 QKG232 QUC232 RDY232 RNU232 RXQ232 SHM232 SRI232 TBE232 TLA232 TUW232 UES232 UOO232 UYK232 VIG232 VSC232 WBY232 WLU232 WVQ232 I65913 JE65765 TA65765 ACW65765 AMS65765 AWO65765 BGK65765 BQG65765 CAC65765 CJY65765 CTU65765 DDQ65765 DNM65765 DXI65765 EHE65765 ERA65765 FAW65765 FKS65765 FUO65765 GEK65765 GOG65765 GYC65765 HHY65765 HRU65765 IBQ65765 ILM65765 IVI65765 JFE65765 JPA65765 JYW65765 KIS65765 KSO65765 LCK65765 LMG65765 LWC65765 MFY65765 MPU65765 MZQ65765 NJM65765 NTI65765 ODE65765 ONA65765 OWW65765 PGS65765 PQO65765 QAK65765 QKG65765 QUC65765 RDY65765 RNU65765 RXQ65765 SHM65765 SRI65765 TBE65765 TLA65765 TUW65765 UES65765 UOO65765 UYK65765 VIG65765 VSC65765 WBY65765 WLU65765 WVQ65765 I131449 JE131301 TA131301 ACW131301 AMS131301 AWO131301 BGK131301 BQG131301 CAC131301 CJY131301 CTU131301 DDQ131301 DNM131301 DXI131301 EHE131301 ERA131301 FAW131301 FKS131301 FUO131301 GEK131301 GOG131301 GYC131301 HHY131301 HRU131301 IBQ131301 ILM131301 IVI131301 JFE131301 JPA131301 JYW131301 KIS131301 KSO131301 LCK131301 LMG131301 LWC131301 MFY131301 MPU131301 MZQ131301 NJM131301 NTI131301 ODE131301 ONA131301 OWW131301 PGS131301 PQO131301 QAK131301 QKG131301 QUC131301 RDY131301 RNU131301 RXQ131301 SHM131301 SRI131301 TBE131301 TLA131301 TUW131301 UES131301 UOO131301 UYK131301 VIG131301 VSC131301 WBY131301 WLU131301 WVQ131301 I196985 JE196837 TA196837 ACW196837 AMS196837 AWO196837 BGK196837 BQG196837 CAC196837 CJY196837 CTU196837 DDQ196837 DNM196837 DXI196837 EHE196837 ERA196837 FAW196837 FKS196837 FUO196837 GEK196837 GOG196837 GYC196837 HHY196837 HRU196837 IBQ196837 ILM196837 IVI196837 JFE196837 JPA196837 JYW196837 KIS196837 KSO196837 LCK196837 LMG196837 LWC196837 MFY196837 MPU196837 MZQ196837 NJM196837 NTI196837 ODE196837 ONA196837 OWW196837 PGS196837 PQO196837 QAK196837 QKG196837 QUC196837 RDY196837 RNU196837 RXQ196837 SHM196837 SRI196837 TBE196837 TLA196837 TUW196837 UES196837 UOO196837 UYK196837 VIG196837 VSC196837 WBY196837 WLU196837 WVQ196837 I262521 JE262373 TA262373 ACW262373 AMS262373 AWO262373 BGK262373 BQG262373 CAC262373 CJY262373 CTU262373 DDQ262373 DNM262373 DXI262373 EHE262373 ERA262373 FAW262373 FKS262373 FUO262373 GEK262373 GOG262373 GYC262373 HHY262373 HRU262373 IBQ262373 ILM262373 IVI262373 JFE262373 JPA262373 JYW262373 KIS262373 KSO262373 LCK262373 LMG262373 LWC262373 MFY262373 MPU262373 MZQ262373 NJM262373 NTI262373 ODE262373 ONA262373 OWW262373 PGS262373 PQO262373 QAK262373 QKG262373 QUC262373 RDY262373 RNU262373 RXQ262373 SHM262373 SRI262373 TBE262373 TLA262373 TUW262373 UES262373 UOO262373 UYK262373 VIG262373 VSC262373 WBY262373 WLU262373 WVQ262373 I328057 JE327909 TA327909 ACW327909 AMS327909 AWO327909 BGK327909 BQG327909 CAC327909 CJY327909 CTU327909 DDQ327909 DNM327909 DXI327909 EHE327909 ERA327909 FAW327909 FKS327909 FUO327909 GEK327909 GOG327909 GYC327909 HHY327909 HRU327909 IBQ327909 ILM327909 IVI327909 JFE327909 JPA327909 JYW327909 KIS327909 KSO327909 LCK327909 LMG327909 LWC327909 MFY327909 MPU327909 MZQ327909 NJM327909 NTI327909 ODE327909 ONA327909 OWW327909 PGS327909 PQO327909 QAK327909 QKG327909 QUC327909 RDY327909 RNU327909 RXQ327909 SHM327909 SRI327909 TBE327909 TLA327909 TUW327909 UES327909 UOO327909 UYK327909 VIG327909 VSC327909 WBY327909 WLU327909 WVQ327909 I393593 JE393445 TA393445 ACW393445 AMS393445 AWO393445 BGK393445 BQG393445 CAC393445 CJY393445 CTU393445 DDQ393445 DNM393445 DXI393445 EHE393445 ERA393445 FAW393445 FKS393445 FUO393445 GEK393445 GOG393445 GYC393445 HHY393445 HRU393445 IBQ393445 ILM393445 IVI393445 JFE393445 JPA393445 JYW393445 KIS393445 KSO393445 LCK393445 LMG393445 LWC393445 MFY393445 MPU393445 MZQ393445 NJM393445 NTI393445 ODE393445 ONA393445 OWW393445 PGS393445 PQO393445 QAK393445 QKG393445 QUC393445 RDY393445 RNU393445 RXQ393445 SHM393445 SRI393445 TBE393445 TLA393445 TUW393445 UES393445 UOO393445 UYK393445 VIG393445 VSC393445 WBY393445 WLU393445 WVQ393445 I459129 JE458981 TA458981 ACW458981 AMS458981 AWO458981 BGK458981 BQG458981 CAC458981 CJY458981 CTU458981 DDQ458981 DNM458981 DXI458981 EHE458981 ERA458981 FAW458981 FKS458981 FUO458981 GEK458981 GOG458981 GYC458981 HHY458981 HRU458981 IBQ458981 ILM458981 IVI458981 JFE458981 JPA458981 JYW458981 KIS458981 KSO458981 LCK458981 LMG458981 LWC458981 MFY458981 MPU458981 MZQ458981 NJM458981 NTI458981 ODE458981 ONA458981 OWW458981 PGS458981 PQO458981 QAK458981 QKG458981 QUC458981 RDY458981 RNU458981 RXQ458981 SHM458981 SRI458981 TBE458981 TLA458981 TUW458981 UES458981 UOO458981 UYK458981 VIG458981 VSC458981 WBY458981 WLU458981 WVQ458981 I524665 JE524517 TA524517 ACW524517 AMS524517 AWO524517 BGK524517 BQG524517 CAC524517 CJY524517 CTU524517 DDQ524517 DNM524517 DXI524517 EHE524517 ERA524517 FAW524517 FKS524517 FUO524517 GEK524517 GOG524517 GYC524517 HHY524517 HRU524517 IBQ524517 ILM524517 IVI524517 JFE524517 JPA524517 JYW524517 KIS524517 KSO524517 LCK524517 LMG524517 LWC524517 MFY524517 MPU524517 MZQ524517 NJM524517 NTI524517 ODE524517 ONA524517 OWW524517 PGS524517 PQO524517 QAK524517 QKG524517 QUC524517 RDY524517 RNU524517 RXQ524517 SHM524517 SRI524517 TBE524517 TLA524517 TUW524517 UES524517 UOO524517 UYK524517 VIG524517 VSC524517 WBY524517 WLU524517 WVQ524517 I590201 JE590053 TA590053 ACW590053 AMS590053 AWO590053 BGK590053 BQG590053 CAC590053 CJY590053 CTU590053 DDQ590053 DNM590053 DXI590053 EHE590053 ERA590053 FAW590053 FKS590053 FUO590053 GEK590053 GOG590053 GYC590053 HHY590053 HRU590053 IBQ590053 ILM590053 IVI590053 JFE590053 JPA590053 JYW590053 KIS590053 KSO590053 LCK590053 LMG590053 LWC590053 MFY590053 MPU590053 MZQ590053 NJM590053 NTI590053 ODE590053 ONA590053 OWW590053 PGS590053 PQO590053 QAK590053 QKG590053 QUC590053 RDY590053 RNU590053 RXQ590053 SHM590053 SRI590053 TBE590053 TLA590053 TUW590053 UES590053 UOO590053 UYK590053 VIG590053 VSC590053 WBY590053 WLU590053 WVQ590053 I655737 JE655589 TA655589 ACW655589 AMS655589 AWO655589 BGK655589 BQG655589 CAC655589 CJY655589 CTU655589 DDQ655589 DNM655589 DXI655589 EHE655589 ERA655589 FAW655589 FKS655589 FUO655589 GEK655589 GOG655589 GYC655589 HHY655589 HRU655589 IBQ655589 ILM655589 IVI655589 JFE655589 JPA655589 JYW655589 KIS655589 KSO655589 LCK655589 LMG655589 LWC655589 MFY655589 MPU655589 MZQ655589 NJM655589 NTI655589 ODE655589 ONA655589 OWW655589 PGS655589 PQO655589 QAK655589 QKG655589 QUC655589 RDY655589 RNU655589 RXQ655589 SHM655589 SRI655589 TBE655589 TLA655589 TUW655589 UES655589 UOO655589 UYK655589 VIG655589 VSC655589 WBY655589 WLU655589 WVQ655589 I721273 JE721125 TA721125 ACW721125 AMS721125 AWO721125 BGK721125 BQG721125 CAC721125 CJY721125 CTU721125 DDQ721125 DNM721125 DXI721125 EHE721125 ERA721125 FAW721125 FKS721125 FUO721125 GEK721125 GOG721125 GYC721125 HHY721125 HRU721125 IBQ721125 ILM721125 IVI721125 JFE721125 JPA721125 JYW721125 KIS721125 KSO721125 LCK721125 LMG721125 LWC721125 MFY721125 MPU721125 MZQ721125 NJM721125 NTI721125 ODE721125 ONA721125 OWW721125 PGS721125 PQO721125 QAK721125 QKG721125 QUC721125 RDY721125 RNU721125 RXQ721125 SHM721125 SRI721125 TBE721125 TLA721125 TUW721125 UES721125 UOO721125 UYK721125 VIG721125 VSC721125 WBY721125 WLU721125 WVQ721125 I786809 JE786661 TA786661 ACW786661 AMS786661 AWO786661 BGK786661 BQG786661 CAC786661 CJY786661 CTU786661 DDQ786661 DNM786661 DXI786661 EHE786661 ERA786661 FAW786661 FKS786661 FUO786661 GEK786661 GOG786661 GYC786661 HHY786661 HRU786661 IBQ786661 ILM786661 IVI786661 JFE786661 JPA786661 JYW786661 KIS786661 KSO786661 LCK786661 LMG786661 LWC786661 MFY786661 MPU786661 MZQ786661 NJM786661 NTI786661 ODE786661 ONA786661 OWW786661 PGS786661 PQO786661 QAK786661 QKG786661 QUC786661 RDY786661 RNU786661 RXQ786661 SHM786661 SRI786661 TBE786661 TLA786661 TUW786661 UES786661 UOO786661 UYK786661 VIG786661 VSC786661 WBY786661 WLU786661 WVQ786661 I852345 JE852197 TA852197 ACW852197 AMS852197 AWO852197 BGK852197 BQG852197 CAC852197 CJY852197 CTU852197 DDQ852197 DNM852197 DXI852197 EHE852197 ERA852197 FAW852197 FKS852197 FUO852197 GEK852197 GOG852197 GYC852197 HHY852197 HRU852197 IBQ852197 ILM852197 IVI852197 JFE852197 JPA852197 JYW852197 KIS852197 KSO852197 LCK852197 LMG852197 LWC852197 MFY852197 MPU852197 MZQ852197 NJM852197 NTI852197 ODE852197 ONA852197 OWW852197 PGS852197 PQO852197 QAK852197 QKG852197 QUC852197 RDY852197 RNU852197 RXQ852197 SHM852197 SRI852197 TBE852197 TLA852197 TUW852197 UES852197 UOO852197 UYK852197 VIG852197 VSC852197 WBY852197 WLU852197 WVQ852197 I917881 JE917733 TA917733 ACW917733 AMS917733 AWO917733 BGK917733 BQG917733 CAC917733 CJY917733 CTU917733 DDQ917733 DNM917733 DXI917733 EHE917733 ERA917733 FAW917733 FKS917733 FUO917733 GEK917733 GOG917733 GYC917733 HHY917733 HRU917733 IBQ917733 ILM917733 IVI917733 JFE917733 JPA917733 JYW917733 KIS917733 KSO917733 LCK917733 LMG917733 LWC917733 MFY917733 MPU917733 MZQ917733 NJM917733 NTI917733 ODE917733 ONA917733 OWW917733 PGS917733 PQO917733 QAK917733 QKG917733 QUC917733 RDY917733 RNU917733 RXQ917733 SHM917733 SRI917733 TBE917733 TLA917733 TUW917733 UES917733 UOO917733 UYK917733 VIG917733 VSC917733 WBY917733 WLU917733 WVQ917733 I983417 JE983269 TA983269 ACW983269 AMS983269 AWO983269 BGK983269 BQG983269 CAC983269 CJY983269 CTU983269 DDQ983269 DNM983269 DXI983269 EHE983269 ERA983269 FAW983269 FKS983269 FUO983269 GEK983269 GOG983269 GYC983269 HHY983269 HRU983269 IBQ983269 ILM983269 IVI983269 JFE983269 JPA983269 JYW983269 KIS983269 KSO983269 LCK983269 LMG983269 LWC983269 MFY983269 MPU983269 MZQ983269 NJM983269 NTI983269 ODE983269 ONA983269 OWW983269 PGS983269 PQO983269 QAK983269 QKG983269 QUC983269 RDY983269 RNU983269 RXQ983269 SHM983269 SRI983269 TBE983269 TLA983269 TUW983269 UES983269 UOO983269 UYK983269 VIG983269 VSC983269 WBY983269 WLU983269 WVQ983269" xr:uid="{3D65406A-E20B-48A7-AE19-50CB13F53AF9}">
      <formula1>"男,女,"</formula1>
    </dataValidation>
    <dataValidation type="list" allowBlank="1" showInputMessage="1" showErrorMessage="1" sqref="M377 JI232 TE232 ADA232 AMW232 AWS232 BGO232 BQK232 CAG232 CKC232 CTY232 DDU232 DNQ232 DXM232 EHI232 ERE232 FBA232 FKW232 FUS232 GEO232 GOK232 GYG232 HIC232 HRY232 IBU232 ILQ232 IVM232 JFI232 JPE232 JZA232 KIW232 KSS232 LCO232 LMK232 LWG232 MGC232 MPY232 MZU232 NJQ232 NTM232 ODI232 ONE232 OXA232 PGW232 PQS232 QAO232 QKK232 QUG232 REC232 RNY232 RXU232 SHQ232 SRM232 TBI232 TLE232 TVA232 UEW232 UOS232 UYO232 VIK232 VSG232 WCC232 WLY232 WVU232 M65913 JI65765 TE65765 ADA65765 AMW65765 AWS65765 BGO65765 BQK65765 CAG65765 CKC65765 CTY65765 DDU65765 DNQ65765 DXM65765 EHI65765 ERE65765 FBA65765 FKW65765 FUS65765 GEO65765 GOK65765 GYG65765 HIC65765 HRY65765 IBU65765 ILQ65765 IVM65765 JFI65765 JPE65765 JZA65765 KIW65765 KSS65765 LCO65765 LMK65765 LWG65765 MGC65765 MPY65765 MZU65765 NJQ65765 NTM65765 ODI65765 ONE65765 OXA65765 PGW65765 PQS65765 QAO65765 QKK65765 QUG65765 REC65765 RNY65765 RXU65765 SHQ65765 SRM65765 TBI65765 TLE65765 TVA65765 UEW65765 UOS65765 UYO65765 VIK65765 VSG65765 WCC65765 WLY65765 WVU65765 M131449 JI131301 TE131301 ADA131301 AMW131301 AWS131301 BGO131301 BQK131301 CAG131301 CKC131301 CTY131301 DDU131301 DNQ131301 DXM131301 EHI131301 ERE131301 FBA131301 FKW131301 FUS131301 GEO131301 GOK131301 GYG131301 HIC131301 HRY131301 IBU131301 ILQ131301 IVM131301 JFI131301 JPE131301 JZA131301 KIW131301 KSS131301 LCO131301 LMK131301 LWG131301 MGC131301 MPY131301 MZU131301 NJQ131301 NTM131301 ODI131301 ONE131301 OXA131301 PGW131301 PQS131301 QAO131301 QKK131301 QUG131301 REC131301 RNY131301 RXU131301 SHQ131301 SRM131301 TBI131301 TLE131301 TVA131301 UEW131301 UOS131301 UYO131301 VIK131301 VSG131301 WCC131301 WLY131301 WVU131301 M196985 JI196837 TE196837 ADA196837 AMW196837 AWS196837 BGO196837 BQK196837 CAG196837 CKC196837 CTY196837 DDU196837 DNQ196837 DXM196837 EHI196837 ERE196837 FBA196837 FKW196837 FUS196837 GEO196837 GOK196837 GYG196837 HIC196837 HRY196837 IBU196837 ILQ196837 IVM196837 JFI196837 JPE196837 JZA196837 KIW196837 KSS196837 LCO196837 LMK196837 LWG196837 MGC196837 MPY196837 MZU196837 NJQ196837 NTM196837 ODI196837 ONE196837 OXA196837 PGW196837 PQS196837 QAO196837 QKK196837 QUG196837 REC196837 RNY196837 RXU196837 SHQ196837 SRM196837 TBI196837 TLE196837 TVA196837 UEW196837 UOS196837 UYO196837 VIK196837 VSG196837 WCC196837 WLY196837 WVU196837 M262521 JI262373 TE262373 ADA262373 AMW262373 AWS262373 BGO262373 BQK262373 CAG262373 CKC262373 CTY262373 DDU262373 DNQ262373 DXM262373 EHI262373 ERE262373 FBA262373 FKW262373 FUS262373 GEO262373 GOK262373 GYG262373 HIC262373 HRY262373 IBU262373 ILQ262373 IVM262373 JFI262373 JPE262373 JZA262373 KIW262373 KSS262373 LCO262373 LMK262373 LWG262373 MGC262373 MPY262373 MZU262373 NJQ262373 NTM262373 ODI262373 ONE262373 OXA262373 PGW262373 PQS262373 QAO262373 QKK262373 QUG262373 REC262373 RNY262373 RXU262373 SHQ262373 SRM262373 TBI262373 TLE262373 TVA262373 UEW262373 UOS262373 UYO262373 VIK262373 VSG262373 WCC262373 WLY262373 WVU262373 M328057 JI327909 TE327909 ADA327909 AMW327909 AWS327909 BGO327909 BQK327909 CAG327909 CKC327909 CTY327909 DDU327909 DNQ327909 DXM327909 EHI327909 ERE327909 FBA327909 FKW327909 FUS327909 GEO327909 GOK327909 GYG327909 HIC327909 HRY327909 IBU327909 ILQ327909 IVM327909 JFI327909 JPE327909 JZA327909 KIW327909 KSS327909 LCO327909 LMK327909 LWG327909 MGC327909 MPY327909 MZU327909 NJQ327909 NTM327909 ODI327909 ONE327909 OXA327909 PGW327909 PQS327909 QAO327909 QKK327909 QUG327909 REC327909 RNY327909 RXU327909 SHQ327909 SRM327909 TBI327909 TLE327909 TVA327909 UEW327909 UOS327909 UYO327909 VIK327909 VSG327909 WCC327909 WLY327909 WVU327909 M393593 JI393445 TE393445 ADA393445 AMW393445 AWS393445 BGO393445 BQK393445 CAG393445 CKC393445 CTY393445 DDU393445 DNQ393445 DXM393445 EHI393445 ERE393445 FBA393445 FKW393445 FUS393445 GEO393445 GOK393445 GYG393445 HIC393445 HRY393445 IBU393445 ILQ393445 IVM393445 JFI393445 JPE393445 JZA393445 KIW393445 KSS393445 LCO393445 LMK393445 LWG393445 MGC393445 MPY393445 MZU393445 NJQ393445 NTM393445 ODI393445 ONE393445 OXA393445 PGW393445 PQS393445 QAO393445 QKK393445 QUG393445 REC393445 RNY393445 RXU393445 SHQ393445 SRM393445 TBI393445 TLE393445 TVA393445 UEW393445 UOS393445 UYO393445 VIK393445 VSG393445 WCC393445 WLY393445 WVU393445 M459129 JI458981 TE458981 ADA458981 AMW458981 AWS458981 BGO458981 BQK458981 CAG458981 CKC458981 CTY458981 DDU458981 DNQ458981 DXM458981 EHI458981 ERE458981 FBA458981 FKW458981 FUS458981 GEO458981 GOK458981 GYG458981 HIC458981 HRY458981 IBU458981 ILQ458981 IVM458981 JFI458981 JPE458981 JZA458981 KIW458981 KSS458981 LCO458981 LMK458981 LWG458981 MGC458981 MPY458981 MZU458981 NJQ458981 NTM458981 ODI458981 ONE458981 OXA458981 PGW458981 PQS458981 QAO458981 QKK458981 QUG458981 REC458981 RNY458981 RXU458981 SHQ458981 SRM458981 TBI458981 TLE458981 TVA458981 UEW458981 UOS458981 UYO458981 VIK458981 VSG458981 WCC458981 WLY458981 WVU458981 M524665 JI524517 TE524517 ADA524517 AMW524517 AWS524517 BGO524517 BQK524517 CAG524517 CKC524517 CTY524517 DDU524517 DNQ524517 DXM524517 EHI524517 ERE524517 FBA524517 FKW524517 FUS524517 GEO524517 GOK524517 GYG524517 HIC524517 HRY524517 IBU524517 ILQ524517 IVM524517 JFI524517 JPE524517 JZA524517 KIW524517 KSS524517 LCO524517 LMK524517 LWG524517 MGC524517 MPY524517 MZU524517 NJQ524517 NTM524517 ODI524517 ONE524517 OXA524517 PGW524517 PQS524517 QAO524517 QKK524517 QUG524517 REC524517 RNY524517 RXU524517 SHQ524517 SRM524517 TBI524517 TLE524517 TVA524517 UEW524517 UOS524517 UYO524517 VIK524517 VSG524517 WCC524517 WLY524517 WVU524517 M590201 JI590053 TE590053 ADA590053 AMW590053 AWS590053 BGO590053 BQK590053 CAG590053 CKC590053 CTY590053 DDU590053 DNQ590053 DXM590053 EHI590053 ERE590053 FBA590053 FKW590053 FUS590053 GEO590053 GOK590053 GYG590053 HIC590053 HRY590053 IBU590053 ILQ590053 IVM590053 JFI590053 JPE590053 JZA590053 KIW590053 KSS590053 LCO590053 LMK590053 LWG590053 MGC590053 MPY590053 MZU590053 NJQ590053 NTM590053 ODI590053 ONE590053 OXA590053 PGW590053 PQS590053 QAO590053 QKK590053 QUG590053 REC590053 RNY590053 RXU590053 SHQ590053 SRM590053 TBI590053 TLE590053 TVA590053 UEW590053 UOS590053 UYO590053 VIK590053 VSG590053 WCC590053 WLY590053 WVU590053 M655737 JI655589 TE655589 ADA655589 AMW655589 AWS655589 BGO655589 BQK655589 CAG655589 CKC655589 CTY655589 DDU655589 DNQ655589 DXM655589 EHI655589 ERE655589 FBA655589 FKW655589 FUS655589 GEO655589 GOK655589 GYG655589 HIC655589 HRY655589 IBU655589 ILQ655589 IVM655589 JFI655589 JPE655589 JZA655589 KIW655589 KSS655589 LCO655589 LMK655589 LWG655589 MGC655589 MPY655589 MZU655589 NJQ655589 NTM655589 ODI655589 ONE655589 OXA655589 PGW655589 PQS655589 QAO655589 QKK655589 QUG655589 REC655589 RNY655589 RXU655589 SHQ655589 SRM655589 TBI655589 TLE655589 TVA655589 UEW655589 UOS655589 UYO655589 VIK655589 VSG655589 WCC655589 WLY655589 WVU655589 M721273 JI721125 TE721125 ADA721125 AMW721125 AWS721125 BGO721125 BQK721125 CAG721125 CKC721125 CTY721125 DDU721125 DNQ721125 DXM721125 EHI721125 ERE721125 FBA721125 FKW721125 FUS721125 GEO721125 GOK721125 GYG721125 HIC721125 HRY721125 IBU721125 ILQ721125 IVM721125 JFI721125 JPE721125 JZA721125 KIW721125 KSS721125 LCO721125 LMK721125 LWG721125 MGC721125 MPY721125 MZU721125 NJQ721125 NTM721125 ODI721125 ONE721125 OXA721125 PGW721125 PQS721125 QAO721125 QKK721125 QUG721125 REC721125 RNY721125 RXU721125 SHQ721125 SRM721125 TBI721125 TLE721125 TVA721125 UEW721125 UOS721125 UYO721125 VIK721125 VSG721125 WCC721125 WLY721125 WVU721125 M786809 JI786661 TE786661 ADA786661 AMW786661 AWS786661 BGO786661 BQK786661 CAG786661 CKC786661 CTY786661 DDU786661 DNQ786661 DXM786661 EHI786661 ERE786661 FBA786661 FKW786661 FUS786661 GEO786661 GOK786661 GYG786661 HIC786661 HRY786661 IBU786661 ILQ786661 IVM786661 JFI786661 JPE786661 JZA786661 KIW786661 KSS786661 LCO786661 LMK786661 LWG786661 MGC786661 MPY786661 MZU786661 NJQ786661 NTM786661 ODI786661 ONE786661 OXA786661 PGW786661 PQS786661 QAO786661 QKK786661 QUG786661 REC786661 RNY786661 RXU786661 SHQ786661 SRM786661 TBI786661 TLE786661 TVA786661 UEW786661 UOS786661 UYO786661 VIK786661 VSG786661 WCC786661 WLY786661 WVU786661 M852345 JI852197 TE852197 ADA852197 AMW852197 AWS852197 BGO852197 BQK852197 CAG852197 CKC852197 CTY852197 DDU852197 DNQ852197 DXM852197 EHI852197 ERE852197 FBA852197 FKW852197 FUS852197 GEO852197 GOK852197 GYG852197 HIC852197 HRY852197 IBU852197 ILQ852197 IVM852197 JFI852197 JPE852197 JZA852197 KIW852197 KSS852197 LCO852197 LMK852197 LWG852197 MGC852197 MPY852197 MZU852197 NJQ852197 NTM852197 ODI852197 ONE852197 OXA852197 PGW852197 PQS852197 QAO852197 QKK852197 QUG852197 REC852197 RNY852197 RXU852197 SHQ852197 SRM852197 TBI852197 TLE852197 TVA852197 UEW852197 UOS852197 UYO852197 VIK852197 VSG852197 WCC852197 WLY852197 WVU852197 M917881 JI917733 TE917733 ADA917733 AMW917733 AWS917733 BGO917733 BQK917733 CAG917733 CKC917733 CTY917733 DDU917733 DNQ917733 DXM917733 EHI917733 ERE917733 FBA917733 FKW917733 FUS917733 GEO917733 GOK917733 GYG917733 HIC917733 HRY917733 IBU917733 ILQ917733 IVM917733 JFI917733 JPE917733 JZA917733 KIW917733 KSS917733 LCO917733 LMK917733 LWG917733 MGC917733 MPY917733 MZU917733 NJQ917733 NTM917733 ODI917733 ONE917733 OXA917733 PGW917733 PQS917733 QAO917733 QKK917733 QUG917733 REC917733 RNY917733 RXU917733 SHQ917733 SRM917733 TBI917733 TLE917733 TVA917733 UEW917733 UOS917733 UYO917733 VIK917733 VSG917733 WCC917733 WLY917733 WVU917733 M983417 JI983269 TE983269 ADA983269 AMW983269 AWS983269 BGO983269 BQK983269 CAG983269 CKC983269 CTY983269 DDU983269 DNQ983269 DXM983269 EHI983269 ERE983269 FBA983269 FKW983269 FUS983269 GEO983269 GOK983269 GYG983269 HIC983269 HRY983269 IBU983269 ILQ983269 IVM983269 JFI983269 JPE983269 JZA983269 KIW983269 KSS983269 LCO983269 LMK983269 LWG983269 MGC983269 MPY983269 MZU983269 NJQ983269 NTM983269 ODI983269 ONE983269 OXA983269 PGW983269 PQS983269 QAO983269 QKK983269 QUG983269 REC983269 RNY983269 RXU983269 SHQ983269 SRM983269 TBI983269 TLE983269 TVA983269 UEW983269 UOS983269 UYO983269 VIK983269 VSG983269 WCC983269 WLY983269 WVU983269" xr:uid="{2AA2091E-B9A4-4443-B575-F9DC6E88F146}">
      <formula1>"東近江市,彦根市,愛荘町,長浜市,多賀町,"</formula1>
    </dataValidation>
    <dataValidation type="list" allowBlank="1" showInputMessage="1" showErrorMessage="1" sqref="P65785:P65811 JL65631:JL65657 TH65631:TH65657 ADD65631:ADD65657 AMZ65631:AMZ65657 AWV65631:AWV65657 BGR65631:BGR65657 BQN65631:BQN65657 CAJ65631:CAJ65657 CKF65631:CKF65657 CUB65631:CUB65657 DDX65631:DDX65657 DNT65631:DNT65657 DXP65631:DXP65657 EHL65631:EHL65657 ERH65631:ERH65657 FBD65631:FBD65657 FKZ65631:FKZ65657 FUV65631:FUV65657 GER65631:GER65657 GON65631:GON65657 GYJ65631:GYJ65657 HIF65631:HIF65657 HSB65631:HSB65657 IBX65631:IBX65657 ILT65631:ILT65657 IVP65631:IVP65657 JFL65631:JFL65657 JPH65631:JPH65657 JZD65631:JZD65657 KIZ65631:KIZ65657 KSV65631:KSV65657 LCR65631:LCR65657 LMN65631:LMN65657 LWJ65631:LWJ65657 MGF65631:MGF65657 MQB65631:MQB65657 MZX65631:MZX65657 NJT65631:NJT65657 NTP65631:NTP65657 ODL65631:ODL65657 ONH65631:ONH65657 OXD65631:OXD65657 PGZ65631:PGZ65657 PQV65631:PQV65657 QAR65631:QAR65657 QKN65631:QKN65657 QUJ65631:QUJ65657 REF65631:REF65657 ROB65631:ROB65657 RXX65631:RXX65657 SHT65631:SHT65657 SRP65631:SRP65657 TBL65631:TBL65657 TLH65631:TLH65657 TVD65631:TVD65657 UEZ65631:UEZ65657 UOV65631:UOV65657 UYR65631:UYR65657 VIN65631:VIN65657 VSJ65631:VSJ65657 WCF65631:WCF65657 WMB65631:WMB65657 WVX65631:WVX65657 P131321:P131347 JL131167:JL131193 TH131167:TH131193 ADD131167:ADD131193 AMZ131167:AMZ131193 AWV131167:AWV131193 BGR131167:BGR131193 BQN131167:BQN131193 CAJ131167:CAJ131193 CKF131167:CKF131193 CUB131167:CUB131193 DDX131167:DDX131193 DNT131167:DNT131193 DXP131167:DXP131193 EHL131167:EHL131193 ERH131167:ERH131193 FBD131167:FBD131193 FKZ131167:FKZ131193 FUV131167:FUV131193 GER131167:GER131193 GON131167:GON131193 GYJ131167:GYJ131193 HIF131167:HIF131193 HSB131167:HSB131193 IBX131167:IBX131193 ILT131167:ILT131193 IVP131167:IVP131193 JFL131167:JFL131193 JPH131167:JPH131193 JZD131167:JZD131193 KIZ131167:KIZ131193 KSV131167:KSV131193 LCR131167:LCR131193 LMN131167:LMN131193 LWJ131167:LWJ131193 MGF131167:MGF131193 MQB131167:MQB131193 MZX131167:MZX131193 NJT131167:NJT131193 NTP131167:NTP131193 ODL131167:ODL131193 ONH131167:ONH131193 OXD131167:OXD131193 PGZ131167:PGZ131193 PQV131167:PQV131193 QAR131167:QAR131193 QKN131167:QKN131193 QUJ131167:QUJ131193 REF131167:REF131193 ROB131167:ROB131193 RXX131167:RXX131193 SHT131167:SHT131193 SRP131167:SRP131193 TBL131167:TBL131193 TLH131167:TLH131193 TVD131167:TVD131193 UEZ131167:UEZ131193 UOV131167:UOV131193 UYR131167:UYR131193 VIN131167:VIN131193 VSJ131167:VSJ131193 WCF131167:WCF131193 WMB131167:WMB131193 WVX131167:WVX131193 P196857:P196883 JL196703:JL196729 TH196703:TH196729 ADD196703:ADD196729 AMZ196703:AMZ196729 AWV196703:AWV196729 BGR196703:BGR196729 BQN196703:BQN196729 CAJ196703:CAJ196729 CKF196703:CKF196729 CUB196703:CUB196729 DDX196703:DDX196729 DNT196703:DNT196729 DXP196703:DXP196729 EHL196703:EHL196729 ERH196703:ERH196729 FBD196703:FBD196729 FKZ196703:FKZ196729 FUV196703:FUV196729 GER196703:GER196729 GON196703:GON196729 GYJ196703:GYJ196729 HIF196703:HIF196729 HSB196703:HSB196729 IBX196703:IBX196729 ILT196703:ILT196729 IVP196703:IVP196729 JFL196703:JFL196729 JPH196703:JPH196729 JZD196703:JZD196729 KIZ196703:KIZ196729 KSV196703:KSV196729 LCR196703:LCR196729 LMN196703:LMN196729 LWJ196703:LWJ196729 MGF196703:MGF196729 MQB196703:MQB196729 MZX196703:MZX196729 NJT196703:NJT196729 NTP196703:NTP196729 ODL196703:ODL196729 ONH196703:ONH196729 OXD196703:OXD196729 PGZ196703:PGZ196729 PQV196703:PQV196729 QAR196703:QAR196729 QKN196703:QKN196729 QUJ196703:QUJ196729 REF196703:REF196729 ROB196703:ROB196729 RXX196703:RXX196729 SHT196703:SHT196729 SRP196703:SRP196729 TBL196703:TBL196729 TLH196703:TLH196729 TVD196703:TVD196729 UEZ196703:UEZ196729 UOV196703:UOV196729 UYR196703:UYR196729 VIN196703:VIN196729 VSJ196703:VSJ196729 WCF196703:WCF196729 WMB196703:WMB196729 WVX196703:WVX196729 P262393:P262419 JL262239:JL262265 TH262239:TH262265 ADD262239:ADD262265 AMZ262239:AMZ262265 AWV262239:AWV262265 BGR262239:BGR262265 BQN262239:BQN262265 CAJ262239:CAJ262265 CKF262239:CKF262265 CUB262239:CUB262265 DDX262239:DDX262265 DNT262239:DNT262265 DXP262239:DXP262265 EHL262239:EHL262265 ERH262239:ERH262265 FBD262239:FBD262265 FKZ262239:FKZ262265 FUV262239:FUV262265 GER262239:GER262265 GON262239:GON262265 GYJ262239:GYJ262265 HIF262239:HIF262265 HSB262239:HSB262265 IBX262239:IBX262265 ILT262239:ILT262265 IVP262239:IVP262265 JFL262239:JFL262265 JPH262239:JPH262265 JZD262239:JZD262265 KIZ262239:KIZ262265 KSV262239:KSV262265 LCR262239:LCR262265 LMN262239:LMN262265 LWJ262239:LWJ262265 MGF262239:MGF262265 MQB262239:MQB262265 MZX262239:MZX262265 NJT262239:NJT262265 NTP262239:NTP262265 ODL262239:ODL262265 ONH262239:ONH262265 OXD262239:OXD262265 PGZ262239:PGZ262265 PQV262239:PQV262265 QAR262239:QAR262265 QKN262239:QKN262265 QUJ262239:QUJ262265 REF262239:REF262265 ROB262239:ROB262265 RXX262239:RXX262265 SHT262239:SHT262265 SRP262239:SRP262265 TBL262239:TBL262265 TLH262239:TLH262265 TVD262239:TVD262265 UEZ262239:UEZ262265 UOV262239:UOV262265 UYR262239:UYR262265 VIN262239:VIN262265 VSJ262239:VSJ262265 WCF262239:WCF262265 WMB262239:WMB262265 WVX262239:WVX262265 P327929:P327955 JL327775:JL327801 TH327775:TH327801 ADD327775:ADD327801 AMZ327775:AMZ327801 AWV327775:AWV327801 BGR327775:BGR327801 BQN327775:BQN327801 CAJ327775:CAJ327801 CKF327775:CKF327801 CUB327775:CUB327801 DDX327775:DDX327801 DNT327775:DNT327801 DXP327775:DXP327801 EHL327775:EHL327801 ERH327775:ERH327801 FBD327775:FBD327801 FKZ327775:FKZ327801 FUV327775:FUV327801 GER327775:GER327801 GON327775:GON327801 GYJ327775:GYJ327801 HIF327775:HIF327801 HSB327775:HSB327801 IBX327775:IBX327801 ILT327775:ILT327801 IVP327775:IVP327801 JFL327775:JFL327801 JPH327775:JPH327801 JZD327775:JZD327801 KIZ327775:KIZ327801 KSV327775:KSV327801 LCR327775:LCR327801 LMN327775:LMN327801 LWJ327775:LWJ327801 MGF327775:MGF327801 MQB327775:MQB327801 MZX327775:MZX327801 NJT327775:NJT327801 NTP327775:NTP327801 ODL327775:ODL327801 ONH327775:ONH327801 OXD327775:OXD327801 PGZ327775:PGZ327801 PQV327775:PQV327801 QAR327775:QAR327801 QKN327775:QKN327801 QUJ327775:QUJ327801 REF327775:REF327801 ROB327775:ROB327801 RXX327775:RXX327801 SHT327775:SHT327801 SRP327775:SRP327801 TBL327775:TBL327801 TLH327775:TLH327801 TVD327775:TVD327801 UEZ327775:UEZ327801 UOV327775:UOV327801 UYR327775:UYR327801 VIN327775:VIN327801 VSJ327775:VSJ327801 WCF327775:WCF327801 WMB327775:WMB327801 WVX327775:WVX327801 P393465:P393491 JL393311:JL393337 TH393311:TH393337 ADD393311:ADD393337 AMZ393311:AMZ393337 AWV393311:AWV393337 BGR393311:BGR393337 BQN393311:BQN393337 CAJ393311:CAJ393337 CKF393311:CKF393337 CUB393311:CUB393337 DDX393311:DDX393337 DNT393311:DNT393337 DXP393311:DXP393337 EHL393311:EHL393337 ERH393311:ERH393337 FBD393311:FBD393337 FKZ393311:FKZ393337 FUV393311:FUV393337 GER393311:GER393337 GON393311:GON393337 GYJ393311:GYJ393337 HIF393311:HIF393337 HSB393311:HSB393337 IBX393311:IBX393337 ILT393311:ILT393337 IVP393311:IVP393337 JFL393311:JFL393337 JPH393311:JPH393337 JZD393311:JZD393337 KIZ393311:KIZ393337 KSV393311:KSV393337 LCR393311:LCR393337 LMN393311:LMN393337 LWJ393311:LWJ393337 MGF393311:MGF393337 MQB393311:MQB393337 MZX393311:MZX393337 NJT393311:NJT393337 NTP393311:NTP393337 ODL393311:ODL393337 ONH393311:ONH393337 OXD393311:OXD393337 PGZ393311:PGZ393337 PQV393311:PQV393337 QAR393311:QAR393337 QKN393311:QKN393337 QUJ393311:QUJ393337 REF393311:REF393337 ROB393311:ROB393337 RXX393311:RXX393337 SHT393311:SHT393337 SRP393311:SRP393337 TBL393311:TBL393337 TLH393311:TLH393337 TVD393311:TVD393337 UEZ393311:UEZ393337 UOV393311:UOV393337 UYR393311:UYR393337 VIN393311:VIN393337 VSJ393311:VSJ393337 WCF393311:WCF393337 WMB393311:WMB393337 WVX393311:WVX393337 P459001:P459027 JL458847:JL458873 TH458847:TH458873 ADD458847:ADD458873 AMZ458847:AMZ458873 AWV458847:AWV458873 BGR458847:BGR458873 BQN458847:BQN458873 CAJ458847:CAJ458873 CKF458847:CKF458873 CUB458847:CUB458873 DDX458847:DDX458873 DNT458847:DNT458873 DXP458847:DXP458873 EHL458847:EHL458873 ERH458847:ERH458873 FBD458847:FBD458873 FKZ458847:FKZ458873 FUV458847:FUV458873 GER458847:GER458873 GON458847:GON458873 GYJ458847:GYJ458873 HIF458847:HIF458873 HSB458847:HSB458873 IBX458847:IBX458873 ILT458847:ILT458873 IVP458847:IVP458873 JFL458847:JFL458873 JPH458847:JPH458873 JZD458847:JZD458873 KIZ458847:KIZ458873 KSV458847:KSV458873 LCR458847:LCR458873 LMN458847:LMN458873 LWJ458847:LWJ458873 MGF458847:MGF458873 MQB458847:MQB458873 MZX458847:MZX458873 NJT458847:NJT458873 NTP458847:NTP458873 ODL458847:ODL458873 ONH458847:ONH458873 OXD458847:OXD458873 PGZ458847:PGZ458873 PQV458847:PQV458873 QAR458847:QAR458873 QKN458847:QKN458873 QUJ458847:QUJ458873 REF458847:REF458873 ROB458847:ROB458873 RXX458847:RXX458873 SHT458847:SHT458873 SRP458847:SRP458873 TBL458847:TBL458873 TLH458847:TLH458873 TVD458847:TVD458873 UEZ458847:UEZ458873 UOV458847:UOV458873 UYR458847:UYR458873 VIN458847:VIN458873 VSJ458847:VSJ458873 WCF458847:WCF458873 WMB458847:WMB458873 WVX458847:WVX458873 P524537:P524563 JL524383:JL524409 TH524383:TH524409 ADD524383:ADD524409 AMZ524383:AMZ524409 AWV524383:AWV524409 BGR524383:BGR524409 BQN524383:BQN524409 CAJ524383:CAJ524409 CKF524383:CKF524409 CUB524383:CUB524409 DDX524383:DDX524409 DNT524383:DNT524409 DXP524383:DXP524409 EHL524383:EHL524409 ERH524383:ERH524409 FBD524383:FBD524409 FKZ524383:FKZ524409 FUV524383:FUV524409 GER524383:GER524409 GON524383:GON524409 GYJ524383:GYJ524409 HIF524383:HIF524409 HSB524383:HSB524409 IBX524383:IBX524409 ILT524383:ILT524409 IVP524383:IVP524409 JFL524383:JFL524409 JPH524383:JPH524409 JZD524383:JZD524409 KIZ524383:KIZ524409 KSV524383:KSV524409 LCR524383:LCR524409 LMN524383:LMN524409 LWJ524383:LWJ524409 MGF524383:MGF524409 MQB524383:MQB524409 MZX524383:MZX524409 NJT524383:NJT524409 NTP524383:NTP524409 ODL524383:ODL524409 ONH524383:ONH524409 OXD524383:OXD524409 PGZ524383:PGZ524409 PQV524383:PQV524409 QAR524383:QAR524409 QKN524383:QKN524409 QUJ524383:QUJ524409 REF524383:REF524409 ROB524383:ROB524409 RXX524383:RXX524409 SHT524383:SHT524409 SRP524383:SRP524409 TBL524383:TBL524409 TLH524383:TLH524409 TVD524383:TVD524409 UEZ524383:UEZ524409 UOV524383:UOV524409 UYR524383:UYR524409 VIN524383:VIN524409 VSJ524383:VSJ524409 WCF524383:WCF524409 WMB524383:WMB524409 WVX524383:WVX524409 P590073:P590099 JL589919:JL589945 TH589919:TH589945 ADD589919:ADD589945 AMZ589919:AMZ589945 AWV589919:AWV589945 BGR589919:BGR589945 BQN589919:BQN589945 CAJ589919:CAJ589945 CKF589919:CKF589945 CUB589919:CUB589945 DDX589919:DDX589945 DNT589919:DNT589945 DXP589919:DXP589945 EHL589919:EHL589945 ERH589919:ERH589945 FBD589919:FBD589945 FKZ589919:FKZ589945 FUV589919:FUV589945 GER589919:GER589945 GON589919:GON589945 GYJ589919:GYJ589945 HIF589919:HIF589945 HSB589919:HSB589945 IBX589919:IBX589945 ILT589919:ILT589945 IVP589919:IVP589945 JFL589919:JFL589945 JPH589919:JPH589945 JZD589919:JZD589945 KIZ589919:KIZ589945 KSV589919:KSV589945 LCR589919:LCR589945 LMN589919:LMN589945 LWJ589919:LWJ589945 MGF589919:MGF589945 MQB589919:MQB589945 MZX589919:MZX589945 NJT589919:NJT589945 NTP589919:NTP589945 ODL589919:ODL589945 ONH589919:ONH589945 OXD589919:OXD589945 PGZ589919:PGZ589945 PQV589919:PQV589945 QAR589919:QAR589945 QKN589919:QKN589945 QUJ589919:QUJ589945 REF589919:REF589945 ROB589919:ROB589945 RXX589919:RXX589945 SHT589919:SHT589945 SRP589919:SRP589945 TBL589919:TBL589945 TLH589919:TLH589945 TVD589919:TVD589945 UEZ589919:UEZ589945 UOV589919:UOV589945 UYR589919:UYR589945 VIN589919:VIN589945 VSJ589919:VSJ589945 WCF589919:WCF589945 WMB589919:WMB589945 WVX589919:WVX589945 P655609:P655635 JL655455:JL655481 TH655455:TH655481 ADD655455:ADD655481 AMZ655455:AMZ655481 AWV655455:AWV655481 BGR655455:BGR655481 BQN655455:BQN655481 CAJ655455:CAJ655481 CKF655455:CKF655481 CUB655455:CUB655481 DDX655455:DDX655481 DNT655455:DNT655481 DXP655455:DXP655481 EHL655455:EHL655481 ERH655455:ERH655481 FBD655455:FBD655481 FKZ655455:FKZ655481 FUV655455:FUV655481 GER655455:GER655481 GON655455:GON655481 GYJ655455:GYJ655481 HIF655455:HIF655481 HSB655455:HSB655481 IBX655455:IBX655481 ILT655455:ILT655481 IVP655455:IVP655481 JFL655455:JFL655481 JPH655455:JPH655481 JZD655455:JZD655481 KIZ655455:KIZ655481 KSV655455:KSV655481 LCR655455:LCR655481 LMN655455:LMN655481 LWJ655455:LWJ655481 MGF655455:MGF655481 MQB655455:MQB655481 MZX655455:MZX655481 NJT655455:NJT655481 NTP655455:NTP655481 ODL655455:ODL655481 ONH655455:ONH655481 OXD655455:OXD655481 PGZ655455:PGZ655481 PQV655455:PQV655481 QAR655455:QAR655481 QKN655455:QKN655481 QUJ655455:QUJ655481 REF655455:REF655481 ROB655455:ROB655481 RXX655455:RXX655481 SHT655455:SHT655481 SRP655455:SRP655481 TBL655455:TBL655481 TLH655455:TLH655481 TVD655455:TVD655481 UEZ655455:UEZ655481 UOV655455:UOV655481 UYR655455:UYR655481 VIN655455:VIN655481 VSJ655455:VSJ655481 WCF655455:WCF655481 WMB655455:WMB655481 WVX655455:WVX655481 P721145:P721171 JL720991:JL721017 TH720991:TH721017 ADD720991:ADD721017 AMZ720991:AMZ721017 AWV720991:AWV721017 BGR720991:BGR721017 BQN720991:BQN721017 CAJ720991:CAJ721017 CKF720991:CKF721017 CUB720991:CUB721017 DDX720991:DDX721017 DNT720991:DNT721017 DXP720991:DXP721017 EHL720991:EHL721017 ERH720991:ERH721017 FBD720991:FBD721017 FKZ720991:FKZ721017 FUV720991:FUV721017 GER720991:GER721017 GON720991:GON721017 GYJ720991:GYJ721017 HIF720991:HIF721017 HSB720991:HSB721017 IBX720991:IBX721017 ILT720991:ILT721017 IVP720991:IVP721017 JFL720991:JFL721017 JPH720991:JPH721017 JZD720991:JZD721017 KIZ720991:KIZ721017 KSV720991:KSV721017 LCR720991:LCR721017 LMN720991:LMN721017 LWJ720991:LWJ721017 MGF720991:MGF721017 MQB720991:MQB721017 MZX720991:MZX721017 NJT720991:NJT721017 NTP720991:NTP721017 ODL720991:ODL721017 ONH720991:ONH721017 OXD720991:OXD721017 PGZ720991:PGZ721017 PQV720991:PQV721017 QAR720991:QAR721017 QKN720991:QKN721017 QUJ720991:QUJ721017 REF720991:REF721017 ROB720991:ROB721017 RXX720991:RXX721017 SHT720991:SHT721017 SRP720991:SRP721017 TBL720991:TBL721017 TLH720991:TLH721017 TVD720991:TVD721017 UEZ720991:UEZ721017 UOV720991:UOV721017 UYR720991:UYR721017 VIN720991:VIN721017 VSJ720991:VSJ721017 WCF720991:WCF721017 WMB720991:WMB721017 WVX720991:WVX721017 P786681:P786707 JL786527:JL786553 TH786527:TH786553 ADD786527:ADD786553 AMZ786527:AMZ786553 AWV786527:AWV786553 BGR786527:BGR786553 BQN786527:BQN786553 CAJ786527:CAJ786553 CKF786527:CKF786553 CUB786527:CUB786553 DDX786527:DDX786553 DNT786527:DNT786553 DXP786527:DXP786553 EHL786527:EHL786553 ERH786527:ERH786553 FBD786527:FBD786553 FKZ786527:FKZ786553 FUV786527:FUV786553 GER786527:GER786553 GON786527:GON786553 GYJ786527:GYJ786553 HIF786527:HIF786553 HSB786527:HSB786553 IBX786527:IBX786553 ILT786527:ILT786553 IVP786527:IVP786553 JFL786527:JFL786553 JPH786527:JPH786553 JZD786527:JZD786553 KIZ786527:KIZ786553 KSV786527:KSV786553 LCR786527:LCR786553 LMN786527:LMN786553 LWJ786527:LWJ786553 MGF786527:MGF786553 MQB786527:MQB786553 MZX786527:MZX786553 NJT786527:NJT786553 NTP786527:NTP786553 ODL786527:ODL786553 ONH786527:ONH786553 OXD786527:OXD786553 PGZ786527:PGZ786553 PQV786527:PQV786553 QAR786527:QAR786553 QKN786527:QKN786553 QUJ786527:QUJ786553 REF786527:REF786553 ROB786527:ROB786553 RXX786527:RXX786553 SHT786527:SHT786553 SRP786527:SRP786553 TBL786527:TBL786553 TLH786527:TLH786553 TVD786527:TVD786553 UEZ786527:UEZ786553 UOV786527:UOV786553 UYR786527:UYR786553 VIN786527:VIN786553 VSJ786527:VSJ786553 WCF786527:WCF786553 WMB786527:WMB786553 WVX786527:WVX786553 P852217:P852243 JL852063:JL852089 TH852063:TH852089 ADD852063:ADD852089 AMZ852063:AMZ852089 AWV852063:AWV852089 BGR852063:BGR852089 BQN852063:BQN852089 CAJ852063:CAJ852089 CKF852063:CKF852089 CUB852063:CUB852089 DDX852063:DDX852089 DNT852063:DNT852089 DXP852063:DXP852089 EHL852063:EHL852089 ERH852063:ERH852089 FBD852063:FBD852089 FKZ852063:FKZ852089 FUV852063:FUV852089 GER852063:GER852089 GON852063:GON852089 GYJ852063:GYJ852089 HIF852063:HIF852089 HSB852063:HSB852089 IBX852063:IBX852089 ILT852063:ILT852089 IVP852063:IVP852089 JFL852063:JFL852089 JPH852063:JPH852089 JZD852063:JZD852089 KIZ852063:KIZ852089 KSV852063:KSV852089 LCR852063:LCR852089 LMN852063:LMN852089 LWJ852063:LWJ852089 MGF852063:MGF852089 MQB852063:MQB852089 MZX852063:MZX852089 NJT852063:NJT852089 NTP852063:NTP852089 ODL852063:ODL852089 ONH852063:ONH852089 OXD852063:OXD852089 PGZ852063:PGZ852089 PQV852063:PQV852089 QAR852063:QAR852089 QKN852063:QKN852089 QUJ852063:QUJ852089 REF852063:REF852089 ROB852063:ROB852089 RXX852063:RXX852089 SHT852063:SHT852089 SRP852063:SRP852089 TBL852063:TBL852089 TLH852063:TLH852089 TVD852063:TVD852089 UEZ852063:UEZ852089 UOV852063:UOV852089 UYR852063:UYR852089 VIN852063:VIN852089 VSJ852063:VSJ852089 WCF852063:WCF852089 WMB852063:WMB852089 WVX852063:WVX852089 P917753:P917779 JL917599:JL917625 TH917599:TH917625 ADD917599:ADD917625 AMZ917599:AMZ917625 AWV917599:AWV917625 BGR917599:BGR917625 BQN917599:BQN917625 CAJ917599:CAJ917625 CKF917599:CKF917625 CUB917599:CUB917625 DDX917599:DDX917625 DNT917599:DNT917625 DXP917599:DXP917625 EHL917599:EHL917625 ERH917599:ERH917625 FBD917599:FBD917625 FKZ917599:FKZ917625 FUV917599:FUV917625 GER917599:GER917625 GON917599:GON917625 GYJ917599:GYJ917625 HIF917599:HIF917625 HSB917599:HSB917625 IBX917599:IBX917625 ILT917599:ILT917625 IVP917599:IVP917625 JFL917599:JFL917625 JPH917599:JPH917625 JZD917599:JZD917625 KIZ917599:KIZ917625 KSV917599:KSV917625 LCR917599:LCR917625 LMN917599:LMN917625 LWJ917599:LWJ917625 MGF917599:MGF917625 MQB917599:MQB917625 MZX917599:MZX917625 NJT917599:NJT917625 NTP917599:NTP917625 ODL917599:ODL917625 ONH917599:ONH917625 OXD917599:OXD917625 PGZ917599:PGZ917625 PQV917599:PQV917625 QAR917599:QAR917625 QKN917599:QKN917625 QUJ917599:QUJ917625 REF917599:REF917625 ROB917599:ROB917625 RXX917599:RXX917625 SHT917599:SHT917625 SRP917599:SRP917625 TBL917599:TBL917625 TLH917599:TLH917625 TVD917599:TVD917625 UEZ917599:UEZ917625 UOV917599:UOV917625 UYR917599:UYR917625 VIN917599:VIN917625 VSJ917599:VSJ917625 WCF917599:WCF917625 WMB917599:WMB917625 WVX917599:WVX917625 P983289:P983315 JL983135:JL983161 TH983135:TH983161 ADD983135:ADD983161 AMZ983135:AMZ983161 AWV983135:AWV983161 BGR983135:BGR983161 BQN983135:BQN983161 CAJ983135:CAJ983161 CKF983135:CKF983161 CUB983135:CUB983161 DDX983135:DDX983161 DNT983135:DNT983161 DXP983135:DXP983161 EHL983135:EHL983161 ERH983135:ERH983161 FBD983135:FBD983161 FKZ983135:FKZ983161 FUV983135:FUV983161 GER983135:GER983161 GON983135:GON983161 GYJ983135:GYJ983161 HIF983135:HIF983161 HSB983135:HSB983161 IBX983135:IBX983161 ILT983135:ILT983161 IVP983135:IVP983161 JFL983135:JFL983161 JPH983135:JPH983161 JZD983135:JZD983161 KIZ983135:KIZ983161 KSV983135:KSV983161 LCR983135:LCR983161 LMN983135:LMN983161 LWJ983135:LWJ983161 MGF983135:MGF983161 MQB983135:MQB983161 MZX983135:MZX983161 NJT983135:NJT983161 NTP983135:NTP983161 ODL983135:ODL983161 ONH983135:ONH983161 OXD983135:OXD983161 PGZ983135:PGZ983161 PQV983135:PQV983161 QAR983135:QAR983161 QKN983135:QKN983161 QUJ983135:QUJ983161 REF983135:REF983161 ROB983135:ROB983161 RXX983135:RXX983161 SHT983135:SHT983161 SRP983135:SRP983161 TBL983135:TBL983161 TLH983135:TLH983161 TVD983135:TVD983161 UEZ983135:UEZ983161 UOV983135:UOV983161 UYR983135:UYR983161 VIN983135:VIN983161 VSJ983135:VSJ983161 WCF983135:WCF983161 WMB983135:WMB983161 WVX983135:WVX983161" xr:uid="{36452BFD-C841-45D9-A1B9-51A1298ED53A}">
      <formula1>$P$3:$P$5</formula1>
    </dataValidation>
    <dataValidation type="list" allowBlank="1" showInputMessage="1" showErrorMessage="1" sqref="O65785:O65811 JK65631:JK65657 TG65631:TG65657 ADC65631:ADC65657 AMY65631:AMY65657 AWU65631:AWU65657 BGQ65631:BGQ65657 BQM65631:BQM65657 CAI65631:CAI65657 CKE65631:CKE65657 CUA65631:CUA65657 DDW65631:DDW65657 DNS65631:DNS65657 DXO65631:DXO65657 EHK65631:EHK65657 ERG65631:ERG65657 FBC65631:FBC65657 FKY65631:FKY65657 FUU65631:FUU65657 GEQ65631:GEQ65657 GOM65631:GOM65657 GYI65631:GYI65657 HIE65631:HIE65657 HSA65631:HSA65657 IBW65631:IBW65657 ILS65631:ILS65657 IVO65631:IVO65657 JFK65631:JFK65657 JPG65631:JPG65657 JZC65631:JZC65657 KIY65631:KIY65657 KSU65631:KSU65657 LCQ65631:LCQ65657 LMM65631:LMM65657 LWI65631:LWI65657 MGE65631:MGE65657 MQA65631:MQA65657 MZW65631:MZW65657 NJS65631:NJS65657 NTO65631:NTO65657 ODK65631:ODK65657 ONG65631:ONG65657 OXC65631:OXC65657 PGY65631:PGY65657 PQU65631:PQU65657 QAQ65631:QAQ65657 QKM65631:QKM65657 QUI65631:QUI65657 REE65631:REE65657 ROA65631:ROA65657 RXW65631:RXW65657 SHS65631:SHS65657 SRO65631:SRO65657 TBK65631:TBK65657 TLG65631:TLG65657 TVC65631:TVC65657 UEY65631:UEY65657 UOU65631:UOU65657 UYQ65631:UYQ65657 VIM65631:VIM65657 VSI65631:VSI65657 WCE65631:WCE65657 WMA65631:WMA65657 WVW65631:WVW65657 O131321:O131347 JK131167:JK131193 TG131167:TG131193 ADC131167:ADC131193 AMY131167:AMY131193 AWU131167:AWU131193 BGQ131167:BGQ131193 BQM131167:BQM131193 CAI131167:CAI131193 CKE131167:CKE131193 CUA131167:CUA131193 DDW131167:DDW131193 DNS131167:DNS131193 DXO131167:DXO131193 EHK131167:EHK131193 ERG131167:ERG131193 FBC131167:FBC131193 FKY131167:FKY131193 FUU131167:FUU131193 GEQ131167:GEQ131193 GOM131167:GOM131193 GYI131167:GYI131193 HIE131167:HIE131193 HSA131167:HSA131193 IBW131167:IBW131193 ILS131167:ILS131193 IVO131167:IVO131193 JFK131167:JFK131193 JPG131167:JPG131193 JZC131167:JZC131193 KIY131167:KIY131193 KSU131167:KSU131193 LCQ131167:LCQ131193 LMM131167:LMM131193 LWI131167:LWI131193 MGE131167:MGE131193 MQA131167:MQA131193 MZW131167:MZW131193 NJS131167:NJS131193 NTO131167:NTO131193 ODK131167:ODK131193 ONG131167:ONG131193 OXC131167:OXC131193 PGY131167:PGY131193 PQU131167:PQU131193 QAQ131167:QAQ131193 QKM131167:QKM131193 QUI131167:QUI131193 REE131167:REE131193 ROA131167:ROA131193 RXW131167:RXW131193 SHS131167:SHS131193 SRO131167:SRO131193 TBK131167:TBK131193 TLG131167:TLG131193 TVC131167:TVC131193 UEY131167:UEY131193 UOU131167:UOU131193 UYQ131167:UYQ131193 VIM131167:VIM131193 VSI131167:VSI131193 WCE131167:WCE131193 WMA131167:WMA131193 WVW131167:WVW131193 O196857:O196883 JK196703:JK196729 TG196703:TG196729 ADC196703:ADC196729 AMY196703:AMY196729 AWU196703:AWU196729 BGQ196703:BGQ196729 BQM196703:BQM196729 CAI196703:CAI196729 CKE196703:CKE196729 CUA196703:CUA196729 DDW196703:DDW196729 DNS196703:DNS196729 DXO196703:DXO196729 EHK196703:EHK196729 ERG196703:ERG196729 FBC196703:FBC196729 FKY196703:FKY196729 FUU196703:FUU196729 GEQ196703:GEQ196729 GOM196703:GOM196729 GYI196703:GYI196729 HIE196703:HIE196729 HSA196703:HSA196729 IBW196703:IBW196729 ILS196703:ILS196729 IVO196703:IVO196729 JFK196703:JFK196729 JPG196703:JPG196729 JZC196703:JZC196729 KIY196703:KIY196729 KSU196703:KSU196729 LCQ196703:LCQ196729 LMM196703:LMM196729 LWI196703:LWI196729 MGE196703:MGE196729 MQA196703:MQA196729 MZW196703:MZW196729 NJS196703:NJS196729 NTO196703:NTO196729 ODK196703:ODK196729 ONG196703:ONG196729 OXC196703:OXC196729 PGY196703:PGY196729 PQU196703:PQU196729 QAQ196703:QAQ196729 QKM196703:QKM196729 QUI196703:QUI196729 REE196703:REE196729 ROA196703:ROA196729 RXW196703:RXW196729 SHS196703:SHS196729 SRO196703:SRO196729 TBK196703:TBK196729 TLG196703:TLG196729 TVC196703:TVC196729 UEY196703:UEY196729 UOU196703:UOU196729 UYQ196703:UYQ196729 VIM196703:VIM196729 VSI196703:VSI196729 WCE196703:WCE196729 WMA196703:WMA196729 WVW196703:WVW196729 O262393:O262419 JK262239:JK262265 TG262239:TG262265 ADC262239:ADC262265 AMY262239:AMY262265 AWU262239:AWU262265 BGQ262239:BGQ262265 BQM262239:BQM262265 CAI262239:CAI262265 CKE262239:CKE262265 CUA262239:CUA262265 DDW262239:DDW262265 DNS262239:DNS262265 DXO262239:DXO262265 EHK262239:EHK262265 ERG262239:ERG262265 FBC262239:FBC262265 FKY262239:FKY262265 FUU262239:FUU262265 GEQ262239:GEQ262265 GOM262239:GOM262265 GYI262239:GYI262265 HIE262239:HIE262265 HSA262239:HSA262265 IBW262239:IBW262265 ILS262239:ILS262265 IVO262239:IVO262265 JFK262239:JFK262265 JPG262239:JPG262265 JZC262239:JZC262265 KIY262239:KIY262265 KSU262239:KSU262265 LCQ262239:LCQ262265 LMM262239:LMM262265 LWI262239:LWI262265 MGE262239:MGE262265 MQA262239:MQA262265 MZW262239:MZW262265 NJS262239:NJS262265 NTO262239:NTO262265 ODK262239:ODK262265 ONG262239:ONG262265 OXC262239:OXC262265 PGY262239:PGY262265 PQU262239:PQU262265 QAQ262239:QAQ262265 QKM262239:QKM262265 QUI262239:QUI262265 REE262239:REE262265 ROA262239:ROA262265 RXW262239:RXW262265 SHS262239:SHS262265 SRO262239:SRO262265 TBK262239:TBK262265 TLG262239:TLG262265 TVC262239:TVC262265 UEY262239:UEY262265 UOU262239:UOU262265 UYQ262239:UYQ262265 VIM262239:VIM262265 VSI262239:VSI262265 WCE262239:WCE262265 WMA262239:WMA262265 WVW262239:WVW262265 O327929:O327955 JK327775:JK327801 TG327775:TG327801 ADC327775:ADC327801 AMY327775:AMY327801 AWU327775:AWU327801 BGQ327775:BGQ327801 BQM327775:BQM327801 CAI327775:CAI327801 CKE327775:CKE327801 CUA327775:CUA327801 DDW327775:DDW327801 DNS327775:DNS327801 DXO327775:DXO327801 EHK327775:EHK327801 ERG327775:ERG327801 FBC327775:FBC327801 FKY327775:FKY327801 FUU327775:FUU327801 GEQ327775:GEQ327801 GOM327775:GOM327801 GYI327775:GYI327801 HIE327775:HIE327801 HSA327775:HSA327801 IBW327775:IBW327801 ILS327775:ILS327801 IVO327775:IVO327801 JFK327775:JFK327801 JPG327775:JPG327801 JZC327775:JZC327801 KIY327775:KIY327801 KSU327775:KSU327801 LCQ327775:LCQ327801 LMM327775:LMM327801 LWI327775:LWI327801 MGE327775:MGE327801 MQA327775:MQA327801 MZW327775:MZW327801 NJS327775:NJS327801 NTO327775:NTO327801 ODK327775:ODK327801 ONG327775:ONG327801 OXC327775:OXC327801 PGY327775:PGY327801 PQU327775:PQU327801 QAQ327775:QAQ327801 QKM327775:QKM327801 QUI327775:QUI327801 REE327775:REE327801 ROA327775:ROA327801 RXW327775:RXW327801 SHS327775:SHS327801 SRO327775:SRO327801 TBK327775:TBK327801 TLG327775:TLG327801 TVC327775:TVC327801 UEY327775:UEY327801 UOU327775:UOU327801 UYQ327775:UYQ327801 VIM327775:VIM327801 VSI327775:VSI327801 WCE327775:WCE327801 WMA327775:WMA327801 WVW327775:WVW327801 O393465:O393491 JK393311:JK393337 TG393311:TG393337 ADC393311:ADC393337 AMY393311:AMY393337 AWU393311:AWU393337 BGQ393311:BGQ393337 BQM393311:BQM393337 CAI393311:CAI393337 CKE393311:CKE393337 CUA393311:CUA393337 DDW393311:DDW393337 DNS393311:DNS393337 DXO393311:DXO393337 EHK393311:EHK393337 ERG393311:ERG393337 FBC393311:FBC393337 FKY393311:FKY393337 FUU393311:FUU393337 GEQ393311:GEQ393337 GOM393311:GOM393337 GYI393311:GYI393337 HIE393311:HIE393337 HSA393311:HSA393337 IBW393311:IBW393337 ILS393311:ILS393337 IVO393311:IVO393337 JFK393311:JFK393337 JPG393311:JPG393337 JZC393311:JZC393337 KIY393311:KIY393337 KSU393311:KSU393337 LCQ393311:LCQ393337 LMM393311:LMM393337 LWI393311:LWI393337 MGE393311:MGE393337 MQA393311:MQA393337 MZW393311:MZW393337 NJS393311:NJS393337 NTO393311:NTO393337 ODK393311:ODK393337 ONG393311:ONG393337 OXC393311:OXC393337 PGY393311:PGY393337 PQU393311:PQU393337 QAQ393311:QAQ393337 QKM393311:QKM393337 QUI393311:QUI393337 REE393311:REE393337 ROA393311:ROA393337 RXW393311:RXW393337 SHS393311:SHS393337 SRO393311:SRO393337 TBK393311:TBK393337 TLG393311:TLG393337 TVC393311:TVC393337 UEY393311:UEY393337 UOU393311:UOU393337 UYQ393311:UYQ393337 VIM393311:VIM393337 VSI393311:VSI393337 WCE393311:WCE393337 WMA393311:WMA393337 WVW393311:WVW393337 O459001:O459027 JK458847:JK458873 TG458847:TG458873 ADC458847:ADC458873 AMY458847:AMY458873 AWU458847:AWU458873 BGQ458847:BGQ458873 BQM458847:BQM458873 CAI458847:CAI458873 CKE458847:CKE458873 CUA458847:CUA458873 DDW458847:DDW458873 DNS458847:DNS458873 DXO458847:DXO458873 EHK458847:EHK458873 ERG458847:ERG458873 FBC458847:FBC458873 FKY458847:FKY458873 FUU458847:FUU458873 GEQ458847:GEQ458873 GOM458847:GOM458873 GYI458847:GYI458873 HIE458847:HIE458873 HSA458847:HSA458873 IBW458847:IBW458873 ILS458847:ILS458873 IVO458847:IVO458873 JFK458847:JFK458873 JPG458847:JPG458873 JZC458847:JZC458873 KIY458847:KIY458873 KSU458847:KSU458873 LCQ458847:LCQ458873 LMM458847:LMM458873 LWI458847:LWI458873 MGE458847:MGE458873 MQA458847:MQA458873 MZW458847:MZW458873 NJS458847:NJS458873 NTO458847:NTO458873 ODK458847:ODK458873 ONG458847:ONG458873 OXC458847:OXC458873 PGY458847:PGY458873 PQU458847:PQU458873 QAQ458847:QAQ458873 QKM458847:QKM458873 QUI458847:QUI458873 REE458847:REE458873 ROA458847:ROA458873 RXW458847:RXW458873 SHS458847:SHS458873 SRO458847:SRO458873 TBK458847:TBK458873 TLG458847:TLG458873 TVC458847:TVC458873 UEY458847:UEY458873 UOU458847:UOU458873 UYQ458847:UYQ458873 VIM458847:VIM458873 VSI458847:VSI458873 WCE458847:WCE458873 WMA458847:WMA458873 WVW458847:WVW458873 O524537:O524563 JK524383:JK524409 TG524383:TG524409 ADC524383:ADC524409 AMY524383:AMY524409 AWU524383:AWU524409 BGQ524383:BGQ524409 BQM524383:BQM524409 CAI524383:CAI524409 CKE524383:CKE524409 CUA524383:CUA524409 DDW524383:DDW524409 DNS524383:DNS524409 DXO524383:DXO524409 EHK524383:EHK524409 ERG524383:ERG524409 FBC524383:FBC524409 FKY524383:FKY524409 FUU524383:FUU524409 GEQ524383:GEQ524409 GOM524383:GOM524409 GYI524383:GYI524409 HIE524383:HIE524409 HSA524383:HSA524409 IBW524383:IBW524409 ILS524383:ILS524409 IVO524383:IVO524409 JFK524383:JFK524409 JPG524383:JPG524409 JZC524383:JZC524409 KIY524383:KIY524409 KSU524383:KSU524409 LCQ524383:LCQ524409 LMM524383:LMM524409 LWI524383:LWI524409 MGE524383:MGE524409 MQA524383:MQA524409 MZW524383:MZW524409 NJS524383:NJS524409 NTO524383:NTO524409 ODK524383:ODK524409 ONG524383:ONG524409 OXC524383:OXC524409 PGY524383:PGY524409 PQU524383:PQU524409 QAQ524383:QAQ524409 QKM524383:QKM524409 QUI524383:QUI524409 REE524383:REE524409 ROA524383:ROA524409 RXW524383:RXW524409 SHS524383:SHS524409 SRO524383:SRO524409 TBK524383:TBK524409 TLG524383:TLG524409 TVC524383:TVC524409 UEY524383:UEY524409 UOU524383:UOU524409 UYQ524383:UYQ524409 VIM524383:VIM524409 VSI524383:VSI524409 WCE524383:WCE524409 WMA524383:WMA524409 WVW524383:WVW524409 O590073:O590099 JK589919:JK589945 TG589919:TG589945 ADC589919:ADC589945 AMY589919:AMY589945 AWU589919:AWU589945 BGQ589919:BGQ589945 BQM589919:BQM589945 CAI589919:CAI589945 CKE589919:CKE589945 CUA589919:CUA589945 DDW589919:DDW589945 DNS589919:DNS589945 DXO589919:DXO589945 EHK589919:EHK589945 ERG589919:ERG589945 FBC589919:FBC589945 FKY589919:FKY589945 FUU589919:FUU589945 GEQ589919:GEQ589945 GOM589919:GOM589945 GYI589919:GYI589945 HIE589919:HIE589945 HSA589919:HSA589945 IBW589919:IBW589945 ILS589919:ILS589945 IVO589919:IVO589945 JFK589919:JFK589945 JPG589919:JPG589945 JZC589919:JZC589945 KIY589919:KIY589945 KSU589919:KSU589945 LCQ589919:LCQ589945 LMM589919:LMM589945 LWI589919:LWI589945 MGE589919:MGE589945 MQA589919:MQA589945 MZW589919:MZW589945 NJS589919:NJS589945 NTO589919:NTO589945 ODK589919:ODK589945 ONG589919:ONG589945 OXC589919:OXC589945 PGY589919:PGY589945 PQU589919:PQU589945 QAQ589919:QAQ589945 QKM589919:QKM589945 QUI589919:QUI589945 REE589919:REE589945 ROA589919:ROA589945 RXW589919:RXW589945 SHS589919:SHS589945 SRO589919:SRO589945 TBK589919:TBK589945 TLG589919:TLG589945 TVC589919:TVC589945 UEY589919:UEY589945 UOU589919:UOU589945 UYQ589919:UYQ589945 VIM589919:VIM589945 VSI589919:VSI589945 WCE589919:WCE589945 WMA589919:WMA589945 WVW589919:WVW589945 O655609:O655635 JK655455:JK655481 TG655455:TG655481 ADC655455:ADC655481 AMY655455:AMY655481 AWU655455:AWU655481 BGQ655455:BGQ655481 BQM655455:BQM655481 CAI655455:CAI655481 CKE655455:CKE655481 CUA655455:CUA655481 DDW655455:DDW655481 DNS655455:DNS655481 DXO655455:DXO655481 EHK655455:EHK655481 ERG655455:ERG655481 FBC655455:FBC655481 FKY655455:FKY655481 FUU655455:FUU655481 GEQ655455:GEQ655481 GOM655455:GOM655481 GYI655455:GYI655481 HIE655455:HIE655481 HSA655455:HSA655481 IBW655455:IBW655481 ILS655455:ILS655481 IVO655455:IVO655481 JFK655455:JFK655481 JPG655455:JPG655481 JZC655455:JZC655481 KIY655455:KIY655481 KSU655455:KSU655481 LCQ655455:LCQ655481 LMM655455:LMM655481 LWI655455:LWI655481 MGE655455:MGE655481 MQA655455:MQA655481 MZW655455:MZW655481 NJS655455:NJS655481 NTO655455:NTO655481 ODK655455:ODK655481 ONG655455:ONG655481 OXC655455:OXC655481 PGY655455:PGY655481 PQU655455:PQU655481 QAQ655455:QAQ655481 QKM655455:QKM655481 QUI655455:QUI655481 REE655455:REE655481 ROA655455:ROA655481 RXW655455:RXW655481 SHS655455:SHS655481 SRO655455:SRO655481 TBK655455:TBK655481 TLG655455:TLG655481 TVC655455:TVC655481 UEY655455:UEY655481 UOU655455:UOU655481 UYQ655455:UYQ655481 VIM655455:VIM655481 VSI655455:VSI655481 WCE655455:WCE655481 WMA655455:WMA655481 WVW655455:WVW655481 O721145:O721171 JK720991:JK721017 TG720991:TG721017 ADC720991:ADC721017 AMY720991:AMY721017 AWU720991:AWU721017 BGQ720991:BGQ721017 BQM720991:BQM721017 CAI720991:CAI721017 CKE720991:CKE721017 CUA720991:CUA721017 DDW720991:DDW721017 DNS720991:DNS721017 DXO720991:DXO721017 EHK720991:EHK721017 ERG720991:ERG721017 FBC720991:FBC721017 FKY720991:FKY721017 FUU720991:FUU721017 GEQ720991:GEQ721017 GOM720991:GOM721017 GYI720991:GYI721017 HIE720991:HIE721017 HSA720991:HSA721017 IBW720991:IBW721017 ILS720991:ILS721017 IVO720991:IVO721017 JFK720991:JFK721017 JPG720991:JPG721017 JZC720991:JZC721017 KIY720991:KIY721017 KSU720991:KSU721017 LCQ720991:LCQ721017 LMM720991:LMM721017 LWI720991:LWI721017 MGE720991:MGE721017 MQA720991:MQA721017 MZW720991:MZW721017 NJS720991:NJS721017 NTO720991:NTO721017 ODK720991:ODK721017 ONG720991:ONG721017 OXC720991:OXC721017 PGY720991:PGY721017 PQU720991:PQU721017 QAQ720991:QAQ721017 QKM720991:QKM721017 QUI720991:QUI721017 REE720991:REE721017 ROA720991:ROA721017 RXW720991:RXW721017 SHS720991:SHS721017 SRO720991:SRO721017 TBK720991:TBK721017 TLG720991:TLG721017 TVC720991:TVC721017 UEY720991:UEY721017 UOU720991:UOU721017 UYQ720991:UYQ721017 VIM720991:VIM721017 VSI720991:VSI721017 WCE720991:WCE721017 WMA720991:WMA721017 WVW720991:WVW721017 O786681:O786707 JK786527:JK786553 TG786527:TG786553 ADC786527:ADC786553 AMY786527:AMY786553 AWU786527:AWU786553 BGQ786527:BGQ786553 BQM786527:BQM786553 CAI786527:CAI786553 CKE786527:CKE786553 CUA786527:CUA786553 DDW786527:DDW786553 DNS786527:DNS786553 DXO786527:DXO786553 EHK786527:EHK786553 ERG786527:ERG786553 FBC786527:FBC786553 FKY786527:FKY786553 FUU786527:FUU786553 GEQ786527:GEQ786553 GOM786527:GOM786553 GYI786527:GYI786553 HIE786527:HIE786553 HSA786527:HSA786553 IBW786527:IBW786553 ILS786527:ILS786553 IVO786527:IVO786553 JFK786527:JFK786553 JPG786527:JPG786553 JZC786527:JZC786553 KIY786527:KIY786553 KSU786527:KSU786553 LCQ786527:LCQ786553 LMM786527:LMM786553 LWI786527:LWI786553 MGE786527:MGE786553 MQA786527:MQA786553 MZW786527:MZW786553 NJS786527:NJS786553 NTO786527:NTO786553 ODK786527:ODK786553 ONG786527:ONG786553 OXC786527:OXC786553 PGY786527:PGY786553 PQU786527:PQU786553 QAQ786527:QAQ786553 QKM786527:QKM786553 QUI786527:QUI786553 REE786527:REE786553 ROA786527:ROA786553 RXW786527:RXW786553 SHS786527:SHS786553 SRO786527:SRO786553 TBK786527:TBK786553 TLG786527:TLG786553 TVC786527:TVC786553 UEY786527:UEY786553 UOU786527:UOU786553 UYQ786527:UYQ786553 VIM786527:VIM786553 VSI786527:VSI786553 WCE786527:WCE786553 WMA786527:WMA786553 WVW786527:WVW786553 O852217:O852243 JK852063:JK852089 TG852063:TG852089 ADC852063:ADC852089 AMY852063:AMY852089 AWU852063:AWU852089 BGQ852063:BGQ852089 BQM852063:BQM852089 CAI852063:CAI852089 CKE852063:CKE852089 CUA852063:CUA852089 DDW852063:DDW852089 DNS852063:DNS852089 DXO852063:DXO852089 EHK852063:EHK852089 ERG852063:ERG852089 FBC852063:FBC852089 FKY852063:FKY852089 FUU852063:FUU852089 GEQ852063:GEQ852089 GOM852063:GOM852089 GYI852063:GYI852089 HIE852063:HIE852089 HSA852063:HSA852089 IBW852063:IBW852089 ILS852063:ILS852089 IVO852063:IVO852089 JFK852063:JFK852089 JPG852063:JPG852089 JZC852063:JZC852089 KIY852063:KIY852089 KSU852063:KSU852089 LCQ852063:LCQ852089 LMM852063:LMM852089 LWI852063:LWI852089 MGE852063:MGE852089 MQA852063:MQA852089 MZW852063:MZW852089 NJS852063:NJS852089 NTO852063:NTO852089 ODK852063:ODK852089 ONG852063:ONG852089 OXC852063:OXC852089 PGY852063:PGY852089 PQU852063:PQU852089 QAQ852063:QAQ852089 QKM852063:QKM852089 QUI852063:QUI852089 REE852063:REE852089 ROA852063:ROA852089 RXW852063:RXW852089 SHS852063:SHS852089 SRO852063:SRO852089 TBK852063:TBK852089 TLG852063:TLG852089 TVC852063:TVC852089 UEY852063:UEY852089 UOU852063:UOU852089 UYQ852063:UYQ852089 VIM852063:VIM852089 VSI852063:VSI852089 WCE852063:WCE852089 WMA852063:WMA852089 WVW852063:WVW852089 O917753:O917779 JK917599:JK917625 TG917599:TG917625 ADC917599:ADC917625 AMY917599:AMY917625 AWU917599:AWU917625 BGQ917599:BGQ917625 BQM917599:BQM917625 CAI917599:CAI917625 CKE917599:CKE917625 CUA917599:CUA917625 DDW917599:DDW917625 DNS917599:DNS917625 DXO917599:DXO917625 EHK917599:EHK917625 ERG917599:ERG917625 FBC917599:FBC917625 FKY917599:FKY917625 FUU917599:FUU917625 GEQ917599:GEQ917625 GOM917599:GOM917625 GYI917599:GYI917625 HIE917599:HIE917625 HSA917599:HSA917625 IBW917599:IBW917625 ILS917599:ILS917625 IVO917599:IVO917625 JFK917599:JFK917625 JPG917599:JPG917625 JZC917599:JZC917625 KIY917599:KIY917625 KSU917599:KSU917625 LCQ917599:LCQ917625 LMM917599:LMM917625 LWI917599:LWI917625 MGE917599:MGE917625 MQA917599:MQA917625 MZW917599:MZW917625 NJS917599:NJS917625 NTO917599:NTO917625 ODK917599:ODK917625 ONG917599:ONG917625 OXC917599:OXC917625 PGY917599:PGY917625 PQU917599:PQU917625 QAQ917599:QAQ917625 QKM917599:QKM917625 QUI917599:QUI917625 REE917599:REE917625 ROA917599:ROA917625 RXW917599:RXW917625 SHS917599:SHS917625 SRO917599:SRO917625 TBK917599:TBK917625 TLG917599:TLG917625 TVC917599:TVC917625 UEY917599:UEY917625 UOU917599:UOU917625 UYQ917599:UYQ917625 VIM917599:VIM917625 VSI917599:VSI917625 WCE917599:WCE917625 WMA917599:WMA917625 WVW917599:WVW917625 O983289:O983315 JK983135:JK983161 TG983135:TG983161 ADC983135:ADC983161 AMY983135:AMY983161 AWU983135:AWU983161 BGQ983135:BGQ983161 BQM983135:BQM983161 CAI983135:CAI983161 CKE983135:CKE983161 CUA983135:CUA983161 DDW983135:DDW983161 DNS983135:DNS983161 DXO983135:DXO983161 EHK983135:EHK983161 ERG983135:ERG983161 FBC983135:FBC983161 FKY983135:FKY983161 FUU983135:FUU983161 GEQ983135:GEQ983161 GOM983135:GOM983161 GYI983135:GYI983161 HIE983135:HIE983161 HSA983135:HSA983161 IBW983135:IBW983161 ILS983135:ILS983161 IVO983135:IVO983161 JFK983135:JFK983161 JPG983135:JPG983161 JZC983135:JZC983161 KIY983135:KIY983161 KSU983135:KSU983161 LCQ983135:LCQ983161 LMM983135:LMM983161 LWI983135:LWI983161 MGE983135:MGE983161 MQA983135:MQA983161 MZW983135:MZW983161 NJS983135:NJS983161 NTO983135:NTO983161 ODK983135:ODK983161 ONG983135:ONG983161 OXC983135:OXC983161 PGY983135:PGY983161 PQU983135:PQU983161 QAQ983135:QAQ983161 QKM983135:QKM983161 QUI983135:QUI983161 REE983135:REE983161 ROA983135:ROA983161 RXW983135:RXW983161 SHS983135:SHS983161 SRO983135:SRO983161 TBK983135:TBK983161 TLG983135:TLG983161 TVC983135:TVC983161 UEY983135:UEY983161 UOU983135:UOU983161 UYQ983135:UYQ983161 VIM983135:VIM983161 VSI983135:VSI983161 WCE983135:WCE983161 WMA983135:WMA983161 WVW983135:WVW983161" xr:uid="{1BA3703A-3EFE-4FB5-B63E-C8B8CF2747A5}">
      <formula1>$P$3:$P$4</formula1>
    </dataValidation>
    <dataValidation type="list" allowBlank="1" showInputMessage="1" showErrorMessage="1" sqref="O60:O88 O90:O91" xr:uid="{92148257-D0AF-47C2-87FF-0572F7BC7E54}">
      <formula1>$M$2:$N$2</formula1>
    </dataValidation>
  </dataValidations>
  <hyperlinks>
    <hyperlink ref="E297" r:id="rId1" xr:uid="{3F6D056B-DEDA-4037-A7C3-E1D2F30D7998}"/>
    <hyperlink ref="E267" r:id="rId2" xr:uid="{16E6A0FB-286E-4665-A25B-B43C49FD7934}"/>
    <hyperlink ref="D223" r:id="rId3" xr:uid="{8C58559D-78E2-4FB4-9A3E-3E21CD4872BA}"/>
    <hyperlink ref="D173" r:id="rId4" xr:uid="{619D63BB-793C-4379-81D8-FFF45049ED79}"/>
    <hyperlink ref="D193" r:id="rId5" xr:uid="{6E316690-35FA-4514-9F11-93179C1A915F}"/>
    <hyperlink ref="D56" r:id="rId6" xr:uid="{2194E0FA-7F3B-411A-879E-A269AFB64013}"/>
    <hyperlink ref="D130" r:id="rId7" xr:uid="{71F2BB58-8CDE-47E3-8B3E-B7D4465A02F6}"/>
    <hyperlink ref="D316" r:id="rId8" display="ptkq67180@yahoo.co.jp" xr:uid="{951EA9A1-3FA7-4B7D-BE4A-D54172ED0BBE}"/>
  </hyperlinks>
  <pageMargins left="0" right="0" top="0" bottom="0" header="0.51181102362204722" footer="0.51181102362204722"/>
  <pageSetup paperSize="9" firstPageNumber="4294963191" orientation="portrait" horizontalDpi="1200" verticalDpi="1200" r:id="rId9"/>
  <headerFooter alignWithMargins="0"/>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要項</vt:lpstr>
      <vt:lpstr>申込書</vt:lpstr>
      <vt:lpstr>盗難及びアドバイス防止</vt:lpstr>
      <vt:lpstr>ひばり公園</vt:lpstr>
      <vt:lpstr>すこやかの杜</vt:lpstr>
      <vt:lpstr>登録ナンバー</vt:lpstr>
      <vt:lpstr>申込書!Print_Area</vt:lpstr>
      <vt:lpstr>要項!Print_Area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川並和之</dc:creator>
  <cp:lastModifiedBy>和之 川並</cp:lastModifiedBy>
  <cp:lastPrinted>2023-03-06T01:14:53Z</cp:lastPrinted>
  <dcterms:created xsi:type="dcterms:W3CDTF">2002-09-29T15:27:46Z</dcterms:created>
  <dcterms:modified xsi:type="dcterms:W3CDTF">2024-10-07T08:46:48Z</dcterms:modified>
</cp:coreProperties>
</file>