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ate1904="1"/>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3B52172B-4349-4448-92ED-67479683BCA1}" xr6:coauthVersionLast="47" xr6:coauthVersionMax="47" xr10:uidLastSave="{00000000-0000-0000-0000-000000000000}"/>
  <bookViews>
    <workbookView xWindow="-120" yWindow="-120" windowWidth="29040" windowHeight="15720" tabRatio="500" xr2:uid="{00000000-000D-0000-FFFF-FFFF00000000}"/>
  </bookViews>
  <sheets>
    <sheet name="要項" sheetId="1" r:id="rId1"/>
    <sheet name="申込書" sheetId="2" r:id="rId2"/>
    <sheet name="歴代入賞者" sheetId="7" r:id="rId3"/>
    <sheet name="2025.2.25登録名簿" sheetId="9" r:id="rId4"/>
    <sheet name="ひばり公園" sheetId="4" r:id="rId5"/>
    <sheet name="すこやかの杜" sheetId="5" r:id="rId6"/>
    <sheet name="盗難及びアドバイス防止" sheetId="6" r:id="rId7"/>
  </sheets>
  <calcPr calcId="191029"/>
</workbook>
</file>

<file path=xl/calcChain.xml><?xml version="1.0" encoding="utf-8"?>
<calcChain xmlns="http://schemas.openxmlformats.org/spreadsheetml/2006/main">
  <c r="G153" i="9" l="1"/>
  <c r="G154" i="9"/>
  <c r="G155" i="9"/>
  <c r="G156" i="9"/>
  <c r="G157" i="9"/>
  <c r="G158" i="9"/>
  <c r="G159" i="9"/>
  <c r="G160" i="9"/>
  <c r="G161" i="9"/>
  <c r="G162" i="9"/>
  <c r="G163" i="9"/>
  <c r="G164" i="9"/>
  <c r="G165" i="9"/>
  <c r="G166" i="9"/>
  <c r="G167" i="9"/>
  <c r="G168" i="9"/>
  <c r="G169" i="9"/>
  <c r="G170" i="9"/>
  <c r="G171" i="9"/>
  <c r="G172" i="9"/>
  <c r="G173" i="9"/>
  <c r="G174" i="9"/>
  <c r="K174" i="9"/>
  <c r="F174" i="9"/>
  <c r="F289" i="9" l="1"/>
  <c r="K288" i="9"/>
  <c r="G288" i="9"/>
  <c r="F288" i="9"/>
  <c r="K286" i="9"/>
  <c r="G286" i="9"/>
  <c r="F286" i="9"/>
  <c r="K285" i="9"/>
  <c r="G285" i="9"/>
  <c r="F285" i="9"/>
  <c r="K284" i="9"/>
  <c r="G284" i="9"/>
  <c r="F284" i="9"/>
  <c r="K283" i="9"/>
  <c r="G283" i="9"/>
  <c r="F283" i="9"/>
  <c r="K282" i="9"/>
  <c r="G282" i="9"/>
  <c r="F282" i="9"/>
  <c r="K281" i="9"/>
  <c r="G281" i="9"/>
  <c r="F281" i="9"/>
  <c r="K280" i="9"/>
  <c r="G280" i="9"/>
  <c r="F280" i="9"/>
  <c r="K279" i="9"/>
  <c r="G279" i="9"/>
  <c r="F279" i="9"/>
  <c r="K278" i="9"/>
  <c r="G278" i="9"/>
  <c r="F278" i="9"/>
  <c r="K277" i="9"/>
  <c r="G277" i="9"/>
  <c r="F277" i="9"/>
  <c r="K276" i="9"/>
  <c r="G276" i="9"/>
  <c r="F276" i="9"/>
  <c r="K275" i="9"/>
  <c r="G275" i="9"/>
  <c r="F275" i="9"/>
  <c r="K274" i="9"/>
  <c r="G274" i="9"/>
  <c r="F274" i="9"/>
  <c r="K273" i="9"/>
  <c r="G273" i="9"/>
  <c r="F273" i="9"/>
  <c r="K272" i="9"/>
  <c r="G272" i="9"/>
  <c r="F272" i="9"/>
  <c r="K271" i="9"/>
  <c r="G271" i="9"/>
  <c r="F271" i="9"/>
  <c r="K270" i="9"/>
  <c r="G270" i="9"/>
  <c r="F270" i="9"/>
  <c r="K269" i="9"/>
  <c r="G269" i="9"/>
  <c r="F269" i="9"/>
  <c r="K268" i="9"/>
  <c r="G268" i="9"/>
  <c r="F268" i="9"/>
  <c r="K267" i="9"/>
  <c r="G267" i="9"/>
  <c r="F267" i="9"/>
  <c r="K265" i="9"/>
  <c r="G265" i="9"/>
  <c r="F265" i="9"/>
  <c r="K264" i="9"/>
  <c r="G264" i="9"/>
  <c r="F264" i="9"/>
  <c r="K263" i="9"/>
  <c r="G263" i="9"/>
  <c r="F263" i="9"/>
  <c r="K262" i="9"/>
  <c r="G262" i="9"/>
  <c r="F262" i="9"/>
  <c r="K261" i="9"/>
  <c r="G261" i="9"/>
  <c r="F261" i="9"/>
  <c r="K260" i="9"/>
  <c r="G260" i="9"/>
  <c r="F260" i="9"/>
  <c r="K259" i="9"/>
  <c r="G259" i="9"/>
  <c r="F259" i="9"/>
  <c r="K258" i="9"/>
  <c r="G258" i="9"/>
  <c r="F258" i="9"/>
  <c r="K257" i="9"/>
  <c r="G257" i="9"/>
  <c r="F257" i="9"/>
  <c r="K256" i="9"/>
  <c r="G256" i="9"/>
  <c r="F256" i="9"/>
  <c r="K255" i="9"/>
  <c r="G255" i="9"/>
  <c r="F255" i="9"/>
  <c r="K254" i="9"/>
  <c r="G254" i="9"/>
  <c r="F254" i="9"/>
  <c r="K253" i="9"/>
  <c r="G253" i="9"/>
  <c r="F253" i="9"/>
  <c r="K252" i="9"/>
  <c r="G252" i="9"/>
  <c r="F252" i="9"/>
  <c r="K251" i="9"/>
  <c r="G251" i="9"/>
  <c r="F251" i="9"/>
  <c r="K250" i="9"/>
  <c r="G250" i="9"/>
  <c r="F250" i="9"/>
  <c r="K249" i="9"/>
  <c r="G249" i="9"/>
  <c r="F249" i="9"/>
  <c r="K248" i="9"/>
  <c r="G248" i="9"/>
  <c r="F248" i="9"/>
  <c r="K247" i="9"/>
  <c r="G247" i="9"/>
  <c r="F247" i="9"/>
  <c r="K246" i="9"/>
  <c r="G246" i="9"/>
  <c r="L246" i="9" s="1"/>
  <c r="F246" i="9"/>
  <c r="K245" i="9"/>
  <c r="G245" i="9"/>
  <c r="L245" i="9" s="1"/>
  <c r="F245" i="9"/>
  <c r="K244" i="9"/>
  <c r="G244" i="9"/>
  <c r="F244" i="9"/>
  <c r="K243" i="9"/>
  <c r="G243" i="9"/>
  <c r="F243" i="9"/>
  <c r="K242" i="9"/>
  <c r="G242" i="9"/>
  <c r="F242" i="9"/>
  <c r="K241" i="9"/>
  <c r="G241" i="9"/>
  <c r="F241" i="9"/>
  <c r="K240" i="9"/>
  <c r="G240" i="9"/>
  <c r="F240" i="9"/>
  <c r="K239" i="9"/>
  <c r="G239" i="9"/>
  <c r="F239" i="9"/>
  <c r="K238" i="9"/>
  <c r="G238" i="9"/>
  <c r="F238" i="9"/>
  <c r="K237" i="9"/>
  <c r="G237" i="9"/>
  <c r="F237" i="9"/>
  <c r="K236" i="9"/>
  <c r="G236" i="9"/>
  <c r="F236" i="9"/>
  <c r="K235" i="9"/>
  <c r="G235" i="9"/>
  <c r="F235" i="9"/>
  <c r="K234" i="9"/>
  <c r="G234" i="9"/>
  <c r="F234" i="9"/>
  <c r="K233" i="9"/>
  <c r="G233" i="9"/>
  <c r="F233" i="9"/>
  <c r="K232" i="9"/>
  <c r="G232" i="9"/>
  <c r="F232" i="9"/>
  <c r="K231" i="9"/>
  <c r="G231" i="9"/>
  <c r="F231" i="9"/>
  <c r="K230" i="9"/>
  <c r="G230" i="9"/>
  <c r="F230" i="9"/>
  <c r="K229" i="9"/>
  <c r="G229" i="9"/>
  <c r="F229" i="9"/>
  <c r="K228" i="9"/>
  <c r="G228" i="9"/>
  <c r="F228" i="9"/>
  <c r="K227" i="9"/>
  <c r="G227" i="9"/>
  <c r="F227" i="9"/>
  <c r="K226" i="9"/>
  <c r="G226" i="9"/>
  <c r="F226" i="9"/>
  <c r="K225" i="9"/>
  <c r="G225" i="9"/>
  <c r="F225" i="9"/>
  <c r="K224" i="9"/>
  <c r="G224" i="9"/>
  <c r="F224" i="9"/>
  <c r="K223" i="9"/>
  <c r="G223" i="9"/>
  <c r="F223" i="9"/>
  <c r="K222" i="9"/>
  <c r="G222" i="9"/>
  <c r="F222" i="9"/>
  <c r="K221" i="9"/>
  <c r="G221" i="9"/>
  <c r="F221" i="9"/>
  <c r="K220" i="9"/>
  <c r="G220" i="9"/>
  <c r="F220" i="9"/>
  <c r="K219" i="9"/>
  <c r="G219" i="9"/>
  <c r="F219" i="9"/>
  <c r="K218" i="9"/>
  <c r="G218" i="9"/>
  <c r="F218" i="9"/>
  <c r="K217" i="9"/>
  <c r="G217" i="9"/>
  <c r="F217" i="9"/>
  <c r="K216" i="9"/>
  <c r="G216" i="9"/>
  <c r="F216" i="9"/>
  <c r="K215" i="9"/>
  <c r="G215" i="9"/>
  <c r="F215" i="9"/>
  <c r="K214" i="9"/>
  <c r="G214" i="9"/>
  <c r="F214" i="9"/>
  <c r="K213" i="9"/>
  <c r="G213" i="9"/>
  <c r="F213" i="9"/>
  <c r="K212" i="9"/>
  <c r="G212" i="9"/>
  <c r="F212" i="9"/>
  <c r="K211" i="9"/>
  <c r="G211" i="9"/>
  <c r="F211" i="9"/>
  <c r="K210" i="9"/>
  <c r="G210" i="9"/>
  <c r="F210" i="9"/>
  <c r="K209" i="9"/>
  <c r="G209" i="9"/>
  <c r="F209" i="9"/>
  <c r="K208" i="9"/>
  <c r="G208" i="9"/>
  <c r="F208" i="9"/>
  <c r="K206" i="9"/>
  <c r="F206" i="9"/>
  <c r="K205" i="9"/>
  <c r="G205" i="9"/>
  <c r="F205" i="9"/>
  <c r="K204" i="9"/>
  <c r="G204" i="9"/>
  <c r="F204" i="9"/>
  <c r="K203" i="9"/>
  <c r="F203" i="9"/>
  <c r="K202" i="9"/>
  <c r="F202" i="9"/>
  <c r="K201" i="9"/>
  <c r="F201" i="9"/>
  <c r="K200" i="9"/>
  <c r="G200" i="9"/>
  <c r="F200" i="9"/>
  <c r="K199" i="9"/>
  <c r="G199" i="9"/>
  <c r="F199" i="9"/>
  <c r="K198" i="9"/>
  <c r="F198" i="9"/>
  <c r="K197" i="9"/>
  <c r="F197" i="9"/>
  <c r="K196" i="9"/>
  <c r="F196" i="9"/>
  <c r="K195" i="9"/>
  <c r="G195" i="9"/>
  <c r="F195" i="9"/>
  <c r="K194" i="9"/>
  <c r="G194" i="9"/>
  <c r="F194" i="9"/>
  <c r="K193" i="9"/>
  <c r="G193" i="9"/>
  <c r="F193" i="9"/>
  <c r="K192" i="9"/>
  <c r="G192" i="9"/>
  <c r="F192" i="9"/>
  <c r="K191" i="9"/>
  <c r="G191" i="9"/>
  <c r="F191" i="9"/>
  <c r="K190" i="9"/>
  <c r="G190" i="9"/>
  <c r="F190" i="9"/>
  <c r="K189" i="9"/>
  <c r="G189" i="9"/>
  <c r="F189" i="9"/>
  <c r="K188" i="9"/>
  <c r="G188" i="9"/>
  <c r="F188" i="9"/>
  <c r="K187" i="9"/>
  <c r="G187" i="9"/>
  <c r="F187" i="9"/>
  <c r="K186" i="9"/>
  <c r="G186" i="9"/>
  <c r="F186" i="9"/>
  <c r="K184" i="9"/>
  <c r="F184" i="9"/>
  <c r="K183" i="9"/>
  <c r="F183" i="9"/>
  <c r="K182" i="9"/>
  <c r="F182" i="9"/>
  <c r="K181" i="9"/>
  <c r="F181" i="9"/>
  <c r="K180" i="9"/>
  <c r="G180" i="9"/>
  <c r="F180" i="9"/>
  <c r="K179" i="9"/>
  <c r="G179" i="9"/>
  <c r="F179" i="9"/>
  <c r="K178" i="9"/>
  <c r="G178" i="9"/>
  <c r="F178" i="9"/>
  <c r="K177" i="9"/>
  <c r="F177" i="9"/>
  <c r="K176" i="9"/>
  <c r="G176" i="9"/>
  <c r="F176" i="9"/>
  <c r="K173" i="9"/>
  <c r="F173" i="9"/>
  <c r="K172" i="9"/>
  <c r="F172" i="9"/>
  <c r="K171" i="9"/>
  <c r="F171" i="9"/>
  <c r="K170" i="9"/>
  <c r="F170" i="9"/>
  <c r="K169" i="9"/>
  <c r="F169" i="9"/>
  <c r="K168" i="9"/>
  <c r="F168" i="9"/>
  <c r="K167" i="9"/>
  <c r="F167" i="9"/>
  <c r="K166" i="9"/>
  <c r="F166" i="9"/>
  <c r="K165" i="9"/>
  <c r="F165" i="9"/>
  <c r="K164" i="9"/>
  <c r="F164" i="9"/>
  <c r="K163" i="9"/>
  <c r="F163" i="9"/>
  <c r="K162" i="9"/>
  <c r="F162" i="9"/>
  <c r="K161" i="9"/>
  <c r="F161" i="9"/>
  <c r="K160" i="9"/>
  <c r="F160" i="9"/>
  <c r="K159" i="9"/>
  <c r="F159" i="9"/>
  <c r="K158" i="9"/>
  <c r="F158" i="9"/>
  <c r="K157" i="9"/>
  <c r="F157" i="9"/>
  <c r="K156" i="9"/>
  <c r="F156" i="9"/>
  <c r="K155" i="9"/>
  <c r="F155" i="9"/>
  <c r="K154" i="9"/>
  <c r="F154" i="9"/>
  <c r="K153" i="9"/>
  <c r="F153" i="9"/>
  <c r="K152" i="9"/>
  <c r="G152" i="9"/>
  <c r="F152" i="9"/>
  <c r="K150" i="9"/>
  <c r="G150" i="9"/>
  <c r="F150" i="9"/>
  <c r="K149" i="9"/>
  <c r="G149" i="9"/>
  <c r="F149" i="9"/>
  <c r="K148" i="9"/>
  <c r="G148" i="9"/>
  <c r="F148" i="9"/>
  <c r="K147" i="9"/>
  <c r="G147" i="9"/>
  <c r="F147" i="9"/>
  <c r="K146" i="9"/>
  <c r="G146" i="9"/>
  <c r="F146" i="9"/>
  <c r="K145" i="9"/>
  <c r="G145" i="9"/>
  <c r="F145" i="9"/>
  <c r="K144" i="9"/>
  <c r="G144" i="9"/>
  <c r="F144" i="9"/>
  <c r="K143" i="9"/>
  <c r="G143" i="9"/>
  <c r="F143" i="9"/>
  <c r="K142" i="9"/>
  <c r="G142" i="9"/>
  <c r="F142" i="9"/>
  <c r="K141" i="9"/>
  <c r="G141" i="9"/>
  <c r="F141" i="9"/>
  <c r="K140" i="9"/>
  <c r="G140" i="9"/>
  <c r="F140" i="9"/>
  <c r="K139" i="9"/>
  <c r="G139" i="9"/>
  <c r="F139" i="9"/>
  <c r="K138" i="9"/>
  <c r="G138" i="9"/>
  <c r="F138" i="9"/>
  <c r="K137" i="9"/>
  <c r="G137" i="9"/>
  <c r="F137" i="9"/>
  <c r="K136" i="9"/>
  <c r="G136" i="9"/>
  <c r="F136" i="9"/>
  <c r="K135" i="9"/>
  <c r="G135" i="9"/>
  <c r="F135" i="9"/>
  <c r="K134" i="9"/>
  <c r="G134" i="9"/>
  <c r="F134" i="9"/>
  <c r="K133" i="9"/>
  <c r="G133" i="9"/>
  <c r="F133" i="9"/>
  <c r="K132" i="9"/>
  <c r="G132" i="9"/>
  <c r="F132" i="9"/>
  <c r="K131" i="9"/>
  <c r="G131" i="9"/>
  <c r="F131" i="9"/>
  <c r="K130" i="9"/>
  <c r="G130" i="9"/>
  <c r="F130" i="9"/>
  <c r="K129" i="9"/>
  <c r="G129" i="9"/>
  <c r="F129" i="9"/>
  <c r="K128" i="9"/>
  <c r="G128" i="9"/>
  <c r="F128" i="9"/>
  <c r="K127" i="9"/>
  <c r="G127" i="9"/>
  <c r="F127" i="9"/>
  <c r="K126" i="9"/>
  <c r="G126" i="9"/>
  <c r="F126" i="9"/>
  <c r="K125" i="9"/>
  <c r="G125" i="9"/>
  <c r="F125" i="9"/>
  <c r="K124" i="9"/>
  <c r="G124" i="9"/>
  <c r="F124" i="9"/>
  <c r="K123" i="9"/>
  <c r="G123" i="9"/>
  <c r="F123" i="9"/>
  <c r="K122" i="9"/>
  <c r="G122" i="9"/>
  <c r="L122" i="9" s="1"/>
  <c r="F122" i="9"/>
  <c r="K121" i="9"/>
  <c r="G121" i="9"/>
  <c r="F121" i="9"/>
  <c r="K120" i="9"/>
  <c r="G120" i="9"/>
  <c r="F120" i="9"/>
  <c r="K119" i="9"/>
  <c r="G119" i="9"/>
  <c r="F119" i="9"/>
  <c r="K118" i="9"/>
  <c r="G118" i="9"/>
  <c r="F118" i="9"/>
  <c r="K117" i="9"/>
  <c r="G117" i="9"/>
  <c r="F117" i="9"/>
  <c r="K116" i="9"/>
  <c r="G116" i="9"/>
  <c r="F116" i="9"/>
  <c r="K114" i="9"/>
  <c r="G114" i="9"/>
  <c r="F114" i="9"/>
  <c r="K113" i="9"/>
  <c r="G113" i="9"/>
  <c r="F113" i="9"/>
  <c r="K112" i="9"/>
  <c r="G112" i="9"/>
  <c r="F112" i="9"/>
  <c r="K111" i="9"/>
  <c r="G111" i="9"/>
  <c r="F111" i="9"/>
  <c r="K110" i="9"/>
  <c r="G110" i="9"/>
  <c r="F110" i="9"/>
  <c r="K109" i="9"/>
  <c r="G109" i="9"/>
  <c r="F109" i="9"/>
  <c r="K108" i="9"/>
  <c r="G108" i="9"/>
  <c r="F108" i="9"/>
  <c r="K107" i="9"/>
  <c r="G107" i="9"/>
  <c r="F107" i="9"/>
  <c r="K106" i="9"/>
  <c r="G106" i="9"/>
  <c r="F106" i="9"/>
  <c r="K105" i="9"/>
  <c r="G105" i="9"/>
  <c r="F105" i="9"/>
  <c r="K104" i="9"/>
  <c r="G104" i="9"/>
  <c r="F104" i="9"/>
  <c r="K103" i="9"/>
  <c r="G103" i="9"/>
  <c r="F103" i="9"/>
  <c r="K102" i="9"/>
  <c r="G102" i="9"/>
  <c r="F102" i="9"/>
  <c r="K101" i="9"/>
  <c r="G101" i="9"/>
  <c r="F101" i="9"/>
  <c r="K100" i="9"/>
  <c r="G100" i="9"/>
  <c r="F100" i="9"/>
  <c r="K99" i="9"/>
  <c r="G99" i="9"/>
  <c r="F99" i="9"/>
  <c r="K98" i="9"/>
  <c r="G98" i="9"/>
  <c r="F98" i="9"/>
  <c r="K97" i="9"/>
  <c r="G97" i="9"/>
  <c r="L84" i="9" s="1"/>
  <c r="F97" i="9"/>
  <c r="K96" i="9"/>
  <c r="G96" i="9"/>
  <c r="F96" i="9"/>
  <c r="L95" i="9"/>
  <c r="K95" i="9"/>
  <c r="G95" i="9"/>
  <c r="F95" i="9"/>
  <c r="K93" i="9"/>
  <c r="G93" i="9"/>
  <c r="L93" i="9" s="1"/>
  <c r="F93" i="9"/>
  <c r="K92" i="9"/>
  <c r="G92" i="9"/>
  <c r="F92" i="9"/>
  <c r="K91" i="9"/>
  <c r="G91" i="9"/>
  <c r="L91" i="9" s="1"/>
  <c r="F91" i="9"/>
  <c r="K90" i="9"/>
  <c r="G90" i="9"/>
  <c r="F90" i="9"/>
  <c r="K89" i="9"/>
  <c r="G89" i="9"/>
  <c r="L89" i="9" s="1"/>
  <c r="F89" i="9"/>
  <c r="K88" i="9"/>
  <c r="G88" i="9"/>
  <c r="F88" i="9"/>
  <c r="K87" i="9"/>
  <c r="G87" i="9"/>
  <c r="L87" i="9" s="1"/>
  <c r="F87" i="9"/>
  <c r="K86" i="9"/>
  <c r="G86" i="9"/>
  <c r="F86" i="9"/>
  <c r="K85" i="9"/>
  <c r="G85" i="9"/>
  <c r="L85" i="9" s="1"/>
  <c r="F85" i="9"/>
  <c r="K84" i="9"/>
  <c r="G84" i="9"/>
  <c r="F84" i="9"/>
  <c r="K83" i="9"/>
  <c r="G83" i="9"/>
  <c r="L83" i="9" s="1"/>
  <c r="F83" i="9"/>
  <c r="L82" i="9"/>
  <c r="K82" i="9"/>
  <c r="G82" i="9"/>
  <c r="F82" i="9"/>
  <c r="K81" i="9"/>
  <c r="G81" i="9"/>
  <c r="L81" i="9" s="1"/>
  <c r="F81" i="9"/>
  <c r="L80" i="9"/>
  <c r="K80" i="9"/>
  <c r="G80" i="9"/>
  <c r="F80" i="9"/>
  <c r="K79" i="9"/>
  <c r="G79" i="9"/>
  <c r="L79" i="9" s="1"/>
  <c r="F79" i="9"/>
  <c r="L78" i="9"/>
  <c r="K78" i="9"/>
  <c r="G78" i="9"/>
  <c r="F78" i="9"/>
  <c r="K77" i="9"/>
  <c r="G77" i="9"/>
  <c r="L77" i="9" s="1"/>
  <c r="F77" i="9"/>
  <c r="L76" i="9"/>
  <c r="K76" i="9"/>
  <c r="G76" i="9"/>
  <c r="F76" i="9"/>
  <c r="K75" i="9"/>
  <c r="G75" i="9"/>
  <c r="L75" i="9" s="1"/>
  <c r="F75" i="9"/>
  <c r="L74" i="9"/>
  <c r="K74" i="9"/>
  <c r="G74" i="9"/>
  <c r="F74" i="9"/>
  <c r="K73" i="9"/>
  <c r="G73" i="9"/>
  <c r="L73" i="9" s="1"/>
  <c r="F73" i="9"/>
  <c r="L72" i="9"/>
  <c r="K72" i="9"/>
  <c r="G72" i="9"/>
  <c r="F72" i="9"/>
  <c r="K71" i="9"/>
  <c r="G71" i="9"/>
  <c r="L71" i="9" s="1"/>
  <c r="F71" i="9"/>
  <c r="L70" i="9"/>
  <c r="K70" i="9"/>
  <c r="G70" i="9"/>
  <c r="F70" i="9"/>
  <c r="K69" i="9"/>
  <c r="G69" i="9"/>
  <c r="L69" i="9" s="1"/>
  <c r="F69" i="9"/>
  <c r="L68" i="9"/>
  <c r="K68" i="9"/>
  <c r="G68" i="9"/>
  <c r="F68" i="9"/>
  <c r="K66" i="9"/>
  <c r="G66" i="9"/>
  <c r="L66" i="9" s="1"/>
  <c r="F66" i="9"/>
  <c r="L65" i="9"/>
  <c r="K65" i="9"/>
  <c r="G65" i="9"/>
  <c r="F65" i="9"/>
  <c r="K64" i="9"/>
  <c r="G64" i="9"/>
  <c r="L64" i="9" s="1"/>
  <c r="F64" i="9"/>
  <c r="L63" i="9"/>
  <c r="K63" i="9"/>
  <c r="G63" i="9"/>
  <c r="F63" i="9"/>
  <c r="K62" i="9"/>
  <c r="G62" i="9"/>
  <c r="L62" i="9" s="1"/>
  <c r="F62" i="9"/>
  <c r="L61" i="9"/>
  <c r="K61" i="9"/>
  <c r="G61" i="9"/>
  <c r="F61" i="9"/>
  <c r="K60" i="9"/>
  <c r="G60" i="9"/>
  <c r="L60" i="9" s="1"/>
  <c r="F60" i="9"/>
  <c r="L59" i="9"/>
  <c r="K59" i="9"/>
  <c r="G59" i="9"/>
  <c r="F59" i="9"/>
  <c r="K58" i="9"/>
  <c r="G58" i="9"/>
  <c r="L58" i="9" s="1"/>
  <c r="F58" i="9"/>
  <c r="L57" i="9"/>
  <c r="K57" i="9"/>
  <c r="G57" i="9"/>
  <c r="F57" i="9"/>
  <c r="K56" i="9"/>
  <c r="G56" i="9"/>
  <c r="L56" i="9" s="1"/>
  <c r="F56" i="9"/>
  <c r="L55" i="9"/>
  <c r="K55" i="9"/>
  <c r="G55" i="9"/>
  <c r="F55" i="9"/>
  <c r="K54" i="9"/>
  <c r="G54" i="9"/>
  <c r="L54" i="9" s="1"/>
  <c r="F54" i="9"/>
  <c r="L53" i="9"/>
  <c r="K53" i="9"/>
  <c r="G53" i="9"/>
  <c r="F53" i="9"/>
  <c r="K52" i="9"/>
  <c r="G52" i="9"/>
  <c r="L52" i="9" s="1"/>
  <c r="F52" i="9"/>
  <c r="L51" i="9"/>
  <c r="K51" i="9"/>
  <c r="G51" i="9"/>
  <c r="F51" i="9"/>
  <c r="K50" i="9"/>
  <c r="G50" i="9"/>
  <c r="L50" i="9" s="1"/>
  <c r="F50" i="9"/>
  <c r="L49" i="9"/>
  <c r="K49" i="9"/>
  <c r="G49" i="9"/>
  <c r="F49" i="9"/>
  <c r="K48" i="9"/>
  <c r="G48" i="9"/>
  <c r="L48" i="9" s="1"/>
  <c r="F48" i="9"/>
  <c r="L47" i="9"/>
  <c r="K47" i="9"/>
  <c r="G47" i="9"/>
  <c r="F47" i="9"/>
  <c r="K46" i="9"/>
  <c r="G46" i="9"/>
  <c r="L46" i="9" s="1"/>
  <c r="F46" i="9"/>
  <c r="L45" i="9"/>
  <c r="K45" i="9"/>
  <c r="G45" i="9"/>
  <c r="F45" i="9"/>
  <c r="K44" i="9"/>
  <c r="G44" i="9"/>
  <c r="L44" i="9" s="1"/>
  <c r="F44" i="9"/>
  <c r="L43" i="9"/>
  <c r="K43" i="9"/>
  <c r="G43" i="9"/>
  <c r="F43" i="9"/>
  <c r="K42" i="9"/>
  <c r="G42" i="9"/>
  <c r="L42" i="9" s="1"/>
  <c r="F42" i="9"/>
  <c r="L41" i="9"/>
  <c r="K41" i="9"/>
  <c r="G41" i="9"/>
  <c r="F41" i="9"/>
  <c r="K39" i="9"/>
  <c r="G39" i="9"/>
  <c r="L39" i="9" s="1"/>
  <c r="F39" i="9"/>
  <c r="L38" i="9"/>
  <c r="K38" i="9"/>
  <c r="G38" i="9"/>
  <c r="F38" i="9"/>
  <c r="K37" i="9"/>
  <c r="G37" i="9"/>
  <c r="L37" i="9" s="1"/>
  <c r="F37" i="9"/>
  <c r="L36" i="9"/>
  <c r="K36" i="9"/>
  <c r="G36" i="9"/>
  <c r="F36" i="9"/>
  <c r="K35" i="9"/>
  <c r="G35" i="9"/>
  <c r="L35" i="9" s="1"/>
  <c r="F35" i="9"/>
  <c r="L34" i="9"/>
  <c r="K34" i="9"/>
  <c r="G34" i="9"/>
  <c r="F34" i="9"/>
  <c r="K33" i="9"/>
  <c r="G33" i="9"/>
  <c r="L33" i="9" s="1"/>
  <c r="F33" i="9"/>
  <c r="L32" i="9"/>
  <c r="K32" i="9"/>
  <c r="G32" i="9"/>
  <c r="F32" i="9"/>
  <c r="K31" i="9"/>
  <c r="G31" i="9"/>
  <c r="L31" i="9" s="1"/>
  <c r="F31" i="9"/>
  <c r="L30" i="9"/>
  <c r="K30" i="9"/>
  <c r="G30" i="9"/>
  <c r="F30" i="9"/>
  <c r="K29" i="9"/>
  <c r="G29" i="9"/>
  <c r="L29" i="9" s="1"/>
  <c r="F29" i="9"/>
  <c r="L28" i="9"/>
  <c r="K28" i="9"/>
  <c r="G28" i="9"/>
  <c r="F28" i="9"/>
  <c r="K27" i="9"/>
  <c r="G27" i="9"/>
  <c r="L27" i="9" s="1"/>
  <c r="F27" i="9"/>
  <c r="L26" i="9"/>
  <c r="K26" i="9"/>
  <c r="G26" i="9"/>
  <c r="F26" i="9"/>
  <c r="K25" i="9"/>
  <c r="G25" i="9"/>
  <c r="L25" i="9" s="1"/>
  <c r="F25" i="9"/>
  <c r="L24" i="9"/>
  <c r="K24" i="9"/>
  <c r="G24" i="9"/>
  <c r="F24" i="9"/>
  <c r="K23" i="9"/>
  <c r="G23" i="9"/>
  <c r="L23" i="9" s="1"/>
  <c r="F23" i="9"/>
  <c r="L22" i="9"/>
  <c r="K22" i="9"/>
  <c r="G22" i="9"/>
  <c r="F22" i="9"/>
  <c r="K21" i="9"/>
  <c r="G21" i="9"/>
  <c r="L21" i="9" s="1"/>
  <c r="F21" i="9"/>
  <c r="L20" i="9"/>
  <c r="K20" i="9"/>
  <c r="G20" i="9"/>
  <c r="F20" i="9"/>
  <c r="K19" i="9"/>
  <c r="G19" i="9"/>
  <c r="L19" i="9" s="1"/>
  <c r="F19" i="9"/>
  <c r="L18" i="9"/>
  <c r="K18" i="9"/>
  <c r="G18" i="9"/>
  <c r="F18" i="9"/>
  <c r="K17" i="9"/>
  <c r="G17" i="9"/>
  <c r="L17" i="9" s="1"/>
  <c r="F17" i="9"/>
  <c r="L16" i="9"/>
  <c r="K16" i="9"/>
  <c r="G16" i="9"/>
  <c r="F16" i="9"/>
  <c r="K15" i="9"/>
  <c r="G15" i="9"/>
  <c r="L15" i="9" s="1"/>
  <c r="F15" i="9"/>
  <c r="L14" i="9"/>
  <c r="K14" i="9"/>
  <c r="G14" i="9"/>
  <c r="F14" i="9"/>
  <c r="K13" i="9"/>
  <c r="G13" i="9"/>
  <c r="L13" i="9" s="1"/>
  <c r="F13" i="9"/>
  <c r="L12" i="9"/>
  <c r="K12" i="9"/>
  <c r="G12" i="9"/>
  <c r="F12" i="9"/>
  <c r="K11" i="9"/>
  <c r="G11" i="9"/>
  <c r="L11" i="9" s="1"/>
  <c r="F11" i="9"/>
  <c r="L10" i="9"/>
  <c r="K10" i="9"/>
  <c r="G10" i="9"/>
  <c r="F10" i="9"/>
  <c r="K9" i="9"/>
  <c r="G9" i="9"/>
  <c r="L9" i="9" s="1"/>
  <c r="F9" i="9"/>
  <c r="L8" i="9"/>
  <c r="K8" i="9"/>
  <c r="G8" i="9"/>
  <c r="L92" i="9" s="1"/>
  <c r="F8" i="9"/>
  <c r="K7" i="9"/>
  <c r="G7" i="9"/>
  <c r="L7" i="9" s="1"/>
  <c r="F7" i="9"/>
  <c r="L6" i="9"/>
  <c r="K6" i="9"/>
  <c r="G6" i="9"/>
  <c r="F6" i="9"/>
  <c r="K5" i="9"/>
  <c r="G5" i="9"/>
  <c r="F5" i="9"/>
  <c r="L4" i="9"/>
  <c r="K4" i="9"/>
  <c r="G4" i="9"/>
  <c r="L114" i="9" s="1"/>
  <c r="F4" i="9"/>
  <c r="L125" i="9" l="1"/>
  <c r="L123" i="9"/>
  <c r="L86" i="9"/>
  <c r="L88" i="9"/>
  <c r="L121" i="9"/>
  <c r="L90" i="9"/>
  <c r="L124" i="9"/>
  <c r="L188" i="9"/>
  <c r="L5" i="9"/>
  <c r="L174" i="9"/>
  <c r="L97" i="9"/>
  <c r="L99" i="9"/>
  <c r="L100" i="9"/>
  <c r="L102" i="9"/>
  <c r="L104" i="9"/>
  <c r="L106" i="9"/>
  <c r="L108" i="9"/>
  <c r="L110" i="9"/>
  <c r="L112" i="9"/>
  <c r="L127" i="9"/>
  <c r="L131" i="9"/>
  <c r="L135" i="9"/>
  <c r="L139" i="9"/>
  <c r="L143" i="9"/>
  <c r="L147" i="9"/>
  <c r="L152" i="9"/>
  <c r="L157" i="9"/>
  <c r="L160" i="9"/>
  <c r="L170" i="9"/>
  <c r="L177" i="9"/>
  <c r="L178" i="9"/>
  <c r="L179" i="9"/>
  <c r="L180" i="9"/>
  <c r="L211" i="9"/>
  <c r="L215" i="9"/>
  <c r="L219" i="9"/>
  <c r="L223" i="9"/>
  <c r="L227" i="9"/>
  <c r="L231" i="9"/>
  <c r="L235" i="9"/>
  <c r="L239" i="9"/>
  <c r="L243" i="9"/>
  <c r="L247" i="9"/>
  <c r="L251" i="9"/>
  <c r="L255" i="9"/>
  <c r="L259" i="9"/>
  <c r="L263" i="9"/>
  <c r="L268" i="9"/>
  <c r="L272" i="9"/>
  <c r="L276" i="9"/>
  <c r="L280" i="9"/>
  <c r="L284" i="9"/>
  <c r="L206" i="9"/>
  <c r="L195" i="9"/>
  <c r="L203" i="9"/>
  <c r="L194" i="9"/>
  <c r="L193" i="9"/>
  <c r="L192" i="9"/>
  <c r="L191" i="9"/>
  <c r="L190" i="9"/>
  <c r="L130" i="9"/>
  <c r="L134" i="9"/>
  <c r="L138" i="9"/>
  <c r="L142" i="9"/>
  <c r="L146" i="9"/>
  <c r="L150" i="9"/>
  <c r="L155" i="9"/>
  <c r="L156" i="9"/>
  <c r="L184" i="9"/>
  <c r="L186" i="9"/>
  <c r="L187" i="9"/>
  <c r="L189" i="9"/>
  <c r="L210" i="9"/>
  <c r="L214" i="9"/>
  <c r="L218" i="9"/>
  <c r="L222" i="9"/>
  <c r="L226" i="9"/>
  <c r="L230" i="9"/>
  <c r="L234" i="9"/>
  <c r="L238" i="9"/>
  <c r="L242" i="9"/>
  <c r="L250" i="9"/>
  <c r="L254" i="9"/>
  <c r="L258" i="9"/>
  <c r="L262" i="9"/>
  <c r="L267" i="9"/>
  <c r="L271" i="9"/>
  <c r="L275" i="9"/>
  <c r="L279" i="9"/>
  <c r="L283" i="9"/>
  <c r="L181" i="9"/>
  <c r="L171" i="9"/>
  <c r="L167" i="9"/>
  <c r="L163" i="9"/>
  <c r="L159" i="9"/>
  <c r="L182" i="9"/>
  <c r="L172" i="9"/>
  <c r="L168" i="9"/>
  <c r="L164" i="9"/>
  <c r="L183" i="9"/>
  <c r="L176" i="9"/>
  <c r="L173" i="9"/>
  <c r="L169" i="9"/>
  <c r="L165" i="9"/>
  <c r="L126" i="9"/>
  <c r="L129" i="9"/>
  <c r="L133" i="9"/>
  <c r="L137" i="9"/>
  <c r="L141" i="9"/>
  <c r="L145" i="9"/>
  <c r="L149" i="9"/>
  <c r="L154" i="9"/>
  <c r="L162" i="9"/>
  <c r="L200" i="9"/>
  <c r="L205" i="9"/>
  <c r="L209" i="9"/>
  <c r="L213" i="9"/>
  <c r="L217" i="9"/>
  <c r="L221" i="9"/>
  <c r="L225" i="9"/>
  <c r="L229" i="9"/>
  <c r="L233" i="9"/>
  <c r="L237" i="9"/>
  <c r="L241" i="9"/>
  <c r="L249" i="9"/>
  <c r="L253" i="9"/>
  <c r="L257" i="9"/>
  <c r="L261" i="9"/>
  <c r="L265" i="9"/>
  <c r="L270" i="9"/>
  <c r="L274" i="9"/>
  <c r="L278" i="9"/>
  <c r="L282" i="9"/>
  <c r="L286" i="9"/>
  <c r="L96" i="9"/>
  <c r="L98" i="9"/>
  <c r="L101" i="9"/>
  <c r="L103" i="9"/>
  <c r="L105" i="9"/>
  <c r="L107" i="9"/>
  <c r="L109" i="9"/>
  <c r="L111" i="9"/>
  <c r="L113" i="9"/>
  <c r="L116" i="9"/>
  <c r="L117" i="9"/>
  <c r="L118" i="9"/>
  <c r="L119" i="9"/>
  <c r="L120" i="9"/>
  <c r="L128" i="9"/>
  <c r="L132" i="9"/>
  <c r="L136" i="9"/>
  <c r="L140" i="9"/>
  <c r="L144" i="9"/>
  <c r="L148" i="9"/>
  <c r="L153" i="9"/>
  <c r="L158" i="9"/>
  <c r="L161" i="9"/>
  <c r="L166" i="9"/>
  <c r="L199" i="9"/>
  <c r="L204" i="9"/>
  <c r="L208" i="9"/>
  <c r="L212" i="9"/>
  <c r="L216" i="9"/>
  <c r="L220" i="9"/>
  <c r="L224" i="9"/>
  <c r="L228" i="9"/>
  <c r="L232" i="9"/>
  <c r="L236" i="9"/>
  <c r="L240" i="9"/>
  <c r="L244" i="9"/>
  <c r="L248" i="9"/>
  <c r="L252" i="9"/>
  <c r="L256" i="9"/>
  <c r="L260" i="9"/>
  <c r="L264" i="9"/>
  <c r="L269" i="9"/>
  <c r="L273" i="9"/>
  <c r="L277" i="9"/>
  <c r="L281" i="9"/>
  <c r="L285" i="9"/>
  <c r="E8" i="2" l="1"/>
  <c r="E41" i="2"/>
  <c r="D41" i="2"/>
  <c r="C41" i="2"/>
  <c r="E40" i="2"/>
  <c r="D40" i="2"/>
  <c r="C40" i="2"/>
  <c r="E39" i="2"/>
  <c r="D39" i="2"/>
  <c r="C39" i="2"/>
  <c r="E38" i="2"/>
  <c r="D38" i="2"/>
  <c r="C38" i="2"/>
  <c r="E37" i="2"/>
  <c r="D37" i="2"/>
  <c r="C37" i="2"/>
  <c r="E36" i="2"/>
  <c r="D36" i="2"/>
  <c r="C36" i="2"/>
  <c r="E31" i="2"/>
  <c r="D31" i="2"/>
  <c r="C31" i="2"/>
  <c r="E30" i="2"/>
  <c r="D30" i="2"/>
  <c r="C30" i="2"/>
  <c r="E29" i="2"/>
  <c r="D29" i="2"/>
  <c r="C29" i="2"/>
  <c r="E28" i="2"/>
  <c r="D28" i="2"/>
  <c r="C28" i="2"/>
  <c r="E27" i="2"/>
  <c r="D27" i="2"/>
  <c r="C27" i="2"/>
  <c r="E26" i="2"/>
  <c r="D26" i="2"/>
  <c r="C26" i="2"/>
  <c r="E25" i="2"/>
  <c r="D25" i="2"/>
  <c r="C25" i="2"/>
  <c r="E24" i="2"/>
  <c r="D24" i="2"/>
  <c r="C24" i="2"/>
  <c r="E23" i="2"/>
  <c r="D23" i="2"/>
  <c r="C23" i="2"/>
  <c r="E22" i="2"/>
  <c r="D22" i="2"/>
  <c r="C22" i="2"/>
  <c r="E17" i="2"/>
  <c r="D17" i="2"/>
  <c r="C17" i="2"/>
  <c r="E16" i="2"/>
  <c r="D16" i="2"/>
  <c r="C16" i="2"/>
  <c r="E15" i="2"/>
  <c r="D15" i="2"/>
  <c r="C15" i="2"/>
  <c r="E14" i="2"/>
  <c r="D14" i="2"/>
  <c r="C14" i="2"/>
  <c r="E13" i="2"/>
  <c r="D13" i="2"/>
  <c r="C13" i="2"/>
  <c r="E12" i="2"/>
  <c r="D12" i="2"/>
  <c r="C12" i="2"/>
  <c r="E11" i="2"/>
  <c r="D11" i="2"/>
  <c r="C11" i="2"/>
  <c r="E10" i="2"/>
  <c r="D10" i="2"/>
  <c r="C10" i="2"/>
  <c r="E9" i="2"/>
  <c r="D9" i="2"/>
  <c r="C9" i="2"/>
  <c r="D8" i="2"/>
  <c r="C8" i="2"/>
  <c r="F46" i="2" l="1"/>
  <c r="F45" i="2"/>
  <c r="F44" i="2"/>
  <c r="F47" i="2"/>
</calcChain>
</file>

<file path=xl/sharedStrings.xml><?xml version="1.0" encoding="utf-8"?>
<sst xmlns="http://schemas.openxmlformats.org/spreadsheetml/2006/main" count="2155" uniqueCount="1138">
  <si>
    <t>■試合方法　</t>
  </si>
  <si>
    <t>■審　　判　セルフジャッジ</t>
  </si>
  <si>
    <t>　　　　　　　　　　</t>
  </si>
  <si>
    <t>男</t>
  </si>
  <si>
    <t>彦根市</t>
  </si>
  <si>
    <t>女</t>
  </si>
  <si>
    <t>近江八幡市</t>
  </si>
  <si>
    <t>長浜市</t>
  </si>
  <si>
    <t>守山市</t>
  </si>
  <si>
    <t>京セラTC</t>
  </si>
  <si>
    <t>東近江市</t>
  </si>
  <si>
    <t>き０４</t>
  </si>
  <si>
    <t>き０５</t>
  </si>
  <si>
    <t>き０６</t>
  </si>
  <si>
    <t>き０７</t>
  </si>
  <si>
    <t>き０８</t>
  </si>
  <si>
    <t>き０９</t>
  </si>
  <si>
    <t>宮道</t>
  </si>
  <si>
    <t>祐介</t>
  </si>
  <si>
    <t>き１０</t>
  </si>
  <si>
    <t>き１１</t>
  </si>
  <si>
    <t>き１２</t>
  </si>
  <si>
    <t>き１３</t>
  </si>
  <si>
    <t>岡本</t>
  </si>
  <si>
    <t>き１４</t>
  </si>
  <si>
    <t>き１５</t>
  </si>
  <si>
    <t>き１６</t>
  </si>
  <si>
    <t>牛尾</t>
  </si>
  <si>
    <t>紳之介</t>
  </si>
  <si>
    <t>き１７</t>
  </si>
  <si>
    <t>き１８</t>
  </si>
  <si>
    <t>曽我</t>
  </si>
  <si>
    <t>卓矢</t>
  </si>
  <si>
    <t>き１９</t>
  </si>
  <si>
    <t>き２１</t>
  </si>
  <si>
    <t>理和</t>
  </si>
  <si>
    <t>き２３</t>
  </si>
  <si>
    <t>き２４</t>
  </si>
  <si>
    <t>き２５</t>
  </si>
  <si>
    <t>井澤　</t>
  </si>
  <si>
    <t>き２６</t>
  </si>
  <si>
    <t>き２７</t>
  </si>
  <si>
    <t>き２８</t>
  </si>
  <si>
    <t>き２９</t>
  </si>
  <si>
    <t>廣瀬</t>
  </si>
  <si>
    <t>智也</t>
  </si>
  <si>
    <t>き３０</t>
  </si>
  <si>
    <t>き３１</t>
  </si>
  <si>
    <t>太田</t>
  </si>
  <si>
    <t>圭亮</t>
  </si>
  <si>
    <t>き３２</t>
  </si>
  <si>
    <t>馬場</t>
  </si>
  <si>
    <t>英年</t>
  </si>
  <si>
    <t>き３３</t>
  </si>
  <si>
    <t>き３４</t>
  </si>
  <si>
    <t>き３５</t>
  </si>
  <si>
    <t>浅田</t>
  </si>
  <si>
    <t>吉本</t>
  </si>
  <si>
    <t>泰二</t>
  </si>
  <si>
    <t>坪田</t>
  </si>
  <si>
    <t>Ｋテニスカレッジ</t>
  </si>
  <si>
    <t>Kテニス</t>
  </si>
  <si>
    <t>け０１</t>
  </si>
  <si>
    <t>稲岡</t>
  </si>
  <si>
    <t>和紀</t>
  </si>
  <si>
    <t>け０３</t>
  </si>
  <si>
    <t>け０４</t>
  </si>
  <si>
    <t>け０５</t>
  </si>
  <si>
    <t>け０７</t>
  </si>
  <si>
    <t>け０８</t>
  </si>
  <si>
    <t>川上</t>
  </si>
  <si>
    <t>け０９</t>
  </si>
  <si>
    <t>上村</t>
  </si>
  <si>
    <t>け１０</t>
  </si>
  <si>
    <t>　武</t>
  </si>
  <si>
    <t>け１１</t>
  </si>
  <si>
    <t>悠作</t>
  </si>
  <si>
    <t>け１２</t>
  </si>
  <si>
    <t>川並</t>
  </si>
  <si>
    <t>和之</t>
  </si>
  <si>
    <t>け１３</t>
  </si>
  <si>
    <t>け１４</t>
  </si>
  <si>
    <t>け１５</t>
  </si>
  <si>
    <t>犬上郡</t>
  </si>
  <si>
    <t>け１６</t>
  </si>
  <si>
    <t>け１７</t>
  </si>
  <si>
    <t>け１８</t>
  </si>
  <si>
    <t>真嘉</t>
  </si>
  <si>
    <t>け１９</t>
  </si>
  <si>
    <t>永里</t>
  </si>
  <si>
    <t>裕次</t>
  </si>
  <si>
    <t>三重県</t>
  </si>
  <si>
    <t>け２０</t>
  </si>
  <si>
    <t>け２１</t>
  </si>
  <si>
    <t>山口</t>
  </si>
  <si>
    <t>直彦</t>
  </si>
  <si>
    <t>福永</t>
  </si>
  <si>
    <t>裕美</t>
  </si>
  <si>
    <t>杉山</t>
  </si>
  <si>
    <t>邦夫</t>
  </si>
  <si>
    <t>英二</t>
  </si>
  <si>
    <t>隆昭</t>
  </si>
  <si>
    <t>森永</t>
  </si>
  <si>
    <t>洋介</t>
  </si>
  <si>
    <t>辰巳</t>
  </si>
  <si>
    <t>悟朗</t>
  </si>
  <si>
    <t>村田</t>
  </si>
  <si>
    <t>姫井</t>
  </si>
  <si>
    <t>野村</t>
  </si>
  <si>
    <t>良平</t>
  </si>
  <si>
    <t>うさかめ</t>
  </si>
  <si>
    <t>う０３</t>
  </si>
  <si>
    <t>う０４</t>
  </si>
  <si>
    <t>う０５</t>
  </si>
  <si>
    <t>う０６</t>
  </si>
  <si>
    <t>う０７</t>
  </si>
  <si>
    <t>う０８</t>
  </si>
  <si>
    <t>う０９</t>
  </si>
  <si>
    <t>う１０</t>
  </si>
  <si>
    <t>う１１</t>
  </si>
  <si>
    <t>う１２</t>
  </si>
  <si>
    <t>う１３</t>
  </si>
  <si>
    <t>う１４</t>
  </si>
  <si>
    <t>う１５</t>
  </si>
  <si>
    <t>竹下</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</si>
  <si>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</si>
  <si>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</si>
  <si>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</si>
  <si>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</si>
  <si>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</si>
  <si>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</si>
  <si>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</si>
  <si>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</si>
  <si>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</si>
  <si>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</si>
  <si>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</si>
  <si>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</si>
  <si>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</si>
  <si>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</si>
  <si>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</si>
  <si>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</si>
  <si>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</si>
  <si>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</si>
  <si>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</si>
  <si>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</si>
  <si>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</si>
  <si>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</si>
  <si>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</si>
  <si>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</si>
  <si>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</si>
  <si>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</si>
  <si>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</si>
  <si>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</si>
  <si>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う４４</t>
  </si>
  <si>
    <t>■参加資格　　オープン</t>
    <rPh sb="3" eb="5">
      <t>シカク</t>
    </rPh>
    <phoneticPr fontId="14"/>
  </si>
  <si>
    <t>彦根市</t>
    <rPh sb="0" eb="3">
      <t>ヒコネシ</t>
    </rPh>
    <phoneticPr fontId="14"/>
  </si>
  <si>
    <t>草津市</t>
    <rPh sb="0" eb="3">
      <t>クサツシ</t>
    </rPh>
    <phoneticPr fontId="14"/>
  </si>
  <si>
    <t>女</t>
    <rPh sb="0" eb="1">
      <t>オンナ</t>
    </rPh>
    <phoneticPr fontId="14"/>
  </si>
  <si>
    <t>米原市</t>
    <rPh sb="0" eb="3">
      <t>マイバラシ</t>
    </rPh>
    <phoneticPr fontId="14"/>
  </si>
  <si>
    <t>長浜市</t>
    <rPh sb="0" eb="3">
      <t>ナガハマシ</t>
    </rPh>
    <phoneticPr fontId="14"/>
  </si>
  <si>
    <t>あ２０</t>
  </si>
  <si>
    <t>男</t>
    <rPh sb="0" eb="1">
      <t>オトコ</t>
    </rPh>
    <phoneticPr fontId="14"/>
  </si>
  <si>
    <t>金谷</t>
    <rPh sb="0" eb="2">
      <t>カナタニ</t>
    </rPh>
    <phoneticPr fontId="14"/>
  </si>
  <si>
    <t>太郎</t>
    <rPh sb="0" eb="2">
      <t>タロウ</t>
    </rPh>
    <phoneticPr fontId="14"/>
  </si>
  <si>
    <t>土田</t>
    <rPh sb="0" eb="2">
      <t>ツチダ</t>
    </rPh>
    <phoneticPr fontId="14"/>
  </si>
  <si>
    <t>哲也</t>
    <rPh sb="0" eb="2">
      <t>テツヤ</t>
    </rPh>
    <phoneticPr fontId="14"/>
  </si>
  <si>
    <t>伊吹</t>
    <rPh sb="0" eb="2">
      <t>イブキ</t>
    </rPh>
    <phoneticPr fontId="14"/>
  </si>
  <si>
    <t>守山市</t>
    <rPh sb="0" eb="3">
      <t>モリヤマシ</t>
    </rPh>
    <phoneticPr fontId="14"/>
  </si>
  <si>
    <t>近江八幡市</t>
    <rPh sb="0" eb="5">
      <t>オウミハチマンシ</t>
    </rPh>
    <phoneticPr fontId="14"/>
  </si>
  <si>
    <t>大津市</t>
    <rPh sb="0" eb="3">
      <t>オオツシ</t>
    </rPh>
    <phoneticPr fontId="14"/>
  </si>
  <si>
    <t>石田</t>
    <rPh sb="0" eb="2">
      <t>イシダ</t>
    </rPh>
    <phoneticPr fontId="14"/>
  </si>
  <si>
    <t>東近江市</t>
    <rPh sb="0" eb="4">
      <t>ヒガシオウミシ</t>
    </rPh>
    <phoneticPr fontId="14"/>
  </si>
  <si>
    <t>湖南市</t>
    <rPh sb="0" eb="3">
      <t>コナンシ</t>
    </rPh>
    <phoneticPr fontId="14"/>
  </si>
  <si>
    <t>浅田</t>
    <rPh sb="0" eb="2">
      <t>アサダ</t>
    </rPh>
    <phoneticPr fontId="14"/>
  </si>
  <si>
    <t>中西</t>
    <rPh sb="0" eb="2">
      <t>ナカニシ</t>
    </rPh>
    <phoneticPr fontId="14"/>
  </si>
  <si>
    <t>栗東市</t>
    <rPh sb="0" eb="3">
      <t>リットウシ</t>
    </rPh>
    <phoneticPr fontId="14"/>
  </si>
  <si>
    <t>井ノ口</t>
    <rPh sb="0" eb="1">
      <t>イ</t>
    </rPh>
    <rPh sb="2" eb="3">
      <t>グチ</t>
    </rPh>
    <phoneticPr fontId="14"/>
  </si>
  <si>
    <t>幹也</t>
    <rPh sb="0" eb="2">
      <t>ミキヤ</t>
    </rPh>
    <phoneticPr fontId="14"/>
  </si>
  <si>
    <t>漆原</t>
    <rPh sb="0" eb="2">
      <t>ウルシハラ</t>
    </rPh>
    <phoneticPr fontId="14"/>
  </si>
  <si>
    <t>大介</t>
    <rPh sb="0" eb="2">
      <t>ダイスケ</t>
    </rPh>
    <phoneticPr fontId="14"/>
  </si>
  <si>
    <t>京都府</t>
    <rPh sb="0" eb="3">
      <t>キョウトフ</t>
    </rPh>
    <phoneticPr fontId="14"/>
  </si>
  <si>
    <t>藤井</t>
    <rPh sb="0" eb="2">
      <t>フジイ</t>
    </rPh>
    <phoneticPr fontId="14"/>
  </si>
  <si>
    <t>正和</t>
    <rPh sb="0" eb="2">
      <t>マサカズ</t>
    </rPh>
    <phoneticPr fontId="14"/>
  </si>
  <si>
    <t>友里</t>
    <rPh sb="0" eb="2">
      <t>ユリ</t>
    </rPh>
    <phoneticPr fontId="14"/>
  </si>
  <si>
    <t>吉村</t>
    <rPh sb="0" eb="2">
      <t>ヨシムラ</t>
    </rPh>
    <phoneticPr fontId="14"/>
  </si>
  <si>
    <t>山本</t>
    <rPh sb="0" eb="2">
      <t>ヤマモト</t>
    </rPh>
    <phoneticPr fontId="14"/>
  </si>
  <si>
    <t>一典</t>
    <rPh sb="0" eb="2">
      <t>カズノリ</t>
    </rPh>
    <phoneticPr fontId="14"/>
  </si>
  <si>
    <t>梅田</t>
    <rPh sb="0" eb="2">
      <t>ウメダ</t>
    </rPh>
    <phoneticPr fontId="14"/>
  </si>
  <si>
    <t>平野</t>
    <rPh sb="0" eb="2">
      <t>ヒラノ</t>
    </rPh>
    <phoneticPr fontId="14"/>
  </si>
  <si>
    <t>野洲市</t>
    <rPh sb="0" eb="3">
      <t>ヤスシ</t>
    </rPh>
    <phoneticPr fontId="14"/>
  </si>
  <si>
    <t>うさぎとかめの集い</t>
    <rPh sb="7" eb="8">
      <t>ツド</t>
    </rPh>
    <phoneticPr fontId="14"/>
  </si>
  <si>
    <t>小倉</t>
    <rPh sb="0" eb="2">
      <t>オグラ</t>
    </rPh>
    <phoneticPr fontId="14"/>
  </si>
  <si>
    <t>俊郎</t>
    <rPh sb="0" eb="1">
      <t>トシ</t>
    </rPh>
    <rPh sb="1" eb="2">
      <t>ロウ</t>
    </rPh>
    <phoneticPr fontId="14"/>
  </si>
  <si>
    <t>片岡</t>
    <rPh sb="0" eb="2">
      <t>カタオカ</t>
    </rPh>
    <phoneticPr fontId="14"/>
  </si>
  <si>
    <t>一寿</t>
    <rPh sb="0" eb="2">
      <t>カズトシ</t>
    </rPh>
    <phoneticPr fontId="14"/>
  </si>
  <si>
    <t>亀井</t>
    <rPh sb="0" eb="2">
      <t>カメイ</t>
    </rPh>
    <phoneticPr fontId="14"/>
  </si>
  <si>
    <t>優也</t>
    <rPh sb="0" eb="2">
      <t>ユウヤ</t>
    </rPh>
    <phoneticPr fontId="14"/>
  </si>
  <si>
    <t>深田</t>
    <rPh sb="0" eb="2">
      <t>フカダ</t>
    </rPh>
    <phoneticPr fontId="14"/>
  </si>
  <si>
    <t>健太郎</t>
    <rPh sb="0" eb="3">
      <t>ケンタロウ</t>
    </rPh>
    <phoneticPr fontId="14"/>
  </si>
  <si>
    <t>昌紀</t>
    <rPh sb="0" eb="2">
      <t>マサノリ</t>
    </rPh>
    <phoneticPr fontId="14"/>
  </si>
  <si>
    <t>浩之</t>
    <rPh sb="0" eb="2">
      <t>ヒロユキ</t>
    </rPh>
    <phoneticPr fontId="14"/>
  </si>
  <si>
    <t>植垣</t>
    <rPh sb="0" eb="2">
      <t>ウエガキ</t>
    </rPh>
    <phoneticPr fontId="14"/>
  </si>
  <si>
    <t>貴美子</t>
    <rPh sb="0" eb="3">
      <t>キミコ</t>
    </rPh>
    <phoneticPr fontId="14"/>
  </si>
  <si>
    <t>小澤</t>
    <rPh sb="0" eb="2">
      <t>コザワ</t>
    </rPh>
    <phoneticPr fontId="14"/>
  </si>
  <si>
    <t>藤信</t>
    <rPh sb="0" eb="2">
      <t>フジノブ</t>
    </rPh>
    <phoneticPr fontId="14"/>
  </si>
  <si>
    <t>疋田</t>
    <rPh sb="0" eb="2">
      <t>ヒキダ</t>
    </rPh>
    <phoneticPr fontId="14"/>
  </si>
  <si>
    <t>之宏</t>
    <rPh sb="0" eb="1">
      <t>コレ</t>
    </rPh>
    <rPh sb="1" eb="2">
      <t>ヒロシ</t>
    </rPh>
    <phoneticPr fontId="14"/>
  </si>
  <si>
    <t>東近江グリフィンズ</t>
    <rPh sb="0" eb="3">
      <t>ヒガシオウミ</t>
    </rPh>
    <phoneticPr fontId="14"/>
  </si>
  <si>
    <t>鍵谷</t>
    <rPh sb="0" eb="2">
      <t>カギタニ</t>
    </rPh>
    <phoneticPr fontId="14"/>
  </si>
  <si>
    <t>浩太</t>
    <rPh sb="0" eb="2">
      <t>コウタ</t>
    </rPh>
    <phoneticPr fontId="14"/>
  </si>
  <si>
    <t>恵亮</t>
    <rPh sb="0" eb="2">
      <t>ケイスケ</t>
    </rPh>
    <phoneticPr fontId="14"/>
  </si>
  <si>
    <t>泰輝</t>
    <rPh sb="0" eb="2">
      <t>タイキ</t>
    </rPh>
    <phoneticPr fontId="14"/>
  </si>
  <si>
    <t>将義</t>
    <rPh sb="0" eb="2">
      <t>マサヨシ</t>
    </rPh>
    <phoneticPr fontId="14"/>
  </si>
  <si>
    <t>吉野</t>
    <rPh sb="0" eb="2">
      <t>ヨシノ</t>
    </rPh>
    <phoneticPr fontId="14"/>
  </si>
  <si>
    <t>淳也</t>
    <rPh sb="0" eb="2">
      <t>ジュンヤ</t>
    </rPh>
    <phoneticPr fontId="14"/>
  </si>
  <si>
    <t>ぷ０３</t>
  </si>
  <si>
    <t>ぷ０４</t>
  </si>
  <si>
    <t>ぷ０５</t>
  </si>
  <si>
    <t>ぷ０６</t>
  </si>
  <si>
    <t>ぷ０７</t>
  </si>
  <si>
    <t>ぷ０８</t>
  </si>
  <si>
    <t>ぷ０９</t>
  </si>
  <si>
    <t>ぷ１０</t>
  </si>
  <si>
    <t>ぷ１１</t>
  </si>
  <si>
    <t>淳</t>
  </si>
  <si>
    <t>辻</t>
    <rPh sb="0" eb="1">
      <t>ツジ</t>
    </rPh>
    <phoneticPr fontId="14"/>
  </si>
  <si>
    <t>個人登録</t>
    <rPh sb="0" eb="2">
      <t>コジン</t>
    </rPh>
    <rPh sb="2" eb="4">
      <t>トウロク</t>
    </rPh>
    <phoneticPr fontId="14"/>
  </si>
  <si>
    <t>福島</t>
    <rPh sb="0" eb="2">
      <t>フクシマ</t>
    </rPh>
    <phoneticPr fontId="14"/>
  </si>
  <si>
    <t>朝日</t>
    <rPh sb="0" eb="2">
      <t>アサヒ</t>
    </rPh>
    <phoneticPr fontId="14"/>
  </si>
  <si>
    <t>尚紀</t>
    <rPh sb="0" eb="1">
      <t>ナオ</t>
    </rPh>
    <rPh sb="1" eb="2">
      <t>キ</t>
    </rPh>
    <phoneticPr fontId="14"/>
  </si>
  <si>
    <t>智美</t>
    <rPh sb="0" eb="2">
      <t>トモミ</t>
    </rPh>
    <phoneticPr fontId="14"/>
  </si>
  <si>
    <t xml:space="preserve">傳樹 </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</si>
  <si>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</si>
  <si>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</si>
  <si>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</si>
  <si>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</si>
  <si>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</si>
  <si>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</si>
  <si>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</si>
  <si>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</si>
  <si>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</si>
  <si>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</si>
  <si>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</si>
  <si>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</si>
  <si>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</si>
  <si>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</si>
  <si>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</si>
  <si>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あん１８</t>
  </si>
  <si>
    <t>あん１９</t>
  </si>
  <si>
    <t>寺元</t>
  </si>
  <si>
    <t>翔太</t>
  </si>
  <si>
    <t>あん２０</t>
  </si>
  <si>
    <t>あん２１</t>
  </si>
  <si>
    <t>あん２２</t>
  </si>
  <si>
    <t>あん２３</t>
  </si>
  <si>
    <t>あん２４</t>
  </si>
  <si>
    <t>あん２５</t>
  </si>
  <si>
    <t>き０３</t>
  </si>
  <si>
    <t>豊</t>
    <rPh sb="0" eb="1">
      <t>ユタカ</t>
    </rPh>
    <phoneticPr fontId="14"/>
  </si>
  <si>
    <t>き２０</t>
  </si>
  <si>
    <t>き２２</t>
  </si>
  <si>
    <t>ふ０３</t>
  </si>
  <si>
    <t>ふ０４</t>
  </si>
  <si>
    <t>ふ０５</t>
  </si>
  <si>
    <t>ふ０６</t>
  </si>
  <si>
    <t>ふ０７</t>
  </si>
  <si>
    <t>ふ０８</t>
  </si>
  <si>
    <t>ふ０９</t>
  </si>
  <si>
    <t>ふ１０</t>
  </si>
  <si>
    <t>ふ１１</t>
  </si>
  <si>
    <t>ふ１２</t>
  </si>
  <si>
    <t>ふ１３</t>
  </si>
  <si>
    <t>ふ１４</t>
  </si>
  <si>
    <t>ふ１５</t>
  </si>
  <si>
    <t>ふ１６</t>
  </si>
  <si>
    <t>ふ１７</t>
  </si>
  <si>
    <t>ふ１８</t>
  </si>
  <si>
    <t>ふ１９</t>
  </si>
  <si>
    <t>ふ２０</t>
  </si>
  <si>
    <t>澁谷</t>
    <rPh sb="0" eb="1">
      <t>シブ</t>
    </rPh>
    <rPh sb="1" eb="2">
      <t>タニ</t>
    </rPh>
    <phoneticPr fontId="14"/>
  </si>
  <si>
    <t>晃大</t>
    <rPh sb="0" eb="2">
      <t>コウダイ</t>
    </rPh>
    <phoneticPr fontId="14"/>
  </si>
  <si>
    <t>松本</t>
    <rPh sb="0" eb="2">
      <t>マツモト</t>
    </rPh>
    <phoneticPr fontId="14"/>
  </si>
  <si>
    <t>脇野</t>
    <rPh sb="0" eb="2">
      <t>ワキノ</t>
    </rPh>
    <phoneticPr fontId="14"/>
  </si>
  <si>
    <t>佳邦</t>
    <rPh sb="0" eb="1">
      <t>ヨシ</t>
    </rPh>
    <rPh sb="1" eb="2">
      <t>クニ</t>
    </rPh>
    <phoneticPr fontId="14"/>
  </si>
  <si>
    <t>牛道</t>
    <rPh sb="0" eb="1">
      <t>ウシ</t>
    </rPh>
    <rPh sb="1" eb="2">
      <t>ミチ</t>
    </rPh>
    <phoneticPr fontId="14"/>
  </si>
  <si>
    <t>雄介</t>
    <rPh sb="0" eb="2">
      <t>ユウスケ</t>
    </rPh>
    <phoneticPr fontId="14"/>
  </si>
  <si>
    <t>土肥</t>
    <rPh sb="0" eb="2">
      <t>ドイ</t>
    </rPh>
    <phoneticPr fontId="14"/>
  </si>
  <si>
    <t>将博</t>
    <rPh sb="0" eb="2">
      <t>マサヒロ</t>
    </rPh>
    <phoneticPr fontId="14"/>
  </si>
  <si>
    <t>■表　　彰　一般の部 １～４位 (チーム数により変更あり)</t>
    <rPh sb="6" eb="8">
      <t>イッパン</t>
    </rPh>
    <rPh sb="9" eb="10">
      <t>ブ</t>
    </rPh>
    <rPh sb="20" eb="21">
      <t>スウ</t>
    </rPh>
    <rPh sb="24" eb="26">
      <t>ヘンコウ</t>
    </rPh>
    <phoneticPr fontId="14"/>
  </si>
  <si>
    <t>■応　　募　男女ペア（男子1人・女子1人）で申し込んで下さい。</t>
    <phoneticPr fontId="14"/>
  </si>
  <si>
    <t>■試合順</t>
    <rPh sb="1" eb="3">
      <t>シアイ</t>
    </rPh>
    <rPh sb="3" eb="4">
      <t>ジュン</t>
    </rPh>
    <phoneticPr fontId="14"/>
  </si>
  <si>
    <t>ミックスダブルス→男子シングルス→女子シングルス</t>
    <rPh sb="9" eb="11">
      <t>ダンシ</t>
    </rPh>
    <rPh sb="17" eb="19">
      <t>ジョシ</t>
    </rPh>
    <phoneticPr fontId="14"/>
  </si>
  <si>
    <t>ジュニア</t>
    <phoneticPr fontId="14"/>
  </si>
  <si>
    <t>ランク</t>
    <phoneticPr fontId="14"/>
  </si>
  <si>
    <t>１セットマッチ６－６タイブレークノーアドバンテージスコアリング</t>
  </si>
  <si>
    <t>※参加人数によって、変更になる場合があります。</t>
  </si>
  <si>
    <t>※悪天候によりドーム2面での進行になる場合は、ショートセットになる</t>
  </si>
  <si>
    <t>　可能性がありますが、ご了承ください。</t>
  </si>
  <si>
    <t>各協会登録クラブ代表者が申込書に記入し、ドロー会議にエント</t>
  </si>
  <si>
    <t>リー代を添えて持参してください。（クラブごとにまとめて、エントリー）</t>
  </si>
  <si>
    <t>■[振込先]</t>
    <rPh sb="2" eb="5">
      <t>フリコミサキ</t>
    </rPh>
    <phoneticPr fontId="14"/>
  </si>
  <si>
    <t>■【メール申込先】</t>
    <rPh sb="5" eb="7">
      <t>モウシコミ</t>
    </rPh>
    <rPh sb="7" eb="8">
      <t>サキ</t>
    </rPh>
    <phoneticPr fontId="14"/>
  </si>
  <si>
    <t>■[ドロー会議]</t>
    <phoneticPr fontId="14"/>
  </si>
  <si>
    <t>あ２３</t>
  </si>
  <si>
    <t>あ２４</t>
  </si>
  <si>
    <t>あ２５</t>
  </si>
  <si>
    <t>あ２６</t>
  </si>
  <si>
    <t>あ２７</t>
  </si>
  <si>
    <t>甲賀市</t>
  </si>
  <si>
    <t>き０２</t>
  </si>
  <si>
    <t>村尾</t>
  </si>
  <si>
    <t>彰了</t>
  </si>
  <si>
    <t>南</t>
    <rPh sb="0" eb="1">
      <t>ミナミ</t>
    </rPh>
    <phoneticPr fontId="14"/>
  </si>
  <si>
    <t>寺本</t>
    <rPh sb="0" eb="2">
      <t>テラモト</t>
    </rPh>
    <phoneticPr fontId="14"/>
  </si>
  <si>
    <t>将吾</t>
    <rPh sb="0" eb="2">
      <t>ショウゴ</t>
    </rPh>
    <phoneticPr fontId="14"/>
  </si>
  <si>
    <t>浜田</t>
    <rPh sb="0" eb="2">
      <t>ハマダ</t>
    </rPh>
    <phoneticPr fontId="14"/>
  </si>
  <si>
    <t>三重県</t>
    <rPh sb="0" eb="3">
      <t>ミエケン</t>
    </rPh>
    <phoneticPr fontId="14"/>
  </si>
  <si>
    <t>本多</t>
    <rPh sb="0" eb="2">
      <t>ホンダ</t>
    </rPh>
    <phoneticPr fontId="14"/>
  </si>
  <si>
    <t>勇輝</t>
    <rPh sb="0" eb="2">
      <t>ユウキ</t>
    </rPh>
    <phoneticPr fontId="14"/>
  </si>
  <si>
    <t>堤</t>
    <rPh sb="0" eb="1">
      <t>ツツミ</t>
    </rPh>
    <phoneticPr fontId="14"/>
  </si>
  <si>
    <t>泰彦</t>
    <rPh sb="0" eb="2">
      <t>ヤスヒコ</t>
    </rPh>
    <phoneticPr fontId="14"/>
  </si>
  <si>
    <t>新谷</t>
    <rPh sb="0" eb="2">
      <t>シンヤ</t>
    </rPh>
    <phoneticPr fontId="14"/>
  </si>
  <si>
    <t>良</t>
    <rPh sb="0" eb="1">
      <t>リョウ</t>
    </rPh>
    <phoneticPr fontId="14"/>
  </si>
  <si>
    <t>谷</t>
    <rPh sb="0" eb="1">
      <t>タニ</t>
    </rPh>
    <phoneticPr fontId="14"/>
  </si>
  <si>
    <t>啓吾</t>
    <rPh sb="0" eb="2">
      <t>ケイゴ</t>
    </rPh>
    <phoneticPr fontId="14"/>
  </si>
  <si>
    <t>苗村</t>
    <rPh sb="0" eb="2">
      <t>ナエムラ</t>
    </rPh>
    <phoneticPr fontId="14"/>
  </si>
  <si>
    <t>岩花</t>
    <rPh sb="0" eb="1">
      <t>イワ</t>
    </rPh>
    <rPh sb="1" eb="2">
      <t>ハナ</t>
    </rPh>
    <phoneticPr fontId="14"/>
  </si>
  <si>
    <t>功</t>
    <rPh sb="0" eb="1">
      <t>イサオ</t>
    </rPh>
    <phoneticPr fontId="14"/>
  </si>
  <si>
    <t>皓太</t>
    <rPh sb="0" eb="2">
      <t>コウタ</t>
    </rPh>
    <phoneticPr fontId="14"/>
  </si>
  <si>
    <t>愛荘町</t>
    <rPh sb="0" eb="3">
      <t>アイショウチョウ</t>
    </rPh>
    <phoneticPr fontId="14"/>
  </si>
  <si>
    <t>ドロー上の選手が左</t>
  </si>
  <si>
    <t>右（Right)が赤（Red)</t>
  </si>
  <si>
    <t>ドームB</t>
  </si>
  <si>
    <t>長椅子</t>
  </si>
  <si>
    <t>スコアボード</t>
  </si>
  <si>
    <t>自動ドア</t>
  </si>
  <si>
    <t>ドームA</t>
  </si>
  <si>
    <t>木のベンチ</t>
  </si>
  <si>
    <t>本部</t>
  </si>
  <si>
    <t>試合中以外の方（応援、見学等）は、木のベンチに　座って　見るようにする。立って見ない。</t>
  </si>
  <si>
    <t>休憩をとること、木のベンチに近づかないまた。試合が終わったら　荷物を持って　移動する。　</t>
  </si>
  <si>
    <t>試合に入る選手の方はABコートの間の長椅子に荷物を置き（貴重品を入れ）チェンジコート時は　この長椅子で</t>
  </si>
  <si>
    <t>ドームで試合の場合は</t>
  </si>
  <si>
    <t>盗難防止及び　アドバイス防止のための　措置</t>
  </si>
  <si>
    <t>優勝</t>
  </si>
  <si>
    <t>準優勝</t>
  </si>
  <si>
    <t>3位</t>
  </si>
  <si>
    <t>第1回</t>
  </si>
  <si>
    <t>一般</t>
    <rPh sb="0" eb="2">
      <t>イッパン</t>
    </rPh>
    <phoneticPr fontId="14"/>
  </si>
  <si>
    <t>ＯＶ５５</t>
    <phoneticPr fontId="14"/>
  </si>
  <si>
    <t>21.6.20</t>
    <phoneticPr fontId="14"/>
  </si>
  <si>
    <t>石田・石田（京セラＴＣ）</t>
    <rPh sb="0" eb="2">
      <t>イシダ</t>
    </rPh>
    <rPh sb="3" eb="5">
      <t>イシダ</t>
    </rPh>
    <rPh sb="6" eb="7">
      <t>キョウ</t>
    </rPh>
    <phoneticPr fontId="14"/>
  </si>
  <si>
    <t>山口・森　(グリフィンズ)</t>
    <rPh sb="0" eb="2">
      <t>ヤマグチ</t>
    </rPh>
    <rPh sb="3" eb="4">
      <t>モリ</t>
    </rPh>
    <phoneticPr fontId="14"/>
  </si>
  <si>
    <t>濱口・中尾（京セラＴＣ）</t>
    <rPh sb="0" eb="2">
      <t>ハマグチ</t>
    </rPh>
    <rPh sb="3" eb="5">
      <t>ナカオ</t>
    </rPh>
    <rPh sb="6" eb="7">
      <t>キョウ</t>
    </rPh>
    <phoneticPr fontId="14"/>
  </si>
  <si>
    <t>中野・川上　（村田ＴＣ）</t>
    <rPh sb="0" eb="2">
      <t>ナカノ</t>
    </rPh>
    <rPh sb="3" eb="5">
      <t>カワカミ</t>
    </rPh>
    <rPh sb="7" eb="9">
      <t>ムラタ</t>
    </rPh>
    <phoneticPr fontId="14"/>
  </si>
  <si>
    <t>福永・川並　（Ｋテニス）</t>
    <rPh sb="0" eb="2">
      <t>フクナガ</t>
    </rPh>
    <rPh sb="3" eb="5">
      <t>カワナミ</t>
    </rPh>
    <phoneticPr fontId="14"/>
  </si>
  <si>
    <t>川上・杉山　（村田ＴＣ）</t>
    <rPh sb="0" eb="2">
      <t>カワカミ</t>
    </rPh>
    <rPh sb="3" eb="5">
      <t>スギヤマ</t>
    </rPh>
    <rPh sb="7" eb="9">
      <t>ムラタ</t>
    </rPh>
    <phoneticPr fontId="14"/>
  </si>
  <si>
    <t>ホップマンカップ歴代入賞者</t>
    <phoneticPr fontId="14"/>
  </si>
  <si>
    <t>■主　　催　東近江市テニス協会（担当クラブ 　アプストＴＣ）</t>
    <phoneticPr fontId="14"/>
  </si>
  <si>
    <t>■参加料　　東近江市テニス協会協会員　1,500円/1名</t>
    <phoneticPr fontId="14"/>
  </si>
  <si>
    <t>あ２８</t>
  </si>
  <si>
    <t>あ２９</t>
  </si>
  <si>
    <t>あ３０</t>
  </si>
  <si>
    <t>あ３１</t>
  </si>
  <si>
    <t>あ３２</t>
  </si>
  <si>
    <t>眞規子</t>
  </si>
  <si>
    <t>理恵子</t>
  </si>
  <si>
    <t>古市</t>
  </si>
  <si>
    <t>あん２６</t>
  </si>
  <si>
    <t>清水</t>
  </si>
  <si>
    <t>大津市</t>
  </si>
  <si>
    <t>ふ０１</t>
  </si>
  <si>
    <t>水本</t>
  </si>
  <si>
    <t>淳史</t>
  </si>
  <si>
    <t>フレンズ</t>
  </si>
  <si>
    <t>ふ０２</t>
  </si>
  <si>
    <t>善弘</t>
  </si>
  <si>
    <t>大樹</t>
  </si>
  <si>
    <t>成宮</t>
  </si>
  <si>
    <t>康弘</t>
  </si>
  <si>
    <t>平塚</t>
  </si>
  <si>
    <t>池端</t>
  </si>
  <si>
    <t>誠治</t>
  </si>
  <si>
    <t>三代</t>
  </si>
  <si>
    <t>康成</t>
  </si>
  <si>
    <t>卓志</t>
  </si>
  <si>
    <t>筒井</t>
  </si>
  <si>
    <t>珠世</t>
  </si>
  <si>
    <t>米原市</t>
  </si>
  <si>
    <t>梨絵</t>
  </si>
  <si>
    <t>松村</t>
  </si>
  <si>
    <t>吉岡</t>
  </si>
  <si>
    <t>京子</t>
  </si>
  <si>
    <t>愛荘町</t>
  </si>
  <si>
    <t>出縄</t>
  </si>
  <si>
    <t>久子</t>
  </si>
  <si>
    <t>大野</t>
  </si>
  <si>
    <t>美南</t>
  </si>
  <si>
    <t>大野美南</t>
  </si>
  <si>
    <t>湖南市</t>
  </si>
  <si>
    <t>こ０２</t>
  </si>
  <si>
    <t>所属クラブ名</t>
    <rPh sb="0" eb="2">
      <t>ショゾク</t>
    </rPh>
    <rPh sb="5" eb="6">
      <t>メイ</t>
    </rPh>
    <phoneticPr fontId="14"/>
  </si>
  <si>
    <t>代表者氏名</t>
    <rPh sb="0" eb="3">
      <t>ダイヒョウシャ</t>
    </rPh>
    <rPh sb="3" eb="5">
      <t>シメイ</t>
    </rPh>
    <phoneticPr fontId="14"/>
  </si>
  <si>
    <t>代表連絡先</t>
    <rPh sb="0" eb="2">
      <t>ダイヒョウ</t>
    </rPh>
    <rPh sb="2" eb="5">
      <t>レンラクサキ</t>
    </rPh>
    <phoneticPr fontId="14"/>
  </si>
  <si>
    <t>登録No(全角)を入れると氏名と年齢が入力されます</t>
    <rPh sb="0" eb="2">
      <t>トウロク</t>
    </rPh>
    <rPh sb="5" eb="7">
      <t>ゼンカク</t>
    </rPh>
    <rPh sb="9" eb="10">
      <t>イ</t>
    </rPh>
    <rPh sb="13" eb="15">
      <t>シメイ</t>
    </rPh>
    <rPh sb="16" eb="18">
      <t>ネンレイ</t>
    </rPh>
    <rPh sb="19" eb="21">
      <t>ニュウリョク</t>
    </rPh>
    <phoneticPr fontId="14"/>
  </si>
  <si>
    <t>種目</t>
    <rPh sb="0" eb="2">
      <t>シュモク</t>
    </rPh>
    <phoneticPr fontId="14"/>
  </si>
  <si>
    <t>登録No</t>
    <rPh sb="0" eb="2">
      <t>トウロク</t>
    </rPh>
    <phoneticPr fontId="14"/>
  </si>
  <si>
    <t>氏　名</t>
    <rPh sb="0" eb="1">
      <t>シ</t>
    </rPh>
    <rPh sb="2" eb="3">
      <t>ナ</t>
    </rPh>
    <phoneticPr fontId="14"/>
  </si>
  <si>
    <t>年齢</t>
    <rPh sb="0" eb="2">
      <t>ネンレイ</t>
    </rPh>
    <phoneticPr fontId="14"/>
  </si>
  <si>
    <t>所属クラブ</t>
    <rPh sb="0" eb="2">
      <t>ショゾク</t>
    </rPh>
    <phoneticPr fontId="14"/>
  </si>
  <si>
    <t>備考</t>
    <rPh sb="0" eb="2">
      <t>ビコウ</t>
    </rPh>
    <phoneticPr fontId="14"/>
  </si>
  <si>
    <t>参加費</t>
    <rPh sb="0" eb="3">
      <t>サンカヒ</t>
    </rPh>
    <phoneticPr fontId="14"/>
  </si>
  <si>
    <t>人数</t>
    <rPh sb="0" eb="2">
      <t>ニンズウスウ</t>
    </rPh>
    <phoneticPr fontId="14"/>
  </si>
  <si>
    <t>小計</t>
    <rPh sb="0" eb="2">
      <t>ショウケイ</t>
    </rPh>
    <phoneticPr fontId="14"/>
  </si>
  <si>
    <t>協会員</t>
    <rPh sb="0" eb="3">
      <t>キョウカイイン</t>
    </rPh>
    <phoneticPr fontId="14"/>
  </si>
  <si>
    <t>非協会員</t>
    <rPh sb="0" eb="4">
      <t>ヒキョウカイイン</t>
    </rPh>
    <phoneticPr fontId="14"/>
  </si>
  <si>
    <t>合計</t>
    <rPh sb="0" eb="2">
      <t>ゴウケイ</t>
    </rPh>
    <phoneticPr fontId="14"/>
  </si>
  <si>
    <t>　　　　　　学生（高校生まで）　1,000円/1名</t>
    <phoneticPr fontId="14"/>
  </si>
  <si>
    <t>第2回</t>
    <phoneticPr fontId="14"/>
  </si>
  <si>
    <t>22.6.5</t>
    <phoneticPr fontId="14"/>
  </si>
  <si>
    <t>川上・川上　（村田ＴＣ）</t>
    <rPh sb="0" eb="2">
      <t>カワカミ</t>
    </rPh>
    <rPh sb="3" eb="5">
      <t>カワカミ</t>
    </rPh>
    <rPh sb="7" eb="9">
      <t>ムラタ</t>
    </rPh>
    <phoneticPr fontId="14"/>
  </si>
  <si>
    <t>福永・川並　（Ｋテニス）</t>
    <phoneticPr fontId="14"/>
  </si>
  <si>
    <t>植垣・岩花（うさかめ）</t>
    <rPh sb="0" eb="2">
      <t>ウエガキ</t>
    </rPh>
    <rPh sb="3" eb="5">
      <t>イワハナ</t>
    </rPh>
    <phoneticPr fontId="14"/>
  </si>
  <si>
    <t>森・石田（京セラＴＣ）</t>
    <rPh sb="0" eb="1">
      <t>モリ</t>
    </rPh>
    <rPh sb="2" eb="4">
      <t>イシダ</t>
    </rPh>
    <rPh sb="5" eb="6">
      <t>キョウ</t>
    </rPh>
    <phoneticPr fontId="14"/>
  </si>
  <si>
    <t>出縄・岡本（フレンズ）</t>
    <rPh sb="0" eb="2">
      <t>イデナワ</t>
    </rPh>
    <rPh sb="3" eb="5">
      <t>オカモト</t>
    </rPh>
    <phoneticPr fontId="14"/>
  </si>
  <si>
    <t>第3回</t>
    <phoneticPr fontId="14"/>
  </si>
  <si>
    <t>23.6.4</t>
    <phoneticPr fontId="14"/>
  </si>
  <si>
    <t>ＯＶ４０</t>
    <phoneticPr fontId="14"/>
  </si>
  <si>
    <t>明子</t>
    <rPh sb="0" eb="2">
      <t>アキコ</t>
    </rPh>
    <phoneticPr fontId="14"/>
  </si>
  <si>
    <t>久保村</t>
    <rPh sb="0" eb="3">
      <t>クボムラ</t>
    </rPh>
    <phoneticPr fontId="14"/>
  </si>
  <si>
    <t>悠史</t>
    <rPh sb="0" eb="2">
      <t>ユウシ</t>
    </rPh>
    <phoneticPr fontId="14"/>
  </si>
  <si>
    <t>ぷ１２</t>
  </si>
  <si>
    <t>ぷ１３</t>
  </si>
  <si>
    <t>養老町</t>
  </si>
  <si>
    <t>あ３３</t>
  </si>
  <si>
    <t>佐野</t>
  </si>
  <si>
    <t>直美</t>
  </si>
  <si>
    <t>京都市</t>
  </si>
  <si>
    <t>あ３４</t>
  </si>
  <si>
    <t>千代</t>
  </si>
  <si>
    <t>美由紀</t>
  </si>
  <si>
    <t>あ３５</t>
  </si>
  <si>
    <t>あ３６</t>
  </si>
  <si>
    <t>冨岡</t>
  </si>
  <si>
    <t>浩史</t>
  </si>
  <si>
    <t>西堀</t>
  </si>
  <si>
    <t>あぷ０２</t>
  </si>
  <si>
    <t>あぷ０３</t>
  </si>
  <si>
    <t>あぷ０４</t>
  </si>
  <si>
    <t>あぷ０５</t>
  </si>
  <si>
    <t>あぷ０６</t>
  </si>
  <si>
    <t>あぷ０７</t>
  </si>
  <si>
    <t>あぷ０８</t>
  </si>
  <si>
    <t>あぷ０９</t>
  </si>
  <si>
    <t>あぷ１０</t>
  </si>
  <si>
    <t>あぷ１１</t>
  </si>
  <si>
    <t>あぷ１２</t>
  </si>
  <si>
    <t>あぷ１３</t>
  </si>
  <si>
    <t>あぷ１４</t>
  </si>
  <si>
    <t>あぷ１５</t>
  </si>
  <si>
    <t>あぷ１６</t>
  </si>
  <si>
    <t>あぷ１７</t>
  </si>
  <si>
    <t>あぷ１８</t>
  </si>
  <si>
    <t>あぷ１９</t>
  </si>
  <si>
    <t>あぷ２０</t>
  </si>
  <si>
    <t>あぷ２１</t>
  </si>
  <si>
    <t>あぷ２２</t>
  </si>
  <si>
    <t>あぷ２３</t>
  </si>
  <si>
    <t>あぷ２４</t>
  </si>
  <si>
    <t>あぷ２５</t>
  </si>
  <si>
    <t>池田</t>
  </si>
  <si>
    <t>枝里</t>
  </si>
  <si>
    <t>あん０２</t>
  </si>
  <si>
    <t>植田</t>
  </si>
  <si>
    <t>早耶</t>
  </si>
  <si>
    <t>野洲市</t>
  </si>
  <si>
    <t>千恵</t>
  </si>
  <si>
    <t>脇坂</t>
  </si>
  <si>
    <t>愛里</t>
  </si>
  <si>
    <t>上津</t>
  </si>
  <si>
    <t>慶和</t>
  </si>
  <si>
    <t>友喜</t>
  </si>
  <si>
    <t>薮内</t>
  </si>
  <si>
    <t>豪</t>
  </si>
  <si>
    <t>草津市</t>
  </si>
  <si>
    <t>森</t>
  </si>
  <si>
    <t>寿人</t>
  </si>
  <si>
    <t>栗東市</t>
  </si>
  <si>
    <t>山田</t>
  </si>
  <si>
    <t>佳明</t>
  </si>
  <si>
    <t>岡田</t>
  </si>
  <si>
    <t>真樹</t>
  </si>
  <si>
    <t>和樹</t>
  </si>
  <si>
    <t>小田</t>
  </si>
  <si>
    <t>紀彦</t>
  </si>
  <si>
    <t>越智</t>
  </si>
  <si>
    <t>友基</t>
  </si>
  <si>
    <t>辻本</t>
  </si>
  <si>
    <t>将士</t>
  </si>
  <si>
    <t>津曲</t>
  </si>
  <si>
    <t>崇志</t>
  </si>
  <si>
    <t>鍋内</t>
  </si>
  <si>
    <t>雄樹</t>
  </si>
  <si>
    <t>蒲生郡</t>
  </si>
  <si>
    <t>猪飼</t>
  </si>
  <si>
    <t>尚輝</t>
  </si>
  <si>
    <t>岡</t>
  </si>
  <si>
    <t>栄介</t>
  </si>
  <si>
    <t>三箇</t>
  </si>
  <si>
    <t>澤田</t>
  </si>
  <si>
    <t>純兵</t>
  </si>
  <si>
    <t>OK</t>
  </si>
  <si>
    <t>杉山</t>
    <rPh sb="0" eb="2">
      <t>スギヤマ</t>
    </rPh>
    <phoneticPr fontId="14"/>
  </si>
  <si>
    <t>春澄</t>
    <rPh sb="0" eb="1">
      <t>ハル</t>
    </rPh>
    <rPh sb="1" eb="2">
      <t>スミ</t>
    </rPh>
    <phoneticPr fontId="14"/>
  </si>
  <si>
    <t>吉田</t>
    <rPh sb="0" eb="2">
      <t>ヨシダ</t>
    </rPh>
    <phoneticPr fontId="14"/>
  </si>
  <si>
    <t>薫平</t>
    <rPh sb="0" eb="2">
      <t>クンペイ</t>
    </rPh>
    <phoneticPr fontId="14"/>
  </si>
  <si>
    <t>吉田薫平</t>
    <rPh sb="0" eb="2">
      <t>ヨシダ</t>
    </rPh>
    <rPh sb="2" eb="4">
      <t>クンペイ</t>
    </rPh>
    <phoneticPr fontId="14"/>
  </si>
  <si>
    <t>山内</t>
    <rPh sb="0" eb="2">
      <t>ヤマウチ</t>
    </rPh>
    <phoneticPr fontId="14"/>
  </si>
  <si>
    <t>瑞生</t>
    <rPh sb="0" eb="2">
      <t>ミズキ</t>
    </rPh>
    <phoneticPr fontId="14"/>
  </si>
  <si>
    <t>太田</t>
    <rPh sb="0" eb="2">
      <t>オオタ</t>
    </rPh>
    <phoneticPr fontId="14"/>
  </si>
  <si>
    <t>梶田</t>
    <rPh sb="0" eb="2">
      <t>カジタ</t>
    </rPh>
    <phoneticPr fontId="14"/>
  </si>
  <si>
    <t>純平</t>
    <rPh sb="0" eb="2">
      <t>ジュンペイ</t>
    </rPh>
    <phoneticPr fontId="14"/>
  </si>
  <si>
    <t>梶田純平</t>
    <rPh sb="0" eb="2">
      <t>カジタ</t>
    </rPh>
    <rPh sb="2" eb="4">
      <t>ジュンペイ</t>
    </rPh>
    <phoneticPr fontId="14"/>
  </si>
  <si>
    <t>大阪府</t>
    <rPh sb="0" eb="3">
      <t>オオサカフ</t>
    </rPh>
    <phoneticPr fontId="14"/>
  </si>
  <si>
    <t>島田</t>
    <rPh sb="0" eb="2">
      <t>シマダ</t>
    </rPh>
    <phoneticPr fontId="14"/>
  </si>
  <si>
    <t>蒼空</t>
    <rPh sb="0" eb="2">
      <t>ソラ</t>
    </rPh>
    <phoneticPr fontId="14"/>
  </si>
  <si>
    <t>島田蒼空</t>
    <rPh sb="0" eb="2">
      <t>シマダ</t>
    </rPh>
    <rPh sb="2" eb="4">
      <t>ソラ</t>
    </rPh>
    <phoneticPr fontId="14"/>
  </si>
  <si>
    <t>服部</t>
    <rPh sb="0" eb="2">
      <t>ハットリ</t>
    </rPh>
    <phoneticPr fontId="14"/>
  </si>
  <si>
    <t>紘樹</t>
    <rPh sb="0" eb="2">
      <t>ヒロキ</t>
    </rPh>
    <phoneticPr fontId="14"/>
  </si>
  <si>
    <t>服部紘樹</t>
    <rPh sb="0" eb="2">
      <t>ハットリ</t>
    </rPh>
    <rPh sb="2" eb="4">
      <t>ヒロキ</t>
    </rPh>
    <phoneticPr fontId="14"/>
  </si>
  <si>
    <t>甲賀市</t>
    <rPh sb="0" eb="2">
      <t>コウガ</t>
    </rPh>
    <rPh sb="2" eb="3">
      <t>シ</t>
    </rPh>
    <phoneticPr fontId="14"/>
  </si>
  <si>
    <t>筒井珠世</t>
  </si>
  <si>
    <t>ぷ０２</t>
  </si>
  <si>
    <t>𡈽山</t>
    <rPh sb="2" eb="3">
      <t>ヤマ</t>
    </rPh>
    <phoneticPr fontId="14"/>
  </si>
  <si>
    <t>悠</t>
    <rPh sb="0" eb="1">
      <t>ユウ</t>
    </rPh>
    <phoneticPr fontId="14"/>
  </si>
  <si>
    <t>う４５</t>
  </si>
  <si>
    <t>う４６</t>
  </si>
  <si>
    <t>葛川・内藤（グリフィンズ）</t>
    <rPh sb="0" eb="2">
      <t>カツカワ</t>
    </rPh>
    <rPh sb="3" eb="5">
      <t>ナイトウ</t>
    </rPh>
    <phoneticPr fontId="14"/>
  </si>
  <si>
    <t>三崎・山本（うさかめ）</t>
    <rPh sb="0" eb="2">
      <t>ミサキ</t>
    </rPh>
    <rPh sb="3" eb="5">
      <t>ヤマモト</t>
    </rPh>
    <phoneticPr fontId="14"/>
  </si>
  <si>
    <t>山口・森（アンヴァース）</t>
    <rPh sb="0" eb="2">
      <t>ヤマグチ</t>
    </rPh>
    <rPh sb="3" eb="4">
      <t>モリ</t>
    </rPh>
    <phoneticPr fontId="14"/>
  </si>
  <si>
    <t>大野・岡本（フレンズA）</t>
    <rPh sb="0" eb="2">
      <t>オオノ</t>
    </rPh>
    <rPh sb="3" eb="5">
      <t>オカモト</t>
    </rPh>
    <phoneticPr fontId="14"/>
  </si>
  <si>
    <t>植垣・峰（うさかめB)</t>
    <rPh sb="0" eb="2">
      <t>ウエガキ</t>
    </rPh>
    <rPh sb="3" eb="4">
      <t>ミネ</t>
    </rPh>
    <phoneticPr fontId="14"/>
  </si>
  <si>
    <t>川上・川上　（アプストＴＣＡ）</t>
    <rPh sb="0" eb="2">
      <t>カワカミ</t>
    </rPh>
    <rPh sb="3" eb="5">
      <t>カワカミ</t>
    </rPh>
    <phoneticPr fontId="14"/>
  </si>
  <si>
    <t>村田・東（アプストＴＣＣ）</t>
    <rPh sb="0" eb="2">
      <t>ムラタ</t>
    </rPh>
    <rPh sb="3" eb="4">
      <t>ヒガシ</t>
    </rPh>
    <phoneticPr fontId="14"/>
  </si>
  <si>
    <t>本池・杉山（アプストＴＣＢ）</t>
    <rPh sb="0" eb="2">
      <t>モトイケ</t>
    </rPh>
    <rPh sb="3" eb="5">
      <t>スギヤマ</t>
    </rPh>
    <phoneticPr fontId="14"/>
  </si>
  <si>
    <t>第4回</t>
    <phoneticPr fontId="14"/>
  </si>
  <si>
    <t>24.6.2</t>
    <phoneticPr fontId="14"/>
  </si>
  <si>
    <t>第5回　東近江市ホップマンカップ要項</t>
    <rPh sb="2" eb="3">
      <t>カイ</t>
    </rPh>
    <rPh sb="7" eb="8">
      <t>シ</t>
    </rPh>
    <rPh sb="16" eb="18">
      <t>ヨウコウ</t>
    </rPh>
    <phoneticPr fontId="14"/>
  </si>
  <si>
    <t>■期　　日  2025年　6月　1日（日）※小雨決行</t>
    <rPh sb="11" eb="12">
      <t>ドシ</t>
    </rPh>
    <rPh sb="22" eb="24">
      <t>コサメ</t>
    </rPh>
    <rPh sb="24" eb="26">
      <t>ケッコウ</t>
    </rPh>
    <phoneticPr fontId="14"/>
  </si>
  <si>
    <t>・一般の部</t>
    <rPh sb="1" eb="3">
      <t>イッパン</t>
    </rPh>
    <rPh sb="4" eb="5">
      <t>ブ</t>
    </rPh>
    <phoneticPr fontId="14"/>
  </si>
  <si>
    <t>・ＯＶ40の部　（メンバーの年齢の平均が40才以上のチーム）</t>
    <rPh sb="6" eb="7">
      <t>ブ</t>
    </rPh>
    <phoneticPr fontId="14"/>
  </si>
  <si>
    <t>・ＯＶ55の部　（メンバーの年齢の平均が55才以上のチーム）</t>
    <phoneticPr fontId="14"/>
  </si>
  <si>
    <t>■会　　場　ひばり公園　4面 （ドームAB、外CD）</t>
    <rPh sb="13" eb="14">
      <t>メン</t>
    </rPh>
    <rPh sb="22" eb="23">
      <t>ソト</t>
    </rPh>
    <phoneticPr fontId="14"/>
  </si>
  <si>
    <t>5月24日(土）18時～　グリーンスタジアム来賓室</t>
    <rPh sb="22" eb="24">
      <t>ライヒン</t>
    </rPh>
    <rPh sb="24" eb="25">
      <t>シツ</t>
    </rPh>
    <phoneticPr fontId="14"/>
  </si>
  <si>
    <t>ゆうちょ銀行　記号　14660　番号　12691861　（口座名義　タツミ　ゴロウ）</t>
    <phoneticPr fontId="14"/>
  </si>
  <si>
    <t>全てのカテゴリーにおいて、メンバー構成は協会員のみ。</t>
    <rPh sb="0" eb="1">
      <t>スベ</t>
    </rPh>
    <rPh sb="20" eb="22">
      <t>キョウカイ</t>
    </rPh>
    <rPh sb="22" eb="23">
      <t>イン</t>
    </rPh>
    <phoneticPr fontId="14"/>
  </si>
  <si>
    <t>※当日払いプラス500円/1名</t>
    <rPh sb="14" eb="15">
      <t>メイ</t>
    </rPh>
    <phoneticPr fontId="14"/>
  </si>
  <si>
    <t>※メール申込、及び振込の期限は、5月22日（木）です。</t>
    <rPh sb="4" eb="6">
      <t>モウシコミ</t>
    </rPh>
    <rPh sb="7" eb="8">
      <t>オヨ</t>
    </rPh>
    <rPh sb="9" eb="11">
      <t>フリコミ</t>
    </rPh>
    <rPh sb="12" eb="14">
      <t>キゲン</t>
    </rPh>
    <rPh sb="17" eb="18">
      <t>ガツ</t>
    </rPh>
    <rPh sb="20" eb="21">
      <t>ニチ</t>
    </rPh>
    <rPh sb="22" eb="23">
      <t>モク</t>
    </rPh>
    <phoneticPr fontId="14"/>
  </si>
  <si>
    <t>第5回　東近江市ホップマンカップ大会　大会申込書</t>
    <rPh sb="0" eb="1">
      <t>ダイ</t>
    </rPh>
    <rPh sb="2" eb="3">
      <t>カイ</t>
    </rPh>
    <rPh sb="4" eb="7">
      <t>ヒガシオウミ</t>
    </rPh>
    <rPh sb="7" eb="8">
      <t>シ</t>
    </rPh>
    <rPh sb="16" eb="18">
      <t>タイカイ</t>
    </rPh>
    <rPh sb="19" eb="21">
      <t>タイカイ</t>
    </rPh>
    <rPh sb="21" eb="23">
      <t>モウシコミ</t>
    </rPh>
    <rPh sb="23" eb="24">
      <t>ショ</t>
    </rPh>
    <phoneticPr fontId="14"/>
  </si>
  <si>
    <t>24.6.1</t>
    <phoneticPr fontId="14"/>
  </si>
  <si>
    <t>開催無し</t>
    <rPh sb="0" eb="2">
      <t>カイサイ</t>
    </rPh>
    <rPh sb="2" eb="3">
      <t>ナ</t>
    </rPh>
    <phoneticPr fontId="14"/>
  </si>
  <si>
    <t>山口・森　(アンヴァース)</t>
    <phoneticPr fontId="14"/>
  </si>
  <si>
    <t>辻・脇野　(うさかめ)</t>
    <rPh sb="0" eb="1">
      <t>ツジ</t>
    </rPh>
    <rPh sb="2" eb="4">
      <t>ワキノ</t>
    </rPh>
    <phoneticPr fontId="14"/>
  </si>
  <si>
    <t>苗村・片岡　(うさかめ)</t>
    <rPh sb="0" eb="2">
      <t>ナエムラ</t>
    </rPh>
    <rPh sb="3" eb="5">
      <t>カタオカ</t>
    </rPh>
    <phoneticPr fontId="14"/>
  </si>
  <si>
    <t>福元・福元　(アンヴァース)</t>
    <rPh sb="0" eb="2">
      <t>フクモト</t>
    </rPh>
    <rPh sb="3" eb="5">
      <t>フクモト</t>
    </rPh>
    <phoneticPr fontId="14"/>
  </si>
  <si>
    <t>川上・稲泉　(アプストTC)</t>
    <rPh sb="0" eb="2">
      <t>カワカミ</t>
    </rPh>
    <rPh sb="3" eb="5">
      <t>イナイズミ</t>
    </rPh>
    <phoneticPr fontId="14"/>
  </si>
  <si>
    <t>大脇・寺村　(アビックBB)</t>
    <rPh sb="0" eb="2">
      <t>オオワキ</t>
    </rPh>
    <rPh sb="3" eb="5">
      <t>テラムラ</t>
    </rPh>
    <phoneticPr fontId="14"/>
  </si>
  <si>
    <t>ＯＶ４０，ＯＶ５５の部　1位、2位 (チーム数により変更あり)</t>
    <rPh sb="10" eb="11">
      <t>ブ</t>
    </rPh>
    <rPh sb="13" eb="14">
      <t>イ</t>
    </rPh>
    <rPh sb="16" eb="17">
      <t>イ</t>
    </rPh>
    <phoneticPr fontId="14"/>
  </si>
  <si>
    <t>第5回</t>
    <phoneticPr fontId="14"/>
  </si>
  <si>
    <t>２０２５年度東近江市テニス協会登録ナンバー</t>
    <rPh sb="4" eb="6">
      <t>ネンド</t>
    </rPh>
    <rPh sb="6" eb="10">
      <t>ヒガシオウミシ</t>
    </rPh>
    <rPh sb="13" eb="15">
      <t>キョウカイ</t>
    </rPh>
    <rPh sb="15" eb="17">
      <t>トウロク</t>
    </rPh>
    <phoneticPr fontId="14"/>
  </si>
  <si>
    <t>あ０１</t>
  </si>
  <si>
    <t>青木</t>
  </si>
  <si>
    <t>重之</t>
  </si>
  <si>
    <t>アビック</t>
    <phoneticPr fontId="14"/>
  </si>
  <si>
    <t>アビックBB</t>
    <phoneticPr fontId="14"/>
  </si>
  <si>
    <t>あ０２</t>
  </si>
  <si>
    <t>西川</t>
  </si>
  <si>
    <t>昌一</t>
  </si>
  <si>
    <t>あ０３</t>
  </si>
  <si>
    <t>安達</t>
    <rPh sb="0" eb="2">
      <t>アダチ</t>
    </rPh>
    <phoneticPr fontId="2"/>
  </si>
  <si>
    <t>隆一</t>
    <rPh sb="0" eb="2">
      <t>リュウイチ</t>
    </rPh>
    <phoneticPr fontId="2"/>
  </si>
  <si>
    <t>甲賀市</t>
    <rPh sb="0" eb="2">
      <t>コウカ</t>
    </rPh>
    <rPh sb="2" eb="3">
      <t>シ</t>
    </rPh>
    <phoneticPr fontId="2"/>
  </si>
  <si>
    <t>あ０４</t>
  </si>
  <si>
    <t>上原</t>
    <rPh sb="0" eb="2">
      <t>ウエハラ</t>
    </rPh>
    <phoneticPr fontId="2"/>
  </si>
  <si>
    <t>義弘</t>
    <rPh sb="0" eb="2">
      <t>ヨシヒロ</t>
    </rPh>
    <phoneticPr fontId="2"/>
  </si>
  <si>
    <t>彦根市</t>
    <rPh sb="0" eb="3">
      <t>ヒコネシ</t>
    </rPh>
    <phoneticPr fontId="2"/>
  </si>
  <si>
    <t>あ０５</t>
  </si>
  <si>
    <t>寺村</t>
    <rPh sb="0" eb="2">
      <t>テラムラ</t>
    </rPh>
    <phoneticPr fontId="2"/>
  </si>
  <si>
    <t>浩一</t>
    <rPh sb="0" eb="2">
      <t>コウイチ</t>
    </rPh>
    <phoneticPr fontId="2"/>
  </si>
  <si>
    <t>愛荘町</t>
    <rPh sb="0" eb="3">
      <t>アイショウチョウ</t>
    </rPh>
    <phoneticPr fontId="2"/>
  </si>
  <si>
    <t>あ０６</t>
  </si>
  <si>
    <t>谷崎</t>
    <rPh sb="0" eb="2">
      <t>タニザキ</t>
    </rPh>
    <phoneticPr fontId="2"/>
  </si>
  <si>
    <t>真也</t>
    <rPh sb="0" eb="2">
      <t>シンヤ</t>
    </rPh>
    <phoneticPr fontId="2"/>
  </si>
  <si>
    <t>あ０７</t>
  </si>
  <si>
    <t>齋田</t>
    <rPh sb="0" eb="2">
      <t>サイダ</t>
    </rPh>
    <phoneticPr fontId="2"/>
  </si>
  <si>
    <t>優子</t>
    <rPh sb="0" eb="2">
      <t>ユウコ</t>
    </rPh>
    <phoneticPr fontId="2"/>
  </si>
  <si>
    <t>女</t>
    <rPh sb="0" eb="1">
      <t>オンナ</t>
    </rPh>
    <phoneticPr fontId="2"/>
  </si>
  <si>
    <t>あ０８</t>
  </si>
  <si>
    <t>平居</t>
    <rPh sb="0" eb="2">
      <t>ヒライ</t>
    </rPh>
    <phoneticPr fontId="2"/>
  </si>
  <si>
    <t>崇</t>
    <rPh sb="0" eb="1">
      <t>タカシ</t>
    </rPh>
    <phoneticPr fontId="2"/>
  </si>
  <si>
    <t>多賀町</t>
    <rPh sb="0" eb="3">
      <t>タガチョウ</t>
    </rPh>
    <phoneticPr fontId="2"/>
  </si>
  <si>
    <t>あ０９</t>
  </si>
  <si>
    <t>大林</t>
    <rPh sb="0" eb="2">
      <t>オオバヤシ</t>
    </rPh>
    <phoneticPr fontId="2"/>
  </si>
  <si>
    <t>弘典</t>
    <rPh sb="0" eb="2">
      <t>ヒロノリ</t>
    </rPh>
    <phoneticPr fontId="2"/>
  </si>
  <si>
    <t>長浜市</t>
    <rPh sb="0" eb="3">
      <t>ナガハマシ</t>
    </rPh>
    <phoneticPr fontId="2"/>
  </si>
  <si>
    <t>あ１０</t>
  </si>
  <si>
    <t>福嶋</t>
    <rPh sb="0" eb="2">
      <t>フクシマ</t>
    </rPh>
    <phoneticPr fontId="2"/>
  </si>
  <si>
    <t>亮</t>
    <rPh sb="0" eb="1">
      <t>アキラ</t>
    </rPh>
    <phoneticPr fontId="2"/>
  </si>
  <si>
    <t>あ１１</t>
  </si>
  <si>
    <t>三原</t>
    <rPh sb="0" eb="2">
      <t>ミハラ</t>
    </rPh>
    <phoneticPr fontId="2"/>
  </si>
  <si>
    <t>啓子</t>
    <rPh sb="0" eb="2">
      <t>ケイコ</t>
    </rPh>
    <phoneticPr fontId="2"/>
  </si>
  <si>
    <t>あ１２</t>
  </si>
  <si>
    <t>落合</t>
    <rPh sb="0" eb="2">
      <t>オチアイ</t>
    </rPh>
    <phoneticPr fontId="2"/>
  </si>
  <si>
    <t>良弘</t>
    <rPh sb="0" eb="2">
      <t>ヨシヒロ</t>
    </rPh>
    <phoneticPr fontId="2"/>
  </si>
  <si>
    <t>あ１３</t>
  </si>
  <si>
    <t>松井</t>
    <rPh sb="0" eb="2">
      <t>マツイ</t>
    </rPh>
    <phoneticPr fontId="2"/>
  </si>
  <si>
    <t>男</t>
    <phoneticPr fontId="2"/>
  </si>
  <si>
    <t>あ１４</t>
  </si>
  <si>
    <t>中村</t>
    <rPh sb="0" eb="2">
      <t>ナカムラ</t>
    </rPh>
    <phoneticPr fontId="2"/>
  </si>
  <si>
    <t>紗映子</t>
    <rPh sb="0" eb="1">
      <t>サ</t>
    </rPh>
    <rPh sb="1" eb="3">
      <t>エイコ</t>
    </rPh>
    <phoneticPr fontId="2"/>
  </si>
  <si>
    <t>長浜市</t>
    <rPh sb="0" eb="2">
      <t>ナガハマ</t>
    </rPh>
    <rPh sb="2" eb="3">
      <t>シ</t>
    </rPh>
    <phoneticPr fontId="2"/>
  </si>
  <si>
    <t>あ１５</t>
  </si>
  <si>
    <t>長谷川</t>
    <rPh sb="0" eb="3">
      <t>ハセガワ</t>
    </rPh>
    <phoneticPr fontId="2"/>
  </si>
  <si>
    <t>優</t>
    <rPh sb="0" eb="1">
      <t>マサ</t>
    </rPh>
    <phoneticPr fontId="2"/>
  </si>
  <si>
    <t>あ１６</t>
  </si>
  <si>
    <t>成宮</t>
    <rPh sb="0" eb="2">
      <t>ナルミヤ</t>
    </rPh>
    <phoneticPr fontId="2"/>
  </si>
  <si>
    <t>あ１７</t>
  </si>
  <si>
    <t>松本</t>
    <rPh sb="0" eb="2">
      <t>マツモト</t>
    </rPh>
    <phoneticPr fontId="2"/>
  </si>
  <si>
    <t>光美</t>
    <rPh sb="0" eb="2">
      <t>テルミ</t>
    </rPh>
    <phoneticPr fontId="2"/>
  </si>
  <si>
    <t>草津市</t>
    <rPh sb="0" eb="3">
      <t>クサツシ</t>
    </rPh>
    <phoneticPr fontId="2"/>
  </si>
  <si>
    <t>あ１８</t>
  </si>
  <si>
    <t>草野</t>
    <rPh sb="0" eb="2">
      <t>クサノ</t>
    </rPh>
    <phoneticPr fontId="2"/>
  </si>
  <si>
    <t>活地</t>
    <rPh sb="0" eb="1">
      <t>カツ</t>
    </rPh>
    <rPh sb="1" eb="2">
      <t>チ</t>
    </rPh>
    <phoneticPr fontId="2"/>
  </si>
  <si>
    <t>あ１９</t>
  </si>
  <si>
    <t>吉川</t>
    <rPh sb="0" eb="2">
      <t>ヨシカワ</t>
    </rPh>
    <phoneticPr fontId="2"/>
  </si>
  <si>
    <t>孝次</t>
    <rPh sb="0" eb="2">
      <t>コウジ</t>
    </rPh>
    <phoneticPr fontId="2"/>
  </si>
  <si>
    <t>姫田</t>
    <rPh sb="0" eb="2">
      <t>ヒメダ</t>
    </rPh>
    <phoneticPr fontId="2"/>
  </si>
  <si>
    <t>和憲</t>
    <rPh sb="0" eb="2">
      <t>カズノリ</t>
    </rPh>
    <phoneticPr fontId="2"/>
  </si>
  <si>
    <t>京都市</t>
    <rPh sb="0" eb="3">
      <t>キョウトシ</t>
    </rPh>
    <phoneticPr fontId="2"/>
  </si>
  <si>
    <t>あ２１</t>
  </si>
  <si>
    <t>堅田</t>
    <rPh sb="0" eb="2">
      <t>カタタ</t>
    </rPh>
    <phoneticPr fontId="2"/>
  </si>
  <si>
    <t>瑞木</t>
    <rPh sb="0" eb="2">
      <t>ミズキ</t>
    </rPh>
    <phoneticPr fontId="2"/>
  </si>
  <si>
    <t>あ２２</t>
  </si>
  <si>
    <t>堀田</t>
    <rPh sb="0" eb="2">
      <t>ホッタ</t>
    </rPh>
    <phoneticPr fontId="2"/>
  </si>
  <si>
    <t>明子</t>
    <rPh sb="0" eb="2">
      <t>アキコ</t>
    </rPh>
    <phoneticPr fontId="2"/>
  </si>
  <si>
    <t>東近江市</t>
    <rPh sb="0" eb="3">
      <t>ヒガシオウミ</t>
    </rPh>
    <rPh sb="3" eb="4">
      <t>シ</t>
    </rPh>
    <phoneticPr fontId="2"/>
  </si>
  <si>
    <t>法戸</t>
    <rPh sb="0" eb="2">
      <t>ホウド</t>
    </rPh>
    <phoneticPr fontId="2"/>
  </si>
  <si>
    <t>義也</t>
    <rPh sb="0" eb="2">
      <t>ヨシナリ</t>
    </rPh>
    <phoneticPr fontId="2"/>
  </si>
  <si>
    <t>米原市</t>
    <rPh sb="0" eb="3">
      <t>マイバラシ</t>
    </rPh>
    <phoneticPr fontId="2"/>
  </si>
  <si>
    <t>栗東市</t>
    <rPh sb="0" eb="3">
      <t>リットウシ</t>
    </rPh>
    <phoneticPr fontId="2"/>
  </si>
  <si>
    <t>小西</t>
    <rPh sb="0" eb="2">
      <t>コニシ</t>
    </rPh>
    <phoneticPr fontId="2"/>
  </si>
  <si>
    <t>由美子</t>
    <rPh sb="0" eb="3">
      <t>ユミコ</t>
    </rPh>
    <phoneticPr fontId="2"/>
  </si>
  <si>
    <t>近江八幡市</t>
    <rPh sb="0" eb="5">
      <t>オウミハチマンシ</t>
    </rPh>
    <phoneticPr fontId="2"/>
  </si>
  <si>
    <t>徳田</t>
    <rPh sb="0" eb="2">
      <t>トクダ</t>
    </rPh>
    <phoneticPr fontId="2"/>
  </si>
  <si>
    <t>裕子</t>
    <rPh sb="0" eb="2">
      <t>ユウコ</t>
    </rPh>
    <phoneticPr fontId="2"/>
  </si>
  <si>
    <t>叶丸</t>
    <rPh sb="0" eb="1">
      <t>カナ</t>
    </rPh>
    <rPh sb="1" eb="2">
      <t>マル</t>
    </rPh>
    <phoneticPr fontId="2"/>
  </si>
  <si>
    <t>利恵子</t>
    <rPh sb="0" eb="3">
      <t>リエコ</t>
    </rPh>
    <phoneticPr fontId="2"/>
  </si>
  <si>
    <t>脇田</t>
    <rPh sb="0" eb="2">
      <t>ワキタ</t>
    </rPh>
    <phoneticPr fontId="2"/>
  </si>
  <si>
    <t>里加</t>
    <rPh sb="0" eb="1">
      <t>リ</t>
    </rPh>
    <rPh sb="1" eb="2">
      <t>カ</t>
    </rPh>
    <phoneticPr fontId="2"/>
  </si>
  <si>
    <t>公人</t>
    <rPh sb="0" eb="2">
      <t>キミト</t>
    </rPh>
    <phoneticPr fontId="2"/>
  </si>
  <si>
    <t>近江八幡市</t>
    <rPh sb="0" eb="4">
      <t>オウミハチマン</t>
    </rPh>
    <rPh sb="4" eb="5">
      <t>シ</t>
    </rPh>
    <phoneticPr fontId="2"/>
  </si>
  <si>
    <t>清野</t>
    <rPh sb="0" eb="1">
      <t>キヨ</t>
    </rPh>
    <rPh sb="1" eb="2">
      <t>ノ</t>
    </rPh>
    <phoneticPr fontId="2"/>
  </si>
  <si>
    <t>宏樹</t>
    <rPh sb="0" eb="2">
      <t>ヒロキ</t>
    </rPh>
    <phoneticPr fontId="2"/>
  </si>
  <si>
    <t>宇野</t>
  </si>
  <si>
    <t>泰三</t>
  </si>
  <si>
    <t>中澤</t>
  </si>
  <si>
    <t>由香</t>
  </si>
  <si>
    <t>坪井</t>
  </si>
  <si>
    <t>徳寿</t>
  </si>
  <si>
    <t>山中</t>
  </si>
  <si>
    <t>博子</t>
  </si>
  <si>
    <t>あぷ０１</t>
  </si>
  <si>
    <t>ｓｅ</t>
  </si>
  <si>
    <t>アプストTC</t>
  </si>
  <si>
    <t>美弥子</t>
    <rPh sb="0" eb="3">
      <t>ミヤコ</t>
    </rPh>
    <phoneticPr fontId="2"/>
  </si>
  <si>
    <t>山内</t>
    <rPh sb="0" eb="2">
      <t>ヤマウチ</t>
    </rPh>
    <phoneticPr fontId="2"/>
  </si>
  <si>
    <t>雄平</t>
    <rPh sb="0" eb="2">
      <t>ユウヘイ</t>
    </rPh>
    <phoneticPr fontId="2"/>
  </si>
  <si>
    <t>東近江市</t>
    <rPh sb="0" eb="1">
      <t>ヒガシ</t>
    </rPh>
    <rPh sb="1" eb="3">
      <t>オウミ</t>
    </rPh>
    <rPh sb="3" eb="4">
      <t>シ</t>
    </rPh>
    <phoneticPr fontId="2"/>
  </si>
  <si>
    <t>木村</t>
    <rPh sb="0" eb="2">
      <t>キムラ</t>
    </rPh>
    <phoneticPr fontId="2"/>
  </si>
  <si>
    <t>美香</t>
    <rPh sb="0" eb="2">
      <t>ミカ</t>
    </rPh>
    <phoneticPr fontId="2"/>
  </si>
  <si>
    <t>梶木</t>
    <rPh sb="0" eb="2">
      <t>カジキ</t>
    </rPh>
    <phoneticPr fontId="2"/>
  </si>
  <si>
    <t>和子</t>
    <rPh sb="0" eb="2">
      <t>カズコ</t>
    </rPh>
    <phoneticPr fontId="2"/>
  </si>
  <si>
    <t>日高</t>
    <rPh sb="0" eb="2">
      <t>ヒダカ</t>
    </rPh>
    <phoneticPr fontId="2"/>
  </si>
  <si>
    <t>長谷出</t>
    <rPh sb="0" eb="2">
      <t>ハセ</t>
    </rPh>
    <rPh sb="2" eb="3">
      <t>デ</t>
    </rPh>
    <phoneticPr fontId="2"/>
  </si>
  <si>
    <t>浩</t>
    <rPh sb="0" eb="1">
      <t>ヒロシ</t>
    </rPh>
    <phoneticPr fontId="2"/>
  </si>
  <si>
    <t>奥田</t>
    <rPh sb="0" eb="2">
      <t>オクダ</t>
    </rPh>
    <phoneticPr fontId="2"/>
  </si>
  <si>
    <t>純也</t>
  </si>
  <si>
    <t>村田</t>
    <rPh sb="0" eb="2">
      <t>ムラタ</t>
    </rPh>
    <phoneticPr fontId="2"/>
  </si>
  <si>
    <t>朋子</t>
    <rPh sb="0" eb="2">
      <t>トモコ</t>
    </rPh>
    <phoneticPr fontId="2"/>
  </si>
  <si>
    <t>東</t>
    <rPh sb="0" eb="1">
      <t>ヒガシ</t>
    </rPh>
    <phoneticPr fontId="2"/>
  </si>
  <si>
    <t>正隆</t>
    <rPh sb="0" eb="2">
      <t>マサタカ</t>
    </rPh>
    <phoneticPr fontId="2"/>
  </si>
  <si>
    <t>二ツ井</t>
    <rPh sb="0" eb="1">
      <t>フタ</t>
    </rPh>
    <rPh sb="2" eb="3">
      <t>イ</t>
    </rPh>
    <phoneticPr fontId="2"/>
  </si>
  <si>
    <t>裕也</t>
    <rPh sb="0" eb="2">
      <t>ユウヤ</t>
    </rPh>
    <phoneticPr fontId="2"/>
  </si>
  <si>
    <t>京都府</t>
    <rPh sb="0" eb="3">
      <t>キョウトフ</t>
    </rPh>
    <phoneticPr fontId="2"/>
  </si>
  <si>
    <t>田中　</t>
    <rPh sb="0" eb="2">
      <t>タナカ</t>
    </rPh>
    <phoneticPr fontId="2"/>
  </si>
  <si>
    <t>有紀</t>
    <rPh sb="0" eb="2">
      <t>ユキ</t>
    </rPh>
    <phoneticPr fontId="2"/>
  </si>
  <si>
    <t>蒲生郡</t>
    <rPh sb="0" eb="3">
      <t>ガモウグン</t>
    </rPh>
    <phoneticPr fontId="2"/>
  </si>
  <si>
    <t>岡川</t>
    <rPh sb="0" eb="2">
      <t>オカガワ</t>
    </rPh>
    <phoneticPr fontId="2"/>
  </si>
  <si>
    <t>謙二</t>
    <rPh sb="0" eb="2">
      <t>ケンジ</t>
    </rPh>
    <phoneticPr fontId="2"/>
  </si>
  <si>
    <t>稲泉</t>
    <rPh sb="0" eb="2">
      <t>イナイズミ</t>
    </rPh>
    <phoneticPr fontId="2"/>
  </si>
  <si>
    <t>聡</t>
    <rPh sb="0" eb="1">
      <t>サトシ</t>
    </rPh>
    <phoneticPr fontId="2"/>
  </si>
  <si>
    <t>妹川</t>
    <rPh sb="0" eb="2">
      <t>イモカワ</t>
    </rPh>
    <phoneticPr fontId="2"/>
  </si>
  <si>
    <t>寿明</t>
    <rPh sb="0" eb="2">
      <t>トシアキ</t>
    </rPh>
    <phoneticPr fontId="2"/>
  </si>
  <si>
    <t>麻佑</t>
    <rPh sb="0" eb="1">
      <t>アサ</t>
    </rPh>
    <rPh sb="1" eb="2">
      <t>ユウ</t>
    </rPh>
    <phoneticPr fontId="2"/>
  </si>
  <si>
    <t>永松</t>
    <rPh sb="0" eb="2">
      <t>ナガマツ</t>
    </rPh>
    <phoneticPr fontId="2"/>
  </si>
  <si>
    <t>貴子</t>
    <rPh sb="0" eb="2">
      <t>タカコ</t>
    </rPh>
    <phoneticPr fontId="2"/>
  </si>
  <si>
    <t>藤原</t>
    <rPh sb="0" eb="2">
      <t>フジワラ</t>
    </rPh>
    <phoneticPr fontId="2"/>
  </si>
  <si>
    <t>泰子</t>
    <rPh sb="0" eb="2">
      <t>ヤスコ</t>
    </rPh>
    <phoneticPr fontId="2"/>
  </si>
  <si>
    <t>守山市</t>
    <rPh sb="0" eb="2">
      <t>モリヤマ</t>
    </rPh>
    <rPh sb="2" eb="3">
      <t>シ</t>
    </rPh>
    <phoneticPr fontId="2"/>
  </si>
  <si>
    <t>敦賀</t>
    <rPh sb="0" eb="2">
      <t>ツルガ</t>
    </rPh>
    <phoneticPr fontId="2"/>
  </si>
  <si>
    <t>創一</t>
    <rPh sb="0" eb="2">
      <t>ソウイチ</t>
    </rPh>
    <phoneticPr fontId="2"/>
  </si>
  <si>
    <t>有吉</t>
    <rPh sb="0" eb="2">
      <t>アリヨシ</t>
    </rPh>
    <phoneticPr fontId="2"/>
  </si>
  <si>
    <t>裕喜</t>
    <rPh sb="0" eb="2">
      <t>ユウヨロコ</t>
    </rPh>
    <phoneticPr fontId="2"/>
  </si>
  <si>
    <t>湖南市</t>
    <rPh sb="0" eb="3">
      <t>コナンシ</t>
    </rPh>
    <phoneticPr fontId="2"/>
  </si>
  <si>
    <t>松原</t>
    <rPh sb="0" eb="2">
      <t>マツバラ</t>
    </rPh>
    <phoneticPr fontId="2"/>
  </si>
  <si>
    <t>礼</t>
    <rPh sb="0" eb="1">
      <t>レイ</t>
    </rPh>
    <phoneticPr fontId="2"/>
  </si>
  <si>
    <t>アンヴァース</t>
    <phoneticPr fontId="14"/>
  </si>
  <si>
    <t>森</t>
    <rPh sb="0" eb="1">
      <t>モリ</t>
    </rPh>
    <phoneticPr fontId="14"/>
  </si>
  <si>
    <t>心奈</t>
    <rPh sb="0" eb="1">
      <t>ココロ</t>
    </rPh>
    <rPh sb="1" eb="2">
      <t>ナ</t>
    </rPh>
    <phoneticPr fontId="14"/>
  </si>
  <si>
    <t>桐原</t>
    <rPh sb="0" eb="2">
      <t>キリハラ</t>
    </rPh>
    <phoneticPr fontId="14"/>
  </si>
  <si>
    <t>昇汰</t>
    <rPh sb="0" eb="1">
      <t>ノボ</t>
    </rPh>
    <rPh sb="1" eb="2">
      <t>タ</t>
    </rPh>
    <phoneticPr fontId="14"/>
  </si>
  <si>
    <t>愛原</t>
    <rPh sb="0" eb="2">
      <t>アイハラ</t>
    </rPh>
    <phoneticPr fontId="14"/>
  </si>
  <si>
    <t>里樹</t>
    <rPh sb="0" eb="1">
      <t>サト</t>
    </rPh>
    <rPh sb="1" eb="2">
      <t>キ</t>
    </rPh>
    <phoneticPr fontId="14"/>
  </si>
  <si>
    <t>鈴木</t>
    <rPh sb="0" eb="2">
      <t>スズキ</t>
    </rPh>
    <phoneticPr fontId="14"/>
  </si>
  <si>
    <t>悠太</t>
    <rPh sb="0" eb="2">
      <t>ユウタ</t>
    </rPh>
    <phoneticPr fontId="14"/>
  </si>
  <si>
    <t>政田</t>
    <rPh sb="0" eb="2">
      <t>マサダ</t>
    </rPh>
    <phoneticPr fontId="14"/>
  </si>
  <si>
    <t>秀栄</t>
    <rPh sb="0" eb="1">
      <t>シュウ</t>
    </rPh>
    <rPh sb="1" eb="2">
      <t>サカ</t>
    </rPh>
    <phoneticPr fontId="14"/>
  </si>
  <si>
    <t>駿亮</t>
    <rPh sb="0" eb="1">
      <t>シュン</t>
    </rPh>
    <rPh sb="1" eb="2">
      <t>リョウ</t>
    </rPh>
    <phoneticPr fontId="32"/>
  </si>
  <si>
    <t>真彦</t>
    <rPh sb="0" eb="2">
      <t>マサヒコ</t>
    </rPh>
    <phoneticPr fontId="32"/>
  </si>
  <si>
    <t>西田</t>
    <rPh sb="0" eb="2">
      <t>ニシダ</t>
    </rPh>
    <phoneticPr fontId="32"/>
  </si>
  <si>
    <t>和教</t>
    <rPh sb="0" eb="2">
      <t>カズノリ</t>
    </rPh>
    <phoneticPr fontId="32"/>
  </si>
  <si>
    <t>悠大</t>
    <rPh sb="0" eb="2">
      <t>ユウダイ</t>
    </rPh>
    <phoneticPr fontId="32"/>
  </si>
  <si>
    <t>き０１</t>
  </si>
  <si>
    <t>赤木</t>
    <rPh sb="0" eb="2">
      <t>アカギ</t>
    </rPh>
    <phoneticPr fontId="3"/>
  </si>
  <si>
    <t>拓</t>
    <rPh sb="0" eb="1">
      <t>タク</t>
    </rPh>
    <phoneticPr fontId="3"/>
  </si>
  <si>
    <t>近江八幡市</t>
    <rPh sb="0" eb="5">
      <t>オウミハチマンシ</t>
    </rPh>
    <phoneticPr fontId="3"/>
  </si>
  <si>
    <t>荒浪</t>
    <rPh sb="0" eb="2">
      <t>アラナミ</t>
    </rPh>
    <phoneticPr fontId="3"/>
  </si>
  <si>
    <t>順次</t>
    <rPh sb="0" eb="2">
      <t>ジュンジ</t>
    </rPh>
    <phoneticPr fontId="3"/>
  </si>
  <si>
    <t>大津市</t>
    <rPh sb="0" eb="2">
      <t>オオツ</t>
    </rPh>
    <rPh sb="2" eb="3">
      <t>シ</t>
    </rPh>
    <phoneticPr fontId="3"/>
  </si>
  <si>
    <t>匡志</t>
  </si>
  <si>
    <t>東近江市</t>
    <rPh sb="0" eb="1">
      <t>ヒガシ</t>
    </rPh>
    <rPh sb="1" eb="3">
      <t>オウミ</t>
    </rPh>
    <rPh sb="3" eb="4">
      <t>シ</t>
    </rPh>
    <phoneticPr fontId="3"/>
  </si>
  <si>
    <t>石井</t>
    <rPh sb="0" eb="2">
      <t>イシイ</t>
    </rPh>
    <phoneticPr fontId="3"/>
  </si>
  <si>
    <t>耶真斗</t>
    <rPh sb="0" eb="3">
      <t>ヤマト</t>
    </rPh>
    <phoneticPr fontId="3"/>
  </si>
  <si>
    <t>石川</t>
    <rPh sb="0" eb="2">
      <t>イシカワ</t>
    </rPh>
    <phoneticPr fontId="3"/>
  </si>
  <si>
    <t>和洋</t>
    <rPh sb="0" eb="2">
      <t>カズヒロ</t>
    </rPh>
    <phoneticPr fontId="3"/>
  </si>
  <si>
    <t>竜王町</t>
    <rPh sb="0" eb="3">
      <t>リュウオウチョウ</t>
    </rPh>
    <phoneticPr fontId="3"/>
  </si>
  <si>
    <t>石田</t>
    <rPh sb="0" eb="2">
      <t>イシダ</t>
    </rPh>
    <phoneticPr fontId="3"/>
  </si>
  <si>
    <t>文彦</t>
    <rPh sb="0" eb="2">
      <t>フミヒコ</t>
    </rPh>
    <phoneticPr fontId="3"/>
  </si>
  <si>
    <t>愛捺花</t>
  </si>
  <si>
    <t>一色</t>
  </si>
  <si>
    <t>翼</t>
  </si>
  <si>
    <t>東近江市</t>
    <rPh sb="0" eb="4">
      <t>ヒガシオウミシ</t>
    </rPh>
    <phoneticPr fontId="3"/>
  </si>
  <si>
    <t>奥田</t>
    <rPh sb="0" eb="2">
      <t>オクダ</t>
    </rPh>
    <phoneticPr fontId="3"/>
  </si>
  <si>
    <t>司</t>
    <rPh sb="0" eb="1">
      <t>ツカサ</t>
    </rPh>
    <phoneticPr fontId="3"/>
  </si>
  <si>
    <t>東近江市</t>
    <rPh sb="0" eb="3">
      <t>ヒガシオウミ</t>
    </rPh>
    <rPh sb="3" eb="4">
      <t>シ</t>
    </rPh>
    <phoneticPr fontId="3"/>
  </si>
  <si>
    <t>木村</t>
    <rPh sb="0" eb="2">
      <t>キムラ</t>
    </rPh>
    <phoneticPr fontId="3"/>
  </si>
  <si>
    <t>圭</t>
    <rPh sb="0" eb="1">
      <t>ケイ</t>
    </rPh>
    <phoneticPr fontId="3"/>
  </si>
  <si>
    <t>大津市</t>
    <rPh sb="0" eb="3">
      <t>オオツシ</t>
    </rPh>
    <phoneticPr fontId="3"/>
  </si>
  <si>
    <t>栗山</t>
    <rPh sb="0" eb="2">
      <t>クリヤマ</t>
    </rPh>
    <phoneticPr fontId="3"/>
  </si>
  <si>
    <t>飛鳥</t>
    <rPh sb="0" eb="2">
      <t>アスカ</t>
    </rPh>
    <phoneticPr fontId="3"/>
  </si>
  <si>
    <t>澤田</t>
    <rPh sb="0" eb="2">
      <t>サワダ</t>
    </rPh>
    <phoneticPr fontId="3"/>
  </si>
  <si>
    <t>啓一</t>
    <rPh sb="0" eb="2">
      <t>ケイイチ</t>
    </rPh>
    <phoneticPr fontId="3"/>
  </si>
  <si>
    <t>野洲市</t>
    <rPh sb="0" eb="2">
      <t>ヤス</t>
    </rPh>
    <rPh sb="2" eb="3">
      <t>シ</t>
    </rPh>
    <phoneticPr fontId="3"/>
  </si>
  <si>
    <t>陽介</t>
  </si>
  <si>
    <t>守山市</t>
    <rPh sb="0" eb="3">
      <t>モリヤマシ</t>
    </rPh>
    <phoneticPr fontId="3"/>
  </si>
  <si>
    <t>中尾</t>
    <rPh sb="0" eb="2">
      <t>ナカオ</t>
    </rPh>
    <phoneticPr fontId="3"/>
  </si>
  <si>
    <t>慶太</t>
    <rPh sb="0" eb="2">
      <t>ケイタ</t>
    </rPh>
    <phoneticPr fontId="3"/>
  </si>
  <si>
    <t>野洲市</t>
    <rPh sb="0" eb="3">
      <t>ヤスシ</t>
    </rPh>
    <phoneticPr fontId="3"/>
  </si>
  <si>
    <t>仲田</t>
    <rPh sb="0" eb="2">
      <t>ナカタ</t>
    </rPh>
    <phoneticPr fontId="3"/>
  </si>
  <si>
    <t>慶介</t>
    <rPh sb="0" eb="2">
      <t>ケイスケ</t>
    </rPh>
    <phoneticPr fontId="3"/>
  </si>
  <si>
    <t>京都府</t>
    <rPh sb="0" eb="3">
      <t>キョウトフ</t>
    </rPh>
    <phoneticPr fontId="3"/>
  </si>
  <si>
    <t>永田</t>
    <rPh sb="0" eb="2">
      <t>ナガタ</t>
    </rPh>
    <phoneticPr fontId="3"/>
  </si>
  <si>
    <t>寛教</t>
    <rPh sb="0" eb="1">
      <t>ヒロシ</t>
    </rPh>
    <rPh sb="1" eb="2">
      <t>キョウ</t>
    </rPh>
    <phoneticPr fontId="3"/>
  </si>
  <si>
    <t>濵口</t>
    <rPh sb="0" eb="2">
      <t>ハマグチ</t>
    </rPh>
    <phoneticPr fontId="3"/>
  </si>
  <si>
    <t>里穂</t>
    <rPh sb="0" eb="2">
      <t>リホ</t>
    </rPh>
    <phoneticPr fontId="3"/>
  </si>
  <si>
    <t>女</t>
    <rPh sb="0" eb="1">
      <t>オンナ</t>
    </rPh>
    <phoneticPr fontId="3"/>
  </si>
  <si>
    <t>湖南市</t>
    <rPh sb="0" eb="3">
      <t>コナンシ</t>
    </rPh>
    <phoneticPr fontId="3"/>
  </si>
  <si>
    <t>平瀬</t>
    <rPh sb="0" eb="2">
      <t>ヒラセ</t>
    </rPh>
    <phoneticPr fontId="3"/>
  </si>
  <si>
    <t>俊介</t>
    <rPh sb="0" eb="2">
      <t>シュンスケ</t>
    </rPh>
    <phoneticPr fontId="3"/>
  </si>
  <si>
    <t>福島</t>
    <rPh sb="0" eb="2">
      <t>フクシマ</t>
    </rPh>
    <phoneticPr fontId="3"/>
  </si>
  <si>
    <t>勇輔</t>
    <rPh sb="0" eb="2">
      <t>ユウスケ</t>
    </rPh>
    <phoneticPr fontId="3"/>
  </si>
  <si>
    <t>松島</t>
    <rPh sb="0" eb="2">
      <t>マツシマ</t>
    </rPh>
    <phoneticPr fontId="3"/>
  </si>
  <si>
    <t>松本</t>
    <rPh sb="0" eb="2">
      <t>マツモト</t>
    </rPh>
    <phoneticPr fontId="3"/>
  </si>
  <si>
    <t>拓大</t>
    <rPh sb="0" eb="2">
      <t>タクダイ</t>
    </rPh>
    <phoneticPr fontId="3"/>
  </si>
  <si>
    <t>彦根市</t>
    <rPh sb="0" eb="3">
      <t>ヒコネシ</t>
    </rPh>
    <phoneticPr fontId="3"/>
  </si>
  <si>
    <t>村西</t>
  </si>
  <si>
    <t>徹</t>
  </si>
  <si>
    <t>涼花</t>
  </si>
  <si>
    <t>安武</t>
    <rPh sb="0" eb="2">
      <t>ヤスタケ</t>
    </rPh>
    <phoneticPr fontId="14"/>
  </si>
  <si>
    <t>義剛</t>
    <rPh sb="0" eb="1">
      <t>ギ</t>
    </rPh>
    <rPh sb="1" eb="2">
      <t>ツヨシ</t>
    </rPh>
    <phoneticPr fontId="14"/>
  </si>
  <si>
    <t>山田</t>
    <rPh sb="0" eb="2">
      <t>ヤマダ</t>
    </rPh>
    <phoneticPr fontId="3"/>
  </si>
  <si>
    <t>修平</t>
    <rPh sb="0" eb="2">
      <t>シュウヘイ</t>
    </rPh>
    <phoneticPr fontId="3"/>
  </si>
  <si>
    <t>山本</t>
  </si>
  <si>
    <t>滝本</t>
    <rPh sb="0" eb="2">
      <t>タキモト</t>
    </rPh>
    <phoneticPr fontId="3"/>
  </si>
  <si>
    <t>照夫</t>
    <rPh sb="0" eb="2">
      <t>テルオ</t>
    </rPh>
    <phoneticPr fontId="3"/>
  </si>
  <si>
    <t>ぐ０４</t>
  </si>
  <si>
    <t>ぐ０５</t>
  </si>
  <si>
    <t>ぐ０６</t>
  </si>
  <si>
    <t>ぐ０７</t>
  </si>
  <si>
    <t>ぐ０８</t>
  </si>
  <si>
    <t>ぐ０９</t>
  </si>
  <si>
    <t>ぐ１０</t>
  </si>
  <si>
    <t>ぐ１１</t>
  </si>
  <si>
    <t>ぐ１２</t>
  </si>
  <si>
    <t>ぐ１３</t>
  </si>
  <si>
    <t>ぐ１４</t>
  </si>
  <si>
    <t>ぐ１５</t>
  </si>
  <si>
    <t>ぐ１６</t>
  </si>
  <si>
    <t>須賀</t>
    <rPh sb="0" eb="2">
      <t>スガ</t>
    </rPh>
    <phoneticPr fontId="14"/>
  </si>
  <si>
    <t>雅雄</t>
    <rPh sb="0" eb="1">
      <t>マサ</t>
    </rPh>
    <rPh sb="1" eb="2">
      <t>ユウ</t>
    </rPh>
    <phoneticPr fontId="14"/>
  </si>
  <si>
    <t>ぐ１７</t>
  </si>
  <si>
    <t>ぐ１８</t>
  </si>
  <si>
    <t>優果</t>
    <rPh sb="0" eb="2">
      <t>ユウカ</t>
    </rPh>
    <phoneticPr fontId="14"/>
  </si>
  <si>
    <t>ぐ１９</t>
  </si>
  <si>
    <t>西野</t>
    <rPh sb="0" eb="2">
      <t>ニシノ</t>
    </rPh>
    <phoneticPr fontId="14"/>
  </si>
  <si>
    <t>美恵</t>
    <rPh sb="0" eb="2">
      <t>ミエ</t>
    </rPh>
    <phoneticPr fontId="14"/>
  </si>
  <si>
    <t>ぐ２０</t>
  </si>
  <si>
    <t>鍵弥</t>
    <rPh sb="0" eb="2">
      <t>カギヤ</t>
    </rPh>
    <phoneticPr fontId="14"/>
  </si>
  <si>
    <t>初美</t>
    <rPh sb="0" eb="2">
      <t>ハツミ</t>
    </rPh>
    <phoneticPr fontId="14"/>
  </si>
  <si>
    <t>ぐ２１</t>
  </si>
  <si>
    <t>竹内</t>
    <rPh sb="0" eb="2">
      <t>タケウチ</t>
    </rPh>
    <phoneticPr fontId="14"/>
  </si>
  <si>
    <t>朝飛</t>
    <rPh sb="0" eb="1">
      <t>アサ</t>
    </rPh>
    <rPh sb="1" eb="2">
      <t>ヒ</t>
    </rPh>
    <phoneticPr fontId="14"/>
  </si>
  <si>
    <t>ぐ２２</t>
  </si>
  <si>
    <t>原田</t>
    <rPh sb="0" eb="2">
      <t>ハラダ</t>
    </rPh>
    <phoneticPr fontId="14"/>
  </si>
  <si>
    <t>健汰</t>
    <rPh sb="0" eb="2">
      <t>ケンタ</t>
    </rPh>
    <phoneticPr fontId="14"/>
  </si>
  <si>
    <t>県立大</t>
    <rPh sb="0" eb="2">
      <t>ケンリツ</t>
    </rPh>
    <rPh sb="2" eb="3">
      <t>ダイ</t>
    </rPh>
    <phoneticPr fontId="14"/>
  </si>
  <si>
    <t>滋賀県立硬式テニス</t>
    <rPh sb="0" eb="2">
      <t>シガ</t>
    </rPh>
    <rPh sb="2" eb="4">
      <t>ケンリツ</t>
    </rPh>
    <rPh sb="4" eb="6">
      <t>コウシキ</t>
    </rPh>
    <phoneticPr fontId="14"/>
  </si>
  <si>
    <t>し０２</t>
  </si>
  <si>
    <t>し０３</t>
  </si>
  <si>
    <t>し０４</t>
  </si>
  <si>
    <t>岩瀧</t>
    <rPh sb="0" eb="1">
      <t>イワ</t>
    </rPh>
    <rPh sb="1" eb="2">
      <t>タキ</t>
    </rPh>
    <phoneticPr fontId="14"/>
  </si>
  <si>
    <t>虹貴</t>
    <rPh sb="0" eb="1">
      <t>ニジ</t>
    </rPh>
    <rPh sb="1" eb="2">
      <t>タカ</t>
    </rPh>
    <phoneticPr fontId="14"/>
  </si>
  <si>
    <t>し０５</t>
  </si>
  <si>
    <t>翔也</t>
    <rPh sb="0" eb="2">
      <t>ショウヤ</t>
    </rPh>
    <phoneticPr fontId="14"/>
  </si>
  <si>
    <t>し０６</t>
  </si>
  <si>
    <t>し０７</t>
  </si>
  <si>
    <t>し０８</t>
  </si>
  <si>
    <t>し０９</t>
  </si>
  <si>
    <t>河越</t>
    <rPh sb="0" eb="2">
      <t>カワゴエ</t>
    </rPh>
    <phoneticPr fontId="14"/>
  </si>
  <si>
    <t>琢真</t>
    <rPh sb="0" eb="2">
      <t>タクマ</t>
    </rPh>
    <phoneticPr fontId="14"/>
  </si>
  <si>
    <t>河越琢真</t>
    <rPh sb="0" eb="2">
      <t>カワゴエ</t>
    </rPh>
    <rPh sb="2" eb="4">
      <t>タクマ</t>
    </rPh>
    <phoneticPr fontId="14"/>
  </si>
  <si>
    <t>増田</t>
    <rPh sb="0" eb="2">
      <t>マスダ</t>
    </rPh>
    <phoneticPr fontId="34"/>
  </si>
  <si>
    <t>剛士</t>
    <rPh sb="0" eb="2">
      <t>ツヨシ</t>
    </rPh>
    <phoneticPr fontId="34"/>
  </si>
  <si>
    <t>浦嶋</t>
    <rPh sb="0" eb="2">
      <t>ウラシマ</t>
    </rPh>
    <phoneticPr fontId="34"/>
  </si>
  <si>
    <t>博邦</t>
    <rPh sb="0" eb="2">
      <t>ヒロクニ</t>
    </rPh>
    <phoneticPr fontId="34"/>
  </si>
  <si>
    <t>東近江市</t>
    <rPh sb="0" eb="4">
      <t>ヒガシオウミシ</t>
    </rPh>
    <phoneticPr fontId="34"/>
  </si>
  <si>
    <t>福元</t>
    <rPh sb="0" eb="2">
      <t>フクモト</t>
    </rPh>
    <phoneticPr fontId="34"/>
  </si>
  <si>
    <t>公道</t>
    <rPh sb="0" eb="2">
      <t>コウドウ</t>
    </rPh>
    <phoneticPr fontId="34"/>
  </si>
  <si>
    <t>福元公道</t>
    <rPh sb="0" eb="2">
      <t>フクモト</t>
    </rPh>
    <rPh sb="2" eb="4">
      <t>コウドウ</t>
    </rPh>
    <phoneticPr fontId="34"/>
  </si>
  <si>
    <t>男</t>
    <rPh sb="0" eb="1">
      <t>オトコ</t>
    </rPh>
    <phoneticPr fontId="34"/>
  </si>
  <si>
    <t>大津市</t>
    <rPh sb="0" eb="3">
      <t>オオツシ</t>
    </rPh>
    <phoneticPr fontId="34"/>
  </si>
  <si>
    <t>福元さち</t>
    <rPh sb="0" eb="2">
      <t>フクモト</t>
    </rPh>
    <phoneticPr fontId="34"/>
  </si>
  <si>
    <t>女</t>
    <rPh sb="0" eb="1">
      <t>オンナ</t>
    </rPh>
    <phoneticPr fontId="34"/>
  </si>
  <si>
    <t>栗田</t>
    <rPh sb="0" eb="2">
      <t>クリタ</t>
    </rPh>
    <phoneticPr fontId="34"/>
  </si>
  <si>
    <t>智里</t>
    <rPh sb="0" eb="2">
      <t>チサト</t>
    </rPh>
    <phoneticPr fontId="34"/>
  </si>
  <si>
    <t>愛荘町</t>
    <rPh sb="0" eb="3">
      <t>アイショウチョウ</t>
    </rPh>
    <phoneticPr fontId="34"/>
  </si>
  <si>
    <t>公子</t>
    <rPh sb="0" eb="2">
      <t>キミコ</t>
    </rPh>
    <phoneticPr fontId="34"/>
  </si>
  <si>
    <t>浦嶋公子</t>
    <rPh sb="0" eb="2">
      <t>ウラシマ</t>
    </rPh>
    <rPh sb="2" eb="4">
      <t>キミコ</t>
    </rPh>
    <phoneticPr fontId="34"/>
  </si>
  <si>
    <t>柏木</t>
    <rPh sb="0" eb="2">
      <t>カシワギ</t>
    </rPh>
    <phoneticPr fontId="34"/>
  </si>
  <si>
    <t>貴子</t>
    <rPh sb="0" eb="2">
      <t>タカコ</t>
    </rPh>
    <phoneticPr fontId="34"/>
  </si>
  <si>
    <t>柏木貴子</t>
    <rPh sb="0" eb="2">
      <t>カシワギ</t>
    </rPh>
    <rPh sb="2" eb="4">
      <t>タカコ</t>
    </rPh>
    <phoneticPr fontId="34"/>
  </si>
  <si>
    <t>栗東市</t>
    <rPh sb="0" eb="3">
      <t>リットウシ</t>
    </rPh>
    <phoneticPr fontId="34"/>
  </si>
  <si>
    <t>森</t>
    <rPh sb="0" eb="1">
      <t>モリ</t>
    </rPh>
    <phoneticPr fontId="34"/>
  </si>
  <si>
    <t>千代美</t>
    <rPh sb="0" eb="3">
      <t>チヨミ</t>
    </rPh>
    <phoneticPr fontId="34"/>
  </si>
  <si>
    <t>森千代美</t>
    <rPh sb="0" eb="1">
      <t>モリ</t>
    </rPh>
    <rPh sb="1" eb="4">
      <t>チヨミ</t>
    </rPh>
    <phoneticPr fontId="34"/>
  </si>
  <si>
    <t>野洲市</t>
    <rPh sb="0" eb="3">
      <t>ヤスシ</t>
    </rPh>
    <phoneticPr fontId="34"/>
  </si>
  <si>
    <t>久保田</t>
    <rPh sb="0" eb="3">
      <t>クボタ</t>
    </rPh>
    <phoneticPr fontId="32"/>
  </si>
  <si>
    <t>勉</t>
    <rPh sb="0" eb="1">
      <t>ツトム</t>
    </rPh>
    <phoneticPr fontId="32"/>
  </si>
  <si>
    <t>甲賀市</t>
    <rPh sb="0" eb="3">
      <t>コウカシ</t>
    </rPh>
    <phoneticPr fontId="32"/>
  </si>
  <si>
    <t>垣内</t>
    <rPh sb="0" eb="2">
      <t>カキウチ</t>
    </rPh>
    <phoneticPr fontId="32"/>
  </si>
  <si>
    <t>義則</t>
    <rPh sb="0" eb="2">
      <t>ヨシノリ</t>
    </rPh>
    <phoneticPr fontId="32"/>
  </si>
  <si>
    <t>亀井</t>
    <rPh sb="0" eb="2">
      <t>カメイ</t>
    </rPh>
    <phoneticPr fontId="32"/>
  </si>
  <si>
    <t>雅嗣</t>
    <rPh sb="0" eb="1">
      <t>マサ</t>
    </rPh>
    <rPh sb="1" eb="2">
      <t>ツグ</t>
    </rPh>
    <phoneticPr fontId="32"/>
  </si>
  <si>
    <t>大津市</t>
    <rPh sb="0" eb="3">
      <t>オオツシ</t>
    </rPh>
    <phoneticPr fontId="32"/>
  </si>
  <si>
    <t>森</t>
    <rPh sb="0" eb="1">
      <t>モリ</t>
    </rPh>
    <phoneticPr fontId="32"/>
  </si>
  <si>
    <t>健一</t>
    <rPh sb="0" eb="2">
      <t>ケンイチ</t>
    </rPh>
    <phoneticPr fontId="32"/>
  </si>
  <si>
    <t>皓輝</t>
    <rPh sb="0" eb="1">
      <t>コウ</t>
    </rPh>
    <rPh sb="1" eb="2">
      <t>テル</t>
    </rPh>
    <phoneticPr fontId="32"/>
  </si>
  <si>
    <t>東近江市</t>
    <rPh sb="0" eb="4">
      <t>ヒガシオウミシ</t>
    </rPh>
    <phoneticPr fontId="32"/>
  </si>
  <si>
    <t>野洲市</t>
    <rPh sb="0" eb="3">
      <t>ヤスシ</t>
    </rPh>
    <phoneticPr fontId="32"/>
  </si>
  <si>
    <t>栗東市</t>
    <rPh sb="0" eb="3">
      <t>リットウシ</t>
    </rPh>
    <phoneticPr fontId="32"/>
  </si>
  <si>
    <t>中嶋</t>
    <rPh sb="0" eb="2">
      <t>ナカジマ</t>
    </rPh>
    <phoneticPr fontId="32"/>
  </si>
  <si>
    <t>徹</t>
    <rPh sb="0" eb="1">
      <t>トオル</t>
    </rPh>
    <phoneticPr fontId="32"/>
  </si>
  <si>
    <t>日野町</t>
    <rPh sb="0" eb="3">
      <t>ヒノチョウ</t>
    </rPh>
    <phoneticPr fontId="32"/>
  </si>
  <si>
    <t>中田</t>
    <rPh sb="0" eb="2">
      <t>ナカタ</t>
    </rPh>
    <phoneticPr fontId="32"/>
  </si>
  <si>
    <t>富憲</t>
    <rPh sb="0" eb="2">
      <t>トミノリ</t>
    </rPh>
    <phoneticPr fontId="32"/>
  </si>
  <si>
    <t>多賀町</t>
    <rPh sb="0" eb="3">
      <t>タガチョウ</t>
    </rPh>
    <phoneticPr fontId="32"/>
  </si>
  <si>
    <t>八木</t>
    <rPh sb="0" eb="2">
      <t>ヤギ</t>
    </rPh>
    <phoneticPr fontId="32"/>
  </si>
  <si>
    <t>篤司</t>
    <rPh sb="0" eb="2">
      <t>アツシ</t>
    </rPh>
    <phoneticPr fontId="32"/>
  </si>
  <si>
    <t>彦根市</t>
    <rPh sb="0" eb="3">
      <t>ヒコネシ</t>
    </rPh>
    <phoneticPr fontId="32"/>
  </si>
  <si>
    <t>坂田</t>
    <rPh sb="0" eb="2">
      <t>サカタ</t>
    </rPh>
    <phoneticPr fontId="32"/>
  </si>
  <si>
    <t>義記</t>
    <rPh sb="0" eb="1">
      <t>ヨシ</t>
    </rPh>
    <rPh sb="1" eb="2">
      <t>キ</t>
    </rPh>
    <phoneticPr fontId="32"/>
  </si>
  <si>
    <t>守山市</t>
    <rPh sb="0" eb="3">
      <t>モリヤマシ</t>
    </rPh>
    <phoneticPr fontId="32"/>
  </si>
  <si>
    <t>村地</t>
    <rPh sb="0" eb="2">
      <t>ムラチ</t>
    </rPh>
    <phoneticPr fontId="32"/>
  </si>
  <si>
    <t>直也</t>
    <rPh sb="0" eb="2">
      <t>ナオヤ</t>
    </rPh>
    <phoneticPr fontId="32"/>
  </si>
  <si>
    <t>東近江市</t>
    <rPh sb="0" eb="3">
      <t>ヒガシオウミ</t>
    </rPh>
    <rPh sb="3" eb="4">
      <t>シ</t>
    </rPh>
    <phoneticPr fontId="32"/>
  </si>
  <si>
    <t>中村</t>
    <rPh sb="0" eb="2">
      <t>ナカムラ</t>
    </rPh>
    <phoneticPr fontId="32"/>
  </si>
  <si>
    <t>雅宣</t>
    <rPh sb="0" eb="1">
      <t>マサ</t>
    </rPh>
    <rPh sb="1" eb="2">
      <t>ノブ</t>
    </rPh>
    <phoneticPr fontId="32"/>
  </si>
  <si>
    <t>織田</t>
    <rPh sb="0" eb="2">
      <t>オダ</t>
    </rPh>
    <phoneticPr fontId="32"/>
  </si>
  <si>
    <t>修輔</t>
    <rPh sb="0" eb="2">
      <t>シュウスケ</t>
    </rPh>
    <phoneticPr fontId="32"/>
  </si>
  <si>
    <t>兵庫県</t>
    <rPh sb="0" eb="3">
      <t>ヒョウゴケン</t>
    </rPh>
    <phoneticPr fontId="32"/>
  </si>
  <si>
    <t>渡邊</t>
    <rPh sb="0" eb="2">
      <t>ワタナベ</t>
    </rPh>
    <phoneticPr fontId="32"/>
  </si>
  <si>
    <t>直洋</t>
    <rPh sb="0" eb="2">
      <t>ナオヒロ</t>
    </rPh>
    <phoneticPr fontId="32"/>
  </si>
  <si>
    <t>京都府</t>
    <rPh sb="0" eb="3">
      <t>キョウトフ</t>
    </rPh>
    <phoneticPr fontId="32"/>
  </si>
  <si>
    <t>猪師</t>
    <rPh sb="0" eb="1">
      <t>イノシシ</t>
    </rPh>
    <rPh sb="1" eb="2">
      <t>シ</t>
    </rPh>
    <phoneticPr fontId="32"/>
  </si>
  <si>
    <t>崇人</t>
    <rPh sb="0" eb="1">
      <t>タカシ</t>
    </rPh>
    <rPh sb="1" eb="2">
      <t>ヒト</t>
    </rPh>
    <phoneticPr fontId="32"/>
  </si>
  <si>
    <t>中島</t>
    <rPh sb="0" eb="2">
      <t>ナカジマ</t>
    </rPh>
    <phoneticPr fontId="32"/>
  </si>
  <si>
    <t>章大</t>
    <rPh sb="0" eb="1">
      <t>ショウ</t>
    </rPh>
    <rPh sb="1" eb="2">
      <t>ダイ</t>
    </rPh>
    <phoneticPr fontId="32"/>
  </si>
  <si>
    <t>徳光</t>
    <rPh sb="0" eb="2">
      <t>トクミツ</t>
    </rPh>
    <phoneticPr fontId="32"/>
  </si>
  <si>
    <t>亮真</t>
    <rPh sb="0" eb="1">
      <t>リョウ</t>
    </rPh>
    <rPh sb="1" eb="2">
      <t>シン</t>
    </rPh>
    <phoneticPr fontId="32"/>
  </si>
  <si>
    <t>大阪府</t>
    <rPh sb="0" eb="3">
      <t>オオサカフ</t>
    </rPh>
    <phoneticPr fontId="32"/>
  </si>
  <si>
    <t>元生</t>
    <rPh sb="0" eb="1">
      <t>モト</t>
    </rPh>
    <rPh sb="1" eb="2">
      <t>イ</t>
    </rPh>
    <phoneticPr fontId="32"/>
  </si>
  <si>
    <t>光亮</t>
    <rPh sb="0" eb="1">
      <t>ヒカ</t>
    </rPh>
    <rPh sb="1" eb="2">
      <t>リョウ</t>
    </rPh>
    <phoneticPr fontId="32"/>
  </si>
  <si>
    <t>磯野</t>
    <rPh sb="0" eb="2">
      <t>イソノ</t>
    </rPh>
    <phoneticPr fontId="32"/>
  </si>
  <si>
    <t>宏貴</t>
    <rPh sb="0" eb="1">
      <t>ヒロシ</t>
    </rPh>
    <rPh sb="1" eb="2">
      <t>タカシ</t>
    </rPh>
    <phoneticPr fontId="32"/>
  </si>
  <si>
    <t>三重県</t>
    <rPh sb="0" eb="3">
      <t>ミエケン</t>
    </rPh>
    <phoneticPr fontId="32"/>
  </si>
  <si>
    <t>神野</t>
    <rPh sb="0" eb="1">
      <t>カミ</t>
    </rPh>
    <rPh sb="1" eb="2">
      <t>ノ</t>
    </rPh>
    <phoneticPr fontId="32"/>
  </si>
  <si>
    <t>眞旗</t>
    <rPh sb="0" eb="1">
      <t>シン</t>
    </rPh>
    <rPh sb="1" eb="2">
      <t>ハタ</t>
    </rPh>
    <phoneticPr fontId="32"/>
  </si>
  <si>
    <t>甲斐</t>
    <rPh sb="0" eb="2">
      <t>カイ</t>
    </rPh>
    <phoneticPr fontId="32"/>
  </si>
  <si>
    <t>祐一</t>
    <rPh sb="0" eb="2">
      <t>ユウイチ</t>
    </rPh>
    <phoneticPr fontId="32"/>
  </si>
  <si>
    <t>阿部</t>
    <rPh sb="0" eb="2">
      <t>アベ</t>
    </rPh>
    <phoneticPr fontId="32"/>
  </si>
  <si>
    <t>智貴</t>
    <rPh sb="0" eb="2">
      <t>トモキ</t>
    </rPh>
    <phoneticPr fontId="32"/>
  </si>
  <si>
    <t>佐藤</t>
    <rPh sb="0" eb="2">
      <t>サトウ</t>
    </rPh>
    <phoneticPr fontId="32"/>
  </si>
  <si>
    <t>和弘</t>
    <rPh sb="0" eb="2">
      <t>カズヒロ</t>
    </rPh>
    <phoneticPr fontId="32"/>
  </si>
  <si>
    <t>永原</t>
    <rPh sb="0" eb="2">
      <t>ナガハラ</t>
    </rPh>
    <phoneticPr fontId="32"/>
  </si>
  <si>
    <t>博司</t>
    <rPh sb="0" eb="1">
      <t>ヒロシ</t>
    </rPh>
    <rPh sb="1" eb="2">
      <t>ツカサ</t>
    </rPh>
    <phoneticPr fontId="32"/>
  </si>
  <si>
    <t>男</t>
    <rPh sb="0" eb="1">
      <t>オトコ</t>
    </rPh>
    <phoneticPr fontId="32"/>
  </si>
  <si>
    <t>田中</t>
    <rPh sb="0" eb="2">
      <t>タナカ</t>
    </rPh>
    <phoneticPr fontId="14"/>
  </si>
  <si>
    <t>伸一</t>
    <rPh sb="0" eb="2">
      <t>シンイチ</t>
    </rPh>
    <phoneticPr fontId="14"/>
  </si>
  <si>
    <t>今井</t>
    <rPh sb="0" eb="2">
      <t>イマイ</t>
    </rPh>
    <phoneticPr fontId="32"/>
  </si>
  <si>
    <t>順子</t>
    <rPh sb="0" eb="2">
      <t>ジュンコ</t>
    </rPh>
    <phoneticPr fontId="32"/>
  </si>
  <si>
    <t>女</t>
    <rPh sb="0" eb="1">
      <t>オンナ</t>
    </rPh>
    <phoneticPr fontId="32"/>
  </si>
  <si>
    <t>邦子</t>
    <rPh sb="0" eb="2">
      <t>ジュンコ</t>
    </rPh>
    <phoneticPr fontId="32"/>
  </si>
  <si>
    <t>牛道</t>
    <rPh sb="0" eb="2">
      <t>ウシミチ</t>
    </rPh>
    <phoneticPr fontId="32"/>
  </si>
  <si>
    <t>心</t>
    <rPh sb="0" eb="1">
      <t>ココロ</t>
    </rPh>
    <phoneticPr fontId="32"/>
  </si>
  <si>
    <t>長浜市</t>
    <rPh sb="0" eb="3">
      <t>ナガハマシ</t>
    </rPh>
    <phoneticPr fontId="32"/>
  </si>
  <si>
    <t>陽子</t>
    <rPh sb="0" eb="2">
      <t>ヨウコ</t>
    </rPh>
    <phoneticPr fontId="32"/>
  </si>
  <si>
    <t>湖南市</t>
    <rPh sb="0" eb="3">
      <t>コナンシ</t>
    </rPh>
    <phoneticPr fontId="32"/>
  </si>
  <si>
    <t>美香</t>
    <rPh sb="0" eb="2">
      <t>ミカ</t>
    </rPh>
    <phoneticPr fontId="32"/>
  </si>
  <si>
    <t>川瀬</t>
    <rPh sb="0" eb="1">
      <t>カワ</t>
    </rPh>
    <rPh sb="1" eb="2">
      <t>セ</t>
    </rPh>
    <phoneticPr fontId="32"/>
  </si>
  <si>
    <t>清子</t>
    <rPh sb="0" eb="2">
      <t>キヨコ</t>
    </rPh>
    <phoneticPr fontId="32"/>
  </si>
  <si>
    <t>う４７</t>
  </si>
  <si>
    <t>佳子</t>
    <rPh sb="0" eb="2">
      <t>ヨシコ</t>
    </rPh>
    <phoneticPr fontId="32"/>
  </si>
  <si>
    <t>う４８</t>
  </si>
  <si>
    <t>直子</t>
    <rPh sb="0" eb="2">
      <t>ナオコ</t>
    </rPh>
    <phoneticPr fontId="32"/>
  </si>
  <si>
    <t>竜王町</t>
    <rPh sb="0" eb="3">
      <t>リュウオウチョウ</t>
    </rPh>
    <phoneticPr fontId="32"/>
  </si>
  <si>
    <t>う４９</t>
  </si>
  <si>
    <t>藤田</t>
    <rPh sb="0" eb="2">
      <t>フジタ</t>
    </rPh>
    <phoneticPr fontId="32"/>
  </si>
  <si>
    <t>博美</t>
    <rPh sb="0" eb="2">
      <t>ヒロミ</t>
    </rPh>
    <phoneticPr fontId="32"/>
  </si>
  <si>
    <t>う５０</t>
  </si>
  <si>
    <t>三崎</t>
    <rPh sb="0" eb="2">
      <t>ミサキ</t>
    </rPh>
    <phoneticPr fontId="32"/>
  </si>
  <si>
    <t>奈々</t>
    <rPh sb="0" eb="2">
      <t>ナナ</t>
    </rPh>
    <phoneticPr fontId="32"/>
  </si>
  <si>
    <t>う５１</t>
  </si>
  <si>
    <t>光代</t>
    <rPh sb="0" eb="2">
      <t>ミツヨ</t>
    </rPh>
    <phoneticPr fontId="32"/>
  </si>
  <si>
    <t>う５２</t>
  </si>
  <si>
    <t>亜利沙</t>
    <rPh sb="0" eb="3">
      <t>アリサ</t>
    </rPh>
    <phoneticPr fontId="32"/>
  </si>
  <si>
    <t>う５３</t>
  </si>
  <si>
    <t>村田</t>
    <rPh sb="0" eb="2">
      <t>ムラタ</t>
    </rPh>
    <phoneticPr fontId="32"/>
  </si>
  <si>
    <t>う５４</t>
  </si>
  <si>
    <t>村川</t>
    <rPh sb="0" eb="2">
      <t>ムラカワ</t>
    </rPh>
    <phoneticPr fontId="32"/>
  </si>
  <si>
    <t>庸子</t>
    <rPh sb="0" eb="2">
      <t>ヨウコ</t>
    </rPh>
    <phoneticPr fontId="32"/>
  </si>
  <si>
    <t>愛知郡</t>
    <rPh sb="0" eb="3">
      <t>エチグン</t>
    </rPh>
    <phoneticPr fontId="32"/>
  </si>
  <si>
    <t>う５５</t>
  </si>
  <si>
    <t>佳代子</t>
    <rPh sb="0" eb="3">
      <t>カヨコ</t>
    </rPh>
    <phoneticPr fontId="32"/>
  </si>
  <si>
    <t>う５６</t>
  </si>
  <si>
    <t>実佳</t>
    <rPh sb="0" eb="2">
      <t>ミカ</t>
    </rPh>
    <phoneticPr fontId="32"/>
  </si>
  <si>
    <t>う５７</t>
  </si>
  <si>
    <t>古株</t>
    <rPh sb="0" eb="2">
      <t>コカブ</t>
    </rPh>
    <phoneticPr fontId="32"/>
  </si>
  <si>
    <t>淳子</t>
    <rPh sb="0" eb="2">
      <t>ジュンコ</t>
    </rPh>
    <phoneticPr fontId="32"/>
  </si>
  <si>
    <t>う５８</t>
  </si>
  <si>
    <t>小梶</t>
    <rPh sb="0" eb="2">
      <t>コカジ</t>
    </rPh>
    <phoneticPr fontId="32"/>
  </si>
  <si>
    <t>知司</t>
    <rPh sb="0" eb="2">
      <t>トモジ</t>
    </rPh>
    <phoneticPr fontId="14"/>
  </si>
  <si>
    <t>プラチナＴＣ</t>
  </si>
  <si>
    <t>一丸</t>
    <rPh sb="0" eb="2">
      <t>イチマル</t>
    </rPh>
    <phoneticPr fontId="14"/>
  </si>
  <si>
    <t>征功</t>
    <rPh sb="0" eb="2">
      <t>セイコウ</t>
    </rPh>
    <phoneticPr fontId="14"/>
  </si>
  <si>
    <t>近江八幡</t>
    <rPh sb="0" eb="4">
      <t>オウミハチマン</t>
    </rPh>
    <phoneticPr fontId="14"/>
  </si>
  <si>
    <t>西村</t>
    <rPh sb="0" eb="2">
      <t>ニシムラ</t>
    </rPh>
    <phoneticPr fontId="14"/>
  </si>
  <si>
    <t>国太郎</t>
    <rPh sb="0" eb="3">
      <t>クニタロウ</t>
    </rPh>
    <phoneticPr fontId="14"/>
  </si>
  <si>
    <t>人嗣</t>
    <rPh sb="0" eb="2">
      <t>ヒトシ</t>
    </rPh>
    <phoneticPr fontId="14"/>
  </si>
  <si>
    <t>勝之</t>
    <rPh sb="0" eb="2">
      <t>カツユキ</t>
    </rPh>
    <phoneticPr fontId="14"/>
  </si>
  <si>
    <t>加藤</t>
    <rPh sb="0" eb="2">
      <t>カトウ</t>
    </rPh>
    <phoneticPr fontId="14"/>
  </si>
  <si>
    <t>昇</t>
    <rPh sb="0" eb="1">
      <t>ノボル</t>
    </rPh>
    <phoneticPr fontId="14"/>
  </si>
  <si>
    <t>木瀬</t>
    <rPh sb="0" eb="2">
      <t>キセ</t>
    </rPh>
    <phoneticPr fontId="14"/>
  </si>
  <si>
    <t>茂雄</t>
    <rPh sb="0" eb="2">
      <t>シゲオ</t>
    </rPh>
    <phoneticPr fontId="14"/>
  </si>
  <si>
    <t>大木</t>
    <rPh sb="0" eb="2">
      <t>オオキ</t>
    </rPh>
    <phoneticPr fontId="14"/>
  </si>
  <si>
    <t>浩</t>
    <rPh sb="0" eb="1">
      <t>ヒロシ</t>
    </rPh>
    <phoneticPr fontId="14"/>
  </si>
  <si>
    <t>竹中</t>
    <rPh sb="0" eb="2">
      <t>タケナカ</t>
    </rPh>
    <phoneticPr fontId="14"/>
  </si>
  <si>
    <t>徳司</t>
    <rPh sb="0" eb="2">
      <t>トクジ</t>
    </rPh>
    <phoneticPr fontId="14"/>
  </si>
  <si>
    <t>新谷</t>
    <rPh sb="0" eb="2">
      <t>シンガイ</t>
    </rPh>
    <phoneticPr fontId="14"/>
  </si>
  <si>
    <t>弘之</t>
    <rPh sb="0" eb="2">
      <t>ヒロユキ</t>
    </rPh>
    <phoneticPr fontId="14"/>
  </si>
  <si>
    <t>犬上郡</t>
    <rPh sb="0" eb="3">
      <t>イヌカミグン</t>
    </rPh>
    <phoneticPr fontId="14"/>
  </si>
  <si>
    <t>今村</t>
    <rPh sb="0" eb="2">
      <t>イマムラ</t>
    </rPh>
    <phoneticPr fontId="14"/>
  </si>
  <si>
    <t>宣明</t>
    <rPh sb="0" eb="2">
      <t>ノブアキ</t>
    </rPh>
    <phoneticPr fontId="14"/>
  </si>
  <si>
    <t>平岩</t>
    <rPh sb="0" eb="2">
      <t>ヒライワ</t>
    </rPh>
    <phoneticPr fontId="14"/>
  </si>
  <si>
    <t>治司</t>
    <rPh sb="0" eb="2">
      <t>ハルジ</t>
    </rPh>
    <phoneticPr fontId="14"/>
  </si>
  <si>
    <t>直樹</t>
    <rPh sb="0" eb="2">
      <t>ナオキ</t>
    </rPh>
    <phoneticPr fontId="14"/>
  </si>
  <si>
    <t>ぷ１４</t>
  </si>
  <si>
    <t>藤野</t>
    <rPh sb="0" eb="2">
      <t>フジノ</t>
    </rPh>
    <phoneticPr fontId="14"/>
  </si>
  <si>
    <t>秀明</t>
    <rPh sb="0" eb="2">
      <t>ヒデアキ</t>
    </rPh>
    <phoneticPr fontId="14"/>
  </si>
  <si>
    <t>ぷ１５</t>
  </si>
  <si>
    <t>小林</t>
    <rPh sb="0" eb="2">
      <t>コバヤシ</t>
    </rPh>
    <phoneticPr fontId="14"/>
  </si>
  <si>
    <t>ぷ１６</t>
  </si>
  <si>
    <t>ドーラン</t>
  </si>
  <si>
    <t>デーブ</t>
  </si>
  <si>
    <t>ぷ１７</t>
  </si>
  <si>
    <t>井田</t>
    <rPh sb="0" eb="2">
      <t>イダ</t>
    </rPh>
    <phoneticPr fontId="14"/>
  </si>
  <si>
    <t>圭子</t>
    <rPh sb="0" eb="2">
      <t>ケイコ</t>
    </rPh>
    <phoneticPr fontId="14"/>
  </si>
  <si>
    <t>ぷ１８</t>
  </si>
  <si>
    <t>前田</t>
    <rPh sb="0" eb="2">
      <t>マエダ</t>
    </rPh>
    <phoneticPr fontId="14"/>
  </si>
  <si>
    <t>喜久子</t>
    <rPh sb="0" eb="3">
      <t>キクコ</t>
    </rPh>
    <phoneticPr fontId="14"/>
  </si>
  <si>
    <t>ぷ１９</t>
  </si>
  <si>
    <t>英夫</t>
    <rPh sb="0" eb="2">
      <t>ヒデオ</t>
    </rPh>
    <phoneticPr fontId="14"/>
  </si>
  <si>
    <t>澤村</t>
    <rPh sb="0" eb="2">
      <t>サワムラ</t>
    </rPh>
    <phoneticPr fontId="14"/>
  </si>
  <si>
    <t>博司</t>
    <rPh sb="0" eb="2">
      <t>ヒロシ</t>
    </rPh>
    <phoneticPr fontId="14"/>
  </si>
  <si>
    <t>個人登録</t>
    <rPh sb="0" eb="4">
      <t>コジントウロク</t>
    </rPh>
    <phoneticPr fontId="14"/>
  </si>
  <si>
    <t>甲賀市</t>
    <rPh sb="0" eb="3">
      <t>コウガシ</t>
    </rPh>
    <phoneticPr fontId="14"/>
  </si>
  <si>
    <t>谷本</t>
    <rPh sb="0" eb="2">
      <t>タニモト</t>
    </rPh>
    <phoneticPr fontId="14"/>
  </si>
  <si>
    <t>健人</t>
    <rPh sb="0" eb="2">
      <t>タケヒト</t>
    </rPh>
    <phoneticPr fontId="14"/>
  </si>
  <si>
    <t>谷本健人</t>
  </si>
  <si>
    <t>一般</t>
    <rPh sb="0" eb="2">
      <t>イッパン</t>
    </rPh>
    <phoneticPr fontId="14"/>
  </si>
  <si>
    <t>OV40</t>
    <phoneticPr fontId="14"/>
  </si>
  <si>
    <t>協会員・ジュニア</t>
    <rPh sb="0" eb="2">
      <t>キョウカイ</t>
    </rPh>
    <rPh sb="2" eb="3">
      <t>イン</t>
    </rPh>
    <phoneticPr fontId="14"/>
  </si>
  <si>
    <t>OV55</t>
    <phoneticPr fontId="14"/>
  </si>
  <si>
    <t>2025.2.25</t>
    <phoneticPr fontId="14"/>
  </si>
  <si>
    <t>アビック</t>
    <phoneticPr fontId="14"/>
  </si>
  <si>
    <t>アビックBB</t>
    <phoneticPr fontId="14"/>
  </si>
  <si>
    <t>アビック</t>
    <phoneticPr fontId="14"/>
  </si>
  <si>
    <t>アビックBB</t>
    <phoneticPr fontId="14"/>
  </si>
  <si>
    <t>男</t>
    <phoneticPr fontId="2"/>
  </si>
  <si>
    <t>まき</t>
    <phoneticPr fontId="2"/>
  </si>
  <si>
    <t>アビック</t>
    <phoneticPr fontId="14"/>
  </si>
  <si>
    <t>アビックBB</t>
    <phoneticPr fontId="14"/>
  </si>
  <si>
    <t>アビック</t>
    <phoneticPr fontId="14"/>
  </si>
  <si>
    <t>アビックBB</t>
    <phoneticPr fontId="14"/>
  </si>
  <si>
    <t>アビック</t>
    <phoneticPr fontId="14"/>
  </si>
  <si>
    <t>アビック</t>
    <phoneticPr fontId="14"/>
  </si>
  <si>
    <t>アビック</t>
    <phoneticPr fontId="14"/>
  </si>
  <si>
    <t>アビック</t>
    <phoneticPr fontId="14"/>
  </si>
  <si>
    <t>アビックBB</t>
    <phoneticPr fontId="14"/>
  </si>
  <si>
    <t>アビック</t>
    <phoneticPr fontId="14"/>
  </si>
  <si>
    <t>アビック</t>
    <phoneticPr fontId="14"/>
  </si>
  <si>
    <t>アビック</t>
    <phoneticPr fontId="14"/>
  </si>
  <si>
    <t>アビック</t>
    <phoneticPr fontId="14"/>
  </si>
  <si>
    <t>アビック</t>
    <phoneticPr fontId="14"/>
  </si>
  <si>
    <t>アビックBB</t>
    <phoneticPr fontId="14"/>
  </si>
  <si>
    <t>アビック</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</si>
  <si>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</si>
  <si>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</si>
  <si>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</si>
  <si>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</si>
  <si>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</si>
  <si>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</si>
  <si>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</si>
  <si>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</si>
  <si>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</si>
  <si>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</si>
  <si>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</si>
  <si>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</si>
  <si>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</si>
  <si>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アプストTC</t>
    <phoneticPr fontId="14"/>
  </si>
  <si>
    <t>あぷ２６</t>
    <phoneticPr fontId="14"/>
  </si>
  <si>
    <t>アプストTC</t>
    <phoneticPr fontId="14"/>
  </si>
  <si>
    <t>あん０１</t>
    <phoneticPr fontId="14"/>
  </si>
  <si>
    <t>アンヴァース</t>
    <phoneticPr fontId="14"/>
  </si>
  <si>
    <t>アンヴァース</t>
    <phoneticPr fontId="14"/>
  </si>
  <si>
    <t>アンヴァース</t>
    <phoneticPr fontId="14"/>
  </si>
  <si>
    <t>アンヴァース</t>
    <phoneticPr fontId="14"/>
  </si>
  <si>
    <t>アンヴァース</t>
    <phoneticPr fontId="14"/>
  </si>
  <si>
    <t>アンヴァース</t>
    <phoneticPr fontId="14"/>
  </si>
  <si>
    <t>アンヴァース</t>
    <phoneticPr fontId="14"/>
  </si>
  <si>
    <t>アンヴァース</t>
    <phoneticPr fontId="14"/>
  </si>
  <si>
    <t>け０２</t>
    <phoneticPr fontId="14"/>
  </si>
  <si>
    <t>福永</t>
    <phoneticPr fontId="14"/>
  </si>
  <si>
    <t>東近江市</t>
    <phoneticPr fontId="14"/>
  </si>
  <si>
    <t>三重県</t>
    <phoneticPr fontId="14"/>
  </si>
  <si>
    <t>男</t>
    <phoneticPr fontId="14"/>
  </si>
  <si>
    <t>男</t>
    <phoneticPr fontId="14"/>
  </si>
  <si>
    <t>男</t>
    <phoneticPr fontId="14"/>
  </si>
  <si>
    <t>川上</t>
    <phoneticPr fontId="32"/>
  </si>
  <si>
    <t>近江八幡市</t>
    <phoneticPr fontId="32"/>
  </si>
  <si>
    <t>ぐ０１</t>
    <phoneticPr fontId="14"/>
  </si>
  <si>
    <t>グリフィンズ</t>
    <phoneticPr fontId="14"/>
  </si>
  <si>
    <t>ぐ０２</t>
    <phoneticPr fontId="14"/>
  </si>
  <si>
    <t>グリフィンズ</t>
    <phoneticPr fontId="14"/>
  </si>
  <si>
    <t>ぐ０３</t>
    <phoneticPr fontId="14"/>
  </si>
  <si>
    <t>グリフィンズ</t>
    <phoneticPr fontId="14"/>
  </si>
  <si>
    <t>グリフィンズ</t>
    <phoneticPr fontId="14"/>
  </si>
  <si>
    <t>グリフィンズ</t>
    <phoneticPr fontId="14"/>
  </si>
  <si>
    <t>グリフィンズ</t>
    <phoneticPr fontId="14"/>
  </si>
  <si>
    <t>グリフィンズ</t>
    <phoneticPr fontId="14"/>
  </si>
  <si>
    <t>グリフィンズ</t>
    <phoneticPr fontId="14"/>
  </si>
  <si>
    <t>グリフィンズ</t>
    <phoneticPr fontId="14"/>
  </si>
  <si>
    <t>グリフィンズ</t>
    <phoneticPr fontId="14"/>
  </si>
  <si>
    <t>グリフィンズ</t>
    <phoneticPr fontId="14"/>
  </si>
  <si>
    <t>グリフィンズ</t>
    <phoneticPr fontId="14"/>
  </si>
  <si>
    <t>Jr</t>
    <phoneticPr fontId="14"/>
  </si>
  <si>
    <t>グリフィンズ</t>
    <phoneticPr fontId="14"/>
  </si>
  <si>
    <t>Jr</t>
    <phoneticPr fontId="14"/>
  </si>
  <si>
    <t>し０１</t>
    <phoneticPr fontId="14"/>
  </si>
  <si>
    <t>彦根市</t>
    <phoneticPr fontId="34"/>
  </si>
  <si>
    <t xml:space="preserve">  聡</t>
    <phoneticPr fontId="34"/>
  </si>
  <si>
    <t>さち</t>
    <phoneticPr fontId="34"/>
  </si>
  <si>
    <t>フレンズ</t>
    <phoneticPr fontId="34"/>
  </si>
  <si>
    <t>ふ２１</t>
    <phoneticPr fontId="34"/>
  </si>
  <si>
    <t>フレンズ</t>
    <phoneticPr fontId="34"/>
  </si>
  <si>
    <t>う０１</t>
    <phoneticPr fontId="32"/>
  </si>
  <si>
    <t>う０２</t>
    <phoneticPr fontId="32"/>
  </si>
  <si>
    <t>湖南市</t>
    <phoneticPr fontId="32"/>
  </si>
  <si>
    <t>利光</t>
    <phoneticPr fontId="32"/>
  </si>
  <si>
    <t>龍司</t>
    <phoneticPr fontId="32"/>
  </si>
  <si>
    <t>彩子</t>
    <phoneticPr fontId="32"/>
  </si>
  <si>
    <t>近江八幡市</t>
    <phoneticPr fontId="32"/>
  </si>
  <si>
    <t>優子</t>
    <phoneticPr fontId="32"/>
  </si>
  <si>
    <t>ぷ０１</t>
    <phoneticPr fontId="14"/>
  </si>
  <si>
    <t>プラチナＴＣ</t>
    <phoneticPr fontId="14"/>
  </si>
  <si>
    <t>プラチナＴＣ</t>
    <phoneticPr fontId="14"/>
  </si>
  <si>
    <t>プラチナＴＣ</t>
    <phoneticPr fontId="14"/>
  </si>
  <si>
    <t>プラチナＴＣ</t>
    <phoneticPr fontId="14"/>
  </si>
  <si>
    <t>プラチナＴＣ</t>
    <phoneticPr fontId="14"/>
  </si>
  <si>
    <t>プラチナＴＣ</t>
    <phoneticPr fontId="14"/>
  </si>
  <si>
    <t>ぷ２０</t>
  </si>
  <si>
    <t>堀部</t>
    <rPh sb="0" eb="2">
      <t>ホリベ</t>
    </rPh>
    <phoneticPr fontId="14"/>
  </si>
  <si>
    <t>品子</t>
    <rPh sb="0" eb="2">
      <t>シナコ</t>
    </rPh>
    <phoneticPr fontId="14"/>
  </si>
  <si>
    <t>こ０１</t>
    <phoneticPr fontId="14"/>
  </si>
  <si>
    <t>OK</t>
    <phoneticPr fontId="14"/>
  </si>
  <si>
    <t>　　　　（2025.4.30までに協会登録している者）</t>
    <rPh sb="17" eb="21">
      <t>キョウカイトウロク</t>
    </rPh>
    <rPh sb="25" eb="26">
      <t>モノ</t>
    </rPh>
    <phoneticPr fontId="14"/>
  </si>
  <si>
    <t>■注意事項</t>
    <rPh sb="1" eb="5">
      <t>チュウイジコウ</t>
    </rPh>
    <phoneticPr fontId="14"/>
  </si>
  <si>
    <t>1. 試合前、試合後に握手をしてください。</t>
    <rPh sb="5" eb="6">
      <t>マエ</t>
    </rPh>
    <rPh sb="7" eb="10">
      <t>シアイゴ</t>
    </rPh>
    <rPh sb="11" eb="13">
      <t>アクシュ</t>
    </rPh>
    <phoneticPr fontId="14"/>
  </si>
  <si>
    <t>2. 試合審判は、セルフジャッジとなります。</t>
    <phoneticPr fontId="14"/>
  </si>
  <si>
    <t>4. 試合中の事故に関して東近江市テニス協会は一切責任を負いません。</t>
    <phoneticPr fontId="14"/>
  </si>
  <si>
    <t>5. 試合会場に各自で持ち込んだごみは持ち帰るようお願いします。</t>
    <phoneticPr fontId="14"/>
  </si>
  <si>
    <t>3. 試合中でのミラーサングラス・フェイスマスクの使用は禁止しています</t>
    <phoneticPr fontId="36"/>
  </si>
  <si>
    <t>ぐ２３</t>
  </si>
  <si>
    <t>由汰</t>
    <rPh sb="0" eb="1">
      <t>ユ</t>
    </rPh>
    <rPh sb="1" eb="2">
      <t>タ</t>
    </rPh>
    <phoneticPr fontId="14"/>
  </si>
  <si>
    <t>OV40</t>
  </si>
  <si>
    <t>■種　　目　シングルスとミックスの団体戦　　　男女1ペア（2人）で１チームとする。</t>
    <phoneticPr fontId="14"/>
  </si>
  <si>
    <r>
      <rPr>
        <b/>
        <sz val="12"/>
        <rFont val="Meiryo UI"/>
        <family val="3"/>
        <charset val="128"/>
      </rPr>
      <t>東近江市テニス協会員</t>
    </r>
    <r>
      <rPr>
        <b/>
        <u/>
        <sz val="12"/>
        <color indexed="10"/>
        <rFont val="Meiryo UI"/>
        <family val="3"/>
        <charset val="128"/>
      </rPr>
      <t>（ペア同一チームを問わない）　※第5回大会より</t>
    </r>
    <rPh sb="0" eb="4">
      <t>ヒガシオウミシ</t>
    </rPh>
    <rPh sb="7" eb="9">
      <t>キョウカイ</t>
    </rPh>
    <rPh sb="9" eb="10">
      <t>イン</t>
    </rPh>
    <rPh sb="13" eb="15">
      <t>ドウイツ</t>
    </rPh>
    <rPh sb="19" eb="20">
      <t>ト</t>
    </rPh>
    <rPh sb="26" eb="27">
      <t>ダイ</t>
    </rPh>
    <rPh sb="28" eb="29">
      <t>カイ</t>
    </rPh>
    <rPh sb="29" eb="31">
      <t>タイカイ</t>
    </rPh>
    <phoneticPr fontId="14"/>
  </si>
  <si>
    <t>puntyan0412@zeus.eonet.ne.jp</t>
    <phoneticPr fontId="14"/>
  </si>
  <si>
    <t>■[申し込み方法]</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</si>
</sst>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9">
    <font>
      <sz val="12"/>
      <color indexed="8"/>
      <name val="ＭＳ Ｐゴシック"/>
      <family val="3"/>
      <charset val="128"/>
    </font>
    <font>
      <sz val="11"/>
      <color indexed="8"/>
      <name val="ＭＳ Ｐゴシック"/>
      <family val="3"/>
      <charset val="128"/>
    </font>
    <font>
      <b/>
      <sz val="11"/>
      <name val="ＭＳ Ｐゴシック"/>
      <family val="3"/>
      <charset val="128"/>
    </font>
    <font>
      <sz val="11"/>
      <name val="ＭＳ Ｐゴシック"/>
      <family val="3"/>
      <charset val="128"/>
    </font>
    <font>
      <b/>
      <sz val="11"/>
      <color indexed="8"/>
      <name val="ＭＳ Ｐゴシック"/>
      <family val="3"/>
      <charset val="128"/>
    </font>
    <font>
      <sz val="11"/>
      <color indexed="8"/>
      <name val="ＭＳ Ｐゴシック"/>
      <family val="3"/>
      <charset val="128"/>
    </font>
    <font>
      <b/>
      <sz val="11"/>
      <color indexed="10"/>
      <name val="ＭＳ Ｐゴシック"/>
      <family val="3"/>
      <charset val="128"/>
    </font>
    <font>
      <sz val="12"/>
      <color indexed="8"/>
      <name val="ＭＳ Ｐゴシック"/>
      <family val="3"/>
      <charset val="128"/>
    </font>
    <font>
      <u/>
      <sz val="11"/>
      <color indexed="12"/>
      <name val="ＭＳ Ｐゴシック"/>
      <family val="3"/>
      <charset val="128"/>
    </font>
    <font>
      <sz val="11"/>
      <color indexed="9"/>
      <name val="ＭＳ Ｐゴシック"/>
      <family val="3"/>
      <charset val="128"/>
    </font>
    <font>
      <sz val="12"/>
      <color indexed="9"/>
      <name val="ＭＳ Ｐゴシック"/>
      <family val="3"/>
      <charset val="128"/>
    </font>
    <font>
      <sz val="11"/>
      <color indexed="60"/>
      <name val="ＭＳ Ｐゴシック"/>
      <family val="3"/>
      <charset val="128"/>
    </font>
    <font>
      <sz val="12"/>
      <color indexed="60"/>
      <name val="ＭＳ Ｐゴシック"/>
      <family val="3"/>
      <charset val="128"/>
    </font>
    <font>
      <b/>
      <sz val="12"/>
      <color indexed="8"/>
      <name val="ＭＳ Ｐゴシック"/>
      <family val="3"/>
      <charset val="128"/>
    </font>
    <font>
      <sz val="6"/>
      <name val="ＭＳ Ｐゴシック"/>
      <family val="3"/>
      <charset val="128"/>
    </font>
    <font>
      <b/>
      <sz val="16"/>
      <name val="ＭＳ Ｐゴシック"/>
      <family val="3"/>
      <charset val="128"/>
    </font>
    <font>
      <sz val="11"/>
      <color indexed="10"/>
      <name val="ＭＳ Ｐゴシック"/>
      <family val="3"/>
      <charset val="128"/>
    </font>
    <font>
      <sz val="10"/>
      <name val="Meiryo UI"/>
      <family val="3"/>
      <charset val="128"/>
    </font>
    <font>
      <sz val="16"/>
      <name val="Meiryo UI"/>
      <family val="3"/>
      <charset val="128"/>
    </font>
    <font>
      <u/>
      <sz val="16"/>
      <name val="Meiryo UI"/>
      <family val="3"/>
      <charset val="128"/>
    </font>
    <font>
      <sz val="11"/>
      <name val="Meiryo UI"/>
      <family val="3"/>
      <charset val="128"/>
    </font>
    <font>
      <sz val="9"/>
      <name val="Meiryo UI"/>
      <family val="3"/>
      <charset val="128"/>
    </font>
    <font>
      <sz val="12"/>
      <name val="Meiryo UI"/>
      <family val="3"/>
      <charset val="128"/>
    </font>
    <font>
      <sz val="10"/>
      <color indexed="8"/>
      <name val="Lr oSVbN"/>
      <family val="3"/>
      <charset val="128"/>
    </font>
    <font>
      <sz val="12"/>
      <color theme="1"/>
      <name val="ＭＳ Ｐゴシック"/>
      <family val="3"/>
      <charset val="128"/>
      <scheme val="minor"/>
    </font>
    <font>
      <sz val="11"/>
      <name val="HGSｺﾞｼｯｸM"/>
      <family val="3"/>
      <charset val="128"/>
    </font>
    <font>
      <b/>
      <sz val="11"/>
      <name val="HGSｺﾞｼｯｸM"/>
      <family val="3"/>
      <charset val="128"/>
    </font>
    <font>
      <b/>
      <sz val="11"/>
      <color indexed="8"/>
      <name val="HGSｺﾞｼｯｸM"/>
      <family val="3"/>
      <charset val="128"/>
    </font>
    <font>
      <b/>
      <sz val="11"/>
      <color rgb="FF000000"/>
      <name val="HGSｺﾞｼｯｸM"/>
      <family val="3"/>
      <charset val="128"/>
    </font>
    <font>
      <b/>
      <sz val="11"/>
      <color rgb="FFFF0000"/>
      <name val="HGSｺﾞｼｯｸM"/>
      <family val="3"/>
      <charset val="128"/>
    </font>
    <font>
      <b/>
      <sz val="11"/>
      <color indexed="10"/>
      <name val="HGSｺﾞｼｯｸM"/>
      <family val="3"/>
      <charset val="128"/>
    </font>
    <font>
      <b/>
      <sz val="11"/>
      <color theme="1"/>
      <name val="HGSｺﾞｼｯｸM"/>
      <family val="3"/>
      <charset val="128"/>
    </font>
    <font>
      <sz val="6"/>
      <name val="ＭＳ Ｐゴシック"/>
      <family val="2"/>
      <charset val="128"/>
      <scheme val="minor"/>
    </font>
    <font>
      <sz val="11"/>
      <color theme="0" tint="-0.14999847407452621"/>
      <name val="HGSｺﾞｼｯｸM"/>
      <family val="3"/>
      <charset val="128"/>
    </font>
    <font>
      <sz val="6"/>
      <name val="ＭＳ Ｐゴシック"/>
      <family val="3"/>
      <charset val="128"/>
      <scheme val="minor"/>
    </font>
    <font>
      <b/>
      <sz val="12"/>
      <name val="Meiryo UI"/>
      <family val="3"/>
      <charset val="128"/>
    </font>
    <font>
      <b/>
      <sz val="11"/>
      <color theme="1"/>
      <name val="ＭＳ Ｐゴシック"/>
      <family val="3"/>
      <charset val="128"/>
    </font>
    <font>
      <b/>
      <sz val="11"/>
      <name val="Meiryo UI"/>
      <family val="3"/>
      <charset val="128"/>
    </font>
    <font>
      <b/>
      <sz val="20"/>
      <color theme="1"/>
      <name val="Meiryo UI"/>
      <family val="3"/>
      <charset val="128"/>
    </font>
    <font>
      <sz val="12"/>
      <color theme="1"/>
      <name val="Meiryo UI"/>
      <family val="3"/>
      <charset val="128"/>
    </font>
    <font>
      <b/>
      <sz val="12"/>
      <color indexed="8"/>
      <name val="Meiryo UI"/>
      <family val="3"/>
      <charset val="128"/>
    </font>
    <font>
      <b/>
      <sz val="12"/>
      <color indexed="10"/>
      <name val="Meiryo UI"/>
      <family val="3"/>
      <charset val="128"/>
    </font>
    <font>
      <b/>
      <sz val="12"/>
      <color rgb="FFFF0000"/>
      <name val="Meiryo UI"/>
      <family val="3"/>
      <charset val="128"/>
    </font>
    <font>
      <b/>
      <u/>
      <sz val="12"/>
      <color indexed="10"/>
      <name val="Meiryo UI"/>
      <family val="3"/>
      <charset val="128"/>
    </font>
    <font>
      <sz val="12"/>
      <color rgb="FFFF0000"/>
      <name val="Meiryo UI"/>
      <family val="3"/>
      <charset val="128"/>
    </font>
    <font>
      <b/>
      <sz val="12"/>
      <color rgb="FFC00000"/>
      <name val="Meiryo UI"/>
      <family val="3"/>
      <charset val="128"/>
    </font>
    <font>
      <u/>
      <sz val="11"/>
      <color indexed="12"/>
      <name val="Meiryo UI"/>
      <family val="3"/>
      <charset val="128"/>
    </font>
    <font>
      <b/>
      <sz val="16"/>
      <color indexed="8"/>
      <name val="Meiryo UI"/>
      <family val="3"/>
      <charset val="128"/>
    </font>
    <font>
      <b/>
      <sz val="11"/>
      <color indexed="8"/>
      <name val="Meiryo UI"/>
      <family val="3"/>
      <charset val="128"/>
    </font>
  </fonts>
  <fills count="2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53"/>
        <bgColor indexed="64"/>
      </patternFill>
    </fill>
    <fill>
      <patternFill patternType="solid">
        <fgColor indexed="10"/>
        <bgColor indexed="64"/>
      </patternFill>
    </fill>
    <fill>
      <patternFill patternType="solid">
        <fgColor indexed="40"/>
        <bgColor indexed="64"/>
      </patternFill>
    </fill>
    <fill>
      <patternFill patternType="solid">
        <fgColor indexed="17"/>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s>
  <borders count="62">
    <border>
      <left/>
      <right/>
      <top/>
      <bottom/>
      <diagonal/>
    </border>
    <border>
      <left/>
      <right/>
      <top style="thin">
        <color indexed="62"/>
      </top>
      <bottom style="double">
        <color indexed="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diagonal/>
    </border>
    <border>
      <left/>
      <right style="medium">
        <color indexed="64"/>
      </right>
      <top style="hair">
        <color indexed="64"/>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s>
  <cellStyleXfs count="90">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7" fillId="10"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9" fillId="14"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10" fillId="14" borderId="0" applyNumberFormat="0" applyBorder="0" applyAlignment="0" applyProtection="0"/>
    <xf numFmtId="0" fontId="10" fillId="18" borderId="0" applyNumberFormat="0" applyBorder="0" applyAlignment="0" applyProtection="0"/>
    <xf numFmtId="0" fontId="10" fillId="2" borderId="0" applyNumberFormat="0" applyBorder="0" applyAlignment="0" applyProtection="0"/>
    <xf numFmtId="0" fontId="10" fillId="18"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5" fillId="0" borderId="0" applyProtection="0">
      <alignment vertical="center"/>
    </xf>
    <xf numFmtId="0" fontId="1" fillId="0" borderId="0" applyProtection="0">
      <alignment vertical="center"/>
    </xf>
    <xf numFmtId="0" fontId="1" fillId="0" borderId="0">
      <alignment vertical="center"/>
    </xf>
    <xf numFmtId="0" fontId="11" fillId="19" borderId="0" applyNumberFormat="0" applyBorder="0" applyAlignment="0" applyProtection="0">
      <alignment vertical="center"/>
    </xf>
    <xf numFmtId="9" fontId="7" fillId="0" borderId="0" applyFont="0" applyFill="0" applyBorder="0" applyAlignment="0" applyProtection="0"/>
    <xf numFmtId="0" fontId="8" fillId="0" borderId="0" applyNumberFormat="0" applyFill="0" applyBorder="0" applyAlignment="0" applyProtection="0">
      <alignment vertical="center"/>
    </xf>
    <xf numFmtId="40" fontId="7" fillId="0" borderId="0" applyFont="0" applyFill="0" applyBorder="0" applyAlignment="0" applyProtection="0"/>
    <xf numFmtId="0" fontId="13" fillId="0" borderId="1" applyNumberFormat="0" applyFill="0" applyAlignment="0" applyProtection="0"/>
    <xf numFmtId="0" fontId="4" fillId="0" borderId="1" applyNumberFormat="0" applyFill="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5" fillId="0" borderId="0">
      <alignment vertical="center"/>
    </xf>
    <xf numFmtId="0" fontId="1" fillId="0" borderId="0">
      <alignment vertical="center"/>
    </xf>
    <xf numFmtId="0" fontId="1" fillId="0" borderId="0">
      <alignment vertical="center"/>
    </xf>
    <xf numFmtId="0" fontId="24" fillId="0" borderId="0"/>
    <xf numFmtId="0" fontId="3" fillId="0" borderId="0">
      <alignment vertical="center"/>
    </xf>
    <xf numFmtId="0" fontId="5" fillId="0" borderId="0">
      <alignment vertical="center"/>
    </xf>
    <xf numFmtId="0" fontId="1" fillId="0" borderId="0">
      <alignment vertical="center"/>
    </xf>
    <xf numFmtId="0" fontId="3" fillId="0" borderId="0">
      <alignment vertical="center"/>
    </xf>
    <xf numFmtId="0" fontId="3" fillId="0" borderId="0" applyProtection="0">
      <alignment vertical="center"/>
    </xf>
    <xf numFmtId="0" fontId="3"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5" fillId="0" borderId="0">
      <alignment vertical="center"/>
    </xf>
    <xf numFmtId="0" fontId="1" fillId="0" borderId="0">
      <alignment vertical="center"/>
    </xf>
    <xf numFmtId="0" fontId="3" fillId="0" borderId="0">
      <alignment vertical="center"/>
    </xf>
    <xf numFmtId="0" fontId="3" fillId="0" borderId="0">
      <alignment vertical="center"/>
    </xf>
    <xf numFmtId="0" fontId="1" fillId="0" borderId="0" applyProtection="0">
      <alignment vertical="center"/>
    </xf>
    <xf numFmtId="0" fontId="5" fillId="0" borderId="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1" fillId="0" borderId="0">
      <alignment vertical="center"/>
    </xf>
    <xf numFmtId="0" fontId="24" fillId="0" borderId="0"/>
    <xf numFmtId="0" fontId="5" fillId="0" borderId="0">
      <alignment vertical="center"/>
    </xf>
    <xf numFmtId="0" fontId="1" fillId="0" borderId="0">
      <alignment vertical="center"/>
    </xf>
    <xf numFmtId="0" fontId="3" fillId="0" borderId="0">
      <alignment vertical="center"/>
    </xf>
    <xf numFmtId="0" fontId="3"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2" fillId="20" borderId="0" applyNumberFormat="0" applyBorder="0" applyAlignment="0" applyProtection="0"/>
    <xf numFmtId="0" fontId="3" fillId="0" borderId="0"/>
  </cellStyleXfs>
  <cellXfs count="304">
    <xf numFmtId="0" fontId="0" fillId="0" borderId="0" xfId="0"/>
    <xf numFmtId="0" fontId="1" fillId="0" borderId="0" xfId="85">
      <alignment vertical="center"/>
    </xf>
    <xf numFmtId="0" fontId="1" fillId="0" borderId="0" xfId="86">
      <alignment vertical="center"/>
    </xf>
    <xf numFmtId="0" fontId="1" fillId="21" borderId="2" xfId="86" applyFill="1" applyBorder="1">
      <alignment vertical="center"/>
    </xf>
    <xf numFmtId="0" fontId="1" fillId="21" borderId="3" xfId="86" applyFill="1" applyBorder="1">
      <alignment vertical="center"/>
    </xf>
    <xf numFmtId="0" fontId="1" fillId="21" borderId="4" xfId="86" applyFill="1" applyBorder="1">
      <alignment vertical="center"/>
    </xf>
    <xf numFmtId="0" fontId="1" fillId="0" borderId="3" xfId="86" applyBorder="1">
      <alignment vertical="center"/>
    </xf>
    <xf numFmtId="0" fontId="1" fillId="21" borderId="5" xfId="86" applyFill="1" applyBorder="1">
      <alignment vertical="center"/>
    </xf>
    <xf numFmtId="0" fontId="1" fillId="21" borderId="6" xfId="86" applyFill="1" applyBorder="1">
      <alignment vertical="center"/>
    </xf>
    <xf numFmtId="0" fontId="1" fillId="21" borderId="7" xfId="86" applyFill="1" applyBorder="1">
      <alignment vertical="center"/>
    </xf>
    <xf numFmtId="0" fontId="1" fillId="0" borderId="8" xfId="86" applyBorder="1">
      <alignment vertical="center"/>
    </xf>
    <xf numFmtId="0" fontId="1" fillId="0" borderId="2" xfId="86" applyBorder="1">
      <alignment vertical="center"/>
    </xf>
    <xf numFmtId="0" fontId="1" fillId="0" borderId="4" xfId="86" applyBorder="1">
      <alignment vertical="center"/>
    </xf>
    <xf numFmtId="0" fontId="1" fillId="0" borderId="9" xfId="86" applyBorder="1">
      <alignment vertical="center"/>
    </xf>
    <xf numFmtId="0" fontId="1" fillId="0" borderId="5" xfId="86" applyBorder="1">
      <alignment vertical="center"/>
    </xf>
    <xf numFmtId="0" fontId="1" fillId="0" borderId="6" xfId="86" applyBorder="1">
      <alignment vertical="center"/>
    </xf>
    <xf numFmtId="0" fontId="1" fillId="0" borderId="7" xfId="86" applyBorder="1">
      <alignment vertical="center"/>
    </xf>
    <xf numFmtId="0" fontId="1" fillId="22" borderId="2" xfId="86" applyFill="1" applyBorder="1">
      <alignment vertical="center"/>
    </xf>
    <xf numFmtId="0" fontId="1" fillId="22" borderId="4" xfId="86" applyFill="1" applyBorder="1">
      <alignment vertical="center"/>
    </xf>
    <xf numFmtId="0" fontId="1" fillId="22" borderId="8" xfId="86" applyFill="1" applyBorder="1">
      <alignment vertical="center"/>
    </xf>
    <xf numFmtId="0" fontId="1" fillId="22" borderId="9" xfId="86" applyFill="1" applyBorder="1">
      <alignment vertical="center"/>
    </xf>
    <xf numFmtId="0" fontId="1" fillId="23" borderId="8" xfId="86" applyFill="1" applyBorder="1">
      <alignment vertical="center"/>
    </xf>
    <xf numFmtId="0" fontId="1" fillId="23" borderId="9" xfId="86" applyFill="1" applyBorder="1">
      <alignment vertical="center"/>
    </xf>
    <xf numFmtId="0" fontId="1" fillId="9" borderId="0" xfId="86" applyFill="1">
      <alignment vertical="center"/>
    </xf>
    <xf numFmtId="0" fontId="1" fillId="9" borderId="8" xfId="86" applyFill="1" applyBorder="1">
      <alignment vertical="center"/>
    </xf>
    <xf numFmtId="0" fontId="1" fillId="23" borderId="5" xfId="86" applyFill="1" applyBorder="1">
      <alignment vertical="center"/>
    </xf>
    <xf numFmtId="0" fontId="1" fillId="23" borderId="7" xfId="86" applyFill="1" applyBorder="1">
      <alignment vertical="center"/>
    </xf>
    <xf numFmtId="0" fontId="1" fillId="9" borderId="0" xfId="86" applyFill="1" applyAlignment="1">
      <alignment horizontal="center" vertical="center"/>
    </xf>
    <xf numFmtId="0" fontId="1" fillId="0" borderId="10" xfId="86" applyBorder="1">
      <alignment vertical="center"/>
    </xf>
    <xf numFmtId="0" fontId="1" fillId="0" borderId="0" xfId="86" applyAlignment="1">
      <alignment horizontal="center" vertical="center"/>
    </xf>
    <xf numFmtId="0" fontId="1" fillId="0" borderId="11" xfId="86" applyBorder="1">
      <alignment vertical="center"/>
    </xf>
    <xf numFmtId="0" fontId="1" fillId="0" borderId="12" xfId="86" applyBorder="1">
      <alignment vertical="center"/>
    </xf>
    <xf numFmtId="0" fontId="15" fillId="0" borderId="0" xfId="83" applyFont="1">
      <alignment vertical="center"/>
    </xf>
    <xf numFmtId="0" fontId="3" fillId="0" borderId="0" xfId="83">
      <alignment vertical="center"/>
    </xf>
    <xf numFmtId="0" fontId="2" fillId="0" borderId="13" xfId="83" applyFont="1" applyBorder="1">
      <alignment vertical="center"/>
    </xf>
    <xf numFmtId="0" fontId="2" fillId="0" borderId="14" xfId="83" applyFont="1" applyBorder="1">
      <alignment vertical="center"/>
    </xf>
    <xf numFmtId="0" fontId="2" fillId="0" borderId="15" xfId="83" applyFont="1" applyBorder="1" applyAlignment="1">
      <alignment horizontal="center" vertical="center"/>
    </xf>
    <xf numFmtId="0" fontId="2" fillId="0" borderId="16" xfId="83" applyFont="1" applyBorder="1" applyAlignment="1">
      <alignment horizontal="center" vertical="center"/>
    </xf>
    <xf numFmtId="0" fontId="2" fillId="0" borderId="17" xfId="83" applyFont="1" applyBorder="1" applyAlignment="1">
      <alignment horizontal="center" vertical="center"/>
    </xf>
    <xf numFmtId="0" fontId="2" fillId="0" borderId="18" xfId="83" applyFont="1" applyBorder="1" applyAlignment="1">
      <alignment horizontal="center" vertical="center"/>
    </xf>
    <xf numFmtId="0" fontId="2" fillId="0" borderId="14" xfId="83" applyFont="1" applyBorder="1" applyAlignment="1">
      <alignment horizontal="center" vertical="center"/>
    </xf>
    <xf numFmtId="0" fontId="2" fillId="0" borderId="19" xfId="83" applyFont="1" applyBorder="1" applyAlignment="1">
      <alignment horizontal="center" vertical="center"/>
    </xf>
    <xf numFmtId="0" fontId="2" fillId="0" borderId="20" xfId="83" applyFont="1" applyBorder="1" applyAlignment="1">
      <alignment horizontal="center" vertical="center"/>
    </xf>
    <xf numFmtId="0" fontId="2" fillId="0" borderId="2" xfId="83" applyFont="1" applyBorder="1" applyAlignment="1">
      <alignment horizontal="center" vertical="center"/>
    </xf>
    <xf numFmtId="0" fontId="18" fillId="0" borderId="0" xfId="0" applyFont="1" applyAlignment="1">
      <alignment vertical="center"/>
    </xf>
    <xf numFmtId="0" fontId="19" fillId="0" borderId="0" xfId="0" applyFont="1" applyAlignment="1">
      <alignment horizontal="center" vertical="center"/>
    </xf>
    <xf numFmtId="0" fontId="18" fillId="0" borderId="0" xfId="0" applyFont="1" applyAlignment="1">
      <alignment horizontal="center" vertical="center"/>
    </xf>
    <xf numFmtId="0" fontId="20" fillId="0" borderId="0" xfId="0" applyFont="1" applyAlignment="1">
      <alignment vertical="center"/>
    </xf>
    <xf numFmtId="0" fontId="20" fillId="26" borderId="21" xfId="0" applyFont="1" applyFill="1" applyBorder="1" applyAlignment="1">
      <alignment vertical="center"/>
    </xf>
    <xf numFmtId="0" fontId="20" fillId="26" borderId="22" xfId="0" applyFont="1" applyFill="1" applyBorder="1" applyAlignment="1">
      <alignment vertical="center"/>
    </xf>
    <xf numFmtId="0" fontId="20" fillId="0" borderId="0" xfId="0" applyFont="1" applyAlignment="1">
      <alignment horizontal="center" vertical="center"/>
    </xf>
    <xf numFmtId="0" fontId="20" fillId="26" borderId="12" xfId="0" applyFont="1" applyFill="1" applyBorder="1" applyAlignment="1">
      <alignment horizontal="center" vertical="center"/>
    </xf>
    <xf numFmtId="0" fontId="20" fillId="0" borderId="23" xfId="0" applyFont="1" applyBorder="1" applyAlignment="1">
      <alignment vertical="center"/>
    </xf>
    <xf numFmtId="0" fontId="20" fillId="0" borderId="13" xfId="0" applyFont="1" applyBorder="1" applyAlignment="1">
      <alignment vertical="center"/>
    </xf>
    <xf numFmtId="0" fontId="20" fillId="0" borderId="24" xfId="0" applyFont="1" applyBorder="1" applyAlignment="1">
      <alignment vertical="center"/>
    </xf>
    <xf numFmtId="0" fontId="20" fillId="0" borderId="25" xfId="0" applyFont="1" applyBorder="1" applyAlignment="1">
      <alignment vertical="center"/>
    </xf>
    <xf numFmtId="0" fontId="20" fillId="0" borderId="19" xfId="0" applyFont="1" applyBorder="1" applyAlignment="1">
      <alignment vertical="center"/>
    </xf>
    <xf numFmtId="0" fontId="22" fillId="27" borderId="26" xfId="0" applyFont="1" applyFill="1" applyBorder="1" applyAlignment="1">
      <alignment horizontal="center" vertical="center"/>
    </xf>
    <xf numFmtId="0" fontId="17" fillId="0" borderId="27" xfId="0" applyFont="1" applyBorder="1" applyAlignment="1">
      <alignment vertical="center"/>
    </xf>
    <xf numFmtId="0" fontId="20" fillId="26" borderId="23" xfId="0" applyFont="1" applyFill="1" applyBorder="1" applyAlignment="1">
      <alignment horizontal="center" vertical="center"/>
    </xf>
    <xf numFmtId="0" fontId="20" fillId="0" borderId="0" xfId="0" applyFont="1" applyAlignment="1">
      <alignment horizontal="right" vertical="center"/>
    </xf>
    <xf numFmtId="0" fontId="23" fillId="0" borderId="0" xfId="87" applyFont="1" applyAlignment="1">
      <alignment horizontal="center" vertical="center"/>
    </xf>
    <xf numFmtId="0" fontId="20" fillId="26" borderId="29" xfId="0" applyFont="1" applyFill="1" applyBorder="1" applyAlignment="1">
      <alignment vertical="center"/>
    </xf>
    <xf numFmtId="0" fontId="20" fillId="0" borderId="30" xfId="0" applyFont="1" applyBorder="1" applyAlignment="1">
      <alignment horizontal="center" vertical="center"/>
    </xf>
    <xf numFmtId="0" fontId="20" fillId="26" borderId="31" xfId="0" applyFont="1" applyFill="1" applyBorder="1" applyAlignment="1">
      <alignment vertical="center"/>
    </xf>
    <xf numFmtId="0" fontId="20" fillId="0" borderId="32" xfId="0" applyFont="1" applyBorder="1" applyAlignment="1">
      <alignment horizontal="center" vertical="center"/>
    </xf>
    <xf numFmtId="0" fontId="20" fillId="26" borderId="28" xfId="0" applyFont="1" applyFill="1" applyBorder="1" applyAlignment="1">
      <alignment vertical="center"/>
    </xf>
    <xf numFmtId="0" fontId="20" fillId="0" borderId="33" xfId="0" applyFont="1" applyBorder="1" applyAlignment="1">
      <alignment horizontal="center" vertical="center"/>
    </xf>
    <xf numFmtId="0" fontId="20" fillId="26" borderId="34" xfId="0" applyFont="1" applyFill="1" applyBorder="1" applyAlignment="1">
      <alignment vertical="center"/>
    </xf>
    <xf numFmtId="0" fontId="20" fillId="0" borderId="17" xfId="0" applyFont="1" applyBorder="1" applyAlignment="1">
      <alignment horizontal="right" vertical="center"/>
    </xf>
    <xf numFmtId="3" fontId="20" fillId="26" borderId="35" xfId="0" applyNumberFormat="1" applyFont="1" applyFill="1" applyBorder="1" applyAlignment="1">
      <alignment vertical="center"/>
    </xf>
    <xf numFmtId="3" fontId="20" fillId="26" borderId="36" xfId="0" applyNumberFormat="1" applyFont="1" applyFill="1" applyBorder="1" applyAlignment="1">
      <alignment vertical="center"/>
    </xf>
    <xf numFmtId="0" fontId="2" fillId="0" borderId="21" xfId="83" applyFont="1" applyBorder="1" applyAlignment="1">
      <alignment horizontal="center" vertical="center"/>
    </xf>
    <xf numFmtId="0" fontId="2" fillId="0" borderId="37" xfId="83" applyFont="1" applyBorder="1" applyAlignment="1">
      <alignment horizontal="center" vertical="center"/>
    </xf>
    <xf numFmtId="0" fontId="22" fillId="0" borderId="38" xfId="0" applyFont="1" applyBorder="1" applyAlignment="1">
      <alignment vertical="center"/>
    </xf>
    <xf numFmtId="0" fontId="22" fillId="0" borderId="39" xfId="0" applyFont="1" applyBorder="1" applyAlignment="1">
      <alignment horizontal="center" vertical="center"/>
    </xf>
    <xf numFmtId="0" fontId="17" fillId="0" borderId="39" xfId="0" applyFont="1" applyBorder="1" applyAlignment="1">
      <alignment vertical="center"/>
    </xf>
    <xf numFmtId="0" fontId="22" fillId="0" borderId="40" xfId="0" applyFont="1" applyBorder="1" applyAlignment="1">
      <alignment vertical="center"/>
    </xf>
    <xf numFmtId="0" fontId="17" fillId="0" borderId="41" xfId="0" applyFont="1" applyBorder="1" applyAlignment="1">
      <alignment vertical="center"/>
    </xf>
    <xf numFmtId="0" fontId="22" fillId="27" borderId="42" xfId="0" applyFont="1" applyFill="1" applyBorder="1" applyAlignment="1">
      <alignment horizontal="center" vertical="center"/>
    </xf>
    <xf numFmtId="0" fontId="22" fillId="27" borderId="43" xfId="0" applyFont="1" applyFill="1" applyBorder="1" applyAlignment="1">
      <alignment horizontal="center" vertical="center"/>
    </xf>
    <xf numFmtId="0" fontId="20" fillId="0" borderId="6" xfId="0" applyFont="1" applyBorder="1" applyAlignment="1">
      <alignment vertical="center"/>
    </xf>
    <xf numFmtId="0" fontId="22" fillId="0" borderId="45" xfId="0" applyFont="1" applyBorder="1" applyAlignment="1">
      <alignment horizontal="center" vertical="center"/>
    </xf>
    <xf numFmtId="0" fontId="17" fillId="0" borderId="0" xfId="0" applyFont="1" applyAlignment="1">
      <alignment vertical="center"/>
    </xf>
    <xf numFmtId="0" fontId="17" fillId="0" borderId="46" xfId="0" applyFont="1" applyBorder="1" applyAlignment="1">
      <alignment vertical="center"/>
    </xf>
    <xf numFmtId="0" fontId="22" fillId="0" borderId="47" xfId="0" applyFont="1" applyBorder="1" applyAlignment="1">
      <alignment vertical="center"/>
    </xf>
    <xf numFmtId="0" fontId="23" fillId="0" borderId="48" xfId="87" applyFont="1" applyBorder="1" applyAlignment="1">
      <alignment horizontal="center" vertical="center"/>
    </xf>
    <xf numFmtId="0" fontId="20" fillId="0" borderId="48" xfId="0" applyFont="1" applyBorder="1" applyAlignment="1">
      <alignment horizontal="right" vertical="center"/>
    </xf>
    <xf numFmtId="0" fontId="17" fillId="0" borderId="45" xfId="0" applyFont="1" applyBorder="1" applyAlignment="1">
      <alignment vertical="center"/>
    </xf>
    <xf numFmtId="6" fontId="20" fillId="0" borderId="8" xfId="46" applyFont="1" applyBorder="1" applyAlignment="1">
      <alignment horizontal="right" vertical="center" indent="9"/>
    </xf>
    <xf numFmtId="6" fontId="20" fillId="0" borderId="49" xfId="46" applyFont="1" applyBorder="1" applyAlignment="1">
      <alignment horizontal="right" vertical="center" indent="9"/>
    </xf>
    <xf numFmtId="0" fontId="26" fillId="0" borderId="21" xfId="84" applyFont="1" applyBorder="1" applyAlignment="1">
      <alignment horizontal="left" vertical="center"/>
    </xf>
    <xf numFmtId="0" fontId="27" fillId="0" borderId="21" xfId="84" applyFont="1" applyBorder="1" applyAlignment="1">
      <alignment horizontal="left" vertical="center"/>
    </xf>
    <xf numFmtId="0" fontId="28" fillId="0" borderId="21" xfId="84" applyFont="1" applyBorder="1" applyAlignment="1">
      <alignment horizontal="left" vertical="center"/>
    </xf>
    <xf numFmtId="0" fontId="29" fillId="0" borderId="21" xfId="84" applyFont="1" applyBorder="1" applyAlignment="1">
      <alignment horizontal="left" vertical="center"/>
    </xf>
    <xf numFmtId="0" fontId="30" fillId="0" borderId="21" xfId="84" applyFont="1" applyBorder="1" applyAlignment="1">
      <alignment horizontal="left" vertical="center"/>
    </xf>
    <xf numFmtId="0" fontId="26" fillId="28" borderId="21" xfId="84" applyFont="1" applyFill="1" applyBorder="1" applyAlignment="1">
      <alignment horizontal="left" vertical="center"/>
    </xf>
    <xf numFmtId="0" fontId="30" fillId="28" borderId="21" xfId="84" applyFont="1" applyFill="1" applyBorder="1" applyAlignment="1">
      <alignment horizontal="left" vertical="center"/>
    </xf>
    <xf numFmtId="0" fontId="27" fillId="28" borderId="21" xfId="84" applyFont="1" applyFill="1" applyBorder="1" applyAlignment="1">
      <alignment horizontal="left" vertical="center"/>
    </xf>
    <xf numFmtId="0" fontId="27" fillId="0" borderId="21" xfId="71" applyFont="1" applyBorder="1" applyAlignment="1">
      <alignment horizontal="left" vertical="center"/>
    </xf>
    <xf numFmtId="0" fontId="29" fillId="0" borderId="21" xfId="71" applyFont="1" applyBorder="1" applyAlignment="1">
      <alignment horizontal="left" vertical="center"/>
    </xf>
    <xf numFmtId="0" fontId="31" fillId="0" borderId="21" xfId="71" applyFont="1" applyBorder="1" applyAlignment="1">
      <alignment horizontal="left" vertical="center"/>
    </xf>
    <xf numFmtId="0" fontId="31" fillId="25" borderId="21" xfId="84" applyFont="1" applyFill="1" applyBorder="1" applyAlignment="1">
      <alignment horizontal="left" vertical="center"/>
    </xf>
    <xf numFmtId="0" fontId="26" fillId="25" borderId="21" xfId="84" applyFont="1" applyFill="1" applyBorder="1" applyAlignment="1">
      <alignment horizontal="left" vertical="center"/>
    </xf>
    <xf numFmtId="0" fontId="31" fillId="25" borderId="21" xfId="71" applyFont="1" applyFill="1" applyBorder="1" applyAlignment="1">
      <alignment horizontal="left" vertical="center"/>
    </xf>
    <xf numFmtId="0" fontId="27" fillId="25" borderId="21" xfId="71" applyFont="1" applyFill="1" applyBorder="1" applyAlignment="1">
      <alignment horizontal="left" vertical="center"/>
    </xf>
    <xf numFmtId="0" fontId="27" fillId="25" borderId="21" xfId="84" applyFont="1" applyFill="1" applyBorder="1" applyAlignment="1">
      <alignment horizontal="left" vertical="center"/>
    </xf>
    <xf numFmtId="0" fontId="29" fillId="25" borderId="21" xfId="84" applyFont="1" applyFill="1" applyBorder="1" applyAlignment="1">
      <alignment horizontal="left" vertical="center"/>
    </xf>
    <xf numFmtId="0" fontId="30" fillId="25" borderId="21" xfId="84" applyFont="1" applyFill="1" applyBorder="1" applyAlignment="1">
      <alignment horizontal="left" vertical="center"/>
    </xf>
    <xf numFmtId="0" fontId="31" fillId="28" borderId="21" xfId="84" applyFont="1" applyFill="1" applyBorder="1" applyAlignment="1">
      <alignment horizontal="left" vertical="center"/>
    </xf>
    <xf numFmtId="0" fontId="26" fillId="25" borderId="21" xfId="68" applyFont="1" applyFill="1" applyBorder="1" applyAlignment="1">
      <alignment horizontal="left" vertical="center"/>
    </xf>
    <xf numFmtId="0" fontId="26" fillId="25" borderId="21" xfId="75" applyFont="1" applyFill="1" applyBorder="1" applyAlignment="1">
      <alignment horizontal="left" vertical="center"/>
    </xf>
    <xf numFmtId="0" fontId="31" fillId="25" borderId="21" xfId="75" applyFont="1" applyFill="1" applyBorder="1" applyAlignment="1">
      <alignment horizontal="left" vertical="center"/>
    </xf>
    <xf numFmtId="0" fontId="27" fillId="25" borderId="21" xfId="68" applyFont="1" applyFill="1" applyBorder="1" applyAlignment="1">
      <alignment horizontal="left" vertical="center"/>
    </xf>
    <xf numFmtId="0" fontId="27" fillId="25" borderId="21" xfId="77" applyFont="1" applyFill="1" applyBorder="1" applyAlignment="1">
      <alignment horizontal="left" vertical="center"/>
    </xf>
    <xf numFmtId="0" fontId="28" fillId="25" borderId="21" xfId="75" applyFont="1" applyFill="1" applyBorder="1" applyAlignment="1">
      <alignment horizontal="left" vertical="center"/>
    </xf>
    <xf numFmtId="0" fontId="29" fillId="25" borderId="21" xfId="75" applyFont="1" applyFill="1" applyBorder="1" applyAlignment="1">
      <alignment horizontal="left" vertical="center"/>
    </xf>
    <xf numFmtId="0" fontId="30" fillId="25" borderId="21" xfId="50" applyFont="1" applyFill="1" applyBorder="1" applyAlignment="1">
      <alignment horizontal="left"/>
    </xf>
    <xf numFmtId="0" fontId="30" fillId="25" borderId="21" xfId="71" applyFont="1" applyFill="1" applyBorder="1" applyAlignment="1">
      <alignment horizontal="left" vertical="center"/>
    </xf>
    <xf numFmtId="0" fontId="26" fillId="28" borderId="21" xfId="68" applyFont="1" applyFill="1" applyBorder="1" applyAlignment="1">
      <alignment horizontal="left" vertical="center"/>
    </xf>
    <xf numFmtId="0" fontId="27" fillId="28" borderId="21" xfId="71" applyFont="1" applyFill="1" applyBorder="1" applyAlignment="1">
      <alignment horizontal="left" vertical="center"/>
    </xf>
    <xf numFmtId="0" fontId="2" fillId="0" borderId="21" xfId="84" applyFont="1" applyBorder="1">
      <alignment vertical="center"/>
    </xf>
    <xf numFmtId="0" fontId="4" fillId="0" borderId="21" xfId="84" applyFont="1" applyBorder="1">
      <alignment vertical="center"/>
    </xf>
    <xf numFmtId="0" fontId="4" fillId="0" borderId="21" xfId="84" applyFont="1" applyBorder="1" applyAlignment="1">
      <alignment horizontal="left" vertical="center"/>
    </xf>
    <xf numFmtId="0" fontId="22" fillId="0" borderId="60" xfId="0" applyFont="1" applyBorder="1" applyAlignment="1">
      <alignment vertical="center"/>
    </xf>
    <xf numFmtId="0" fontId="22" fillId="0" borderId="61" xfId="0" applyFont="1" applyBorder="1" applyAlignment="1">
      <alignment horizontal="center" vertical="center"/>
    </xf>
    <xf numFmtId="0" fontId="25" fillId="0" borderId="21" xfId="0" applyFont="1" applyBorder="1" applyAlignment="1">
      <alignment horizontal="left" vertical="center"/>
    </xf>
    <xf numFmtId="0" fontId="25" fillId="28" borderId="21" xfId="0" applyFont="1" applyFill="1" applyBorder="1" applyAlignment="1">
      <alignment horizontal="left" vertical="center"/>
    </xf>
    <xf numFmtId="0" fontId="26" fillId="0" borderId="21" xfId="0" applyFont="1" applyBorder="1" applyAlignment="1">
      <alignment horizontal="left" vertical="center"/>
    </xf>
    <xf numFmtId="0" fontId="28" fillId="0" borderId="21" xfId="0" applyFont="1" applyBorder="1" applyAlignment="1">
      <alignment horizontal="left" vertical="center"/>
    </xf>
    <xf numFmtId="0" fontId="30" fillId="0" borderId="21" xfId="0" applyFont="1" applyBorder="1" applyAlignment="1">
      <alignment horizontal="left" vertical="center"/>
    </xf>
    <xf numFmtId="0" fontId="29" fillId="0" borderId="21" xfId="0" applyFont="1" applyBorder="1" applyAlignment="1">
      <alignment horizontal="left" vertical="center"/>
    </xf>
    <xf numFmtId="0" fontId="26" fillId="25" borderId="21" xfId="0" applyFont="1" applyFill="1" applyBorder="1" applyAlignment="1">
      <alignment horizontal="left" vertical="center"/>
    </xf>
    <xf numFmtId="0" fontId="26" fillId="28" borderId="21" xfId="0" applyFont="1" applyFill="1" applyBorder="1" applyAlignment="1">
      <alignment horizontal="left" vertical="center"/>
    </xf>
    <xf numFmtId="0" fontId="31" fillId="0" borderId="21" xfId="0" applyFont="1" applyBorder="1" applyAlignment="1">
      <alignment horizontal="left" vertical="center"/>
    </xf>
    <xf numFmtId="0" fontId="28" fillId="28" borderId="21" xfId="0" applyFont="1" applyFill="1" applyBorder="1" applyAlignment="1">
      <alignment horizontal="left" vertical="center"/>
    </xf>
    <xf numFmtId="0" fontId="29" fillId="28" borderId="21" xfId="0" applyFont="1" applyFill="1" applyBorder="1" applyAlignment="1">
      <alignment horizontal="left" vertical="center"/>
    </xf>
    <xf numFmtId="0" fontId="22" fillId="0" borderId="0" xfId="0" applyFont="1" applyAlignment="1">
      <alignment vertical="center"/>
    </xf>
    <xf numFmtId="0" fontId="35" fillId="0" borderId="0" xfId="0" applyFont="1" applyAlignment="1">
      <alignment vertical="center"/>
    </xf>
    <xf numFmtId="0" fontId="39" fillId="0" borderId="0" xfId="80" applyFont="1"/>
    <xf numFmtId="0" fontId="40" fillId="0" borderId="0" xfId="0" applyFont="1"/>
    <xf numFmtId="0" fontId="40" fillId="0" borderId="0" xfId="52" applyFont="1"/>
    <xf numFmtId="0" fontId="39" fillId="0" borderId="0" xfId="52" applyFont="1"/>
    <xf numFmtId="0" fontId="41" fillId="0" borderId="0" xfId="80" applyFont="1"/>
    <xf numFmtId="0" fontId="40" fillId="0" borderId="0" xfId="80" applyFont="1"/>
    <xf numFmtId="0" fontId="40" fillId="0" borderId="0" xfId="80" applyFont="1" applyAlignment="1">
      <alignment horizontal="center"/>
    </xf>
    <xf numFmtId="0" fontId="41" fillId="0" borderId="0" xfId="80" applyFont="1" applyAlignment="1">
      <alignment horizontal="center" vertical="center" wrapText="1"/>
    </xf>
    <xf numFmtId="0" fontId="40" fillId="0" borderId="0" xfId="80" applyFont="1" applyAlignment="1">
      <alignment vertical="top"/>
    </xf>
    <xf numFmtId="0" fontId="42" fillId="0" borderId="0" xfId="80" applyFont="1" applyAlignment="1">
      <alignment vertical="center"/>
    </xf>
    <xf numFmtId="0" fontId="44" fillId="0" borderId="0" xfId="80" applyFont="1"/>
    <xf numFmtId="0" fontId="45" fillId="0" borderId="0" xfId="80" applyFont="1"/>
    <xf numFmtId="0" fontId="40" fillId="0" borderId="0" xfId="80" applyFont="1" applyAlignment="1">
      <alignment vertical="center"/>
    </xf>
    <xf numFmtId="0" fontId="39" fillId="0" borderId="0" xfId="80" applyFont="1" applyAlignment="1">
      <alignment vertical="center"/>
    </xf>
    <xf numFmtId="0" fontId="40" fillId="0" borderId="0" xfId="0" applyFont="1" applyAlignment="1">
      <alignment vertical="center"/>
    </xf>
    <xf numFmtId="40" fontId="40" fillId="0" borderId="0" xfId="43" applyFont="1" applyAlignment="1">
      <alignment vertical="top" wrapText="1"/>
    </xf>
    <xf numFmtId="0" fontId="40" fillId="0" borderId="0" xfId="80" applyFont="1" applyAlignment="1">
      <alignment vertical="top" wrapText="1"/>
    </xf>
    <xf numFmtId="0" fontId="40" fillId="0" borderId="0" xfId="80" applyFont="1" applyAlignment="1">
      <alignment horizontal="left" vertical="center" wrapText="1" indent="1"/>
    </xf>
    <xf numFmtId="0" fontId="40" fillId="0" borderId="0" xfId="80" applyFont="1" applyAlignment="1">
      <alignment horizontal="left" vertical="top" wrapText="1"/>
    </xf>
    <xf numFmtId="0" fontId="40" fillId="0" borderId="0" xfId="0" applyFont="1" applyAlignment="1">
      <alignment horizontal="left" vertical="center"/>
    </xf>
    <xf numFmtId="0" fontId="40" fillId="0" borderId="0" xfId="80" applyFont="1" applyAlignment="1">
      <alignment horizontal="left" vertical="top" indent="7"/>
    </xf>
    <xf numFmtId="0" fontId="41" fillId="0" borderId="0" xfId="80" applyFont="1" applyAlignment="1">
      <alignment vertical="center"/>
    </xf>
    <xf numFmtId="9" fontId="35" fillId="0" borderId="0" xfId="41" applyFont="1" applyAlignment="1">
      <alignment vertical="center"/>
    </xf>
    <xf numFmtId="0" fontId="42" fillId="0" borderId="0" xfId="0" applyFont="1" applyAlignment="1">
      <alignment vertical="center"/>
    </xf>
    <xf numFmtId="0" fontId="41" fillId="0" borderId="0" xfId="0" applyFont="1" applyAlignment="1">
      <alignment vertical="center"/>
    </xf>
    <xf numFmtId="0" fontId="37" fillId="0" borderId="0" xfId="52" applyFont="1"/>
    <xf numFmtId="0" fontId="48" fillId="0" borderId="0" xfId="52" applyFont="1"/>
    <xf numFmtId="0" fontId="37" fillId="0" borderId="0" xfId="52" applyFont="1" applyAlignment="1">
      <alignment horizontal="center" vertical="center"/>
    </xf>
    <xf numFmtId="0" fontId="40" fillId="0" borderId="0" xfId="52" applyFont="1" applyAlignment="1">
      <alignment vertical="top"/>
    </xf>
    <xf numFmtId="0" fontId="42" fillId="0" borderId="0" xfId="52" applyFont="1" applyAlignment="1">
      <alignment vertical="center"/>
    </xf>
    <xf numFmtId="0" fontId="25" fillId="0" borderId="0" xfId="0" applyFont="1" applyAlignment="1">
      <alignment horizontal="center" vertical="center"/>
    </xf>
    <xf numFmtId="0" fontId="25" fillId="0" borderId="0" xfId="0" applyFont="1" applyAlignment="1">
      <alignment horizontal="left" vertical="center"/>
    </xf>
    <xf numFmtId="0" fontId="25" fillId="28" borderId="0" xfId="0" applyFont="1" applyFill="1" applyAlignment="1">
      <alignment horizontal="left" vertical="center"/>
    </xf>
    <xf numFmtId="0" fontId="25" fillId="28" borderId="0" xfId="0" applyFont="1" applyFill="1" applyAlignment="1">
      <alignment horizontal="center" vertical="center"/>
    </xf>
    <xf numFmtId="0" fontId="25" fillId="28" borderId="0" xfId="0" applyFont="1" applyFill="1" applyAlignment="1">
      <alignment vertical="center"/>
    </xf>
    <xf numFmtId="0" fontId="25" fillId="28" borderId="0" xfId="0" applyFont="1" applyFill="1" applyAlignment="1">
      <alignment horizontal="right" vertical="center"/>
    </xf>
    <xf numFmtId="0" fontId="26" fillId="0" borderId="0" xfId="84" applyFont="1" applyAlignment="1">
      <alignment horizontal="left" vertical="center"/>
    </xf>
    <xf numFmtId="0" fontId="27" fillId="0" borderId="0" xfId="84" applyFont="1" applyAlignment="1">
      <alignment horizontal="left" vertical="center"/>
    </xf>
    <xf numFmtId="0" fontId="26" fillId="0" borderId="0" xfId="84" applyFont="1" applyAlignment="1">
      <alignment horizontal="center" vertical="center"/>
    </xf>
    <xf numFmtId="0" fontId="27" fillId="0" borderId="0" xfId="0" applyFont="1" applyAlignment="1">
      <alignment horizontal="left"/>
    </xf>
    <xf numFmtId="0" fontId="27" fillId="0" borderId="0" xfId="84" applyFont="1">
      <alignment vertical="center"/>
    </xf>
    <xf numFmtId="0" fontId="27" fillId="0" borderId="0" xfId="0" applyFont="1" applyAlignment="1">
      <alignment horizontal="right"/>
    </xf>
    <xf numFmtId="0" fontId="28" fillId="0" borderId="0" xfId="84" applyFont="1" applyAlignment="1">
      <alignment horizontal="left" vertical="center"/>
    </xf>
    <xf numFmtId="0" fontId="26" fillId="0" borderId="0" xfId="84" applyFont="1">
      <alignment vertical="center"/>
    </xf>
    <xf numFmtId="0" fontId="29" fillId="0" borderId="0" xfId="84" applyFont="1" applyAlignment="1">
      <alignment horizontal="left" vertical="center"/>
    </xf>
    <xf numFmtId="0" fontId="30" fillId="0" borderId="0" xfId="84" applyFont="1" applyAlignment="1">
      <alignment horizontal="left" vertical="center"/>
    </xf>
    <xf numFmtId="0" fontId="26" fillId="0" borderId="0" xfId="0" applyFont="1" applyAlignment="1">
      <alignment vertical="center"/>
    </xf>
    <xf numFmtId="0" fontId="26" fillId="0" borderId="0" xfId="0" applyFont="1" applyAlignment="1">
      <alignment horizontal="left" vertical="center"/>
    </xf>
    <xf numFmtId="0" fontId="28" fillId="0" borderId="0" xfId="0" applyFont="1" applyAlignment="1">
      <alignment horizontal="left" vertical="center"/>
    </xf>
    <xf numFmtId="0" fontId="29" fillId="0" borderId="0" xfId="0" applyFont="1" applyAlignment="1">
      <alignment horizontal="left" vertical="center"/>
    </xf>
    <xf numFmtId="0" fontId="26" fillId="25" borderId="0" xfId="0" applyFont="1" applyFill="1" applyAlignment="1">
      <alignment vertical="center"/>
    </xf>
    <xf numFmtId="0" fontId="28" fillId="25" borderId="0" xfId="84" applyFont="1" applyFill="1" applyAlignment="1">
      <alignment horizontal="left" vertical="center"/>
    </xf>
    <xf numFmtId="0" fontId="26" fillId="28" borderId="0" xfId="84" applyFont="1" applyFill="1" applyAlignment="1">
      <alignment horizontal="left" vertical="center"/>
    </xf>
    <xf numFmtId="0" fontId="30" fillId="28" borderId="0" xfId="84" applyFont="1" applyFill="1" applyAlignment="1">
      <alignment horizontal="left" vertical="center"/>
    </xf>
    <xf numFmtId="0" fontId="27" fillId="28" borderId="0" xfId="84" applyFont="1" applyFill="1" applyAlignment="1">
      <alignment horizontal="left" vertical="center"/>
    </xf>
    <xf numFmtId="0" fontId="26" fillId="28" borderId="0" xfId="84" applyFont="1" applyFill="1" applyAlignment="1">
      <alignment horizontal="center" vertical="center"/>
    </xf>
    <xf numFmtId="0" fontId="27" fillId="28" borderId="0" xfId="0" applyFont="1" applyFill="1" applyAlignment="1">
      <alignment horizontal="left"/>
    </xf>
    <xf numFmtId="0" fontId="26" fillId="28" borderId="0" xfId="0" applyFont="1" applyFill="1" applyAlignment="1">
      <alignment vertical="center"/>
    </xf>
    <xf numFmtId="0" fontId="27" fillId="28" borderId="0" xfId="0" applyFont="1" applyFill="1" applyAlignment="1">
      <alignment horizontal="right"/>
    </xf>
    <xf numFmtId="0" fontId="28" fillId="28" borderId="0" xfId="84" applyFont="1" applyFill="1" applyAlignment="1">
      <alignment horizontal="left" vertical="center"/>
    </xf>
    <xf numFmtId="0" fontId="27" fillId="0" borderId="0" xfId="71" applyFont="1" applyAlignment="1">
      <alignment horizontal="left" vertical="center"/>
    </xf>
    <xf numFmtId="0" fontId="26" fillId="28" borderId="0" xfId="0" applyFont="1" applyFill="1" applyAlignment="1">
      <alignment horizontal="left" vertical="center"/>
    </xf>
    <xf numFmtId="0" fontId="26" fillId="0" borderId="0" xfId="0" applyFont="1" applyAlignment="1">
      <alignment horizontal="left"/>
    </xf>
    <xf numFmtId="0" fontId="26" fillId="0" borderId="0" xfId="0" applyFont="1" applyAlignment="1">
      <alignment horizontal="right"/>
    </xf>
    <xf numFmtId="0" fontId="29" fillId="0" borderId="0" xfId="71" applyFont="1" applyAlignment="1">
      <alignment horizontal="left" vertical="center"/>
    </xf>
    <xf numFmtId="0" fontId="31" fillId="0" borderId="0" xfId="84" applyFont="1" applyAlignment="1">
      <alignment horizontal="left" vertical="center"/>
    </xf>
    <xf numFmtId="0" fontId="31" fillId="0" borderId="0" xfId="84" applyFont="1" applyAlignment="1">
      <alignment horizontal="center" vertical="center"/>
    </xf>
    <xf numFmtId="0" fontId="31" fillId="0" borderId="0" xfId="0" applyFont="1" applyAlignment="1">
      <alignment horizontal="left"/>
    </xf>
    <xf numFmtId="0" fontId="31" fillId="0" borderId="0" xfId="84" applyFont="1">
      <alignment vertical="center"/>
    </xf>
    <xf numFmtId="0" fontId="26" fillId="0" borderId="0" xfId="84" applyFont="1" applyAlignment="1">
      <alignment horizontal="right" vertical="center"/>
    </xf>
    <xf numFmtId="0" fontId="27" fillId="0" borderId="0" xfId="0" applyFont="1" applyAlignment="1">
      <alignment horizontal="left" vertical="center"/>
    </xf>
    <xf numFmtId="0" fontId="31" fillId="0" borderId="0" xfId="0" applyFont="1" applyAlignment="1">
      <alignment horizontal="left" vertical="center"/>
    </xf>
    <xf numFmtId="0" fontId="27" fillId="0" borderId="0" xfId="89" applyFont="1" applyAlignment="1">
      <alignment horizontal="left"/>
    </xf>
    <xf numFmtId="0" fontId="26" fillId="28" borderId="0" xfId="84" applyFont="1" applyFill="1">
      <alignment vertical="center"/>
    </xf>
    <xf numFmtId="0" fontId="26" fillId="28" borderId="0" xfId="84" applyFont="1" applyFill="1" applyAlignment="1">
      <alignment horizontal="right" vertical="center"/>
    </xf>
    <xf numFmtId="0" fontId="27" fillId="28" borderId="0" xfId="84" applyFont="1" applyFill="1">
      <alignment vertical="center"/>
    </xf>
    <xf numFmtId="0" fontId="26" fillId="0" borderId="0" xfId="0" applyFont="1" applyAlignment="1">
      <alignment horizontal="center" vertical="center"/>
    </xf>
    <xf numFmtId="0" fontId="33" fillId="0" borderId="0" xfId="0" applyFont="1" applyAlignment="1">
      <alignment horizontal="left" vertical="center"/>
    </xf>
    <xf numFmtId="0" fontId="26" fillId="28" borderId="0" xfId="0" applyFont="1" applyFill="1" applyAlignment="1">
      <alignment horizontal="center" vertical="center"/>
    </xf>
    <xf numFmtId="0" fontId="26" fillId="28" borderId="0" xfId="0" applyFont="1" applyFill="1" applyAlignment="1">
      <alignment horizontal="left"/>
    </xf>
    <xf numFmtId="0" fontId="26" fillId="28" borderId="0" xfId="0" applyFont="1" applyFill="1" applyAlignment="1">
      <alignment horizontal="right"/>
    </xf>
    <xf numFmtId="0" fontId="28" fillId="0" borderId="0" xfId="0" applyFont="1" applyAlignment="1">
      <alignment horizontal="left"/>
    </xf>
    <xf numFmtId="0" fontId="29" fillId="0" borderId="0" xfId="0" applyFont="1" applyAlignment="1">
      <alignment horizontal="center" vertical="center"/>
    </xf>
    <xf numFmtId="0" fontId="28" fillId="0" borderId="0" xfId="0" applyFont="1" applyAlignment="1">
      <alignment vertical="center"/>
    </xf>
    <xf numFmtId="0" fontId="28" fillId="28" borderId="0" xfId="0" applyFont="1" applyFill="1" applyAlignment="1">
      <alignment horizontal="left" vertical="center"/>
    </xf>
    <xf numFmtId="0" fontId="29" fillId="28" borderId="0" xfId="0" applyFont="1" applyFill="1" applyAlignment="1">
      <alignment horizontal="left" vertical="center"/>
    </xf>
    <xf numFmtId="0" fontId="28" fillId="28" borderId="0" xfId="0" applyFont="1" applyFill="1" applyAlignment="1">
      <alignment vertical="center"/>
    </xf>
    <xf numFmtId="0" fontId="28" fillId="28" borderId="0" xfId="0" applyFont="1" applyFill="1" applyAlignment="1">
      <alignment horizontal="left"/>
    </xf>
    <xf numFmtId="0" fontId="27" fillId="0" borderId="0" xfId="71" applyFont="1" applyAlignment="1">
      <alignment horizontal="center" vertical="center"/>
    </xf>
    <xf numFmtId="0" fontId="31" fillId="0" borderId="0" xfId="75" applyFont="1">
      <alignment vertical="center"/>
    </xf>
    <xf numFmtId="0" fontId="28" fillId="0" borderId="0" xfId="75" applyFont="1" applyAlignment="1">
      <alignment horizontal="left" vertical="center"/>
    </xf>
    <xf numFmtId="0" fontId="26" fillId="0" borderId="0" xfId="75" applyFont="1">
      <alignment vertical="center"/>
    </xf>
    <xf numFmtId="0" fontId="26" fillId="0" borderId="0" xfId="75" applyFont="1" applyAlignment="1">
      <alignment horizontal="left" vertical="center"/>
    </xf>
    <xf numFmtId="0" fontId="31" fillId="0" borderId="0" xfId="75" applyFont="1" applyAlignment="1">
      <alignment horizontal="left" vertical="center"/>
    </xf>
    <xf numFmtId="0" fontId="27" fillId="0" borderId="0" xfId="73" applyFont="1">
      <alignment vertical="center"/>
    </xf>
    <xf numFmtId="0" fontId="27" fillId="0" borderId="0" xfId="50" applyFont="1">
      <alignment vertical="center"/>
    </xf>
    <xf numFmtId="0" fontId="27" fillId="0" borderId="0" xfId="50" applyFont="1" applyAlignment="1">
      <alignment horizontal="left"/>
    </xf>
    <xf numFmtId="0" fontId="29" fillId="0" borderId="0" xfId="75" applyFont="1" applyAlignment="1">
      <alignment horizontal="left" vertical="center"/>
    </xf>
    <xf numFmtId="0" fontId="31" fillId="0" borderId="0" xfId="0" applyFont="1" applyAlignment="1">
      <alignment vertical="center"/>
    </xf>
    <xf numFmtId="0" fontId="27" fillId="0" borderId="0" xfId="73" applyFont="1" applyAlignment="1">
      <alignment horizontal="left"/>
    </xf>
    <xf numFmtId="0" fontId="28" fillId="0" borderId="0" xfId="75" applyFont="1">
      <alignment vertical="center"/>
    </xf>
    <xf numFmtId="0" fontId="31" fillId="0" borderId="0" xfId="0" applyFont="1" applyAlignment="1">
      <alignment horizontal="center" vertical="center"/>
    </xf>
    <xf numFmtId="0" fontId="27" fillId="28" borderId="0" xfId="71" applyFont="1" applyFill="1" applyAlignment="1">
      <alignment horizontal="left" vertical="center"/>
    </xf>
    <xf numFmtId="0" fontId="31" fillId="28" borderId="0" xfId="0" applyFont="1" applyFill="1" applyAlignment="1">
      <alignment vertical="center"/>
    </xf>
    <xf numFmtId="0" fontId="29" fillId="28" borderId="0" xfId="84" applyFont="1" applyFill="1" applyAlignment="1">
      <alignment horizontal="left" vertical="center"/>
    </xf>
    <xf numFmtId="0" fontId="2" fillId="0" borderId="0" xfId="84" applyFont="1">
      <alignment vertical="center"/>
    </xf>
    <xf numFmtId="0" fontId="4" fillId="0" borderId="0" xfId="84" applyFont="1">
      <alignment vertical="center"/>
    </xf>
    <xf numFmtId="0" fontId="4" fillId="0" borderId="0" xfId="84" applyFont="1" applyAlignment="1">
      <alignment horizontal="left" vertical="center"/>
    </xf>
    <xf numFmtId="0" fontId="2" fillId="0" borderId="0" xfId="84" applyFont="1" applyAlignment="1">
      <alignment horizontal="center" vertical="center"/>
    </xf>
    <xf numFmtId="0" fontId="4" fillId="0" borderId="0" xfId="0" applyFont="1"/>
    <xf numFmtId="0" fontId="4" fillId="0" borderId="0" xfId="0" applyFont="1" applyAlignment="1">
      <alignment horizontal="right"/>
    </xf>
    <xf numFmtId="0" fontId="0" fillId="0" borderId="0" xfId="0" applyAlignment="1">
      <alignment vertical="center"/>
    </xf>
    <xf numFmtId="0" fontId="25" fillId="0" borderId="0" xfId="0" applyFont="1" applyAlignment="1">
      <alignment vertical="center"/>
    </xf>
    <xf numFmtId="0" fontId="25" fillId="0" borderId="0" xfId="0" applyFont="1" applyAlignment="1">
      <alignment horizontal="right" vertical="center"/>
    </xf>
    <xf numFmtId="0" fontId="42" fillId="0" borderId="0" xfId="52" applyFont="1" applyAlignment="1">
      <alignment horizontal="center" vertical="top"/>
    </xf>
    <xf numFmtId="0" fontId="40" fillId="0" borderId="0" xfId="0" applyFont="1" applyAlignment="1">
      <alignment horizontal="left" vertical="center"/>
    </xf>
    <xf numFmtId="0" fontId="40" fillId="0" borderId="0" xfId="80" applyFont="1" applyAlignment="1">
      <alignment horizontal="left"/>
    </xf>
    <xf numFmtId="0" fontId="35" fillId="0" borderId="0" xfId="0" applyFont="1" applyAlignment="1">
      <alignment horizontal="left" vertical="center"/>
    </xf>
    <xf numFmtId="0" fontId="38" fillId="0" borderId="0" xfId="80" applyFont="1" applyAlignment="1">
      <alignment horizontal="center" vertical="center" wrapText="1"/>
    </xf>
    <xf numFmtId="0" fontId="35" fillId="0" borderId="0" xfId="80" applyFont="1" applyAlignment="1">
      <alignment horizontal="left" vertical="center" wrapText="1"/>
    </xf>
    <xf numFmtId="0" fontId="46" fillId="0" borderId="0" xfId="42" applyFont="1" applyFill="1" applyAlignment="1" applyProtection="1">
      <alignment vertical="center"/>
    </xf>
    <xf numFmtId="0" fontId="47" fillId="0" borderId="0" xfId="0" applyFont="1" applyAlignment="1">
      <alignment vertical="center"/>
    </xf>
    <xf numFmtId="0" fontId="21" fillId="0" borderId="0" xfId="0" applyFont="1" applyAlignment="1">
      <alignment horizontal="center" vertical="center"/>
    </xf>
    <xf numFmtId="0" fontId="19" fillId="0" borderId="0" xfId="0" applyFont="1" applyAlignment="1">
      <alignment horizontal="center" vertical="center"/>
    </xf>
    <xf numFmtId="0" fontId="20" fillId="0" borderId="55" xfId="0" applyFont="1" applyBorder="1" applyAlignment="1">
      <alignment horizontal="left" vertical="center"/>
    </xf>
    <xf numFmtId="0" fontId="20" fillId="0" borderId="28" xfId="0" applyFont="1" applyBorder="1" applyAlignment="1">
      <alignment horizontal="left" vertical="center"/>
    </xf>
    <xf numFmtId="0" fontId="20" fillId="0" borderId="55" xfId="0" applyFont="1" applyBorder="1" applyAlignment="1">
      <alignment horizontal="center" vertical="center"/>
    </xf>
    <xf numFmtId="0" fontId="20" fillId="0" borderId="28" xfId="0" applyFont="1" applyBorder="1" applyAlignment="1">
      <alignment horizontal="center" vertical="center"/>
    </xf>
    <xf numFmtId="0" fontId="20" fillId="0" borderId="56" xfId="0" applyFont="1" applyBorder="1" applyAlignment="1">
      <alignment horizontal="center" vertical="center"/>
    </xf>
    <xf numFmtId="0" fontId="20" fillId="26" borderId="50" xfId="0" applyFont="1" applyFill="1" applyBorder="1" applyAlignment="1">
      <alignment horizontal="center" vertical="center"/>
    </xf>
    <xf numFmtId="0" fontId="20" fillId="26" borderId="51" xfId="0" applyFont="1" applyFill="1" applyBorder="1" applyAlignment="1">
      <alignment horizontal="center" vertical="center"/>
    </xf>
    <xf numFmtId="6" fontId="20" fillId="0" borderId="44" xfId="46" applyFont="1" applyBorder="1" applyAlignment="1">
      <alignment horizontal="center" vertical="center"/>
    </xf>
    <xf numFmtId="6" fontId="20" fillId="0" borderId="8" xfId="46" applyFont="1" applyBorder="1" applyAlignment="1">
      <alignment horizontal="center" vertical="center"/>
    </xf>
    <xf numFmtId="6" fontId="20" fillId="0" borderId="52" xfId="46" applyFont="1" applyBorder="1" applyAlignment="1">
      <alignment horizontal="center" vertical="center"/>
    </xf>
    <xf numFmtId="6" fontId="20" fillId="0" borderId="53" xfId="46" applyFont="1" applyBorder="1" applyAlignment="1">
      <alignment horizontal="center" vertical="center"/>
    </xf>
    <xf numFmtId="0" fontId="20" fillId="26" borderId="30" xfId="0" applyFont="1" applyFill="1" applyBorder="1" applyAlignment="1">
      <alignment horizontal="left" vertical="center"/>
    </xf>
    <xf numFmtId="0" fontId="20" fillId="26" borderId="54" xfId="0" applyFont="1" applyFill="1" applyBorder="1" applyAlignment="1">
      <alignment horizontal="left" vertical="center"/>
    </xf>
    <xf numFmtId="0" fontId="2" fillId="0" borderId="57" xfId="83" applyFont="1" applyBorder="1" applyAlignment="1">
      <alignment horizontal="center" vertical="center"/>
    </xf>
    <xf numFmtId="0" fontId="2" fillId="0" borderId="58" xfId="83" applyFont="1" applyBorder="1" applyAlignment="1">
      <alignment horizontal="center" vertical="center"/>
    </xf>
    <xf numFmtId="0" fontId="2" fillId="0" borderId="59" xfId="83" applyFont="1" applyBorder="1" applyAlignment="1">
      <alignment horizontal="center" vertical="center"/>
    </xf>
    <xf numFmtId="0" fontId="25" fillId="0" borderId="0" xfId="0" applyFont="1" applyAlignment="1">
      <alignment horizontal="center" vertical="center"/>
    </xf>
    <xf numFmtId="0" fontId="4" fillId="0" borderId="0" xfId="86" applyFont="1" applyAlignment="1">
      <alignment horizontal="center" vertical="center"/>
    </xf>
    <xf numFmtId="0" fontId="16" fillId="0" borderId="0" xfId="86" applyFont="1" applyAlignment="1">
      <alignment horizontal="center" vertical="center"/>
    </xf>
    <xf numFmtId="0" fontId="1" fillId="23" borderId="0" xfId="86" applyFill="1" applyAlignment="1">
      <alignment horizontal="center" vertical="center"/>
    </xf>
    <xf numFmtId="0" fontId="1" fillId="0" borderId="0" xfId="86" applyAlignment="1">
      <alignment horizontal="center" vertical="center"/>
    </xf>
    <xf numFmtId="0" fontId="1" fillId="24" borderId="7" xfId="86" applyFill="1" applyBorder="1" applyAlignment="1">
      <alignment horizontal="center" vertical="center"/>
    </xf>
    <xf numFmtId="0" fontId="1" fillId="24" borderId="6" xfId="86" applyFill="1" applyBorder="1" applyAlignment="1">
      <alignment horizontal="center" vertical="center"/>
    </xf>
    <xf numFmtId="0" fontId="1" fillId="24" borderId="5" xfId="86" applyFill="1" applyBorder="1" applyAlignment="1">
      <alignment horizontal="center" vertical="center"/>
    </xf>
    <xf numFmtId="0" fontId="1" fillId="24" borderId="9" xfId="86" applyFill="1" applyBorder="1" applyAlignment="1">
      <alignment horizontal="center" vertical="center"/>
    </xf>
    <xf numFmtId="0" fontId="1" fillId="24" borderId="0" xfId="86" applyFill="1" applyAlignment="1">
      <alignment horizontal="center" vertical="center"/>
    </xf>
    <xf numFmtId="0" fontId="1" fillId="24" borderId="8" xfId="86" applyFill="1" applyBorder="1" applyAlignment="1">
      <alignment horizontal="center" vertical="center"/>
    </xf>
    <xf numFmtId="0" fontId="1" fillId="24" borderId="4" xfId="86" applyFill="1" applyBorder="1" applyAlignment="1">
      <alignment horizontal="center" vertical="center"/>
    </xf>
    <xf numFmtId="0" fontId="1" fillId="24" borderId="3" xfId="86" applyFill="1" applyBorder="1" applyAlignment="1">
      <alignment horizontal="center" vertical="center"/>
    </xf>
    <xf numFmtId="0" fontId="1" fillId="24" borderId="2" xfId="86" applyFill="1" applyBorder="1" applyAlignment="1">
      <alignment horizontal="center" vertical="center"/>
    </xf>
    <xf numFmtId="0" fontId="1" fillId="0" borderId="6" xfId="86" applyBorder="1" applyAlignment="1">
      <alignment horizontal="center" vertical="center"/>
    </xf>
    <xf numFmtId="0" fontId="1" fillId="0" borderId="5" xfId="86" applyBorder="1" applyAlignment="1">
      <alignment horizontal="center" vertical="center"/>
    </xf>
    <xf numFmtId="0" fontId="1" fillId="0" borderId="8" xfId="86" applyBorder="1" applyAlignment="1">
      <alignment horizontal="center" vertical="center"/>
    </xf>
    <xf numFmtId="0" fontId="4" fillId="0" borderId="9" xfId="86" applyFont="1" applyBorder="1" applyAlignment="1">
      <alignment horizontal="center" vertical="center"/>
    </xf>
    <xf numFmtId="0" fontId="1" fillId="0" borderId="7" xfId="86" applyBorder="1" applyAlignment="1">
      <alignment horizontal="center" vertical="center"/>
    </xf>
    <xf numFmtId="0" fontId="1" fillId="0" borderId="9" xfId="86" applyBorder="1" applyAlignment="1">
      <alignment horizontal="center" vertical="center"/>
    </xf>
    <xf numFmtId="0" fontId="1" fillId="0" borderId="4" xfId="86" applyBorder="1" applyAlignment="1">
      <alignment horizontal="center" vertical="center"/>
    </xf>
    <xf numFmtId="0" fontId="1" fillId="0" borderId="3" xfId="86" applyBorder="1" applyAlignment="1">
      <alignment horizontal="center" vertical="center"/>
    </xf>
    <xf numFmtId="0" fontId="1" fillId="0" borderId="2" xfId="86" applyBorder="1" applyAlignment="1">
      <alignment horizontal="center" vertical="center"/>
    </xf>
    <xf numFmtId="0" fontId="6" fillId="0" borderId="0" xfId="86" applyFont="1" applyAlignment="1">
      <alignment horizontal="center" vertical="center"/>
    </xf>
    <xf numFmtId="0" fontId="4" fillId="0" borderId="0" xfId="86" applyFont="1" applyAlignment="1">
      <alignment horizontal="left" vertical="center"/>
    </xf>
  </cellXfs>
  <cellStyles count="90">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20% - アクセント1" xfId="7" xr:uid="{00000000-0005-0000-0000-000006000000}"/>
    <cellStyle name="20% - アクセント2" xfId="8" xr:uid="{00000000-0005-0000-0000-000007000000}"/>
    <cellStyle name="20% - アクセント3" xfId="9" xr:uid="{00000000-0005-0000-0000-000008000000}"/>
    <cellStyle name="20% - アクセント4" xfId="10" xr:uid="{00000000-0005-0000-0000-000009000000}"/>
    <cellStyle name="20% - アクセント5" xfId="11" xr:uid="{00000000-0005-0000-0000-00000A000000}"/>
    <cellStyle name="20% - アクセント6" xfId="12" xr:uid="{00000000-0005-0000-0000-00000B000000}"/>
    <cellStyle name="40% - アクセント 1 2" xfId="13" xr:uid="{00000000-0005-0000-0000-00000C000000}"/>
    <cellStyle name="40% - アクセント 2 2" xfId="14" xr:uid="{00000000-0005-0000-0000-00000D000000}"/>
    <cellStyle name="40% - アクセント 3 2" xfId="15" xr:uid="{00000000-0005-0000-0000-00000E000000}"/>
    <cellStyle name="40% - アクセント 4 2" xfId="16" xr:uid="{00000000-0005-0000-0000-00000F000000}"/>
    <cellStyle name="40% - アクセント 5 2" xfId="17" xr:uid="{00000000-0005-0000-0000-000010000000}"/>
    <cellStyle name="40% - アクセント 6 2" xfId="18" xr:uid="{00000000-0005-0000-0000-000011000000}"/>
    <cellStyle name="40% - アクセント1" xfId="19" xr:uid="{00000000-0005-0000-0000-000012000000}"/>
    <cellStyle name="40% - アクセント2" xfId="20" xr:uid="{00000000-0005-0000-0000-000013000000}"/>
    <cellStyle name="40% - アクセント3" xfId="21" xr:uid="{00000000-0005-0000-0000-000014000000}"/>
    <cellStyle name="40% - アクセント4" xfId="22" xr:uid="{00000000-0005-0000-0000-000015000000}"/>
    <cellStyle name="40% - アクセント5" xfId="23" xr:uid="{00000000-0005-0000-0000-000016000000}"/>
    <cellStyle name="40% - アクセント6" xfId="24" xr:uid="{00000000-0005-0000-0000-000017000000}"/>
    <cellStyle name="60% - アクセント 1 2" xfId="25" xr:uid="{00000000-0005-0000-0000-000018000000}"/>
    <cellStyle name="60% - アクセント 2 2" xfId="26" xr:uid="{00000000-0005-0000-0000-000019000000}"/>
    <cellStyle name="60% - アクセント 3 2" xfId="27" xr:uid="{00000000-0005-0000-0000-00001A000000}"/>
    <cellStyle name="60% - アクセント 4 2" xfId="28" xr:uid="{00000000-0005-0000-0000-00001B000000}"/>
    <cellStyle name="60% - アクセント 5 2" xfId="29" xr:uid="{00000000-0005-0000-0000-00001C000000}"/>
    <cellStyle name="60% - アクセント 6 2" xfId="30" xr:uid="{00000000-0005-0000-0000-00001D000000}"/>
    <cellStyle name="60% - アクセント1" xfId="31" xr:uid="{00000000-0005-0000-0000-00001E000000}"/>
    <cellStyle name="60% - アクセント2" xfId="32" xr:uid="{00000000-0005-0000-0000-00001F000000}"/>
    <cellStyle name="60% - アクセント3" xfId="33" xr:uid="{00000000-0005-0000-0000-000020000000}"/>
    <cellStyle name="60% - アクセント4" xfId="34" xr:uid="{00000000-0005-0000-0000-000021000000}"/>
    <cellStyle name="60% - アクセント5" xfId="35" xr:uid="{00000000-0005-0000-0000-000022000000}"/>
    <cellStyle name="60% - アクセント6" xfId="36" xr:uid="{00000000-0005-0000-0000-000023000000}"/>
    <cellStyle name="Excel Built-in Normal" xfId="37" xr:uid="{00000000-0005-0000-0000-000024000000}"/>
    <cellStyle name="Excel Built-in Normal 2" xfId="38" xr:uid="{00000000-0005-0000-0000-000025000000}"/>
    <cellStyle name="Excel Built-in Normal 3" xfId="39" xr:uid="{00000000-0005-0000-0000-000026000000}"/>
    <cellStyle name="どちらでもない 2" xfId="40" xr:uid="{00000000-0005-0000-0000-000027000000}"/>
    <cellStyle name="パーセント" xfId="41" builtinId="5"/>
    <cellStyle name="ハイパーリンク" xfId="42" builtinId="8"/>
    <cellStyle name="桁区切り" xfId="43" builtinId="6"/>
    <cellStyle name="合計" xfId="44" xr:uid="{00000000-0005-0000-0000-00002B000000}"/>
    <cellStyle name="集計 2" xfId="45" xr:uid="{00000000-0005-0000-0000-00002C000000}"/>
    <cellStyle name="通貨 2" xfId="46" xr:uid="{00000000-0005-0000-0000-00002D000000}"/>
    <cellStyle name="通貨 2 2" xfId="47" xr:uid="{00000000-0005-0000-0000-00002E000000}"/>
    <cellStyle name="通貨 2 3" xfId="48" xr:uid="{00000000-0005-0000-0000-00002F000000}"/>
    <cellStyle name="標準" xfId="0" builtinId="0"/>
    <cellStyle name="標準 10" xfId="49" xr:uid="{00000000-0005-0000-0000-000031000000}"/>
    <cellStyle name="標準 10 2" xfId="50" xr:uid="{00000000-0005-0000-0000-000032000000}"/>
    <cellStyle name="標準 11" xfId="51" xr:uid="{00000000-0005-0000-0000-000033000000}"/>
    <cellStyle name="標準 12" xfId="52" xr:uid="{00000000-0005-0000-0000-000034000000}"/>
    <cellStyle name="標準 13" xfId="53" xr:uid="{00000000-0005-0000-0000-000035000000}"/>
    <cellStyle name="標準 2" xfId="54" xr:uid="{00000000-0005-0000-0000-000036000000}"/>
    <cellStyle name="標準 2 10" xfId="55" xr:uid="{00000000-0005-0000-0000-000037000000}"/>
    <cellStyle name="標準 2 2" xfId="56" xr:uid="{00000000-0005-0000-0000-000038000000}"/>
    <cellStyle name="標準 2 2 2" xfId="57" xr:uid="{00000000-0005-0000-0000-000039000000}"/>
    <cellStyle name="標準 2 2_登録ナンバー　2012.9.3" xfId="58" xr:uid="{00000000-0005-0000-0000-00003A000000}"/>
    <cellStyle name="標準 2 3" xfId="59" xr:uid="{00000000-0005-0000-0000-00003B000000}"/>
    <cellStyle name="標準 2 4" xfId="60" xr:uid="{00000000-0005-0000-0000-00003C000000}"/>
    <cellStyle name="標準 2 5" xfId="61" xr:uid="{00000000-0005-0000-0000-00003D000000}"/>
    <cellStyle name="標準 2 6" xfId="62" xr:uid="{00000000-0005-0000-0000-00003E000000}"/>
    <cellStyle name="標準 2 7" xfId="63" xr:uid="{00000000-0005-0000-0000-00003F000000}"/>
    <cellStyle name="標準 2 8" xfId="64" xr:uid="{00000000-0005-0000-0000-000040000000}"/>
    <cellStyle name="標準 2 9" xfId="65" xr:uid="{00000000-0005-0000-0000-000041000000}"/>
    <cellStyle name="標準 2_201107cupdoro" xfId="66" xr:uid="{00000000-0005-0000-0000-000042000000}"/>
    <cellStyle name="標準 3" xfId="67" xr:uid="{00000000-0005-0000-0000-000043000000}"/>
    <cellStyle name="標準 3 2" xfId="68" xr:uid="{00000000-0005-0000-0000-000044000000}"/>
    <cellStyle name="標準 3 3" xfId="69" xr:uid="{00000000-0005-0000-0000-000045000000}"/>
    <cellStyle name="標準 3_201505singlesyoukouk" xfId="70" xr:uid="{00000000-0005-0000-0000-000046000000}"/>
    <cellStyle name="標準 3_登録ナンバー 2" xfId="71" xr:uid="{00000000-0005-0000-0000-000047000000}"/>
    <cellStyle name="標準 4" xfId="72" xr:uid="{00000000-0005-0000-0000-000048000000}"/>
    <cellStyle name="標準 4 2" xfId="73" xr:uid="{00000000-0005-0000-0000-000049000000}"/>
    <cellStyle name="標準 5" xfId="74" xr:uid="{00000000-0005-0000-0000-00004A000000}"/>
    <cellStyle name="標準 5 2" xfId="75" xr:uid="{00000000-0005-0000-0000-00004B000000}"/>
    <cellStyle name="標準 6" xfId="76" xr:uid="{00000000-0005-0000-0000-00004C000000}"/>
    <cellStyle name="標準 6 2" xfId="77" xr:uid="{00000000-0005-0000-0000-00004D000000}"/>
    <cellStyle name="標準 7" xfId="78" xr:uid="{00000000-0005-0000-0000-00004E000000}"/>
    <cellStyle name="標準 7 2" xfId="79" xr:uid="{00000000-0005-0000-0000-00004F000000}"/>
    <cellStyle name="標準 8" xfId="80" xr:uid="{00000000-0005-0000-0000-000050000000}"/>
    <cellStyle name="標準 8 2" xfId="89" xr:uid="{00000000-0005-0000-0000-000051000000}"/>
    <cellStyle name="標準 9" xfId="81" xr:uid="{00000000-0005-0000-0000-000052000000}"/>
    <cellStyle name="標準 9 2" xfId="82" xr:uid="{00000000-0005-0000-0000-000053000000}"/>
    <cellStyle name="標準_201102vmixkekka" xfId="83" xr:uid="{00000000-0005-0000-0000-000054000000}"/>
    <cellStyle name="標準_Book2_登録ナンバー" xfId="84" xr:uid="{00000000-0005-0000-0000-000055000000}"/>
    <cellStyle name="標準_ドロー作成　シングルス用　登録メンバーあり" xfId="85" xr:uid="{00000000-0005-0000-0000-000056000000}"/>
    <cellStyle name="標準_盗難防止及び　アドバイス防止措置" xfId="86" xr:uid="{00000000-0005-0000-0000-000057000000}"/>
    <cellStyle name="標準_要項　第８回NEWミックス" xfId="87" xr:uid="{00000000-0005-0000-0000-000058000000}"/>
    <cellStyle name="普通" xfId="88" xr:uid="{00000000-0005-0000-0000-00005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76200</xdr:colOff>
      <xdr:row>217</xdr:row>
      <xdr:rowOff>114300</xdr:rowOff>
    </xdr:from>
    <xdr:to>
      <xdr:col>2</xdr:col>
      <xdr:colOff>76200</xdr:colOff>
      <xdr:row>217</xdr:row>
      <xdr:rowOff>114300</xdr:rowOff>
    </xdr:to>
    <xdr:sp macro="" textlink="">
      <xdr:nvSpPr>
        <xdr:cNvPr id="2" name="Line 8">
          <a:extLst>
            <a:ext uri="{FF2B5EF4-FFF2-40B4-BE49-F238E27FC236}">
              <a16:creationId xmlns:a16="http://schemas.microsoft.com/office/drawing/2014/main" id="{13BF278D-FC73-4F76-A7E0-9C95954F6880}"/>
            </a:ext>
          </a:extLst>
        </xdr:cNvPr>
        <xdr:cNvSpPr>
          <a:spLocks noChangeShapeType="1"/>
        </xdr:cNvSpPr>
      </xdr:nvSpPr>
      <xdr:spPr bwMode="auto">
        <a:xfrm flipH="1">
          <a:off x="1310640" y="3621786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217</xdr:row>
      <xdr:rowOff>114300</xdr:rowOff>
    </xdr:from>
    <xdr:to>
      <xdr:col>2</xdr:col>
      <xdr:colOff>76200</xdr:colOff>
      <xdr:row>217</xdr:row>
      <xdr:rowOff>114300</xdr:rowOff>
    </xdr:to>
    <xdr:sp macro="" textlink="">
      <xdr:nvSpPr>
        <xdr:cNvPr id="3" name="Line 8">
          <a:extLst>
            <a:ext uri="{FF2B5EF4-FFF2-40B4-BE49-F238E27FC236}">
              <a16:creationId xmlns:a16="http://schemas.microsoft.com/office/drawing/2014/main" id="{16D3753F-8870-4A94-A4CC-F42D286F1CF3}"/>
            </a:ext>
          </a:extLst>
        </xdr:cNvPr>
        <xdr:cNvSpPr>
          <a:spLocks noChangeShapeType="1"/>
        </xdr:cNvSpPr>
      </xdr:nvSpPr>
      <xdr:spPr bwMode="auto">
        <a:xfrm flipH="1">
          <a:off x="1310640" y="3621786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4" name="Line 8">
          <a:extLst>
            <a:ext uri="{FF2B5EF4-FFF2-40B4-BE49-F238E27FC236}">
              <a16:creationId xmlns:a16="http://schemas.microsoft.com/office/drawing/2014/main" id="{6878A78D-8678-42B7-B640-8ADE22946206}"/>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5" name="Line 8">
          <a:extLst>
            <a:ext uri="{FF2B5EF4-FFF2-40B4-BE49-F238E27FC236}">
              <a16:creationId xmlns:a16="http://schemas.microsoft.com/office/drawing/2014/main" id="{CB81EFE9-70F0-4ABC-8E56-7F4EB86297DB}"/>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6" name="Line 8">
          <a:extLst>
            <a:ext uri="{FF2B5EF4-FFF2-40B4-BE49-F238E27FC236}">
              <a16:creationId xmlns:a16="http://schemas.microsoft.com/office/drawing/2014/main" id="{11236D7F-9846-4669-AF7B-83B44E7383E7}"/>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7" name="Line 8">
          <a:extLst>
            <a:ext uri="{FF2B5EF4-FFF2-40B4-BE49-F238E27FC236}">
              <a16:creationId xmlns:a16="http://schemas.microsoft.com/office/drawing/2014/main" id="{E89A7878-BAF7-4332-A61D-5931C091D9E4}"/>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8" name="Line 8">
          <a:extLst>
            <a:ext uri="{FF2B5EF4-FFF2-40B4-BE49-F238E27FC236}">
              <a16:creationId xmlns:a16="http://schemas.microsoft.com/office/drawing/2014/main" id="{7F3475E4-D1CB-49AF-9391-24E031BCAF0E}"/>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9" name="Line 8">
          <a:extLst>
            <a:ext uri="{FF2B5EF4-FFF2-40B4-BE49-F238E27FC236}">
              <a16:creationId xmlns:a16="http://schemas.microsoft.com/office/drawing/2014/main" id="{2F500734-BA83-4EA7-96C8-AA95C65A6E9D}"/>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47625</xdr:colOff>
      <xdr:row>210</xdr:row>
      <xdr:rowOff>114300</xdr:rowOff>
    </xdr:to>
    <xdr:sp macro="" textlink="">
      <xdr:nvSpPr>
        <xdr:cNvPr id="10" name="Line 8">
          <a:extLst>
            <a:ext uri="{FF2B5EF4-FFF2-40B4-BE49-F238E27FC236}">
              <a16:creationId xmlns:a16="http://schemas.microsoft.com/office/drawing/2014/main" id="{80715004-5B6E-41E6-93AC-BB3801F45604}"/>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47625</xdr:colOff>
      <xdr:row>210</xdr:row>
      <xdr:rowOff>114300</xdr:rowOff>
    </xdr:to>
    <xdr:sp macro="" textlink="">
      <xdr:nvSpPr>
        <xdr:cNvPr id="11" name="Line 8">
          <a:extLst>
            <a:ext uri="{FF2B5EF4-FFF2-40B4-BE49-F238E27FC236}">
              <a16:creationId xmlns:a16="http://schemas.microsoft.com/office/drawing/2014/main" id="{D492BDB7-3310-4399-8C5C-D3E48E8C7DDB}"/>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2" name="Line 8">
          <a:extLst>
            <a:ext uri="{FF2B5EF4-FFF2-40B4-BE49-F238E27FC236}">
              <a16:creationId xmlns:a16="http://schemas.microsoft.com/office/drawing/2014/main" id="{ED20E115-D457-4EC3-9455-948C86177DF6}"/>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3" name="Line 8">
          <a:extLst>
            <a:ext uri="{FF2B5EF4-FFF2-40B4-BE49-F238E27FC236}">
              <a16:creationId xmlns:a16="http://schemas.microsoft.com/office/drawing/2014/main" id="{10B9A447-BC5A-40CF-9E27-DC4636D59DBF}"/>
            </a:ext>
          </a:extLst>
        </xdr:cNvPr>
        <xdr:cNvSpPr>
          <a:spLocks noChangeShapeType="1"/>
        </xdr:cNvSpPr>
      </xdr:nvSpPr>
      <xdr:spPr bwMode="auto">
        <a:xfrm flipH="1">
          <a:off x="1310640" y="3504438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217</xdr:row>
      <xdr:rowOff>114300</xdr:rowOff>
    </xdr:from>
    <xdr:to>
      <xdr:col>2</xdr:col>
      <xdr:colOff>76200</xdr:colOff>
      <xdr:row>217</xdr:row>
      <xdr:rowOff>114300</xdr:rowOff>
    </xdr:to>
    <xdr:sp macro="" textlink="">
      <xdr:nvSpPr>
        <xdr:cNvPr id="14" name="Line 8">
          <a:extLst>
            <a:ext uri="{FF2B5EF4-FFF2-40B4-BE49-F238E27FC236}">
              <a16:creationId xmlns:a16="http://schemas.microsoft.com/office/drawing/2014/main" id="{13BF278D-FC73-4F76-A7E0-9C95954F6880}"/>
            </a:ext>
          </a:extLst>
        </xdr:cNvPr>
        <xdr:cNvSpPr>
          <a:spLocks noChangeShapeType="1"/>
        </xdr:cNvSpPr>
      </xdr:nvSpPr>
      <xdr:spPr bwMode="auto">
        <a:xfrm flipH="1">
          <a:off x="1447800" y="3699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217</xdr:row>
      <xdr:rowOff>114300</xdr:rowOff>
    </xdr:from>
    <xdr:to>
      <xdr:col>2</xdr:col>
      <xdr:colOff>76200</xdr:colOff>
      <xdr:row>217</xdr:row>
      <xdr:rowOff>114300</xdr:rowOff>
    </xdr:to>
    <xdr:sp macro="" textlink="">
      <xdr:nvSpPr>
        <xdr:cNvPr id="15" name="Line 8">
          <a:extLst>
            <a:ext uri="{FF2B5EF4-FFF2-40B4-BE49-F238E27FC236}">
              <a16:creationId xmlns:a16="http://schemas.microsoft.com/office/drawing/2014/main" id="{16D3753F-8870-4A94-A4CC-F42D286F1CF3}"/>
            </a:ext>
          </a:extLst>
        </xdr:cNvPr>
        <xdr:cNvSpPr>
          <a:spLocks noChangeShapeType="1"/>
        </xdr:cNvSpPr>
      </xdr:nvSpPr>
      <xdr:spPr bwMode="auto">
        <a:xfrm flipH="1">
          <a:off x="1447800" y="3699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6" name="Line 8">
          <a:extLst>
            <a:ext uri="{FF2B5EF4-FFF2-40B4-BE49-F238E27FC236}">
              <a16:creationId xmlns:a16="http://schemas.microsoft.com/office/drawing/2014/main" id="{6878A78D-8678-42B7-B640-8ADE22946206}"/>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7" name="Line 8">
          <a:extLst>
            <a:ext uri="{FF2B5EF4-FFF2-40B4-BE49-F238E27FC236}">
              <a16:creationId xmlns:a16="http://schemas.microsoft.com/office/drawing/2014/main" id="{CB81EFE9-70F0-4ABC-8E56-7F4EB86297DB}"/>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8" name="Line 8">
          <a:extLst>
            <a:ext uri="{FF2B5EF4-FFF2-40B4-BE49-F238E27FC236}">
              <a16:creationId xmlns:a16="http://schemas.microsoft.com/office/drawing/2014/main" id="{11236D7F-9846-4669-AF7B-83B44E7383E7}"/>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19" name="Line 8">
          <a:extLst>
            <a:ext uri="{FF2B5EF4-FFF2-40B4-BE49-F238E27FC236}">
              <a16:creationId xmlns:a16="http://schemas.microsoft.com/office/drawing/2014/main" id="{E89A7878-BAF7-4332-A61D-5931C091D9E4}"/>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20" name="Line 8">
          <a:extLst>
            <a:ext uri="{FF2B5EF4-FFF2-40B4-BE49-F238E27FC236}">
              <a16:creationId xmlns:a16="http://schemas.microsoft.com/office/drawing/2014/main" id="{7F3475E4-D1CB-49AF-9391-24E031BCAF0E}"/>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21" name="Line 8">
          <a:extLst>
            <a:ext uri="{FF2B5EF4-FFF2-40B4-BE49-F238E27FC236}">
              <a16:creationId xmlns:a16="http://schemas.microsoft.com/office/drawing/2014/main" id="{2F500734-BA83-4EA7-96C8-AA95C65A6E9D}"/>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47625</xdr:colOff>
      <xdr:row>210</xdr:row>
      <xdr:rowOff>114300</xdr:rowOff>
    </xdr:to>
    <xdr:sp macro="" textlink="">
      <xdr:nvSpPr>
        <xdr:cNvPr id="22" name="Line 8">
          <a:extLst>
            <a:ext uri="{FF2B5EF4-FFF2-40B4-BE49-F238E27FC236}">
              <a16:creationId xmlns:a16="http://schemas.microsoft.com/office/drawing/2014/main" id="{80715004-5B6E-41E6-93AC-BB3801F45604}"/>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47625</xdr:colOff>
      <xdr:row>210</xdr:row>
      <xdr:rowOff>114300</xdr:rowOff>
    </xdr:to>
    <xdr:sp macro="" textlink="">
      <xdr:nvSpPr>
        <xdr:cNvPr id="23" name="Line 8">
          <a:extLst>
            <a:ext uri="{FF2B5EF4-FFF2-40B4-BE49-F238E27FC236}">
              <a16:creationId xmlns:a16="http://schemas.microsoft.com/office/drawing/2014/main" id="{D492BDB7-3310-4399-8C5C-D3E48E8C7DDB}"/>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24" name="Line 8">
          <a:extLst>
            <a:ext uri="{FF2B5EF4-FFF2-40B4-BE49-F238E27FC236}">
              <a16:creationId xmlns:a16="http://schemas.microsoft.com/office/drawing/2014/main" id="{ED20E115-D457-4EC3-9455-948C86177DF6}"/>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210</xdr:row>
      <xdr:rowOff>114300</xdr:rowOff>
    </xdr:from>
    <xdr:to>
      <xdr:col>2</xdr:col>
      <xdr:colOff>76200</xdr:colOff>
      <xdr:row>210</xdr:row>
      <xdr:rowOff>114300</xdr:rowOff>
    </xdr:to>
    <xdr:sp macro="" textlink="">
      <xdr:nvSpPr>
        <xdr:cNvPr id="25" name="Line 8">
          <a:extLst>
            <a:ext uri="{FF2B5EF4-FFF2-40B4-BE49-F238E27FC236}">
              <a16:creationId xmlns:a16="http://schemas.microsoft.com/office/drawing/2014/main" id="{10B9A447-BC5A-40CF-9E27-DC4636D59DBF}"/>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617220</xdr:colOff>
      <xdr:row>40</xdr:row>
      <xdr:rowOff>76200</xdr:rowOff>
    </xdr:to>
    <xdr:pic>
      <xdr:nvPicPr>
        <xdr:cNvPr id="7194" name="Picture 1">
          <a:extLst>
            <a:ext uri="{FF2B5EF4-FFF2-40B4-BE49-F238E27FC236}">
              <a16:creationId xmlns:a16="http://schemas.microsoft.com/office/drawing/2014/main" id="{00000000-0008-0000-0400-00001A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999" t="56796" r="6750" b="5815"/>
        <a:stretch>
          <a:fillRect/>
        </a:stretch>
      </xdr:blipFill>
      <xdr:spPr bwMode="auto">
        <a:xfrm>
          <a:off x="0" y="0"/>
          <a:ext cx="12047220" cy="678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182880</xdr:colOff>
      <xdr:row>41</xdr:row>
      <xdr:rowOff>15240</xdr:rowOff>
    </xdr:to>
    <xdr:pic>
      <xdr:nvPicPr>
        <xdr:cNvPr id="8218" name="Picture 1">
          <a:extLst>
            <a:ext uri="{FF2B5EF4-FFF2-40B4-BE49-F238E27FC236}">
              <a16:creationId xmlns:a16="http://schemas.microsoft.com/office/drawing/2014/main" id="{00000000-0008-0000-0500-00001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612880" cy="6888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untyan0412@zeus.eonet.ne.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54"/>
  <sheetViews>
    <sheetView showGridLines="0" tabSelected="1" workbookViewId="0">
      <selection activeCell="F42" sqref="F42"/>
    </sheetView>
  </sheetViews>
  <sheetFormatPr defaultColWidth="12.75" defaultRowHeight="16.5"/>
  <cols>
    <col min="1" max="1" width="3.5" style="140" customWidth="1"/>
    <col min="2" max="2" width="12.875" style="140" customWidth="1"/>
    <col min="3" max="3" width="5.75" style="140" customWidth="1"/>
    <col min="4" max="4" width="3" style="140" customWidth="1"/>
    <col min="5" max="5" width="22.25" style="140" customWidth="1"/>
    <col min="6" max="6" width="19.625" style="140" customWidth="1"/>
    <col min="7" max="16384" width="12.75" style="140"/>
  </cols>
  <sheetData>
    <row r="1" spans="2:9" ht="35.25" customHeight="1">
      <c r="B1" s="257" t="s">
        <v>547</v>
      </c>
      <c r="C1" s="257"/>
      <c r="D1" s="257"/>
      <c r="E1" s="257"/>
      <c r="F1" s="257"/>
      <c r="G1" s="257"/>
      <c r="H1" s="257"/>
      <c r="I1" s="139"/>
    </row>
    <row r="2" spans="2:9" ht="19.899999999999999" customHeight="1">
      <c r="B2" s="141" t="s">
        <v>548</v>
      </c>
      <c r="C2" s="142"/>
      <c r="D2" s="142"/>
      <c r="E2" s="142"/>
      <c r="F2" s="142"/>
      <c r="G2" s="142"/>
      <c r="H2" s="142"/>
      <c r="I2" s="142"/>
    </row>
    <row r="3" spans="2:9" ht="3" customHeight="1">
      <c r="B3" s="143"/>
      <c r="C3" s="139"/>
      <c r="D3" s="139"/>
      <c r="E3" s="139"/>
      <c r="F3" s="139"/>
      <c r="G3" s="139"/>
      <c r="H3" s="139"/>
      <c r="I3" s="139"/>
    </row>
    <row r="4" spans="2:9" ht="19.5" customHeight="1">
      <c r="B4" s="144" t="s">
        <v>358</v>
      </c>
      <c r="C4" s="139"/>
      <c r="D4" s="139"/>
      <c r="E4" s="139"/>
      <c r="F4" s="139"/>
      <c r="G4" s="139"/>
      <c r="H4" s="139"/>
      <c r="I4" s="139"/>
    </row>
    <row r="5" spans="2:9" ht="4.5" customHeight="1">
      <c r="B5" s="139"/>
      <c r="C5" s="139"/>
      <c r="D5" s="139"/>
      <c r="E5" s="139"/>
      <c r="F5" s="139"/>
      <c r="G5" s="139"/>
      <c r="H5" s="139"/>
      <c r="I5" s="139"/>
    </row>
    <row r="6" spans="2:9" ht="16.149999999999999" customHeight="1">
      <c r="B6" s="144" t="s">
        <v>552</v>
      </c>
      <c r="C6" s="139"/>
      <c r="D6" s="139"/>
      <c r="E6" s="139"/>
      <c r="F6" s="139"/>
      <c r="G6" s="139"/>
      <c r="H6" s="139"/>
      <c r="I6" s="139"/>
    </row>
    <row r="7" spans="2:9" ht="7.5" customHeight="1">
      <c r="B7" s="139"/>
      <c r="C7" s="139"/>
      <c r="D7" s="139"/>
      <c r="E7" s="139"/>
      <c r="F7" s="139"/>
      <c r="G7" s="139"/>
      <c r="H7" s="139"/>
      <c r="I7" s="139"/>
    </row>
    <row r="8" spans="2:9" ht="16.149999999999999" customHeight="1">
      <c r="B8" s="144" t="s">
        <v>1134</v>
      </c>
      <c r="C8" s="139"/>
      <c r="D8" s="139"/>
      <c r="E8" s="139"/>
      <c r="F8" s="139"/>
      <c r="G8" s="139"/>
      <c r="H8" s="139"/>
      <c r="I8" s="139"/>
    </row>
    <row r="9" spans="2:9" ht="6.75" customHeight="1">
      <c r="B9" s="144"/>
      <c r="C9" s="139"/>
      <c r="D9" s="139"/>
      <c r="E9" s="139"/>
      <c r="F9" s="139"/>
      <c r="G9" s="139"/>
      <c r="H9" s="139"/>
      <c r="I9" s="139"/>
    </row>
    <row r="10" spans="2:9" ht="18" customHeight="1">
      <c r="C10" s="144" t="s">
        <v>549</v>
      </c>
      <c r="D10" s="144"/>
      <c r="E10" s="144"/>
      <c r="F10" s="144"/>
      <c r="G10" s="144"/>
      <c r="H10" s="139"/>
      <c r="I10" s="139"/>
    </row>
    <row r="11" spans="2:9" ht="18" customHeight="1">
      <c r="B11" s="145"/>
      <c r="C11" s="255" t="s">
        <v>550</v>
      </c>
      <c r="D11" s="255"/>
      <c r="E11" s="255"/>
      <c r="F11" s="255"/>
      <c r="G11" s="255"/>
      <c r="H11" s="139"/>
      <c r="I11" s="139"/>
    </row>
    <row r="12" spans="2:9" ht="18" customHeight="1">
      <c r="B12" s="145"/>
      <c r="C12" s="255" t="s">
        <v>551</v>
      </c>
      <c r="D12" s="255"/>
      <c r="E12" s="255"/>
      <c r="F12" s="255"/>
      <c r="G12" s="255"/>
      <c r="H12" s="139"/>
      <c r="I12" s="139"/>
    </row>
    <row r="13" spans="2:9" ht="18" customHeight="1">
      <c r="B13" s="145"/>
      <c r="C13" s="258" t="s">
        <v>555</v>
      </c>
      <c r="D13" s="258"/>
      <c r="E13" s="258"/>
      <c r="F13" s="258"/>
      <c r="G13" s="258"/>
      <c r="H13" s="139"/>
      <c r="I13" s="139"/>
    </row>
    <row r="14" spans="2:9" ht="6.75" customHeight="1">
      <c r="B14" s="145"/>
      <c r="C14" s="146"/>
      <c r="D14" s="146"/>
      <c r="E14" s="146"/>
      <c r="F14" s="146"/>
      <c r="G14" s="146"/>
      <c r="H14" s="139"/>
      <c r="I14" s="139"/>
    </row>
    <row r="15" spans="2:9" ht="18" customHeight="1">
      <c r="B15" s="147" t="s">
        <v>154</v>
      </c>
      <c r="C15" s="148" t="s">
        <v>1135</v>
      </c>
      <c r="D15" s="149"/>
      <c r="E15" s="149"/>
      <c r="F15" s="139"/>
      <c r="G15" s="139"/>
      <c r="H15" s="139"/>
      <c r="I15" s="139"/>
    </row>
    <row r="16" spans="2:9" ht="20.25" customHeight="1">
      <c r="B16" s="139"/>
      <c r="C16" s="150" t="s">
        <v>1124</v>
      </c>
      <c r="D16" s="139"/>
      <c r="E16" s="139"/>
      <c r="F16" s="139"/>
      <c r="G16" s="139"/>
      <c r="H16" s="139"/>
      <c r="I16" s="139"/>
    </row>
    <row r="17" spans="2:9" s="153" customFormat="1" ht="26.25" customHeight="1">
      <c r="B17" s="151" t="s">
        <v>289</v>
      </c>
      <c r="C17" s="152"/>
      <c r="D17" s="152"/>
      <c r="E17" s="152"/>
      <c r="F17" s="152"/>
      <c r="G17" s="152"/>
      <c r="H17" s="152"/>
      <c r="I17" s="152"/>
    </row>
    <row r="18" spans="2:9" s="153" customFormat="1" ht="7.5" customHeight="1">
      <c r="B18" s="151"/>
      <c r="C18" s="152"/>
      <c r="D18" s="152"/>
      <c r="E18" s="152"/>
      <c r="F18" s="152"/>
      <c r="G18" s="152"/>
      <c r="H18" s="152"/>
      <c r="I18" s="152"/>
    </row>
    <row r="19" spans="2:9" s="153" customFormat="1" ht="21" customHeight="1">
      <c r="B19" s="154" t="s">
        <v>0</v>
      </c>
      <c r="C19" s="153" t="s">
        <v>294</v>
      </c>
    </row>
    <row r="20" spans="2:9" s="153" customFormat="1" ht="21" customHeight="1">
      <c r="C20" s="153" t="s">
        <v>295</v>
      </c>
    </row>
    <row r="21" spans="2:9" s="153" customFormat="1" ht="21" customHeight="1">
      <c r="C21" s="153" t="s">
        <v>296</v>
      </c>
    </row>
    <row r="22" spans="2:9" s="153" customFormat="1" ht="21" customHeight="1">
      <c r="C22" s="153" t="s">
        <v>297</v>
      </c>
    </row>
    <row r="23" spans="2:9" ht="6.75" customHeight="1">
      <c r="B23" s="155"/>
      <c r="C23" s="156"/>
      <c r="D23" s="156"/>
      <c r="E23" s="156"/>
      <c r="F23" s="156"/>
      <c r="G23" s="156"/>
      <c r="H23" s="157"/>
    </row>
    <row r="24" spans="2:9" ht="25.5" customHeight="1">
      <c r="B24" s="153" t="s">
        <v>290</v>
      </c>
      <c r="C24" s="254" t="s">
        <v>291</v>
      </c>
      <c r="D24" s="254"/>
      <c r="E24" s="254"/>
      <c r="F24" s="254"/>
      <c r="G24" s="254"/>
      <c r="H24" s="157"/>
    </row>
    <row r="25" spans="2:9" ht="6.75" customHeight="1">
      <c r="B25" s="153"/>
      <c r="C25" s="158"/>
      <c r="D25" s="158"/>
      <c r="E25" s="158"/>
      <c r="F25" s="158"/>
      <c r="G25" s="158"/>
      <c r="H25" s="157"/>
    </row>
    <row r="26" spans="2:9" ht="22.15" customHeight="1">
      <c r="B26" s="147" t="s">
        <v>1</v>
      </c>
      <c r="C26" s="139"/>
      <c r="D26" s="139"/>
      <c r="E26" s="139"/>
      <c r="F26" s="139"/>
      <c r="G26" s="139"/>
      <c r="H26" s="139"/>
    </row>
    <row r="27" spans="2:9" ht="6.75" customHeight="1">
      <c r="B27" s="147"/>
      <c r="C27" s="139"/>
      <c r="D27" s="139"/>
      <c r="E27" s="139"/>
      <c r="F27" s="139"/>
      <c r="G27" s="139"/>
      <c r="H27" s="139"/>
    </row>
    <row r="28" spans="2:9" ht="21" customHeight="1">
      <c r="B28" s="147" t="s">
        <v>288</v>
      </c>
      <c r="C28" s="139"/>
      <c r="D28" s="139"/>
      <c r="E28" s="139"/>
      <c r="F28" s="139"/>
      <c r="G28" s="139"/>
      <c r="H28" s="139"/>
    </row>
    <row r="29" spans="2:9" ht="21" customHeight="1">
      <c r="C29" s="151" t="s">
        <v>567</v>
      </c>
      <c r="D29" s="147"/>
      <c r="E29" s="147"/>
      <c r="F29" s="147"/>
      <c r="G29" s="139"/>
      <c r="H29" s="139"/>
    </row>
    <row r="30" spans="2:9" ht="8.25" customHeight="1">
      <c r="B30" s="159"/>
      <c r="C30" s="159"/>
      <c r="D30" s="159"/>
      <c r="E30" s="159"/>
      <c r="F30" s="139"/>
      <c r="G30" s="139"/>
      <c r="H30" s="139"/>
    </row>
    <row r="31" spans="2:9" ht="19.899999999999999" customHeight="1">
      <c r="B31" s="147" t="s">
        <v>359</v>
      </c>
      <c r="C31" s="147"/>
      <c r="D31" s="147"/>
      <c r="E31" s="147"/>
      <c r="F31" s="147"/>
      <c r="G31" s="139"/>
      <c r="H31" s="139"/>
    </row>
    <row r="32" spans="2:9" ht="18.75" customHeight="1">
      <c r="B32" s="147" t="s">
        <v>417</v>
      </c>
      <c r="C32" s="147"/>
      <c r="D32" s="147"/>
      <c r="E32" s="147"/>
      <c r="F32" s="147"/>
      <c r="G32" s="139"/>
      <c r="H32" s="139"/>
    </row>
    <row r="33" spans="1:28" ht="18.75" customHeight="1">
      <c r="B33" s="160"/>
      <c r="C33" s="256" t="s">
        <v>556</v>
      </c>
      <c r="D33" s="256"/>
      <c r="E33" s="256"/>
      <c r="F33" s="256"/>
      <c r="G33" s="256"/>
      <c r="H33" s="256"/>
      <c r="I33" s="256"/>
    </row>
    <row r="34" spans="1:28" ht="6.75" customHeight="1">
      <c r="B34" s="160"/>
      <c r="C34" s="160"/>
      <c r="D34" s="160"/>
      <c r="E34" s="160"/>
      <c r="F34" s="160"/>
      <c r="G34" s="139"/>
      <c r="H34" s="139"/>
    </row>
    <row r="35" spans="1:28" ht="28.5" customHeight="1">
      <c r="B35" s="153" t="s">
        <v>300</v>
      </c>
      <c r="C35" s="153"/>
      <c r="D35" s="161" t="s">
        <v>554</v>
      </c>
      <c r="E35" s="153"/>
      <c r="F35" s="153"/>
      <c r="G35" s="153"/>
      <c r="H35" s="153"/>
      <c r="I35" s="153"/>
    </row>
    <row r="36" spans="1:28" ht="28.5" customHeight="1">
      <c r="B36" s="254" t="s">
        <v>301</v>
      </c>
      <c r="C36" s="254"/>
      <c r="D36" s="259" t="s">
        <v>1136</v>
      </c>
      <c r="E36" s="260"/>
      <c r="F36" s="260"/>
      <c r="G36" s="260"/>
      <c r="H36" s="260"/>
      <c r="I36" s="260"/>
    </row>
    <row r="37" spans="1:28" ht="28.5" customHeight="1">
      <c r="B37" s="153"/>
      <c r="C37" s="162" t="s">
        <v>557</v>
      </c>
      <c r="D37" s="153"/>
      <c r="E37" s="153"/>
      <c r="F37" s="153"/>
      <c r="G37" s="153"/>
      <c r="H37" s="153"/>
      <c r="I37" s="153"/>
    </row>
    <row r="38" spans="1:28" ht="28.5" customHeight="1">
      <c r="B38" s="153" t="s">
        <v>302</v>
      </c>
      <c r="C38" s="153"/>
      <c r="D38" s="153" t="s">
        <v>553</v>
      </c>
      <c r="E38" s="153"/>
      <c r="F38" s="153"/>
      <c r="G38" s="153"/>
      <c r="H38" s="153"/>
      <c r="I38" s="153"/>
    </row>
    <row r="39" spans="1:28" ht="28.5" customHeight="1">
      <c r="B39" s="153" t="s">
        <v>1137</v>
      </c>
      <c r="C39" s="153"/>
      <c r="D39" s="163" t="s">
        <v>298</v>
      </c>
      <c r="E39" s="153"/>
      <c r="F39" s="153"/>
      <c r="G39" s="153"/>
      <c r="H39" s="153"/>
      <c r="I39" s="153"/>
    </row>
    <row r="40" spans="1:28" ht="28.5" customHeight="1">
      <c r="B40" s="153"/>
      <c r="C40" s="153"/>
      <c r="D40" s="163" t="s">
        <v>299</v>
      </c>
      <c r="E40" s="153"/>
      <c r="F40" s="153"/>
      <c r="G40" s="153"/>
      <c r="H40" s="153"/>
      <c r="I40" s="153"/>
    </row>
    <row r="41" spans="1:28" ht="9" customHeight="1">
      <c r="B41" s="153"/>
      <c r="C41" s="153"/>
      <c r="D41" s="163"/>
      <c r="E41" s="153"/>
      <c r="F41" s="153"/>
      <c r="G41" s="153"/>
      <c r="H41" s="153"/>
      <c r="I41" s="153"/>
    </row>
    <row r="42" spans="1:28" s="137" customFormat="1" ht="25.5" customHeight="1">
      <c r="B42" s="256" t="s">
        <v>1125</v>
      </c>
      <c r="C42" s="256"/>
      <c r="D42" s="162" t="s">
        <v>1126</v>
      </c>
    </row>
    <row r="43" spans="1:28" s="137" customFormat="1" ht="25.5" customHeight="1">
      <c r="D43" s="138" t="s">
        <v>1127</v>
      </c>
      <c r="E43" s="138"/>
    </row>
    <row r="44" spans="1:28" s="137" customFormat="1" ht="25.5" customHeight="1">
      <c r="D44" s="138" t="s">
        <v>1130</v>
      </c>
      <c r="E44" s="138"/>
    </row>
    <row r="45" spans="1:28" s="137" customFormat="1" ht="25.5" customHeight="1">
      <c r="D45" s="138" t="s">
        <v>1128</v>
      </c>
      <c r="E45" s="138"/>
    </row>
    <row r="46" spans="1:28" s="137" customFormat="1" ht="25.5" customHeight="1">
      <c r="D46" s="138" t="s">
        <v>1129</v>
      </c>
      <c r="E46" s="138"/>
    </row>
    <row r="47" spans="1:28">
      <c r="A47" s="164"/>
      <c r="B47" s="141"/>
      <c r="C47" s="141"/>
      <c r="D47" s="141"/>
      <c r="E47" s="141"/>
      <c r="F47" s="141"/>
      <c r="G47" s="141"/>
      <c r="H47" s="165"/>
      <c r="I47" s="165"/>
      <c r="J47" s="165"/>
      <c r="K47" s="165"/>
      <c r="L47" s="165"/>
      <c r="M47" s="165"/>
      <c r="N47" s="165"/>
      <c r="O47" s="165"/>
      <c r="P47" s="165"/>
      <c r="Q47" s="165"/>
      <c r="R47" s="165"/>
      <c r="S47" s="165"/>
      <c r="T47" s="165"/>
      <c r="U47" s="164"/>
      <c r="V47" s="164"/>
      <c r="W47" s="164"/>
      <c r="X47" s="164"/>
      <c r="Y47" s="164"/>
      <c r="Z47" s="164"/>
      <c r="AA47" s="166"/>
      <c r="AB47" s="164"/>
    </row>
    <row r="48" spans="1:28">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row>
    <row r="49" spans="1:28" ht="19.149999999999999" customHeight="1">
      <c r="A49" s="142"/>
      <c r="B49" s="167"/>
      <c r="C49" s="167"/>
      <c r="D49" s="142"/>
      <c r="E49" s="168"/>
      <c r="F49" s="142"/>
      <c r="G49" s="142"/>
      <c r="H49" s="142"/>
      <c r="I49" s="253"/>
      <c r="J49" s="253"/>
      <c r="K49" s="253"/>
      <c r="L49" s="142"/>
      <c r="M49" s="142"/>
      <c r="N49" s="142"/>
      <c r="O49" s="142"/>
      <c r="P49" s="142"/>
      <c r="Q49" s="142"/>
      <c r="R49" s="142"/>
      <c r="S49" s="142"/>
      <c r="T49" s="142"/>
      <c r="U49" s="142"/>
      <c r="V49" s="142"/>
      <c r="W49" s="142"/>
      <c r="X49" s="142"/>
      <c r="Y49" s="142"/>
      <c r="Z49" s="142"/>
      <c r="AA49" s="142"/>
    </row>
    <row r="50" spans="1:28" ht="34.9" customHeight="1">
      <c r="A50" s="142"/>
      <c r="B50" s="167"/>
      <c r="C50" s="167"/>
      <c r="D50" s="167"/>
      <c r="E50" s="167"/>
      <c r="F50" s="167"/>
      <c r="G50" s="142"/>
      <c r="H50" s="142"/>
      <c r="I50" s="142"/>
      <c r="J50" s="142"/>
      <c r="K50" s="142"/>
      <c r="L50" s="142"/>
      <c r="M50" s="142"/>
      <c r="N50" s="142"/>
      <c r="O50" s="142"/>
      <c r="P50" s="142"/>
      <c r="Q50" s="142"/>
      <c r="R50" s="142"/>
      <c r="S50" s="142"/>
      <c r="T50" s="142"/>
      <c r="U50" s="142"/>
      <c r="V50" s="142"/>
      <c r="W50" s="142"/>
      <c r="X50" s="142"/>
      <c r="Y50" s="142"/>
      <c r="Z50" s="142"/>
      <c r="AA50" s="142"/>
      <c r="AB50" s="142"/>
    </row>
    <row r="54" spans="1:28">
      <c r="A54" s="139"/>
      <c r="B54" s="144" t="s">
        <v>2</v>
      </c>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row>
  </sheetData>
  <mergeCells count="10">
    <mergeCell ref="B1:H1"/>
    <mergeCell ref="C13:G13"/>
    <mergeCell ref="C33:I33"/>
    <mergeCell ref="B36:C36"/>
    <mergeCell ref="D36:I36"/>
    <mergeCell ref="I49:K49"/>
    <mergeCell ref="C24:G24"/>
    <mergeCell ref="C11:G11"/>
    <mergeCell ref="C12:G12"/>
    <mergeCell ref="B42:C42"/>
  </mergeCells>
  <phoneticPr fontId="14"/>
  <hyperlinks>
    <hyperlink ref="D36" r:id="rId1" xr:uid="{00000000-0004-0000-0000-000000000000}"/>
  </hyperlinks>
  <pageMargins left="0" right="0" top="0.39370078740157483" bottom="0" header="0.31496062992125984" footer="0.31496062992125984"/>
  <pageSetup paperSize="9" orientation="portrait" verticalDpi="4294967292"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8"/>
  <sheetViews>
    <sheetView workbookViewId="0">
      <selection activeCell="E6" sqref="E6:G6"/>
    </sheetView>
  </sheetViews>
  <sheetFormatPr defaultColWidth="8.875" defaultRowHeight="15.75"/>
  <cols>
    <col min="1" max="1" width="7.5" style="47" customWidth="1"/>
    <col min="2" max="2" width="12.875" style="47" customWidth="1"/>
    <col min="3" max="3" width="20.625" style="47" customWidth="1"/>
    <col min="4" max="4" width="8.125" style="47" customWidth="1"/>
    <col min="5" max="5" width="17.875" style="47" customWidth="1"/>
    <col min="6" max="6" width="14.75" style="47" customWidth="1"/>
    <col min="7" max="7" width="9.125" style="47" customWidth="1"/>
    <col min="8" max="8" width="2.625" style="47" customWidth="1"/>
    <col min="9" max="9" width="4.875" style="50" hidden="1" customWidth="1"/>
    <col min="10" max="10" width="3" style="47" customWidth="1"/>
    <col min="11" max="11" width="12.625" style="47" customWidth="1"/>
    <col min="12" max="16384" width="8.875" style="47"/>
  </cols>
  <sheetData>
    <row r="1" spans="1:10" s="44" customFormat="1" ht="54" customHeight="1">
      <c r="B1" s="262" t="s">
        <v>558</v>
      </c>
      <c r="C1" s="262"/>
      <c r="D1" s="262"/>
      <c r="E1" s="262"/>
      <c r="F1" s="262"/>
      <c r="G1" s="45"/>
      <c r="I1" s="46"/>
    </row>
    <row r="2" spans="1:10" ht="19.5" customHeight="1">
      <c r="B2" s="48" t="s">
        <v>401</v>
      </c>
      <c r="C2" s="263"/>
      <c r="D2" s="264"/>
      <c r="E2" s="49" t="s">
        <v>402</v>
      </c>
      <c r="F2" s="265"/>
      <c r="G2" s="266"/>
      <c r="I2" s="50" t="s">
        <v>1018</v>
      </c>
    </row>
    <row r="3" spans="1:10" ht="19.5" customHeight="1">
      <c r="B3" s="48" t="s">
        <v>403</v>
      </c>
      <c r="C3" s="265"/>
      <c r="D3" s="267"/>
      <c r="E3" s="267"/>
      <c r="F3" s="267"/>
      <c r="G3" s="266"/>
      <c r="I3" s="50" t="s">
        <v>1019</v>
      </c>
    </row>
    <row r="4" spans="1:10" ht="19.5" customHeight="1">
      <c r="I4" s="50" t="s">
        <v>1021</v>
      </c>
    </row>
    <row r="5" spans="1:10" ht="19.5" customHeight="1" thickBot="1">
      <c r="E5" s="261" t="s">
        <v>404</v>
      </c>
      <c r="F5" s="261"/>
      <c r="G5" s="261"/>
    </row>
    <row r="6" spans="1:10" ht="19.5" customHeight="1" thickBot="1">
      <c r="B6" s="51" t="s">
        <v>405</v>
      </c>
      <c r="C6" s="52" t="s">
        <v>1133</v>
      </c>
      <c r="E6" s="261"/>
      <c r="F6" s="261"/>
      <c r="G6" s="261"/>
    </row>
    <row r="7" spans="1:10" ht="19.5" customHeight="1" thickBot="1">
      <c r="A7" s="47" t="s">
        <v>293</v>
      </c>
      <c r="B7" s="53" t="s">
        <v>406</v>
      </c>
      <c r="C7" s="54" t="s">
        <v>407</v>
      </c>
      <c r="D7" s="55" t="s">
        <v>408</v>
      </c>
      <c r="E7" s="55" t="s">
        <v>409</v>
      </c>
      <c r="F7" s="55" t="s">
        <v>410</v>
      </c>
      <c r="G7" s="56"/>
    </row>
    <row r="8" spans="1:10" ht="19.5" customHeight="1" thickTop="1">
      <c r="A8" s="47">
        <v>1</v>
      </c>
      <c r="B8" s="79"/>
      <c r="C8" s="74" t="str">
        <f>IF(B8="","",VLOOKUP(B8,'2025.2.25登録名簿'!$A$3:$M$288,7,FALSE))</f>
        <v/>
      </c>
      <c r="D8" s="75" t="str">
        <f>IF(B8="","",VLOOKUP(B8,'2025.2.25登録名簿'!$A$3:$M$288,11,FALSE))</f>
        <v/>
      </c>
      <c r="E8" s="75" t="str">
        <f>IF(B8="","",VLOOKUP(B8,'2025.2.25登録名簿'!$A$3:$M$288,8,FALSE))</f>
        <v/>
      </c>
      <c r="F8" s="76" t="s">
        <v>1020</v>
      </c>
      <c r="G8" s="77"/>
    </row>
    <row r="9" spans="1:10" ht="19.5" customHeight="1" thickBot="1">
      <c r="B9" s="57"/>
      <c r="C9" s="124" t="str">
        <f>IF(B9="","",VLOOKUP(B9,'2025.2.25登録名簿'!$A$3:$M$288,7,FALSE))</f>
        <v/>
      </c>
      <c r="D9" s="125" t="str">
        <f>IF(B9="","",VLOOKUP(B9,'2025.2.25登録名簿'!$A$3:$M$288,11,FALSE))</f>
        <v/>
      </c>
      <c r="E9" s="125" t="str">
        <f>IF(B9="","",VLOOKUP(B9,'2025.2.25登録名簿'!$A$3:$M$288,8,FALSE))</f>
        <v/>
      </c>
      <c r="F9" s="58" t="s">
        <v>1020</v>
      </c>
      <c r="G9" s="78"/>
      <c r="J9" s="50"/>
    </row>
    <row r="10" spans="1:10" ht="19.5" customHeight="1" thickTop="1">
      <c r="A10" s="47">
        <v>2</v>
      </c>
      <c r="B10" s="79"/>
      <c r="C10" s="74" t="str">
        <f>IF(B10="","",VLOOKUP(B10,'2025.2.25登録名簿'!$A$3:$M$288,7,FALSE))</f>
        <v/>
      </c>
      <c r="D10" s="75" t="str">
        <f>IF(B10="","",VLOOKUP(B10,'2025.2.25登録名簿'!$A$3:$M$288,11,FALSE))</f>
        <v/>
      </c>
      <c r="E10" s="75" t="str">
        <f>IF(B10="","",VLOOKUP(B10,'2025.2.25登録名簿'!$A$3:$M$288,8,FALSE))</f>
        <v/>
      </c>
      <c r="F10" s="76" t="s">
        <v>1020</v>
      </c>
      <c r="G10" s="77"/>
      <c r="I10" s="47"/>
      <c r="J10" s="50"/>
    </row>
    <row r="11" spans="1:10" ht="19.5" customHeight="1" thickBot="1">
      <c r="B11" s="57"/>
      <c r="C11" s="124" t="str">
        <f>IF(B11="","",VLOOKUP(B11,'2025.2.25登録名簿'!$A$3:$M$288,7,FALSE))</f>
        <v/>
      </c>
      <c r="D11" s="125" t="str">
        <f>IF(B11="","",VLOOKUP(B11,'2025.2.25登録名簿'!$A$3:$M$288,11,FALSE))</f>
        <v/>
      </c>
      <c r="E11" s="125" t="str">
        <f>IF(B11="","",VLOOKUP(B11,'2025.2.25登録名簿'!$A$3:$M$288,8,FALSE))</f>
        <v/>
      </c>
      <c r="F11" s="58" t="s">
        <v>1020</v>
      </c>
      <c r="G11" s="78"/>
    </row>
    <row r="12" spans="1:10" ht="19.5" customHeight="1" thickTop="1">
      <c r="A12" s="47">
        <v>3</v>
      </c>
      <c r="B12" s="79"/>
      <c r="C12" s="74" t="str">
        <f>IF(B12="","",VLOOKUP(B12,'2025.2.25登録名簿'!$A$3:$M$288,7,FALSE))</f>
        <v/>
      </c>
      <c r="D12" s="75" t="str">
        <f>IF(B12="","",VLOOKUP(B12,'2025.2.25登録名簿'!$A$3:$M$288,11,FALSE))</f>
        <v/>
      </c>
      <c r="E12" s="75" t="str">
        <f>IF(B12="","",VLOOKUP(B12,'2025.2.25登録名簿'!$A$3:$M$288,8,FALSE))</f>
        <v/>
      </c>
      <c r="F12" s="76" t="s">
        <v>1020</v>
      </c>
      <c r="G12" s="77"/>
      <c r="I12" s="47"/>
      <c r="J12" s="50"/>
    </row>
    <row r="13" spans="1:10" ht="19.5" customHeight="1" thickBot="1">
      <c r="B13" s="57"/>
      <c r="C13" s="124" t="str">
        <f>IF(B13="","",VLOOKUP(B13,'2025.2.25登録名簿'!$A$3:$M$288,7,FALSE))</f>
        <v/>
      </c>
      <c r="D13" s="125" t="str">
        <f>IF(B13="","",VLOOKUP(B13,'2025.2.25登録名簿'!$A$3:$M$288,11,FALSE))</f>
        <v/>
      </c>
      <c r="E13" s="125" t="str">
        <f>IF(B13="","",VLOOKUP(B13,'2025.2.25登録名簿'!$A$3:$M$288,8,FALSE))</f>
        <v/>
      </c>
      <c r="F13" s="58" t="s">
        <v>1020</v>
      </c>
      <c r="G13" s="78"/>
    </row>
    <row r="14" spans="1:10" ht="19.5" customHeight="1" thickTop="1">
      <c r="A14" s="47">
        <v>4</v>
      </c>
      <c r="B14" s="79"/>
      <c r="C14" s="74" t="str">
        <f>IF(B14="","",VLOOKUP(B14,'2025.2.25登録名簿'!$A$3:$M$288,7,FALSE))</f>
        <v/>
      </c>
      <c r="D14" s="75" t="str">
        <f>IF(B14="","",VLOOKUP(B14,'2025.2.25登録名簿'!$A$3:$M$288,11,FALSE))</f>
        <v/>
      </c>
      <c r="E14" s="75" t="str">
        <f>IF(B14="","",VLOOKUP(B14,'2025.2.25登録名簿'!$A$3:$M$288,8,FALSE))</f>
        <v/>
      </c>
      <c r="F14" s="76" t="s">
        <v>1020</v>
      </c>
      <c r="G14" s="77"/>
      <c r="I14" s="47"/>
      <c r="J14" s="50"/>
    </row>
    <row r="15" spans="1:10" ht="19.5" customHeight="1" thickBot="1">
      <c r="B15" s="57"/>
      <c r="C15" s="124" t="str">
        <f>IF(B15="","",VLOOKUP(B15,'2025.2.25登録名簿'!$A$3:$M$288,7,FALSE))</f>
        <v/>
      </c>
      <c r="D15" s="125" t="str">
        <f>IF(B15="","",VLOOKUP(B15,'2025.2.25登録名簿'!$A$3:$M$288,11,FALSE))</f>
        <v/>
      </c>
      <c r="E15" s="125" t="str">
        <f>IF(B15="","",VLOOKUP(B15,'2025.2.25登録名簿'!$A$3:$M$288,8,FALSE))</f>
        <v/>
      </c>
      <c r="F15" s="58" t="s">
        <v>1020</v>
      </c>
      <c r="G15" s="78"/>
    </row>
    <row r="16" spans="1:10" ht="19.5" customHeight="1" thickTop="1">
      <c r="A16" s="47">
        <v>5</v>
      </c>
      <c r="B16" s="79"/>
      <c r="C16" s="74" t="str">
        <f>IF(B16="","",VLOOKUP(B16,'2025.2.25登録名簿'!$A$3:$M$288,7,FALSE))</f>
        <v/>
      </c>
      <c r="D16" s="75" t="str">
        <f>IF(B16="","",VLOOKUP(B16,'2025.2.25登録名簿'!$A$3:$M$288,11,FALSE))</f>
        <v/>
      </c>
      <c r="E16" s="75" t="str">
        <f>IF(B16="","",VLOOKUP(B16,'2025.2.25登録名簿'!$A$3:$M$288,8,FALSE))</f>
        <v/>
      </c>
      <c r="F16" s="76" t="s">
        <v>1020</v>
      </c>
      <c r="G16" s="77"/>
      <c r="I16" s="47"/>
      <c r="J16" s="50"/>
    </row>
    <row r="17" spans="1:10" ht="19.5" customHeight="1" thickBot="1">
      <c r="B17" s="80"/>
      <c r="C17" s="124" t="str">
        <f>IF(B17="","",VLOOKUP(B17,'2025.2.25登録名簿'!$A$3:$M$288,7,FALSE))</f>
        <v/>
      </c>
      <c r="D17" s="82" t="str">
        <f>IF(B17="","",VLOOKUP(B17,'2025.2.25登録名簿'!$A$3:$M$288,11,FALSE))</f>
        <v/>
      </c>
      <c r="E17" s="125" t="str">
        <f>IF(B17="","",VLOOKUP(B17,'2025.2.25登録名簿'!$A$3:$M$288,8,FALSE))</f>
        <v/>
      </c>
      <c r="F17" s="83" t="s">
        <v>1020</v>
      </c>
      <c r="G17" s="84"/>
    </row>
    <row r="18" spans="1:10" ht="19.5" customHeight="1">
      <c r="C18" s="81"/>
      <c r="E18" s="81"/>
      <c r="F18" s="81"/>
    </row>
    <row r="19" spans="1:10" ht="19.5" customHeight="1" thickBot="1">
      <c r="E19" s="261" t="s">
        <v>404</v>
      </c>
      <c r="F19" s="261"/>
      <c r="G19" s="261"/>
    </row>
    <row r="20" spans="1:10" ht="19.5" customHeight="1" thickBot="1">
      <c r="B20" s="59" t="s">
        <v>405</v>
      </c>
      <c r="C20" s="52"/>
      <c r="E20" s="261"/>
      <c r="F20" s="261"/>
      <c r="G20" s="261"/>
    </row>
    <row r="21" spans="1:10" ht="19.5" customHeight="1" thickBot="1">
      <c r="A21" s="47" t="s">
        <v>293</v>
      </c>
      <c r="B21" s="53" t="s">
        <v>406</v>
      </c>
      <c r="C21" s="54" t="s">
        <v>407</v>
      </c>
      <c r="D21" s="55" t="s">
        <v>408</v>
      </c>
      <c r="E21" s="55" t="s">
        <v>409</v>
      </c>
      <c r="F21" s="55" t="s">
        <v>410</v>
      </c>
      <c r="G21" s="56"/>
    </row>
    <row r="22" spans="1:10" ht="19.5" customHeight="1" thickTop="1">
      <c r="A22" s="47">
        <v>1</v>
      </c>
      <c r="B22" s="79"/>
      <c r="C22" s="74" t="str">
        <f>IF(B22="","",VLOOKUP(B22,'2025.2.25登録名簿'!$A$3:$M$288,7,FALSE))</f>
        <v/>
      </c>
      <c r="D22" s="75" t="str">
        <f>IF(B22="","",VLOOKUP(B22,'2025.2.25登録名簿'!$A$3:$M$288,11,FALSE))</f>
        <v/>
      </c>
      <c r="E22" s="75" t="str">
        <f>IF(B22="","",VLOOKUP(B22,'2025.2.25登録名簿'!$A$3:$M$288,8,FALSE))</f>
        <v/>
      </c>
      <c r="F22" s="76" t="s">
        <v>1020</v>
      </c>
      <c r="G22" s="77"/>
    </row>
    <row r="23" spans="1:10" ht="19.5" customHeight="1" thickBot="1">
      <c r="B23" s="57"/>
      <c r="C23" s="124" t="str">
        <f>IF(B23="","",VLOOKUP(B23,'2025.2.25登録名簿'!$A$3:$M$288,7,FALSE))</f>
        <v/>
      </c>
      <c r="D23" s="125" t="str">
        <f>IF(B23="","",VLOOKUP(B23,'2025.2.25登録名簿'!$A$3:$M$288,11,FALSE))</f>
        <v/>
      </c>
      <c r="E23" s="125" t="str">
        <f>IF(B23="","",VLOOKUP(B23,'2025.2.25登録名簿'!$A$3:$M$288,8,FALSE))</f>
        <v/>
      </c>
      <c r="F23" s="58" t="s">
        <v>1020</v>
      </c>
      <c r="G23" s="78"/>
      <c r="J23" s="50"/>
    </row>
    <row r="24" spans="1:10" ht="19.5" customHeight="1" thickTop="1">
      <c r="A24" s="47">
        <v>2</v>
      </c>
      <c r="B24" s="79"/>
      <c r="C24" s="74" t="str">
        <f>IF(B24="","",VLOOKUP(B24,'2025.2.25登録名簿'!$A$3:$M$288,7,FALSE))</f>
        <v/>
      </c>
      <c r="D24" s="75" t="str">
        <f>IF(B24="","",VLOOKUP(B24,'2025.2.25登録名簿'!$A$3:$M$288,11,FALSE))</f>
        <v/>
      </c>
      <c r="E24" s="75" t="str">
        <f>IF(B24="","",VLOOKUP(B24,'2025.2.25登録名簿'!$A$3:$M$288,8,FALSE))</f>
        <v/>
      </c>
      <c r="F24" s="76" t="s">
        <v>1020</v>
      </c>
      <c r="G24" s="77"/>
      <c r="I24" s="47"/>
      <c r="J24" s="50"/>
    </row>
    <row r="25" spans="1:10" ht="19.5" customHeight="1" thickBot="1">
      <c r="B25" s="57"/>
      <c r="C25" s="124" t="str">
        <f>IF(B25="","",VLOOKUP(B25,'2025.2.25登録名簿'!$A$3:$M$288,7,FALSE))</f>
        <v/>
      </c>
      <c r="D25" s="125" t="str">
        <f>IF(B25="","",VLOOKUP(B25,'2025.2.25登録名簿'!$A$3:$M$288,11,FALSE))</f>
        <v/>
      </c>
      <c r="E25" s="125" t="str">
        <f>IF(B25="","",VLOOKUP(B25,'2025.2.25登録名簿'!$A$3:$M$288,8,FALSE))</f>
        <v/>
      </c>
      <c r="F25" s="58" t="s">
        <v>1020</v>
      </c>
      <c r="G25" s="78"/>
    </row>
    <row r="26" spans="1:10" ht="19.5" customHeight="1" thickTop="1">
      <c r="A26" s="47">
        <v>3</v>
      </c>
      <c r="B26" s="79"/>
      <c r="C26" s="74" t="str">
        <f>IF(B26="","",VLOOKUP(B26,'2025.2.25登録名簿'!$A$3:$M$288,7,FALSE))</f>
        <v/>
      </c>
      <c r="D26" s="75" t="str">
        <f>IF(B26="","",VLOOKUP(B26,'2025.2.25登録名簿'!$A$3:$M$288,11,FALSE))</f>
        <v/>
      </c>
      <c r="E26" s="75" t="str">
        <f>IF(B26="","",VLOOKUP(B26,'2025.2.25登録名簿'!$A$3:$M$288,8,FALSE))</f>
        <v/>
      </c>
      <c r="F26" s="76" t="s">
        <v>1020</v>
      </c>
      <c r="G26" s="77"/>
      <c r="I26" s="47"/>
      <c r="J26" s="50"/>
    </row>
    <row r="27" spans="1:10" ht="19.5" customHeight="1" thickBot="1">
      <c r="B27" s="57"/>
      <c r="C27" s="124" t="str">
        <f>IF(B27="","",VLOOKUP(B27,'2025.2.25登録名簿'!$A$3:$M$288,7,FALSE))</f>
        <v/>
      </c>
      <c r="D27" s="125" t="str">
        <f>IF(B27="","",VLOOKUP(B27,'2025.2.25登録名簿'!$A$3:$M$288,11,FALSE))</f>
        <v/>
      </c>
      <c r="E27" s="125" t="str">
        <f>IF(B27="","",VLOOKUP(B27,'2025.2.25登録名簿'!$A$3:$M$288,8,FALSE))</f>
        <v/>
      </c>
      <c r="F27" s="58" t="s">
        <v>1020</v>
      </c>
      <c r="G27" s="78"/>
    </row>
    <row r="28" spans="1:10" ht="19.5" customHeight="1" thickTop="1">
      <c r="A28" s="47">
        <v>4</v>
      </c>
      <c r="B28" s="79"/>
      <c r="C28" s="74" t="str">
        <f>IF(B28="","",VLOOKUP(B28,'2025.2.25登録名簿'!$A$3:$M$288,7,FALSE))</f>
        <v/>
      </c>
      <c r="D28" s="75" t="str">
        <f>IF(B28="","",VLOOKUP(B28,'2025.2.25登録名簿'!$A$3:$M$288,11,FALSE))</f>
        <v/>
      </c>
      <c r="E28" s="75" t="str">
        <f>IF(B28="","",VLOOKUP(B28,'2025.2.25登録名簿'!$A$3:$M$288,8,FALSE))</f>
        <v/>
      </c>
      <c r="F28" s="76" t="s">
        <v>1020</v>
      </c>
      <c r="G28" s="77"/>
      <c r="I28" s="47"/>
      <c r="J28" s="50"/>
    </row>
    <row r="29" spans="1:10" ht="19.5" customHeight="1" thickBot="1">
      <c r="B29" s="57"/>
      <c r="C29" s="124" t="str">
        <f>IF(B29="","",VLOOKUP(B29,'2025.2.25登録名簿'!$A$3:$M$288,7,FALSE))</f>
        <v/>
      </c>
      <c r="D29" s="125" t="str">
        <f>IF(B29="","",VLOOKUP(B29,'2025.2.25登録名簿'!$A$3:$M$288,11,FALSE))</f>
        <v/>
      </c>
      <c r="E29" s="125" t="str">
        <f>IF(B29="","",VLOOKUP(B29,'2025.2.25登録名簿'!$A$3:$M$288,8,FALSE))</f>
        <v/>
      </c>
      <c r="F29" s="58" t="s">
        <v>1020</v>
      </c>
      <c r="G29" s="78"/>
    </row>
    <row r="30" spans="1:10" ht="19.5" customHeight="1" thickTop="1">
      <c r="A30" s="47">
        <v>5</v>
      </c>
      <c r="B30" s="79"/>
      <c r="C30" s="74" t="str">
        <f>IF(B30="","",VLOOKUP(B30,'2025.2.25登録名簿'!$A$3:$M$288,7,FALSE))</f>
        <v/>
      </c>
      <c r="D30" s="75" t="str">
        <f>IF(B30="","",VLOOKUP(B30,'2025.2.25登録名簿'!$A$3:$M$288,11,FALSE))</f>
        <v/>
      </c>
      <c r="E30" s="75" t="str">
        <f>IF(B30="","",VLOOKUP(B30,'2025.2.25登録名簿'!$A$3:$M$288,8,FALSE))</f>
        <v/>
      </c>
      <c r="F30" s="76" t="s">
        <v>1020</v>
      </c>
      <c r="G30" s="77"/>
      <c r="I30" s="47"/>
      <c r="J30" s="50"/>
    </row>
    <row r="31" spans="1:10" ht="19.5" customHeight="1" thickBot="1">
      <c r="B31" s="80"/>
      <c r="C31" s="85" t="str">
        <f>IF(B31="","",VLOOKUP(B31,'2025.2.25登録名簿'!$A$3:$M$288,7,FALSE))</f>
        <v/>
      </c>
      <c r="D31" s="82" t="str">
        <f>IF(B31="","",VLOOKUP(B31,'2025.2.25登録名簿'!$A$3:$M$288,11,FALSE))</f>
        <v/>
      </c>
      <c r="E31" s="82" t="str">
        <f>IF(B31="","",VLOOKUP(B31,'2025.2.25登録名簿'!$A$3:$M$288,8,FALSE))</f>
        <v/>
      </c>
      <c r="F31" s="83" t="s">
        <v>1020</v>
      </c>
      <c r="G31" s="84"/>
    </row>
    <row r="32" spans="1:10" ht="19.5" customHeight="1">
      <c r="F32" s="81"/>
    </row>
    <row r="33" spans="1:10" ht="19.5" customHeight="1" thickBot="1">
      <c r="E33" s="261" t="s">
        <v>404</v>
      </c>
      <c r="F33" s="261"/>
      <c r="G33" s="261"/>
    </row>
    <row r="34" spans="1:10" ht="19.5" customHeight="1" thickBot="1">
      <c r="B34" s="59" t="s">
        <v>405</v>
      </c>
      <c r="C34" s="52"/>
      <c r="E34" s="261"/>
      <c r="F34" s="261"/>
      <c r="G34" s="261"/>
    </row>
    <row r="35" spans="1:10" ht="19.5" customHeight="1" thickBot="1">
      <c r="A35" s="47" t="s">
        <v>293</v>
      </c>
      <c r="B35" s="53" t="s">
        <v>406</v>
      </c>
      <c r="C35" s="54" t="s">
        <v>407</v>
      </c>
      <c r="D35" s="55" t="s">
        <v>408</v>
      </c>
      <c r="E35" s="55" t="s">
        <v>409</v>
      </c>
      <c r="F35" s="55" t="s">
        <v>410</v>
      </c>
      <c r="G35" s="56"/>
    </row>
    <row r="36" spans="1:10" ht="19.5" customHeight="1" thickTop="1">
      <c r="A36" s="47">
        <v>1</v>
      </c>
      <c r="B36" s="79"/>
      <c r="C36" s="74" t="str">
        <f>IF(B36="","",VLOOKUP(B36,'2025.2.25登録名簿'!$A$3:$M$288,7,FALSE))</f>
        <v/>
      </c>
      <c r="D36" s="75" t="str">
        <f>IF(B36="","",VLOOKUP(B36,'2025.2.25登録名簿'!$A$3:$M$288,11,FALSE))</f>
        <v/>
      </c>
      <c r="E36" s="75" t="str">
        <f>IF(B36="","",VLOOKUP(B36,'2025.2.25登録名簿'!$A$3:$M$288,8,FALSE))</f>
        <v/>
      </c>
      <c r="F36" s="76" t="s">
        <v>1020</v>
      </c>
      <c r="G36" s="77"/>
    </row>
    <row r="37" spans="1:10" ht="19.5" customHeight="1" thickBot="1">
      <c r="B37" s="57"/>
      <c r="C37" s="124" t="str">
        <f>IF(B37="","",VLOOKUP(B37,'2025.2.25登録名簿'!$A$3:$M$288,7,FALSE))</f>
        <v/>
      </c>
      <c r="D37" s="125" t="str">
        <f>IF(B37="","",VLOOKUP(B37,'2025.2.25登録名簿'!$A$3:$M$288,11,FALSE))</f>
        <v/>
      </c>
      <c r="E37" s="125" t="str">
        <f>IF(B37="","",VLOOKUP(B37,'2025.2.25登録名簿'!$A$3:$M$288,8,FALSE))</f>
        <v/>
      </c>
      <c r="F37" s="58" t="s">
        <v>1020</v>
      </c>
      <c r="G37" s="78"/>
      <c r="J37" s="50"/>
    </row>
    <row r="38" spans="1:10" ht="19.5" customHeight="1" thickTop="1">
      <c r="A38" s="47">
        <v>2</v>
      </c>
      <c r="B38" s="79"/>
      <c r="C38" s="74" t="str">
        <f>IF(B38="","",VLOOKUP(B38,'2025.2.25登録名簿'!$A$3:$M$288,7,FALSE))</f>
        <v/>
      </c>
      <c r="D38" s="75" t="str">
        <f>IF(B38="","",VLOOKUP(B38,'2025.2.25登録名簿'!$A$3:$M$288,11,FALSE))</f>
        <v/>
      </c>
      <c r="E38" s="75" t="str">
        <f>IF(B38="","",VLOOKUP(B38,'2025.2.25登録名簿'!$A$3:$M$288,8,FALSE))</f>
        <v/>
      </c>
      <c r="F38" s="76" t="s">
        <v>1020</v>
      </c>
      <c r="G38" s="77"/>
      <c r="I38" s="47"/>
      <c r="J38" s="50"/>
    </row>
    <row r="39" spans="1:10" ht="19.5" customHeight="1" thickBot="1">
      <c r="B39" s="57"/>
      <c r="C39" s="124" t="str">
        <f>IF(B39="","",VLOOKUP(B39,'2025.2.25登録名簿'!$A$3:$M$288,7,FALSE))</f>
        <v/>
      </c>
      <c r="D39" s="125" t="str">
        <f>IF(B39="","",VLOOKUP(B39,'2025.2.25登録名簿'!$A$3:$M$288,11,FALSE))</f>
        <v/>
      </c>
      <c r="E39" s="125" t="str">
        <f>IF(B39="","",VLOOKUP(B39,'2025.2.25登録名簿'!$A$3:$M$288,8,FALSE))</f>
        <v/>
      </c>
      <c r="F39" s="58" t="s">
        <v>1020</v>
      </c>
      <c r="G39" s="78"/>
    </row>
    <row r="40" spans="1:10" ht="19.5" customHeight="1" thickTop="1">
      <c r="A40" s="47">
        <v>3</v>
      </c>
      <c r="B40" s="79"/>
      <c r="C40" s="74" t="str">
        <f>IF(B40="","",VLOOKUP(B40,'2025.2.25登録名簿'!$A$3:$M$288,7,FALSE))</f>
        <v/>
      </c>
      <c r="D40" s="75" t="str">
        <f>IF(B40="","",VLOOKUP(B40,'2025.2.25登録名簿'!$A$3:$M$288,11,FALSE))</f>
        <v/>
      </c>
      <c r="E40" s="75" t="str">
        <f>IF(B40="","",VLOOKUP(B40,'2025.2.25登録名簿'!$A$3:$M$288,8,FALSE))</f>
        <v/>
      </c>
      <c r="F40" s="76" t="s">
        <v>1020</v>
      </c>
      <c r="G40" s="77"/>
      <c r="I40" s="47"/>
      <c r="J40" s="50"/>
    </row>
    <row r="41" spans="1:10" ht="19.5" customHeight="1" thickBot="1">
      <c r="B41" s="80"/>
      <c r="C41" s="85" t="str">
        <f>IF(B41="","",VLOOKUP(B41,'2025.2.25登録名簿'!$A$3:$M$288,7,FALSE))</f>
        <v/>
      </c>
      <c r="D41" s="125" t="str">
        <f>IF(B41="","",VLOOKUP(B41,'2025.2.25登録名簿'!$A$3:$M$288,11,FALSE))</f>
        <v/>
      </c>
      <c r="E41" s="125" t="str">
        <f>IF(B41="","",VLOOKUP(B41,'2025.2.25登録名簿'!$A$3:$M$288,8,FALSE))</f>
        <v/>
      </c>
      <c r="F41" s="88" t="s">
        <v>1020</v>
      </c>
      <c r="G41" s="84"/>
    </row>
    <row r="42" spans="1:10" ht="19.5" customHeight="1" thickBot="1">
      <c r="B42" s="60"/>
      <c r="C42" s="61"/>
      <c r="D42" s="86"/>
      <c r="E42" s="87"/>
      <c r="F42" s="61"/>
      <c r="G42" s="61"/>
    </row>
    <row r="43" spans="1:10" ht="19.5" customHeight="1" thickBot="1">
      <c r="C43" s="274" t="s">
        <v>411</v>
      </c>
      <c r="D43" s="275"/>
      <c r="E43" s="62" t="s">
        <v>412</v>
      </c>
      <c r="F43" s="268" t="s">
        <v>413</v>
      </c>
      <c r="G43" s="269"/>
    </row>
    <row r="44" spans="1:10" ht="19.5" customHeight="1">
      <c r="C44" s="63" t="s">
        <v>414</v>
      </c>
      <c r="D44" s="70">
        <v>1500</v>
      </c>
      <c r="E44" s="64"/>
      <c r="F44" s="270">
        <f>D44*E44</f>
        <v>0</v>
      </c>
      <c r="G44" s="271"/>
    </row>
    <row r="45" spans="1:10" ht="19.5" hidden="1" customHeight="1">
      <c r="C45" s="65" t="s">
        <v>415</v>
      </c>
      <c r="D45" s="66">
        <v>3000</v>
      </c>
      <c r="E45" s="49"/>
      <c r="F45" s="90">
        <f>D45*E45</f>
        <v>0</v>
      </c>
      <c r="G45" s="89"/>
    </row>
    <row r="46" spans="1:10" ht="19.5" customHeight="1" thickBot="1">
      <c r="C46" s="67" t="s">
        <v>292</v>
      </c>
      <c r="D46" s="71">
        <v>1000</v>
      </c>
      <c r="E46" s="68"/>
      <c r="F46" s="272">
        <f>D46*E46</f>
        <v>0</v>
      </c>
      <c r="G46" s="273"/>
    </row>
    <row r="47" spans="1:10" ht="19.5" customHeight="1" thickBot="1">
      <c r="E47" s="69" t="s">
        <v>416</v>
      </c>
      <c r="F47" s="270">
        <f>SUM(F44:F46)</f>
        <v>0</v>
      </c>
      <c r="G47" s="271"/>
    </row>
    <row r="48" spans="1:10">
      <c r="F48" s="81"/>
      <c r="G48" s="81"/>
    </row>
  </sheetData>
  <mergeCells count="15">
    <mergeCell ref="F43:G43"/>
    <mergeCell ref="F44:G44"/>
    <mergeCell ref="F46:G46"/>
    <mergeCell ref="F47:G47"/>
    <mergeCell ref="C43:D43"/>
    <mergeCell ref="E19:G19"/>
    <mergeCell ref="E20:G20"/>
    <mergeCell ref="E33:G33"/>
    <mergeCell ref="E34:G34"/>
    <mergeCell ref="B1:F1"/>
    <mergeCell ref="C2:D2"/>
    <mergeCell ref="E5:G5"/>
    <mergeCell ref="E6:G6"/>
    <mergeCell ref="F2:G2"/>
    <mergeCell ref="C3:G3"/>
  </mergeCells>
  <phoneticPr fontId="14"/>
  <dataValidations count="1">
    <dataValidation type="list" allowBlank="1" showInputMessage="1" showErrorMessage="1" sqref="C6 C20 C34" xr:uid="{00000000-0002-0000-0100-000000000000}">
      <formula1>$I$2:$I$4</formula1>
    </dataValidation>
  </dataValidations>
  <pageMargins left="0" right="0" top="0" bottom="0" header="0.31496062992125984" footer="0.31496062992125984"/>
  <pageSetup paperSize="9" scale="90" orientation="portrait" horizontalDpi="4294967294" verticalDpi="36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16"/>
  <sheetViews>
    <sheetView showGridLines="0" workbookViewId="0">
      <selection activeCell="C18" sqref="C18"/>
    </sheetView>
  </sheetViews>
  <sheetFormatPr defaultRowHeight="14.25"/>
  <cols>
    <col min="1" max="1" width="6.125" customWidth="1"/>
    <col min="2" max="3" width="10.125" customWidth="1"/>
    <col min="4" max="6" width="27" customWidth="1"/>
    <col min="7" max="7" width="10.125" customWidth="1"/>
  </cols>
  <sheetData>
    <row r="1" spans="2:6" s="33" customFormat="1" ht="18" customHeight="1">
      <c r="B1" s="32" t="s">
        <v>357</v>
      </c>
      <c r="C1" s="32"/>
      <c r="D1" s="32"/>
    </row>
    <row r="2" spans="2:6" s="33" customFormat="1" ht="6.75" customHeight="1" thickBot="1"/>
    <row r="3" spans="2:6" s="33" customFormat="1" ht="23.45" customHeight="1" thickBot="1">
      <c r="B3" s="34"/>
      <c r="C3" s="35"/>
      <c r="D3" s="40" t="s">
        <v>344</v>
      </c>
      <c r="E3" s="40" t="s">
        <v>345</v>
      </c>
      <c r="F3" s="41" t="s">
        <v>346</v>
      </c>
    </row>
    <row r="4" spans="2:6" s="33" customFormat="1" ht="23.45" customHeight="1" thickTop="1">
      <c r="B4" s="36" t="s">
        <v>347</v>
      </c>
      <c r="C4" s="37" t="s">
        <v>348</v>
      </c>
      <c r="D4" s="37" t="s">
        <v>351</v>
      </c>
      <c r="E4" s="37" t="s">
        <v>352</v>
      </c>
      <c r="F4" s="42" t="s">
        <v>353</v>
      </c>
    </row>
    <row r="5" spans="2:6" s="33" customFormat="1" ht="23.45" customHeight="1" thickBot="1">
      <c r="B5" s="38" t="s">
        <v>350</v>
      </c>
      <c r="C5" s="39" t="s">
        <v>349</v>
      </c>
      <c r="D5" s="39" t="s">
        <v>354</v>
      </c>
      <c r="E5" s="39" t="s">
        <v>355</v>
      </c>
      <c r="F5" s="43" t="s">
        <v>356</v>
      </c>
    </row>
    <row r="6" spans="2:6" s="33" customFormat="1" ht="23.25" customHeight="1">
      <c r="B6" s="36" t="s">
        <v>418</v>
      </c>
      <c r="C6" s="37" t="s">
        <v>348</v>
      </c>
      <c r="D6" s="37" t="s">
        <v>352</v>
      </c>
      <c r="E6" s="37" t="s">
        <v>423</v>
      </c>
      <c r="F6" s="42" t="s">
        <v>424</v>
      </c>
    </row>
    <row r="7" spans="2:6" s="33" customFormat="1" ht="23.45" customHeight="1" thickBot="1">
      <c r="B7" s="38" t="s">
        <v>419</v>
      </c>
      <c r="C7" s="39" t="s">
        <v>349</v>
      </c>
      <c r="D7" s="39" t="s">
        <v>420</v>
      </c>
      <c r="E7" s="39" t="s">
        <v>422</v>
      </c>
      <c r="F7" s="43" t="s">
        <v>421</v>
      </c>
    </row>
    <row r="8" spans="2:6" s="33" customFormat="1" ht="23.25" customHeight="1">
      <c r="B8" s="36" t="s">
        <v>425</v>
      </c>
      <c r="C8" s="37" t="s">
        <v>348</v>
      </c>
      <c r="D8" s="37" t="s">
        <v>540</v>
      </c>
      <c r="E8" s="37" t="s">
        <v>537</v>
      </c>
      <c r="F8" s="42"/>
    </row>
    <row r="9" spans="2:6" s="33" customFormat="1" ht="23.25" customHeight="1">
      <c r="B9" s="36"/>
      <c r="C9" s="72" t="s">
        <v>427</v>
      </c>
      <c r="D9" s="72" t="s">
        <v>538</v>
      </c>
      <c r="E9" s="72" t="s">
        <v>539</v>
      </c>
      <c r="F9" s="73" t="s">
        <v>541</v>
      </c>
    </row>
    <row r="10" spans="2:6" s="33" customFormat="1" ht="23.45" customHeight="1" thickBot="1">
      <c r="B10" s="38" t="s">
        <v>426</v>
      </c>
      <c r="C10" s="39" t="s">
        <v>349</v>
      </c>
      <c r="D10" s="39" t="s">
        <v>542</v>
      </c>
      <c r="E10" s="39" t="s">
        <v>543</v>
      </c>
      <c r="F10" s="43" t="s">
        <v>544</v>
      </c>
    </row>
    <row r="11" spans="2:6" s="33" customFormat="1" ht="23.25" customHeight="1">
      <c r="B11" s="36" t="s">
        <v>545</v>
      </c>
      <c r="C11" s="37" t="s">
        <v>348</v>
      </c>
      <c r="D11" s="276" t="s">
        <v>560</v>
      </c>
      <c r="E11" s="277"/>
      <c r="F11" s="278"/>
    </row>
    <row r="12" spans="2:6" s="33" customFormat="1" ht="23.25" customHeight="1">
      <c r="B12" s="36"/>
      <c r="C12" s="72" t="s">
        <v>427</v>
      </c>
      <c r="D12" s="72" t="s">
        <v>561</v>
      </c>
      <c r="E12" s="72" t="s">
        <v>562</v>
      </c>
      <c r="F12" s="73" t="s">
        <v>563</v>
      </c>
    </row>
    <row r="13" spans="2:6" s="33" customFormat="1" ht="23.45" customHeight="1" thickBot="1">
      <c r="B13" s="38" t="s">
        <v>546</v>
      </c>
      <c r="C13" s="39" t="s">
        <v>349</v>
      </c>
      <c r="D13" s="39" t="s">
        <v>564</v>
      </c>
      <c r="E13" s="39" t="s">
        <v>566</v>
      </c>
      <c r="F13" s="43" t="s">
        <v>565</v>
      </c>
    </row>
    <row r="14" spans="2:6" ht="23.25" customHeight="1">
      <c r="B14" s="36" t="s">
        <v>568</v>
      </c>
      <c r="C14" s="37" t="s">
        <v>348</v>
      </c>
      <c r="D14" s="37"/>
      <c r="E14" s="37"/>
      <c r="F14" s="42"/>
    </row>
    <row r="15" spans="2:6" ht="23.25" customHeight="1">
      <c r="B15" s="36"/>
      <c r="C15" s="72" t="s">
        <v>427</v>
      </c>
      <c r="D15" s="72"/>
      <c r="E15" s="72"/>
      <c r="F15" s="73"/>
    </row>
    <row r="16" spans="2:6" ht="23.25" customHeight="1" thickBot="1">
      <c r="B16" s="38" t="s">
        <v>559</v>
      </c>
      <c r="C16" s="39" t="s">
        <v>349</v>
      </c>
      <c r="D16" s="39"/>
      <c r="E16" s="39"/>
      <c r="F16" s="43"/>
    </row>
  </sheetData>
  <mergeCells count="1">
    <mergeCell ref="D11:F11"/>
  </mergeCells>
  <phoneticPr fontId="1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90"/>
  <sheetViews>
    <sheetView showGridLines="0" workbookViewId="0">
      <selection activeCell="P226" sqref="P226"/>
    </sheetView>
  </sheetViews>
  <sheetFormatPr defaultColWidth="9" defaultRowHeight="13.5"/>
  <cols>
    <col min="1" max="1" width="9" style="126"/>
    <col min="2" max="2" width="9" style="126" customWidth="1"/>
    <col min="3" max="3" width="9" style="126"/>
    <col min="4" max="4" width="14.625" style="126" customWidth="1"/>
    <col min="5" max="5" width="4.75" style="169" hidden="1" customWidth="1"/>
    <col min="6" max="6" width="8.625" style="170" hidden="1" customWidth="1"/>
    <col min="7" max="7" width="6.75" style="170" hidden="1" customWidth="1"/>
    <col min="8" max="8" width="5.875" style="170" hidden="1" customWidth="1"/>
    <col min="9" max="9" width="7.75" style="170" hidden="1" customWidth="1"/>
    <col min="10" max="10" width="5.875" style="251" hidden="1" customWidth="1"/>
    <col min="11" max="11" width="6.75" style="252" hidden="1" customWidth="1"/>
    <col min="12" max="12" width="5.375" style="170" hidden="1" customWidth="1"/>
    <col min="13" max="13" width="8.125" style="170" hidden="1" customWidth="1"/>
    <col min="14" max="16384" width="9" style="170"/>
  </cols>
  <sheetData>
    <row r="1" spans="1:13" ht="13.5" customHeight="1">
      <c r="A1" s="279" t="s">
        <v>569</v>
      </c>
      <c r="B1" s="279"/>
      <c r="C1" s="279"/>
      <c r="D1" s="279"/>
      <c r="E1" s="279"/>
      <c r="F1" s="279"/>
      <c r="G1" s="279"/>
      <c r="H1" s="279"/>
      <c r="I1" s="279" t="s">
        <v>1022</v>
      </c>
      <c r="J1" s="279"/>
      <c r="K1" s="279"/>
      <c r="L1" s="279"/>
      <c r="M1" s="279"/>
    </row>
    <row r="2" spans="1:13" ht="13.5" customHeight="1">
      <c r="A2" s="279"/>
      <c r="B2" s="279"/>
      <c r="C2" s="279"/>
      <c r="D2" s="279"/>
      <c r="E2" s="279"/>
      <c r="F2" s="279"/>
      <c r="G2" s="279"/>
      <c r="H2" s="279"/>
      <c r="I2" s="279"/>
      <c r="J2" s="279"/>
      <c r="K2" s="279"/>
      <c r="L2" s="279"/>
      <c r="M2" s="279"/>
    </row>
    <row r="3" spans="1:13">
      <c r="A3" s="127"/>
      <c r="B3" s="127">
        <v>1</v>
      </c>
      <c r="C3" s="127"/>
      <c r="D3" s="127"/>
      <c r="E3" s="172"/>
      <c r="F3" s="171"/>
      <c r="G3" s="171"/>
      <c r="H3" s="171"/>
      <c r="I3" s="171"/>
      <c r="J3" s="173"/>
      <c r="K3" s="174"/>
      <c r="L3" s="171"/>
      <c r="M3" s="171"/>
    </row>
    <row r="4" spans="1:13">
      <c r="A4" s="91" t="s">
        <v>570</v>
      </c>
      <c r="B4" s="92" t="s">
        <v>571</v>
      </c>
      <c r="C4" s="92" t="s">
        <v>572</v>
      </c>
      <c r="D4" s="92" t="s">
        <v>1023</v>
      </c>
      <c r="E4" s="177"/>
      <c r="F4" s="178" t="str">
        <f>A4</f>
        <v>あ０１</v>
      </c>
      <c r="G4" s="175" t="str">
        <f t="shared" ref="G4:G39" si="0">B4&amp;C4</f>
        <v>青木重之</v>
      </c>
      <c r="H4" s="176" t="s">
        <v>1024</v>
      </c>
      <c r="I4" s="176" t="s">
        <v>3</v>
      </c>
      <c r="J4" s="179">
        <v>1971</v>
      </c>
      <c r="K4" s="180">
        <f>IF(J4="","",(2025-J4))</f>
        <v>54</v>
      </c>
      <c r="L4" s="178" t="str">
        <f t="shared" ref="L4:L39" si="1">IF(G4="","",IF(COUNTIF($G$4:$G$601,G4)&gt;1,"2重登録","OK"))</f>
        <v>OK</v>
      </c>
      <c r="M4" s="181" t="s">
        <v>484</v>
      </c>
    </row>
    <row r="5" spans="1:13">
      <c r="A5" s="91" t="s">
        <v>575</v>
      </c>
      <c r="B5" s="91" t="s">
        <v>576</v>
      </c>
      <c r="C5" s="91" t="s">
        <v>577</v>
      </c>
      <c r="D5" s="92" t="s">
        <v>1023</v>
      </c>
      <c r="E5" s="177"/>
      <c r="F5" s="175" t="str">
        <f>A5</f>
        <v>あ０２</v>
      </c>
      <c r="G5" s="175" t="str">
        <f t="shared" si="0"/>
        <v>西川昌一</v>
      </c>
      <c r="H5" s="176" t="s">
        <v>1024</v>
      </c>
      <c r="I5" s="176" t="s">
        <v>3</v>
      </c>
      <c r="J5" s="182">
        <v>1970</v>
      </c>
      <c r="K5" s="180">
        <f t="shared" ref="K5:K39" si="2">IF(J5="","",(2025-J5))</f>
        <v>55</v>
      </c>
      <c r="L5" s="178" t="str">
        <f t="shared" si="1"/>
        <v>OK</v>
      </c>
      <c r="M5" s="181" t="s">
        <v>4</v>
      </c>
    </row>
    <row r="6" spans="1:13">
      <c r="A6" s="91" t="s">
        <v>578</v>
      </c>
      <c r="B6" s="92" t="s">
        <v>579</v>
      </c>
      <c r="C6" s="92" t="s">
        <v>580</v>
      </c>
      <c r="D6" s="92" t="s">
        <v>1023</v>
      </c>
      <c r="E6" s="177"/>
      <c r="F6" s="178" t="str">
        <f>A6</f>
        <v>あ０３</v>
      </c>
      <c r="G6" s="175" t="str">
        <f t="shared" si="0"/>
        <v>安達隆一</v>
      </c>
      <c r="H6" s="176" t="s">
        <v>1024</v>
      </c>
      <c r="I6" s="176" t="s">
        <v>3</v>
      </c>
      <c r="J6" s="179">
        <v>1970</v>
      </c>
      <c r="K6" s="180">
        <f t="shared" si="2"/>
        <v>55</v>
      </c>
      <c r="L6" s="178" t="str">
        <f t="shared" si="1"/>
        <v>OK</v>
      </c>
      <c r="M6" s="181" t="s">
        <v>581</v>
      </c>
    </row>
    <row r="7" spans="1:13">
      <c r="A7" s="91" t="s">
        <v>582</v>
      </c>
      <c r="B7" s="92" t="s">
        <v>583</v>
      </c>
      <c r="C7" s="92" t="s">
        <v>584</v>
      </c>
      <c r="D7" s="92" t="s">
        <v>1023</v>
      </c>
      <c r="E7" s="177"/>
      <c r="F7" s="178" t="str">
        <f>A7</f>
        <v>あ０４</v>
      </c>
      <c r="G7" s="175" t="str">
        <f t="shared" si="0"/>
        <v>上原義弘</v>
      </c>
      <c r="H7" s="176" t="s">
        <v>1024</v>
      </c>
      <c r="I7" s="176" t="s">
        <v>3</v>
      </c>
      <c r="J7" s="179">
        <v>1974</v>
      </c>
      <c r="K7" s="180">
        <f t="shared" si="2"/>
        <v>51</v>
      </c>
      <c r="L7" s="178" t="str">
        <f t="shared" si="1"/>
        <v>OK</v>
      </c>
      <c r="M7" s="181" t="s">
        <v>585</v>
      </c>
    </row>
    <row r="8" spans="1:13">
      <c r="A8" s="91" t="s">
        <v>586</v>
      </c>
      <c r="B8" s="92" t="s">
        <v>587</v>
      </c>
      <c r="C8" s="92" t="s">
        <v>588</v>
      </c>
      <c r="D8" s="92" t="s">
        <v>1023</v>
      </c>
      <c r="E8" s="177"/>
      <c r="F8" s="178" t="str">
        <f>A8</f>
        <v>あ０５</v>
      </c>
      <c r="G8" s="175" t="str">
        <f t="shared" si="0"/>
        <v>寺村浩一</v>
      </c>
      <c r="H8" s="176" t="s">
        <v>1024</v>
      </c>
      <c r="I8" s="176" t="s">
        <v>3</v>
      </c>
      <c r="J8" s="179">
        <v>1968</v>
      </c>
      <c r="K8" s="180">
        <f t="shared" si="2"/>
        <v>57</v>
      </c>
      <c r="L8" s="178" t="str">
        <f t="shared" si="1"/>
        <v>OK</v>
      </c>
      <c r="M8" s="181" t="s">
        <v>589</v>
      </c>
    </row>
    <row r="9" spans="1:13">
      <c r="A9" s="91" t="s">
        <v>590</v>
      </c>
      <c r="B9" s="92" t="s">
        <v>591</v>
      </c>
      <c r="C9" s="92" t="s">
        <v>592</v>
      </c>
      <c r="D9" s="92" t="s">
        <v>1023</v>
      </c>
      <c r="E9" s="177"/>
      <c r="F9" s="178" t="str">
        <f t="shared" ref="F9:F39" si="3">A9</f>
        <v>あ０６</v>
      </c>
      <c r="G9" s="175" t="str">
        <f t="shared" si="0"/>
        <v>谷崎真也</v>
      </c>
      <c r="H9" s="176" t="s">
        <v>1024</v>
      </c>
      <c r="I9" s="176" t="s">
        <v>3</v>
      </c>
      <c r="J9" s="179">
        <v>1972</v>
      </c>
      <c r="K9" s="180">
        <f>IF(J9="","",(2025-J9))</f>
        <v>53</v>
      </c>
      <c r="L9" s="178" t="str">
        <f t="shared" si="1"/>
        <v>OK</v>
      </c>
      <c r="M9" s="181" t="s">
        <v>581</v>
      </c>
    </row>
    <row r="10" spans="1:13">
      <c r="A10" s="91" t="s">
        <v>593</v>
      </c>
      <c r="B10" s="94" t="s">
        <v>594</v>
      </c>
      <c r="C10" s="95" t="s">
        <v>595</v>
      </c>
      <c r="D10" s="92" t="s">
        <v>1023</v>
      </c>
      <c r="E10" s="177"/>
      <c r="F10" s="175" t="str">
        <f t="shared" si="3"/>
        <v>あ０７</v>
      </c>
      <c r="G10" s="175" t="str">
        <f t="shared" si="0"/>
        <v>齋田優子</v>
      </c>
      <c r="H10" s="176" t="s">
        <v>1024</v>
      </c>
      <c r="I10" s="184" t="s">
        <v>596</v>
      </c>
      <c r="J10" s="179">
        <v>1970</v>
      </c>
      <c r="K10" s="180">
        <f t="shared" si="2"/>
        <v>55</v>
      </c>
      <c r="L10" s="178" t="str">
        <f t="shared" si="1"/>
        <v>OK</v>
      </c>
      <c r="M10" s="181" t="s">
        <v>585</v>
      </c>
    </row>
    <row r="11" spans="1:13">
      <c r="A11" s="91" t="s">
        <v>597</v>
      </c>
      <c r="B11" s="92" t="s">
        <v>598</v>
      </c>
      <c r="C11" s="92" t="s">
        <v>599</v>
      </c>
      <c r="D11" s="92" t="s">
        <v>1023</v>
      </c>
      <c r="E11" s="177"/>
      <c r="F11" s="178" t="str">
        <f t="shared" si="3"/>
        <v>あ０８</v>
      </c>
      <c r="G11" s="175" t="str">
        <f t="shared" si="0"/>
        <v>平居崇</v>
      </c>
      <c r="H11" s="176" t="s">
        <v>1024</v>
      </c>
      <c r="I11" s="176" t="s">
        <v>3</v>
      </c>
      <c r="J11" s="179">
        <v>1972</v>
      </c>
      <c r="K11" s="180">
        <f t="shared" si="2"/>
        <v>53</v>
      </c>
      <c r="L11" s="178" t="str">
        <f t="shared" si="1"/>
        <v>OK</v>
      </c>
      <c r="M11" s="181" t="s">
        <v>600</v>
      </c>
    </row>
    <row r="12" spans="1:13">
      <c r="A12" s="91" t="s">
        <v>601</v>
      </c>
      <c r="B12" s="92" t="s">
        <v>602</v>
      </c>
      <c r="C12" s="92" t="s">
        <v>603</v>
      </c>
      <c r="D12" s="92" t="s">
        <v>1023</v>
      </c>
      <c r="E12" s="177"/>
      <c r="F12" s="178" t="str">
        <f t="shared" si="3"/>
        <v>あ０９</v>
      </c>
      <c r="G12" s="175" t="str">
        <f t="shared" si="0"/>
        <v>大林弘典</v>
      </c>
      <c r="H12" s="176" t="s">
        <v>1024</v>
      </c>
      <c r="I12" s="176" t="s">
        <v>3</v>
      </c>
      <c r="J12" s="179">
        <v>1989</v>
      </c>
      <c r="K12" s="180">
        <f t="shared" si="2"/>
        <v>36</v>
      </c>
      <c r="L12" s="178" t="str">
        <f t="shared" si="1"/>
        <v>OK</v>
      </c>
      <c r="M12" s="181" t="s">
        <v>604</v>
      </c>
    </row>
    <row r="13" spans="1:13">
      <c r="A13" s="91" t="s">
        <v>605</v>
      </c>
      <c r="B13" s="91" t="s">
        <v>606</v>
      </c>
      <c r="C13" s="91" t="s">
        <v>607</v>
      </c>
      <c r="D13" s="92" t="s">
        <v>1023</v>
      </c>
      <c r="E13" s="177"/>
      <c r="F13" s="178" t="str">
        <f t="shared" si="3"/>
        <v>あ１０</v>
      </c>
      <c r="G13" s="175" t="str">
        <f t="shared" si="0"/>
        <v>福嶋亮</v>
      </c>
      <c r="H13" s="176" t="s">
        <v>1024</v>
      </c>
      <c r="I13" s="176" t="s">
        <v>3</v>
      </c>
      <c r="J13" s="185">
        <v>1961</v>
      </c>
      <c r="K13" s="180">
        <f t="shared" si="2"/>
        <v>64</v>
      </c>
      <c r="L13" s="178" t="str">
        <f t="shared" si="1"/>
        <v>OK</v>
      </c>
      <c r="M13" s="181" t="s">
        <v>433</v>
      </c>
    </row>
    <row r="14" spans="1:13">
      <c r="A14" s="91" t="s">
        <v>608</v>
      </c>
      <c r="B14" s="95" t="s">
        <v>609</v>
      </c>
      <c r="C14" s="95" t="s">
        <v>610</v>
      </c>
      <c r="D14" s="92" t="s">
        <v>1023</v>
      </c>
      <c r="E14" s="177"/>
      <c r="F14" s="178" t="str">
        <f t="shared" si="3"/>
        <v>あ１１</v>
      </c>
      <c r="G14" s="175" t="str">
        <f t="shared" si="0"/>
        <v>三原啓子</v>
      </c>
      <c r="H14" s="176" t="s">
        <v>1024</v>
      </c>
      <c r="I14" s="184" t="s">
        <v>596</v>
      </c>
      <c r="J14" s="179">
        <v>1964</v>
      </c>
      <c r="K14" s="180">
        <f>IF(J14="","",(2025-J14))</f>
        <v>61</v>
      </c>
      <c r="L14" s="178" t="str">
        <f t="shared" si="1"/>
        <v>OK</v>
      </c>
      <c r="M14" s="181" t="s">
        <v>585</v>
      </c>
    </row>
    <row r="15" spans="1:13">
      <c r="A15" s="91" t="s">
        <v>611</v>
      </c>
      <c r="B15" s="92" t="s">
        <v>612</v>
      </c>
      <c r="C15" s="92" t="s">
        <v>613</v>
      </c>
      <c r="D15" s="92" t="s">
        <v>1023</v>
      </c>
      <c r="E15" s="177"/>
      <c r="F15" s="175" t="str">
        <f t="shared" si="3"/>
        <v>あ１２</v>
      </c>
      <c r="G15" s="175" t="str">
        <f t="shared" si="0"/>
        <v>落合良弘</v>
      </c>
      <c r="H15" s="176" t="s">
        <v>1024</v>
      </c>
      <c r="I15" s="176" t="s">
        <v>3</v>
      </c>
      <c r="J15" s="179">
        <v>1968</v>
      </c>
      <c r="K15" s="180">
        <f t="shared" si="2"/>
        <v>57</v>
      </c>
      <c r="L15" s="178" t="str">
        <f t="shared" si="1"/>
        <v>OK</v>
      </c>
      <c r="M15" s="181" t="s">
        <v>604</v>
      </c>
    </row>
    <row r="16" spans="1:13">
      <c r="A16" s="91" t="s">
        <v>614</v>
      </c>
      <c r="B16" s="128" t="s">
        <v>615</v>
      </c>
      <c r="C16" s="128" t="s">
        <v>231</v>
      </c>
      <c r="D16" s="92" t="s">
        <v>573</v>
      </c>
      <c r="E16" s="177"/>
      <c r="F16" s="178" t="str">
        <f t="shared" si="3"/>
        <v>あ１３</v>
      </c>
      <c r="G16" s="175" t="str">
        <f t="shared" si="0"/>
        <v xml:space="preserve">松井傳樹 </v>
      </c>
      <c r="H16" s="176" t="s">
        <v>574</v>
      </c>
      <c r="I16" s="175" t="s">
        <v>616</v>
      </c>
      <c r="J16" s="185">
        <v>1987</v>
      </c>
      <c r="K16" s="180">
        <f t="shared" si="2"/>
        <v>38</v>
      </c>
      <c r="L16" s="178" t="str">
        <f t="shared" si="1"/>
        <v>OK</v>
      </c>
      <c r="M16" s="187" t="s">
        <v>585</v>
      </c>
    </row>
    <row r="17" spans="1:13">
      <c r="A17" s="91" t="s">
        <v>617</v>
      </c>
      <c r="B17" s="130" t="s">
        <v>618</v>
      </c>
      <c r="C17" s="130" t="s">
        <v>619</v>
      </c>
      <c r="D17" s="92" t="s">
        <v>573</v>
      </c>
      <c r="E17" s="177"/>
      <c r="F17" s="178" t="str">
        <f t="shared" si="3"/>
        <v>あ１４</v>
      </c>
      <c r="G17" s="175" t="str">
        <f t="shared" si="0"/>
        <v>中村紗映子</v>
      </c>
      <c r="H17" s="176" t="s">
        <v>574</v>
      </c>
      <c r="I17" s="184" t="s">
        <v>596</v>
      </c>
      <c r="J17" s="185">
        <v>1983</v>
      </c>
      <c r="K17" s="180">
        <f t="shared" si="2"/>
        <v>42</v>
      </c>
      <c r="L17" s="178" t="str">
        <f t="shared" si="1"/>
        <v>OK</v>
      </c>
      <c r="M17" s="187" t="s">
        <v>620</v>
      </c>
    </row>
    <row r="18" spans="1:13">
      <c r="A18" s="91" t="s">
        <v>621</v>
      </c>
      <c r="B18" s="128" t="s">
        <v>622</v>
      </c>
      <c r="C18" s="128" t="s">
        <v>623</v>
      </c>
      <c r="D18" s="92" t="s">
        <v>1025</v>
      </c>
      <c r="E18" s="177"/>
      <c r="F18" s="178" t="str">
        <f t="shared" si="3"/>
        <v>あ１５</v>
      </c>
      <c r="G18" s="175" t="str">
        <f t="shared" si="0"/>
        <v>長谷川優</v>
      </c>
      <c r="H18" s="176" t="s">
        <v>1026</v>
      </c>
      <c r="I18" s="175" t="s">
        <v>1027</v>
      </c>
      <c r="J18" s="185">
        <v>1973</v>
      </c>
      <c r="K18" s="180">
        <f t="shared" si="2"/>
        <v>52</v>
      </c>
      <c r="L18" s="178" t="str">
        <f t="shared" si="1"/>
        <v>OK</v>
      </c>
      <c r="M18" s="187" t="s">
        <v>581</v>
      </c>
    </row>
    <row r="19" spans="1:13">
      <c r="A19" s="91" t="s">
        <v>624</v>
      </c>
      <c r="B19" s="130" t="s">
        <v>625</v>
      </c>
      <c r="C19" s="130" t="s">
        <v>1028</v>
      </c>
      <c r="D19" s="92" t="s">
        <v>1025</v>
      </c>
      <c r="E19" s="177"/>
      <c r="F19" s="178" t="str">
        <f t="shared" si="3"/>
        <v>あ１６</v>
      </c>
      <c r="G19" s="175" t="str">
        <f t="shared" si="0"/>
        <v>成宮まき</v>
      </c>
      <c r="H19" s="176" t="s">
        <v>1026</v>
      </c>
      <c r="I19" s="184" t="s">
        <v>596</v>
      </c>
      <c r="J19" s="185">
        <v>1970</v>
      </c>
      <c r="K19" s="180">
        <f t="shared" si="2"/>
        <v>55</v>
      </c>
      <c r="L19" s="178" t="str">
        <f t="shared" si="1"/>
        <v>OK</v>
      </c>
      <c r="M19" s="181" t="s">
        <v>585</v>
      </c>
    </row>
    <row r="20" spans="1:13">
      <c r="A20" s="91" t="s">
        <v>626</v>
      </c>
      <c r="B20" s="131" t="s">
        <v>627</v>
      </c>
      <c r="C20" s="130" t="s">
        <v>628</v>
      </c>
      <c r="D20" s="92" t="s">
        <v>1029</v>
      </c>
      <c r="E20" s="177"/>
      <c r="F20" s="178" t="str">
        <f t="shared" si="3"/>
        <v>あ１７</v>
      </c>
      <c r="G20" s="175" t="str">
        <f t="shared" si="0"/>
        <v>松本光美</v>
      </c>
      <c r="H20" s="176" t="s">
        <v>1030</v>
      </c>
      <c r="I20" s="184" t="s">
        <v>596</v>
      </c>
      <c r="J20" s="185">
        <v>1971</v>
      </c>
      <c r="K20" s="180">
        <f t="shared" si="2"/>
        <v>54</v>
      </c>
      <c r="L20" s="178" t="str">
        <f t="shared" si="1"/>
        <v>OK</v>
      </c>
      <c r="M20" s="181" t="s">
        <v>629</v>
      </c>
    </row>
    <row r="21" spans="1:13">
      <c r="A21" s="91" t="s">
        <v>630</v>
      </c>
      <c r="B21" s="92" t="s">
        <v>631</v>
      </c>
      <c r="C21" s="92" t="s">
        <v>632</v>
      </c>
      <c r="D21" s="92" t="s">
        <v>1031</v>
      </c>
      <c r="E21" s="177"/>
      <c r="F21" s="178" t="str">
        <f t="shared" si="3"/>
        <v>あ１８</v>
      </c>
      <c r="G21" s="175" t="str">
        <f t="shared" si="0"/>
        <v>草野活地</v>
      </c>
      <c r="H21" s="176" t="s">
        <v>1032</v>
      </c>
      <c r="I21" s="176" t="s">
        <v>3</v>
      </c>
      <c r="J21" s="179">
        <v>1974</v>
      </c>
      <c r="K21" s="180">
        <f t="shared" si="2"/>
        <v>51</v>
      </c>
      <c r="L21" s="178" t="str">
        <f t="shared" si="1"/>
        <v>OK</v>
      </c>
      <c r="M21" s="181" t="s">
        <v>629</v>
      </c>
    </row>
    <row r="22" spans="1:13">
      <c r="A22" s="91" t="s">
        <v>633</v>
      </c>
      <c r="B22" s="92" t="s">
        <v>634</v>
      </c>
      <c r="C22" s="92" t="s">
        <v>635</v>
      </c>
      <c r="D22" s="92" t="s">
        <v>1033</v>
      </c>
      <c r="E22" s="177"/>
      <c r="F22" s="178" t="str">
        <f t="shared" si="3"/>
        <v>あ１９</v>
      </c>
      <c r="G22" s="175" t="str">
        <f t="shared" si="0"/>
        <v>吉川孝次</v>
      </c>
      <c r="H22" s="176" t="s">
        <v>1032</v>
      </c>
      <c r="I22" s="176" t="s">
        <v>3</v>
      </c>
      <c r="J22" s="179">
        <v>1976</v>
      </c>
      <c r="K22" s="180">
        <f t="shared" si="2"/>
        <v>49</v>
      </c>
      <c r="L22" s="178" t="str">
        <f t="shared" si="1"/>
        <v>OK</v>
      </c>
      <c r="M22" s="181" t="s">
        <v>585</v>
      </c>
    </row>
    <row r="23" spans="1:13">
      <c r="A23" s="91" t="s">
        <v>160</v>
      </c>
      <c r="B23" s="92" t="s">
        <v>636</v>
      </c>
      <c r="C23" s="92" t="s">
        <v>637</v>
      </c>
      <c r="D23" s="92" t="s">
        <v>1034</v>
      </c>
      <c r="E23" s="177"/>
      <c r="F23" s="178" t="str">
        <f t="shared" si="3"/>
        <v>あ２０</v>
      </c>
      <c r="G23" s="175" t="str">
        <f t="shared" si="0"/>
        <v>姫田和憲</v>
      </c>
      <c r="H23" s="176" t="s">
        <v>1032</v>
      </c>
      <c r="I23" s="176" t="s">
        <v>3</v>
      </c>
      <c r="J23" s="185">
        <v>1984</v>
      </c>
      <c r="K23" s="180">
        <f t="shared" si="2"/>
        <v>41</v>
      </c>
      <c r="L23" s="178" t="str">
        <f t="shared" si="1"/>
        <v>OK</v>
      </c>
      <c r="M23" s="181" t="s">
        <v>638</v>
      </c>
    </row>
    <row r="24" spans="1:13">
      <c r="A24" s="91" t="s">
        <v>639</v>
      </c>
      <c r="B24" s="94" t="s">
        <v>640</v>
      </c>
      <c r="C24" s="94" t="s">
        <v>641</v>
      </c>
      <c r="D24" s="92" t="s">
        <v>1035</v>
      </c>
      <c r="E24" s="177"/>
      <c r="F24" s="178" t="str">
        <f t="shared" si="3"/>
        <v>あ２１</v>
      </c>
      <c r="G24" s="175" t="str">
        <f t="shared" si="0"/>
        <v>堅田瑞木</v>
      </c>
      <c r="H24" s="176" t="s">
        <v>1032</v>
      </c>
      <c r="I24" s="184" t="s">
        <v>596</v>
      </c>
      <c r="J24" s="185">
        <v>1996</v>
      </c>
      <c r="K24" s="180">
        <f t="shared" si="2"/>
        <v>29</v>
      </c>
      <c r="L24" s="178" t="str">
        <f t="shared" si="1"/>
        <v>OK</v>
      </c>
      <c r="M24" s="181" t="s">
        <v>638</v>
      </c>
    </row>
    <row r="25" spans="1:13">
      <c r="A25" s="91" t="s">
        <v>642</v>
      </c>
      <c r="B25" s="94" t="s">
        <v>643</v>
      </c>
      <c r="C25" s="94" t="s">
        <v>644</v>
      </c>
      <c r="D25" s="92" t="s">
        <v>1036</v>
      </c>
      <c r="E25" s="177"/>
      <c r="F25" s="178" t="str">
        <f t="shared" si="3"/>
        <v>あ２２</v>
      </c>
      <c r="G25" s="175" t="str">
        <f t="shared" si="0"/>
        <v>堀田明子</v>
      </c>
      <c r="H25" s="176" t="s">
        <v>1037</v>
      </c>
      <c r="I25" s="184" t="s">
        <v>596</v>
      </c>
      <c r="J25" s="185">
        <v>1970</v>
      </c>
      <c r="K25" s="180">
        <f t="shared" si="2"/>
        <v>55</v>
      </c>
      <c r="L25" s="178" t="str">
        <f t="shared" si="1"/>
        <v>OK</v>
      </c>
      <c r="M25" s="183" t="s">
        <v>645</v>
      </c>
    </row>
    <row r="26" spans="1:13">
      <c r="A26" s="91" t="s">
        <v>303</v>
      </c>
      <c r="B26" s="91" t="s">
        <v>646</v>
      </c>
      <c r="C26" s="91" t="s">
        <v>647</v>
      </c>
      <c r="D26" s="92" t="s">
        <v>1038</v>
      </c>
      <c r="E26" s="177"/>
      <c r="F26" s="178" t="str">
        <f t="shared" si="3"/>
        <v>あ２３</v>
      </c>
      <c r="G26" s="175" t="str">
        <f t="shared" si="0"/>
        <v>法戸義也</v>
      </c>
      <c r="H26" s="176" t="s">
        <v>1037</v>
      </c>
      <c r="I26" s="176" t="s">
        <v>3</v>
      </c>
      <c r="J26" s="185">
        <v>1983</v>
      </c>
      <c r="K26" s="180">
        <f t="shared" si="2"/>
        <v>42</v>
      </c>
      <c r="L26" s="178" t="str">
        <f t="shared" si="1"/>
        <v>OK</v>
      </c>
      <c r="M26" s="181" t="s">
        <v>648</v>
      </c>
    </row>
    <row r="27" spans="1:13">
      <c r="A27" s="91" t="s">
        <v>304</v>
      </c>
      <c r="B27" s="94" t="s">
        <v>435</v>
      </c>
      <c r="C27" s="94" t="s">
        <v>436</v>
      </c>
      <c r="D27" s="92" t="s">
        <v>1038</v>
      </c>
      <c r="E27" s="177"/>
      <c r="F27" s="178" t="str">
        <f t="shared" si="3"/>
        <v>あ２４</v>
      </c>
      <c r="G27" s="175" t="str">
        <f t="shared" si="0"/>
        <v>佐野直美</v>
      </c>
      <c r="H27" s="176" t="s">
        <v>1032</v>
      </c>
      <c r="I27" s="184" t="s">
        <v>596</v>
      </c>
      <c r="J27" s="185">
        <v>1975</v>
      </c>
      <c r="K27" s="180">
        <f t="shared" si="2"/>
        <v>50</v>
      </c>
      <c r="L27" s="178" t="str">
        <f t="shared" si="1"/>
        <v>OK</v>
      </c>
      <c r="M27" s="181" t="s">
        <v>437</v>
      </c>
    </row>
    <row r="28" spans="1:13">
      <c r="A28" s="91" t="s">
        <v>305</v>
      </c>
      <c r="B28" s="94" t="s">
        <v>439</v>
      </c>
      <c r="C28" s="94" t="s">
        <v>440</v>
      </c>
      <c r="D28" s="92" t="s">
        <v>1039</v>
      </c>
      <c r="E28" s="177"/>
      <c r="F28" s="178" t="str">
        <f t="shared" si="3"/>
        <v>あ２５</v>
      </c>
      <c r="G28" s="175" t="str">
        <f t="shared" si="0"/>
        <v>千代美由紀</v>
      </c>
      <c r="H28" s="176" t="s">
        <v>574</v>
      </c>
      <c r="I28" s="184" t="s">
        <v>596</v>
      </c>
      <c r="J28" s="185">
        <v>1972</v>
      </c>
      <c r="K28" s="180">
        <f t="shared" si="2"/>
        <v>53</v>
      </c>
      <c r="L28" s="178" t="str">
        <f t="shared" si="1"/>
        <v>OK</v>
      </c>
      <c r="M28" s="181" t="s">
        <v>649</v>
      </c>
    </row>
    <row r="29" spans="1:13">
      <c r="A29" s="91" t="s">
        <v>306</v>
      </c>
      <c r="B29" s="94" t="s">
        <v>650</v>
      </c>
      <c r="C29" s="94" t="s">
        <v>651</v>
      </c>
      <c r="D29" s="92" t="s">
        <v>1040</v>
      </c>
      <c r="E29" s="177"/>
      <c r="F29" s="178" t="str">
        <f t="shared" si="3"/>
        <v>あ２６</v>
      </c>
      <c r="G29" s="175" t="str">
        <f t="shared" si="0"/>
        <v>小西由美子</v>
      </c>
      <c r="H29" s="176" t="s">
        <v>574</v>
      </c>
      <c r="I29" s="184" t="s">
        <v>596</v>
      </c>
      <c r="J29" s="185">
        <v>1968</v>
      </c>
      <c r="K29" s="180">
        <f t="shared" si="2"/>
        <v>57</v>
      </c>
      <c r="L29" s="178" t="str">
        <f t="shared" si="1"/>
        <v>OK</v>
      </c>
      <c r="M29" s="181" t="s">
        <v>652</v>
      </c>
    </row>
    <row r="30" spans="1:13">
      <c r="A30" s="91" t="s">
        <v>307</v>
      </c>
      <c r="B30" s="94" t="s">
        <v>653</v>
      </c>
      <c r="C30" s="94" t="s">
        <v>654</v>
      </c>
      <c r="D30" s="92" t="s">
        <v>1040</v>
      </c>
      <c r="E30" s="177"/>
      <c r="F30" s="178" t="str">
        <f t="shared" si="3"/>
        <v>あ２７</v>
      </c>
      <c r="G30" s="175" t="str">
        <f t="shared" si="0"/>
        <v>徳田裕子</v>
      </c>
      <c r="H30" s="176" t="s">
        <v>1032</v>
      </c>
      <c r="I30" s="184" t="s">
        <v>596</v>
      </c>
      <c r="J30" s="185">
        <v>1971</v>
      </c>
      <c r="K30" s="180">
        <f t="shared" si="2"/>
        <v>54</v>
      </c>
      <c r="L30" s="178" t="str">
        <f t="shared" si="1"/>
        <v>OK</v>
      </c>
      <c r="M30" s="181" t="s">
        <v>652</v>
      </c>
    </row>
    <row r="31" spans="1:13">
      <c r="A31" s="91" t="s">
        <v>360</v>
      </c>
      <c r="B31" s="94" t="s">
        <v>655</v>
      </c>
      <c r="C31" s="94" t="s">
        <v>656</v>
      </c>
      <c r="D31" s="92" t="s">
        <v>1041</v>
      </c>
      <c r="E31" s="177"/>
      <c r="F31" s="178" t="str">
        <f t="shared" si="3"/>
        <v>あ２８</v>
      </c>
      <c r="G31" s="175" t="str">
        <f t="shared" si="0"/>
        <v>叶丸利恵子</v>
      </c>
      <c r="H31" s="176" t="s">
        <v>574</v>
      </c>
      <c r="I31" s="184" t="s">
        <v>596</v>
      </c>
      <c r="J31" s="185">
        <v>1965</v>
      </c>
      <c r="K31" s="180">
        <f t="shared" si="2"/>
        <v>60</v>
      </c>
      <c r="L31" s="178" t="str">
        <f t="shared" si="1"/>
        <v>OK</v>
      </c>
      <c r="M31" s="181" t="s">
        <v>629</v>
      </c>
    </row>
    <row r="32" spans="1:13">
      <c r="A32" s="91" t="s">
        <v>361</v>
      </c>
      <c r="B32" s="94" t="s">
        <v>657</v>
      </c>
      <c r="C32" s="94" t="s">
        <v>658</v>
      </c>
      <c r="D32" s="92" t="s">
        <v>1042</v>
      </c>
      <c r="E32" s="177"/>
      <c r="F32" s="178" t="str">
        <f t="shared" si="3"/>
        <v>あ２９</v>
      </c>
      <c r="G32" s="175" t="str">
        <f t="shared" si="0"/>
        <v>脇田里加</v>
      </c>
      <c r="H32" s="176" t="s">
        <v>1043</v>
      </c>
      <c r="I32" s="184" t="s">
        <v>596</v>
      </c>
      <c r="J32" s="189">
        <v>1963</v>
      </c>
      <c r="K32" s="180">
        <f t="shared" si="2"/>
        <v>62</v>
      </c>
      <c r="L32" s="178" t="str">
        <f t="shared" si="1"/>
        <v>OK</v>
      </c>
      <c r="M32" s="190" t="s">
        <v>629</v>
      </c>
    </row>
    <row r="33" spans="1:13">
      <c r="A33" s="91" t="s">
        <v>362</v>
      </c>
      <c r="B33" s="91" t="s">
        <v>443</v>
      </c>
      <c r="C33" s="92" t="s">
        <v>444</v>
      </c>
      <c r="D33" s="92" t="s">
        <v>1039</v>
      </c>
      <c r="E33" s="177"/>
      <c r="F33" s="178" t="str">
        <f t="shared" si="3"/>
        <v>あ３０</v>
      </c>
      <c r="G33" s="175" t="str">
        <f t="shared" si="0"/>
        <v>冨岡浩史</v>
      </c>
      <c r="H33" s="176" t="s">
        <v>574</v>
      </c>
      <c r="I33" s="176" t="s">
        <v>3</v>
      </c>
      <c r="J33" s="189">
        <v>1967</v>
      </c>
      <c r="K33" s="180">
        <f t="shared" si="2"/>
        <v>58</v>
      </c>
      <c r="L33" s="178" t="str">
        <f t="shared" si="1"/>
        <v>OK</v>
      </c>
      <c r="M33" s="190" t="s">
        <v>629</v>
      </c>
    </row>
    <row r="34" spans="1:13">
      <c r="A34" s="91" t="s">
        <v>363</v>
      </c>
      <c r="B34" s="91" t="s">
        <v>445</v>
      </c>
      <c r="C34" s="92" t="s">
        <v>659</v>
      </c>
      <c r="D34" s="92" t="s">
        <v>1044</v>
      </c>
      <c r="E34" s="177"/>
      <c r="F34" s="178" t="str">
        <f t="shared" si="3"/>
        <v>あ３１</v>
      </c>
      <c r="G34" s="175" t="str">
        <f t="shared" si="0"/>
        <v>西堀公人</v>
      </c>
      <c r="H34" s="176" t="s">
        <v>574</v>
      </c>
      <c r="I34" s="176" t="s">
        <v>3</v>
      </c>
      <c r="J34" s="189">
        <v>1984</v>
      </c>
      <c r="K34" s="180">
        <f t="shared" si="2"/>
        <v>41</v>
      </c>
      <c r="L34" s="178" t="str">
        <f t="shared" si="1"/>
        <v>OK</v>
      </c>
      <c r="M34" s="190" t="s">
        <v>660</v>
      </c>
    </row>
    <row r="35" spans="1:13">
      <c r="A35" s="91" t="s">
        <v>364</v>
      </c>
      <c r="B35" s="91" t="s">
        <v>661</v>
      </c>
      <c r="C35" s="92" t="s">
        <v>662</v>
      </c>
      <c r="D35" s="92" t="s">
        <v>1034</v>
      </c>
      <c r="E35" s="177"/>
      <c r="F35" s="178" t="str">
        <f t="shared" si="3"/>
        <v>あ３２</v>
      </c>
      <c r="G35" s="175" t="str">
        <f t="shared" si="0"/>
        <v>清野宏樹</v>
      </c>
      <c r="H35" s="176" t="s">
        <v>574</v>
      </c>
      <c r="I35" s="176" t="s">
        <v>3</v>
      </c>
      <c r="J35" s="189">
        <v>1987</v>
      </c>
      <c r="K35" s="180">
        <f t="shared" si="2"/>
        <v>38</v>
      </c>
      <c r="L35" s="178" t="str">
        <f t="shared" si="1"/>
        <v>OK</v>
      </c>
      <c r="M35" s="190" t="s">
        <v>638</v>
      </c>
    </row>
    <row r="36" spans="1:13">
      <c r="A36" s="91" t="s">
        <v>434</v>
      </c>
      <c r="B36" s="91" t="s">
        <v>663</v>
      </c>
      <c r="C36" s="92" t="s">
        <v>664</v>
      </c>
      <c r="D36" s="92" t="s">
        <v>573</v>
      </c>
      <c r="E36" s="177"/>
      <c r="F36" s="178" t="str">
        <f t="shared" si="3"/>
        <v>あ３３</v>
      </c>
      <c r="G36" s="175" t="str">
        <f t="shared" si="0"/>
        <v>宇野泰三</v>
      </c>
      <c r="H36" s="176" t="s">
        <v>574</v>
      </c>
      <c r="I36" s="184" t="s">
        <v>596</v>
      </c>
      <c r="J36" s="189">
        <v>1974</v>
      </c>
      <c r="K36" s="180">
        <f t="shared" si="2"/>
        <v>51</v>
      </c>
      <c r="L36" s="178" t="str">
        <f t="shared" si="1"/>
        <v>OK</v>
      </c>
      <c r="M36" s="190" t="s">
        <v>475</v>
      </c>
    </row>
    <row r="37" spans="1:13">
      <c r="A37" s="91" t="s">
        <v>438</v>
      </c>
      <c r="B37" s="94" t="s">
        <v>665</v>
      </c>
      <c r="C37" s="94" t="s">
        <v>666</v>
      </c>
      <c r="D37" s="92" t="s">
        <v>1039</v>
      </c>
      <c r="E37" s="177"/>
      <c r="F37" s="178" t="str">
        <f t="shared" si="3"/>
        <v>あ３４</v>
      </c>
      <c r="G37" s="175" t="str">
        <f t="shared" si="0"/>
        <v>中澤由香</v>
      </c>
      <c r="H37" s="176" t="s">
        <v>574</v>
      </c>
      <c r="I37" s="176" t="s">
        <v>3</v>
      </c>
      <c r="J37" s="189">
        <v>1975</v>
      </c>
      <c r="K37" s="180">
        <f t="shared" si="2"/>
        <v>50</v>
      </c>
      <c r="L37" s="178" t="str">
        <f t="shared" si="1"/>
        <v>OK</v>
      </c>
      <c r="M37" s="190" t="s">
        <v>484</v>
      </c>
    </row>
    <row r="38" spans="1:13">
      <c r="A38" s="91" t="s">
        <v>441</v>
      </c>
      <c r="B38" s="93" t="s">
        <v>667</v>
      </c>
      <c r="C38" s="93" t="s">
        <v>668</v>
      </c>
      <c r="D38" s="92" t="s">
        <v>573</v>
      </c>
      <c r="E38" s="177"/>
      <c r="F38" s="178" t="str">
        <f t="shared" si="3"/>
        <v>あ３５</v>
      </c>
      <c r="G38" s="175" t="str">
        <f t="shared" si="0"/>
        <v>坪井徳寿</v>
      </c>
      <c r="H38" s="176" t="s">
        <v>574</v>
      </c>
      <c r="I38" s="175" t="s">
        <v>3</v>
      </c>
      <c r="J38" s="189">
        <v>1979</v>
      </c>
      <c r="K38" s="180">
        <f t="shared" si="2"/>
        <v>46</v>
      </c>
      <c r="L38" s="178" t="str">
        <f t="shared" si="1"/>
        <v>OK</v>
      </c>
      <c r="M38" s="190" t="s">
        <v>484</v>
      </c>
    </row>
    <row r="39" spans="1:13" ht="14.25" customHeight="1">
      <c r="A39" s="91" t="s">
        <v>442</v>
      </c>
      <c r="B39" s="95" t="s">
        <v>669</v>
      </c>
      <c r="C39" s="95" t="s">
        <v>670</v>
      </c>
      <c r="D39" s="92" t="s">
        <v>573</v>
      </c>
      <c r="E39" s="177"/>
      <c r="F39" s="178" t="str">
        <f t="shared" si="3"/>
        <v>あ３６</v>
      </c>
      <c r="G39" s="175" t="str">
        <f t="shared" si="0"/>
        <v>山中博子</v>
      </c>
      <c r="H39" s="176" t="s">
        <v>574</v>
      </c>
      <c r="I39" s="184" t="s">
        <v>596</v>
      </c>
      <c r="J39" s="189">
        <v>1970</v>
      </c>
      <c r="K39" s="180">
        <f t="shared" si="2"/>
        <v>55</v>
      </c>
      <c r="L39" s="178" t="str">
        <f t="shared" si="1"/>
        <v>OK</v>
      </c>
      <c r="M39" s="190" t="s">
        <v>475</v>
      </c>
    </row>
    <row r="40" spans="1:13" ht="14.25" customHeight="1">
      <c r="A40" s="96"/>
      <c r="B40" s="96">
        <v>2</v>
      </c>
      <c r="C40" s="97"/>
      <c r="D40" s="98"/>
      <c r="E40" s="194"/>
      <c r="F40" s="195"/>
      <c r="G40" s="191"/>
      <c r="H40" s="193"/>
      <c r="I40" s="192"/>
      <c r="J40" s="196"/>
      <c r="K40" s="197"/>
      <c r="L40" s="195"/>
      <c r="M40" s="198"/>
    </row>
    <row r="41" spans="1:13">
      <c r="A41" s="91" t="s">
        <v>671</v>
      </c>
      <c r="B41" s="92" t="s">
        <v>98</v>
      </c>
      <c r="C41" s="92" t="s">
        <v>99</v>
      </c>
      <c r="D41" s="92" t="s">
        <v>1045</v>
      </c>
      <c r="E41" s="177" t="s">
        <v>672</v>
      </c>
      <c r="F41" s="178" t="str">
        <f>A41</f>
        <v>あぷ０１</v>
      </c>
      <c r="G41" s="175" t="str">
        <f t="shared" ref="G41:G133" si="4">B41&amp;C41</f>
        <v>杉山邦夫</v>
      </c>
      <c r="H41" s="176" t="s">
        <v>673</v>
      </c>
      <c r="I41" s="176" t="s">
        <v>3</v>
      </c>
      <c r="J41" s="179">
        <v>1950</v>
      </c>
      <c r="K41" s="180">
        <f>IF(J41="","",(2025-J41))</f>
        <v>75</v>
      </c>
      <c r="L41" s="178" t="str">
        <f t="shared" ref="L41:L66" si="5">IF(G41="","",IF(COUNTIF($G$4:$G$626,G41)&gt;1,"2重登録","OK"))</f>
        <v>OK</v>
      </c>
      <c r="M41" s="175" t="s">
        <v>83</v>
      </c>
    </row>
    <row r="42" spans="1:13">
      <c r="A42" s="91" t="s">
        <v>446</v>
      </c>
      <c r="B42" s="91" t="s">
        <v>70</v>
      </c>
      <c r="C42" s="91" t="s">
        <v>100</v>
      </c>
      <c r="D42" s="92" t="s">
        <v>1046</v>
      </c>
      <c r="E42" s="177"/>
      <c r="F42" s="175" t="str">
        <f>A42</f>
        <v>あぷ０２</v>
      </c>
      <c r="G42" s="175" t="str">
        <f t="shared" si="4"/>
        <v>川上英二</v>
      </c>
      <c r="H42" s="176" t="s">
        <v>673</v>
      </c>
      <c r="I42" s="176" t="s">
        <v>3</v>
      </c>
      <c r="J42" s="182">
        <v>1963</v>
      </c>
      <c r="K42" s="180">
        <f t="shared" ref="K42:K66" si="6">IF(J42="","",(2025-J42))</f>
        <v>62</v>
      </c>
      <c r="L42" s="178" t="str">
        <f t="shared" si="5"/>
        <v>OK</v>
      </c>
      <c r="M42" s="184" t="s">
        <v>10</v>
      </c>
    </row>
    <row r="43" spans="1:13">
      <c r="A43" s="91" t="s">
        <v>447</v>
      </c>
      <c r="B43" s="92" t="s">
        <v>56</v>
      </c>
      <c r="C43" s="92" t="s">
        <v>101</v>
      </c>
      <c r="D43" s="92" t="s">
        <v>1047</v>
      </c>
      <c r="E43" s="177"/>
      <c r="F43" s="178" t="str">
        <f>A43</f>
        <v>あぷ０３</v>
      </c>
      <c r="G43" s="175" t="str">
        <f t="shared" si="4"/>
        <v>浅田隆昭</v>
      </c>
      <c r="H43" s="176" t="s">
        <v>673</v>
      </c>
      <c r="I43" s="176" t="s">
        <v>3</v>
      </c>
      <c r="J43" s="179">
        <v>1964</v>
      </c>
      <c r="K43" s="180">
        <f t="shared" si="6"/>
        <v>61</v>
      </c>
      <c r="L43" s="178" t="str">
        <f t="shared" si="5"/>
        <v>OK</v>
      </c>
      <c r="M43" s="175" t="s">
        <v>8</v>
      </c>
    </row>
    <row r="44" spans="1:13">
      <c r="A44" s="91" t="s">
        <v>448</v>
      </c>
      <c r="B44" s="99" t="s">
        <v>102</v>
      </c>
      <c r="C44" s="99" t="s">
        <v>103</v>
      </c>
      <c r="D44" s="92" t="s">
        <v>1047</v>
      </c>
      <c r="E44" s="177"/>
      <c r="F44" s="178" t="str">
        <f>A44</f>
        <v>あぷ０４</v>
      </c>
      <c r="G44" s="175" t="str">
        <f t="shared" si="4"/>
        <v>森永洋介</v>
      </c>
      <c r="H44" s="176" t="s">
        <v>673</v>
      </c>
      <c r="I44" s="176" t="s">
        <v>3</v>
      </c>
      <c r="J44" s="179">
        <v>1986</v>
      </c>
      <c r="K44" s="180">
        <f t="shared" si="6"/>
        <v>39</v>
      </c>
      <c r="L44" s="178" t="str">
        <f t="shared" si="5"/>
        <v>OK</v>
      </c>
      <c r="M44" s="175" t="s">
        <v>6</v>
      </c>
    </row>
    <row r="45" spans="1:13">
      <c r="A45" s="91" t="s">
        <v>449</v>
      </c>
      <c r="B45" s="92" t="s">
        <v>104</v>
      </c>
      <c r="C45" s="92" t="s">
        <v>105</v>
      </c>
      <c r="D45" s="92" t="s">
        <v>1045</v>
      </c>
      <c r="E45" s="177"/>
      <c r="F45" s="178" t="str">
        <f>A45</f>
        <v>あぷ０５</v>
      </c>
      <c r="G45" s="175" t="str">
        <f t="shared" si="4"/>
        <v>辰巳悟朗</v>
      </c>
      <c r="H45" s="176" t="s">
        <v>673</v>
      </c>
      <c r="I45" s="176" t="s">
        <v>3</v>
      </c>
      <c r="J45" s="179">
        <v>1974</v>
      </c>
      <c r="K45" s="180">
        <f t="shared" si="6"/>
        <v>51</v>
      </c>
      <c r="L45" s="178" t="str">
        <f t="shared" si="5"/>
        <v>OK</v>
      </c>
      <c r="M45" s="175" t="s">
        <v>4</v>
      </c>
    </row>
    <row r="46" spans="1:13">
      <c r="A46" s="91" t="s">
        <v>450</v>
      </c>
      <c r="B46" s="94" t="s">
        <v>70</v>
      </c>
      <c r="C46" s="94" t="s">
        <v>674</v>
      </c>
      <c r="D46" s="92" t="s">
        <v>1048</v>
      </c>
      <c r="E46" s="177"/>
      <c r="F46" s="178" t="str">
        <f t="shared" ref="F46:F111" si="7">A46</f>
        <v>あぷ０６</v>
      </c>
      <c r="G46" s="175" t="str">
        <f t="shared" si="4"/>
        <v>川上美弥子</v>
      </c>
      <c r="H46" s="176" t="s">
        <v>673</v>
      </c>
      <c r="I46" s="183" t="s">
        <v>5</v>
      </c>
      <c r="J46" s="179">
        <v>1971</v>
      </c>
      <c r="K46" s="180">
        <f>IF(J46="","",(2025-J46))</f>
        <v>54</v>
      </c>
      <c r="L46" s="178" t="str">
        <f t="shared" si="5"/>
        <v>OK</v>
      </c>
      <c r="M46" s="184" t="s">
        <v>10</v>
      </c>
    </row>
    <row r="47" spans="1:13">
      <c r="A47" s="91" t="s">
        <v>451</v>
      </c>
      <c r="B47" s="91" t="s">
        <v>675</v>
      </c>
      <c r="C47" s="91" t="s">
        <v>676</v>
      </c>
      <c r="D47" s="92" t="s">
        <v>1049</v>
      </c>
      <c r="E47" s="177"/>
      <c r="F47" s="175" t="str">
        <f t="shared" si="7"/>
        <v>あぷ０７</v>
      </c>
      <c r="G47" s="175" t="str">
        <f t="shared" si="4"/>
        <v>山内雄平</v>
      </c>
      <c r="H47" s="176" t="s">
        <v>673</v>
      </c>
      <c r="I47" s="176" t="s">
        <v>3</v>
      </c>
      <c r="J47" s="182">
        <v>1989</v>
      </c>
      <c r="K47" s="180">
        <f t="shared" si="6"/>
        <v>36</v>
      </c>
      <c r="L47" s="178" t="str">
        <f t="shared" si="5"/>
        <v>OK</v>
      </c>
      <c r="M47" s="184" t="s">
        <v>677</v>
      </c>
    </row>
    <row r="48" spans="1:13">
      <c r="A48" s="91" t="s">
        <v>452</v>
      </c>
      <c r="B48" s="94" t="s">
        <v>678</v>
      </c>
      <c r="C48" s="94" t="s">
        <v>679</v>
      </c>
      <c r="D48" s="92" t="s">
        <v>1048</v>
      </c>
      <c r="E48" s="177"/>
      <c r="F48" s="178" t="str">
        <f t="shared" si="7"/>
        <v>あぷ０８</v>
      </c>
      <c r="G48" s="175" t="str">
        <f t="shared" si="4"/>
        <v>木村美香</v>
      </c>
      <c r="H48" s="176" t="s">
        <v>673</v>
      </c>
      <c r="I48" s="183" t="s">
        <v>5</v>
      </c>
      <c r="J48" s="179">
        <v>1962</v>
      </c>
      <c r="K48" s="180">
        <f t="shared" si="6"/>
        <v>63</v>
      </c>
      <c r="L48" s="178" t="str">
        <f t="shared" si="5"/>
        <v>OK</v>
      </c>
      <c r="M48" s="175" t="s">
        <v>648</v>
      </c>
    </row>
    <row r="49" spans="1:13">
      <c r="A49" s="91" t="s">
        <v>453</v>
      </c>
      <c r="B49" s="100" t="s">
        <v>680</v>
      </c>
      <c r="C49" s="100" t="s">
        <v>681</v>
      </c>
      <c r="D49" s="92" t="s">
        <v>1050</v>
      </c>
      <c r="E49" s="177"/>
      <c r="F49" s="178" t="str">
        <f t="shared" si="7"/>
        <v>あぷ０９</v>
      </c>
      <c r="G49" s="175" t="str">
        <f t="shared" si="4"/>
        <v>梶木和子</v>
      </c>
      <c r="H49" s="176" t="s">
        <v>673</v>
      </c>
      <c r="I49" s="183" t="s">
        <v>5</v>
      </c>
      <c r="J49" s="179">
        <v>1960</v>
      </c>
      <c r="K49" s="180">
        <f t="shared" si="6"/>
        <v>65</v>
      </c>
      <c r="L49" s="178" t="str">
        <f t="shared" si="5"/>
        <v>OK</v>
      </c>
      <c r="M49" s="175" t="s">
        <v>4</v>
      </c>
    </row>
    <row r="50" spans="1:13">
      <c r="A50" s="91" t="s">
        <v>454</v>
      </c>
      <c r="B50" s="94" t="s">
        <v>682</v>
      </c>
      <c r="C50" s="94" t="s">
        <v>365</v>
      </c>
      <c r="D50" s="92" t="s">
        <v>1051</v>
      </c>
      <c r="E50" s="177"/>
      <c r="F50" s="178" t="str">
        <f t="shared" si="7"/>
        <v>あぷ１０</v>
      </c>
      <c r="G50" s="175" t="str">
        <f t="shared" si="4"/>
        <v>日高眞規子</v>
      </c>
      <c r="H50" s="176" t="s">
        <v>673</v>
      </c>
      <c r="I50" s="183" t="s">
        <v>5</v>
      </c>
      <c r="J50" s="179">
        <v>1963</v>
      </c>
      <c r="K50" s="180">
        <f t="shared" si="6"/>
        <v>62</v>
      </c>
      <c r="L50" s="178" t="str">
        <f t="shared" si="5"/>
        <v>OK</v>
      </c>
      <c r="M50" s="175" t="s">
        <v>604</v>
      </c>
    </row>
    <row r="51" spans="1:13">
      <c r="A51" s="91" t="s">
        <v>455</v>
      </c>
      <c r="B51" s="92" t="s">
        <v>683</v>
      </c>
      <c r="C51" s="92" t="s">
        <v>684</v>
      </c>
      <c r="D51" s="92" t="s">
        <v>1051</v>
      </c>
      <c r="E51" s="177"/>
      <c r="F51" s="178" t="str">
        <f t="shared" si="7"/>
        <v>あぷ１１</v>
      </c>
      <c r="G51" s="175" t="str">
        <f t="shared" si="4"/>
        <v>長谷出浩</v>
      </c>
      <c r="H51" s="176" t="s">
        <v>673</v>
      </c>
      <c r="I51" s="176" t="s">
        <v>3</v>
      </c>
      <c r="J51" s="179">
        <v>1960</v>
      </c>
      <c r="K51" s="180">
        <f>IF(J51="","",(2025-J51))</f>
        <v>65</v>
      </c>
      <c r="L51" s="178" t="str">
        <f t="shared" si="5"/>
        <v>OK</v>
      </c>
      <c r="M51" s="184" t="s">
        <v>10</v>
      </c>
    </row>
    <row r="52" spans="1:13">
      <c r="A52" s="91" t="s">
        <v>456</v>
      </c>
      <c r="B52" s="91" t="s">
        <v>685</v>
      </c>
      <c r="C52" s="91" t="s">
        <v>686</v>
      </c>
      <c r="D52" s="92" t="s">
        <v>1045</v>
      </c>
      <c r="E52" s="177"/>
      <c r="F52" s="175" t="str">
        <f t="shared" si="7"/>
        <v>あぷ１２</v>
      </c>
      <c r="G52" s="175" t="str">
        <f t="shared" si="4"/>
        <v>奥田純也</v>
      </c>
      <c r="H52" s="176" t="s">
        <v>673</v>
      </c>
      <c r="I52" s="176" t="s">
        <v>3</v>
      </c>
      <c r="J52" s="182">
        <v>1963</v>
      </c>
      <c r="K52" s="180">
        <f t="shared" si="6"/>
        <v>62</v>
      </c>
      <c r="L52" s="178" t="str">
        <f t="shared" si="5"/>
        <v>OK</v>
      </c>
      <c r="M52" s="184" t="s">
        <v>10</v>
      </c>
    </row>
    <row r="53" spans="1:13">
      <c r="A53" s="91" t="s">
        <v>457</v>
      </c>
      <c r="B53" s="94" t="s">
        <v>687</v>
      </c>
      <c r="C53" s="94" t="s">
        <v>688</v>
      </c>
      <c r="D53" s="92" t="s">
        <v>1052</v>
      </c>
      <c r="E53" s="177"/>
      <c r="F53" s="178" t="str">
        <f t="shared" si="7"/>
        <v>あぷ１３</v>
      </c>
      <c r="G53" s="175" t="str">
        <f t="shared" si="4"/>
        <v>村田朋子</v>
      </c>
      <c r="H53" s="176" t="s">
        <v>673</v>
      </c>
      <c r="I53" s="183" t="s">
        <v>5</v>
      </c>
      <c r="J53" s="179">
        <v>1959</v>
      </c>
      <c r="K53" s="180">
        <f t="shared" si="6"/>
        <v>66</v>
      </c>
      <c r="L53" s="178" t="str">
        <f t="shared" si="5"/>
        <v>OK</v>
      </c>
      <c r="M53" s="184" t="s">
        <v>10</v>
      </c>
    </row>
    <row r="54" spans="1:13">
      <c r="A54" s="91" t="s">
        <v>458</v>
      </c>
      <c r="B54" s="100" t="s">
        <v>106</v>
      </c>
      <c r="C54" s="100" t="s">
        <v>366</v>
      </c>
      <c r="D54" s="92" t="s">
        <v>1047</v>
      </c>
      <c r="E54" s="177"/>
      <c r="F54" s="178" t="str">
        <f t="shared" si="7"/>
        <v>あぷ１４</v>
      </c>
      <c r="G54" s="175" t="str">
        <f t="shared" si="4"/>
        <v>村田理恵子</v>
      </c>
      <c r="H54" s="176" t="s">
        <v>673</v>
      </c>
      <c r="I54" s="183" t="s">
        <v>5</v>
      </c>
      <c r="J54" s="179">
        <v>1979</v>
      </c>
      <c r="K54" s="180">
        <f t="shared" si="6"/>
        <v>46</v>
      </c>
      <c r="L54" s="178" t="str">
        <f t="shared" si="5"/>
        <v>OK</v>
      </c>
      <c r="M54" s="184" t="s">
        <v>10</v>
      </c>
    </row>
    <row r="55" spans="1:13">
      <c r="A55" s="91" t="s">
        <v>459</v>
      </c>
      <c r="B55" s="92" t="s">
        <v>689</v>
      </c>
      <c r="C55" s="92" t="s">
        <v>690</v>
      </c>
      <c r="D55" s="92" t="s">
        <v>1051</v>
      </c>
      <c r="E55" s="177"/>
      <c r="F55" s="178" t="str">
        <f t="shared" si="7"/>
        <v>あぷ１５</v>
      </c>
      <c r="G55" s="175" t="str">
        <f t="shared" si="4"/>
        <v>東正隆</v>
      </c>
      <c r="H55" s="176" t="s">
        <v>673</v>
      </c>
      <c r="I55" s="176" t="s">
        <v>3</v>
      </c>
      <c r="J55" s="179">
        <v>1965</v>
      </c>
      <c r="K55" s="180">
        <f t="shared" si="6"/>
        <v>60</v>
      </c>
      <c r="L55" s="178" t="str">
        <f t="shared" si="5"/>
        <v>OK</v>
      </c>
      <c r="M55" s="175" t="s">
        <v>4</v>
      </c>
    </row>
    <row r="56" spans="1:13">
      <c r="A56" s="128" t="s">
        <v>460</v>
      </c>
      <c r="B56" s="128" t="s">
        <v>691</v>
      </c>
      <c r="C56" s="128" t="s">
        <v>692</v>
      </c>
      <c r="D56" s="92" t="s">
        <v>1053</v>
      </c>
      <c r="E56" s="177"/>
      <c r="F56" s="178" t="str">
        <f t="shared" si="7"/>
        <v>あぷ１６</v>
      </c>
      <c r="G56" s="175" t="str">
        <f t="shared" si="4"/>
        <v>二ツ井裕也</v>
      </c>
      <c r="H56" s="176" t="s">
        <v>673</v>
      </c>
      <c r="I56" s="186" t="s">
        <v>3</v>
      </c>
      <c r="J56" s="185">
        <v>1990</v>
      </c>
      <c r="K56" s="180">
        <f t="shared" si="6"/>
        <v>35</v>
      </c>
      <c r="L56" s="178" t="str">
        <f t="shared" si="5"/>
        <v>OK</v>
      </c>
      <c r="M56" s="175" t="s">
        <v>693</v>
      </c>
    </row>
    <row r="57" spans="1:13">
      <c r="A57" s="128" t="s">
        <v>461</v>
      </c>
      <c r="B57" s="131" t="s">
        <v>694</v>
      </c>
      <c r="C57" s="131" t="s">
        <v>695</v>
      </c>
      <c r="D57" s="92" t="s">
        <v>1053</v>
      </c>
      <c r="E57" s="177"/>
      <c r="F57" s="178" t="str">
        <f t="shared" si="7"/>
        <v>あぷ１７</v>
      </c>
      <c r="G57" s="175" t="str">
        <f t="shared" si="4"/>
        <v>田中　有紀</v>
      </c>
      <c r="H57" s="176" t="s">
        <v>673</v>
      </c>
      <c r="I57" s="188" t="s">
        <v>5</v>
      </c>
      <c r="J57" s="185">
        <v>1969</v>
      </c>
      <c r="K57" s="180">
        <f t="shared" si="6"/>
        <v>56</v>
      </c>
      <c r="L57" s="178" t="str">
        <f t="shared" si="5"/>
        <v>OK</v>
      </c>
      <c r="M57" s="175" t="s">
        <v>696</v>
      </c>
    </row>
    <row r="58" spans="1:13">
      <c r="A58" s="128" t="s">
        <v>462</v>
      </c>
      <c r="B58" s="128" t="s">
        <v>697</v>
      </c>
      <c r="C58" s="128" t="s">
        <v>698</v>
      </c>
      <c r="D58" s="92" t="s">
        <v>1054</v>
      </c>
      <c r="E58" s="177"/>
      <c r="F58" s="178" t="str">
        <f t="shared" si="7"/>
        <v>あぷ１８</v>
      </c>
      <c r="G58" s="175" t="str">
        <f t="shared" si="4"/>
        <v>岡川謙二</v>
      </c>
      <c r="H58" s="176" t="s">
        <v>673</v>
      </c>
      <c r="I58" s="186" t="s">
        <v>3</v>
      </c>
      <c r="J58" s="185">
        <v>1967</v>
      </c>
      <c r="K58" s="180">
        <f t="shared" si="6"/>
        <v>58</v>
      </c>
      <c r="L58" s="178" t="str">
        <f t="shared" si="5"/>
        <v>OK</v>
      </c>
      <c r="M58" s="175" t="s">
        <v>6</v>
      </c>
    </row>
    <row r="59" spans="1:13">
      <c r="A59" s="128" t="s">
        <v>463</v>
      </c>
      <c r="B59" s="128" t="s">
        <v>699</v>
      </c>
      <c r="C59" s="128" t="s">
        <v>700</v>
      </c>
      <c r="D59" s="92" t="s">
        <v>1055</v>
      </c>
      <c r="E59" s="177"/>
      <c r="F59" s="178" t="str">
        <f t="shared" si="7"/>
        <v>あぷ１９</v>
      </c>
      <c r="G59" s="175" t="str">
        <f t="shared" si="4"/>
        <v>稲泉聡</v>
      </c>
      <c r="H59" s="176" t="s">
        <v>673</v>
      </c>
      <c r="I59" s="186" t="s">
        <v>3</v>
      </c>
      <c r="J59" s="185">
        <v>1967</v>
      </c>
      <c r="K59" s="180">
        <f t="shared" si="6"/>
        <v>58</v>
      </c>
      <c r="L59" s="178" t="str">
        <f t="shared" si="5"/>
        <v>OK</v>
      </c>
      <c r="M59" s="175" t="s">
        <v>6</v>
      </c>
    </row>
    <row r="60" spans="1:13">
      <c r="A60" s="128" t="s">
        <v>464</v>
      </c>
      <c r="B60" s="128" t="s">
        <v>701</v>
      </c>
      <c r="C60" s="128" t="s">
        <v>702</v>
      </c>
      <c r="D60" s="92" t="s">
        <v>1047</v>
      </c>
      <c r="E60" s="177"/>
      <c r="F60" s="178" t="str">
        <f t="shared" si="7"/>
        <v>あぷ２０</v>
      </c>
      <c r="G60" s="175" t="str">
        <f t="shared" si="4"/>
        <v>妹川寿明</v>
      </c>
      <c r="H60" s="176" t="s">
        <v>673</v>
      </c>
      <c r="I60" s="186" t="s">
        <v>3</v>
      </c>
      <c r="J60" s="185">
        <v>1995</v>
      </c>
      <c r="K60" s="180">
        <f t="shared" si="6"/>
        <v>30</v>
      </c>
      <c r="L60" s="178" t="str">
        <f t="shared" si="5"/>
        <v>OK</v>
      </c>
      <c r="M60" s="184" t="s">
        <v>677</v>
      </c>
    </row>
    <row r="61" spans="1:13">
      <c r="A61" s="128" t="s">
        <v>465</v>
      </c>
      <c r="B61" s="131" t="s">
        <v>701</v>
      </c>
      <c r="C61" s="131" t="s">
        <v>703</v>
      </c>
      <c r="D61" s="92" t="s">
        <v>1047</v>
      </c>
      <c r="E61" s="177"/>
      <c r="F61" s="178" t="str">
        <f t="shared" si="7"/>
        <v>あぷ２１</v>
      </c>
      <c r="G61" s="175" t="str">
        <f t="shared" si="4"/>
        <v>妹川麻佑</v>
      </c>
      <c r="H61" s="176" t="s">
        <v>673</v>
      </c>
      <c r="I61" s="188" t="s">
        <v>5</v>
      </c>
      <c r="J61" s="185">
        <v>1995</v>
      </c>
      <c r="K61" s="180">
        <f t="shared" si="6"/>
        <v>30</v>
      </c>
      <c r="L61" s="178" t="str">
        <f t="shared" si="5"/>
        <v>OK</v>
      </c>
      <c r="M61" s="184" t="s">
        <v>677</v>
      </c>
    </row>
    <row r="62" spans="1:13">
      <c r="A62" s="128" t="s">
        <v>466</v>
      </c>
      <c r="B62" s="131" t="s">
        <v>704</v>
      </c>
      <c r="C62" s="131" t="s">
        <v>705</v>
      </c>
      <c r="D62" s="92" t="s">
        <v>1056</v>
      </c>
      <c r="E62" s="177"/>
      <c r="F62" s="178" t="str">
        <f t="shared" si="7"/>
        <v>あぷ２２</v>
      </c>
      <c r="G62" s="175" t="str">
        <f t="shared" si="4"/>
        <v>永松貴子</v>
      </c>
      <c r="H62" s="176" t="s">
        <v>673</v>
      </c>
      <c r="I62" s="188" t="s">
        <v>5</v>
      </c>
      <c r="J62" s="185">
        <v>1962</v>
      </c>
      <c r="K62" s="180">
        <f t="shared" si="6"/>
        <v>63</v>
      </c>
      <c r="L62" s="178" t="str">
        <f t="shared" si="5"/>
        <v>OK</v>
      </c>
      <c r="M62" s="175" t="s">
        <v>4</v>
      </c>
    </row>
    <row r="63" spans="1:13">
      <c r="A63" s="128" t="s">
        <v>467</v>
      </c>
      <c r="B63" s="131" t="s">
        <v>706</v>
      </c>
      <c r="C63" s="131" t="s">
        <v>707</v>
      </c>
      <c r="D63" s="92" t="s">
        <v>1057</v>
      </c>
      <c r="E63" s="177"/>
      <c r="F63" s="178" t="str">
        <f t="shared" si="7"/>
        <v>あぷ２３</v>
      </c>
      <c r="G63" s="175" t="str">
        <f t="shared" si="4"/>
        <v>藤原泰子</v>
      </c>
      <c r="H63" s="176" t="s">
        <v>673</v>
      </c>
      <c r="I63" s="188" t="s">
        <v>5</v>
      </c>
      <c r="J63" s="185">
        <v>1965</v>
      </c>
      <c r="K63" s="180">
        <f t="shared" si="6"/>
        <v>60</v>
      </c>
      <c r="L63" s="178" t="str">
        <f t="shared" si="5"/>
        <v>OK</v>
      </c>
      <c r="M63" s="175" t="s">
        <v>708</v>
      </c>
    </row>
    <row r="64" spans="1:13">
      <c r="A64" s="128" t="s">
        <v>468</v>
      </c>
      <c r="B64" s="128" t="s">
        <v>709</v>
      </c>
      <c r="C64" s="128" t="s">
        <v>710</v>
      </c>
      <c r="D64" s="92" t="s">
        <v>1058</v>
      </c>
      <c r="E64" s="177"/>
      <c r="F64" s="178" t="str">
        <f t="shared" si="7"/>
        <v>あぷ２４</v>
      </c>
      <c r="G64" s="175" t="str">
        <f t="shared" si="4"/>
        <v>敦賀創一</v>
      </c>
      <c r="H64" s="176" t="s">
        <v>673</v>
      </c>
      <c r="I64" s="186" t="s">
        <v>3</v>
      </c>
      <c r="J64" s="185">
        <v>1998</v>
      </c>
      <c r="K64" s="180">
        <f t="shared" si="6"/>
        <v>27</v>
      </c>
      <c r="L64" s="178" t="str">
        <f t="shared" si="5"/>
        <v>OK</v>
      </c>
      <c r="M64" s="175" t="s">
        <v>4</v>
      </c>
    </row>
    <row r="65" spans="1:13">
      <c r="A65" s="128" t="s">
        <v>469</v>
      </c>
      <c r="B65" s="128" t="s">
        <v>711</v>
      </c>
      <c r="C65" s="128" t="s">
        <v>712</v>
      </c>
      <c r="D65" s="92" t="s">
        <v>1049</v>
      </c>
      <c r="E65" s="177"/>
      <c r="F65" s="178" t="str">
        <f t="shared" si="7"/>
        <v>あぷ２５</v>
      </c>
      <c r="G65" s="175" t="str">
        <f t="shared" si="4"/>
        <v>有吉裕喜</v>
      </c>
      <c r="H65" s="176" t="s">
        <v>673</v>
      </c>
      <c r="I65" s="186" t="s">
        <v>3</v>
      </c>
      <c r="J65" s="185">
        <v>1973</v>
      </c>
      <c r="K65" s="180">
        <f t="shared" si="6"/>
        <v>52</v>
      </c>
      <c r="L65" s="178" t="str">
        <f t="shared" si="5"/>
        <v>OK</v>
      </c>
      <c r="M65" s="175" t="s">
        <v>713</v>
      </c>
    </row>
    <row r="66" spans="1:13">
      <c r="A66" s="132" t="s">
        <v>1059</v>
      </c>
      <c r="B66" s="128" t="s">
        <v>714</v>
      </c>
      <c r="C66" s="128" t="s">
        <v>715</v>
      </c>
      <c r="D66" s="92" t="s">
        <v>1060</v>
      </c>
      <c r="E66" s="177"/>
      <c r="F66" s="178" t="str">
        <f t="shared" si="7"/>
        <v>あぷ２６</v>
      </c>
      <c r="G66" s="175" t="str">
        <f t="shared" si="4"/>
        <v>松原礼</v>
      </c>
      <c r="H66" s="176" t="s">
        <v>673</v>
      </c>
      <c r="I66" s="186" t="s">
        <v>3</v>
      </c>
      <c r="J66" s="185">
        <v>1987</v>
      </c>
      <c r="K66" s="180">
        <f t="shared" si="6"/>
        <v>38</v>
      </c>
      <c r="L66" s="178" t="str">
        <f t="shared" si="5"/>
        <v>OK</v>
      </c>
      <c r="M66" s="184" t="s">
        <v>677</v>
      </c>
    </row>
    <row r="67" spans="1:13">
      <c r="A67" s="133"/>
      <c r="B67" s="133">
        <v>3</v>
      </c>
      <c r="C67" s="133"/>
      <c r="D67" s="98"/>
      <c r="E67" s="194"/>
      <c r="F67" s="195"/>
      <c r="G67" s="191"/>
      <c r="H67" s="193"/>
      <c r="I67" s="200"/>
      <c r="J67" s="196"/>
      <c r="K67" s="197"/>
      <c r="L67" s="195"/>
      <c r="M67" s="192"/>
    </row>
    <row r="68" spans="1:13" s="183" customFormat="1">
      <c r="A68" s="91" t="s">
        <v>1061</v>
      </c>
      <c r="B68" s="94" t="s">
        <v>470</v>
      </c>
      <c r="C68" s="94" t="s">
        <v>471</v>
      </c>
      <c r="D68" s="91" t="s">
        <v>1062</v>
      </c>
      <c r="E68" s="177"/>
      <c r="F68" s="201" t="str">
        <f>A68</f>
        <v>あん０１</v>
      </c>
      <c r="G68" s="175" t="str">
        <f>B68&amp;C68</f>
        <v>池田枝里</v>
      </c>
      <c r="H68" s="175" t="s">
        <v>1063</v>
      </c>
      <c r="I68" s="183" t="s">
        <v>5</v>
      </c>
      <c r="J68" s="182">
        <v>1986</v>
      </c>
      <c r="K68" s="202">
        <f>IF(J68="","",(2025-J68))</f>
        <v>39</v>
      </c>
      <c r="L68" s="201" t="str">
        <f t="shared" ref="L68:L93" si="8">IF(G68="","",IF(COUNTIF($G$7:$G$654,G68)&gt;1,"2重登録","OK"))</f>
        <v>OK</v>
      </c>
      <c r="M68" s="175" t="s">
        <v>4</v>
      </c>
    </row>
    <row r="69" spans="1:13" s="183" customFormat="1">
      <c r="A69" s="91" t="s">
        <v>472</v>
      </c>
      <c r="B69" s="94" t="s">
        <v>473</v>
      </c>
      <c r="C69" s="94" t="s">
        <v>474</v>
      </c>
      <c r="D69" s="91" t="s">
        <v>1063</v>
      </c>
      <c r="E69" s="177"/>
      <c r="F69" s="201" t="str">
        <f>A69</f>
        <v>あん０２</v>
      </c>
      <c r="G69" s="175" t="str">
        <f>B69&amp;C69</f>
        <v>植田早耶</v>
      </c>
      <c r="H69" s="175" t="s">
        <v>1064</v>
      </c>
      <c r="I69" s="183" t="s">
        <v>5</v>
      </c>
      <c r="J69" s="182">
        <v>1999</v>
      </c>
      <c r="K69" s="202">
        <f t="shared" ref="K69:K93" si="9">IF(J69="","",(2025-J69))</f>
        <v>26</v>
      </c>
      <c r="L69" s="201" t="str">
        <f t="shared" si="8"/>
        <v>OK</v>
      </c>
      <c r="M69" s="183" t="s">
        <v>10</v>
      </c>
    </row>
    <row r="70" spans="1:13" s="175" customFormat="1">
      <c r="A70" s="91" t="s">
        <v>232</v>
      </c>
      <c r="B70" s="100" t="s">
        <v>94</v>
      </c>
      <c r="C70" s="100" t="s">
        <v>476</v>
      </c>
      <c r="D70" s="91" t="s">
        <v>1064</v>
      </c>
      <c r="E70" s="177"/>
      <c r="F70" s="178" t="str">
        <f t="shared" ref="F70:F93" si="10">A70</f>
        <v>あん０３</v>
      </c>
      <c r="G70" s="175" t="str">
        <f t="shared" ref="G70:G93" si="11">B70&amp;C70</f>
        <v>山口千恵</v>
      </c>
      <c r="H70" s="175" t="s">
        <v>1065</v>
      </c>
      <c r="I70" s="183" t="s">
        <v>5</v>
      </c>
      <c r="J70" s="179">
        <v>1979</v>
      </c>
      <c r="K70" s="202">
        <f t="shared" si="9"/>
        <v>46</v>
      </c>
      <c r="L70" s="178" t="str">
        <f t="shared" si="8"/>
        <v>OK</v>
      </c>
      <c r="M70" s="204" t="s">
        <v>8</v>
      </c>
    </row>
    <row r="71" spans="1:13" s="183" customFormat="1">
      <c r="A71" s="91" t="s">
        <v>233</v>
      </c>
      <c r="B71" s="94" t="s">
        <v>717</v>
      </c>
      <c r="C71" s="94" t="s">
        <v>718</v>
      </c>
      <c r="D71" s="91" t="s">
        <v>1066</v>
      </c>
      <c r="E71" s="177"/>
      <c r="F71" s="201" t="str">
        <f t="shared" si="10"/>
        <v>あん０４</v>
      </c>
      <c r="G71" s="175" t="str">
        <f t="shared" si="11"/>
        <v>森心奈</v>
      </c>
      <c r="H71" s="175" t="s">
        <v>1066</v>
      </c>
      <c r="I71" s="183" t="s">
        <v>5</v>
      </c>
      <c r="J71" s="182">
        <v>2013</v>
      </c>
      <c r="K71" s="202">
        <f t="shared" si="9"/>
        <v>12</v>
      </c>
      <c r="L71" s="201" t="str">
        <f t="shared" si="8"/>
        <v>OK</v>
      </c>
      <c r="M71" s="175" t="s">
        <v>175</v>
      </c>
    </row>
    <row r="72" spans="1:13" s="183" customFormat="1">
      <c r="A72" s="91" t="s">
        <v>234</v>
      </c>
      <c r="B72" s="94" t="s">
        <v>477</v>
      </c>
      <c r="C72" s="94" t="s">
        <v>478</v>
      </c>
      <c r="D72" s="91" t="s">
        <v>1066</v>
      </c>
      <c r="E72" s="177"/>
      <c r="F72" s="201" t="str">
        <f t="shared" si="10"/>
        <v>あん０５</v>
      </c>
      <c r="G72" s="175" t="str">
        <f t="shared" si="11"/>
        <v>脇坂愛里</v>
      </c>
      <c r="H72" s="175" t="s">
        <v>1064</v>
      </c>
      <c r="I72" s="183" t="s">
        <v>5</v>
      </c>
      <c r="J72" s="182">
        <v>1989</v>
      </c>
      <c r="K72" s="202">
        <f t="shared" si="9"/>
        <v>36</v>
      </c>
      <c r="L72" s="201" t="str">
        <f t="shared" si="8"/>
        <v>OK</v>
      </c>
      <c r="M72" s="175" t="s">
        <v>4</v>
      </c>
    </row>
    <row r="73" spans="1:13" s="175" customFormat="1">
      <c r="A73" s="91" t="s">
        <v>235</v>
      </c>
      <c r="B73" s="99" t="s">
        <v>479</v>
      </c>
      <c r="C73" s="99" t="s">
        <v>480</v>
      </c>
      <c r="D73" s="91" t="s">
        <v>1064</v>
      </c>
      <c r="E73" s="177"/>
      <c r="F73" s="178" t="str">
        <f t="shared" si="10"/>
        <v>あん０６</v>
      </c>
      <c r="G73" s="175" t="str">
        <f t="shared" si="11"/>
        <v>上津慶和</v>
      </c>
      <c r="H73" s="175" t="s">
        <v>1064</v>
      </c>
      <c r="I73" s="176" t="s">
        <v>3</v>
      </c>
      <c r="J73" s="179">
        <v>1993</v>
      </c>
      <c r="K73" s="202">
        <f t="shared" si="9"/>
        <v>32</v>
      </c>
      <c r="L73" s="178" t="str">
        <f t="shared" si="8"/>
        <v>OK</v>
      </c>
      <c r="M73" s="204" t="s">
        <v>169</v>
      </c>
    </row>
    <row r="74" spans="1:13" s="175" customFormat="1">
      <c r="A74" s="91" t="s">
        <v>236</v>
      </c>
      <c r="B74" s="92" t="s">
        <v>477</v>
      </c>
      <c r="C74" s="92" t="s">
        <v>492</v>
      </c>
      <c r="D74" s="91" t="s">
        <v>1064</v>
      </c>
      <c r="E74" s="177"/>
      <c r="F74" s="178" t="str">
        <f t="shared" si="10"/>
        <v>あん０７</v>
      </c>
      <c r="G74" s="175" t="str">
        <f t="shared" si="11"/>
        <v>脇坂和樹</v>
      </c>
      <c r="H74" s="175" t="s">
        <v>1064</v>
      </c>
      <c r="I74" s="176" t="s">
        <v>3</v>
      </c>
      <c r="J74" s="179">
        <v>1992</v>
      </c>
      <c r="K74" s="202">
        <f t="shared" si="9"/>
        <v>33</v>
      </c>
      <c r="L74" s="178" t="str">
        <f t="shared" si="8"/>
        <v>OK</v>
      </c>
      <c r="M74" s="204" t="s">
        <v>4</v>
      </c>
    </row>
    <row r="75" spans="1:13" s="175" customFormat="1">
      <c r="A75" s="91" t="s">
        <v>237</v>
      </c>
      <c r="B75" s="99" t="s">
        <v>493</v>
      </c>
      <c r="C75" s="99" t="s">
        <v>494</v>
      </c>
      <c r="D75" s="91" t="s">
        <v>1064</v>
      </c>
      <c r="E75" s="177"/>
      <c r="F75" s="178" t="str">
        <f t="shared" si="10"/>
        <v>あん０８</v>
      </c>
      <c r="G75" s="175" t="str">
        <f t="shared" si="11"/>
        <v>小田紀彦</v>
      </c>
      <c r="H75" s="175" t="s">
        <v>1064</v>
      </c>
      <c r="I75" s="176" t="s">
        <v>3</v>
      </c>
      <c r="J75" s="179">
        <v>1984</v>
      </c>
      <c r="K75" s="202">
        <f t="shared" si="9"/>
        <v>41</v>
      </c>
      <c r="L75" s="178" t="str">
        <f t="shared" si="8"/>
        <v>OK</v>
      </c>
      <c r="M75" s="204" t="s">
        <v>475</v>
      </c>
    </row>
    <row r="76" spans="1:13" s="175" customFormat="1">
      <c r="A76" s="91" t="s">
        <v>238</v>
      </c>
      <c r="B76" s="92" t="s">
        <v>495</v>
      </c>
      <c r="C76" s="92" t="s">
        <v>496</v>
      </c>
      <c r="D76" s="91" t="s">
        <v>1064</v>
      </c>
      <c r="E76" s="177"/>
      <c r="F76" s="178" t="str">
        <f t="shared" si="10"/>
        <v>あん０９</v>
      </c>
      <c r="G76" s="175" t="str">
        <f t="shared" si="11"/>
        <v>越智友基</v>
      </c>
      <c r="H76" s="175" t="s">
        <v>716</v>
      </c>
      <c r="I76" s="176" t="s">
        <v>3</v>
      </c>
      <c r="J76" s="179">
        <v>1987</v>
      </c>
      <c r="K76" s="202">
        <f t="shared" si="9"/>
        <v>38</v>
      </c>
      <c r="L76" s="178" t="str">
        <f t="shared" si="8"/>
        <v>OK</v>
      </c>
      <c r="M76" s="204" t="s">
        <v>475</v>
      </c>
    </row>
    <row r="77" spans="1:13" s="175" customFormat="1">
      <c r="A77" s="91" t="s">
        <v>239</v>
      </c>
      <c r="B77" s="92" t="s">
        <v>497</v>
      </c>
      <c r="C77" s="92" t="s">
        <v>498</v>
      </c>
      <c r="D77" s="91" t="s">
        <v>716</v>
      </c>
      <c r="E77" s="177"/>
      <c r="F77" s="178" t="str">
        <f t="shared" si="10"/>
        <v>あん１０</v>
      </c>
      <c r="G77" s="175" t="str">
        <f t="shared" si="11"/>
        <v>辻本将士</v>
      </c>
      <c r="H77" s="175" t="s">
        <v>1067</v>
      </c>
      <c r="I77" s="176" t="s">
        <v>3</v>
      </c>
      <c r="J77" s="179">
        <v>1986</v>
      </c>
      <c r="K77" s="202">
        <f t="shared" si="9"/>
        <v>39</v>
      </c>
      <c r="L77" s="178" t="str">
        <f t="shared" si="8"/>
        <v>OK</v>
      </c>
      <c r="M77" s="183" t="s">
        <v>171</v>
      </c>
    </row>
    <row r="78" spans="1:13" s="175" customFormat="1">
      <c r="A78" s="91" t="s">
        <v>240</v>
      </c>
      <c r="B78" s="92" t="s">
        <v>499</v>
      </c>
      <c r="C78" s="92" t="s">
        <v>500</v>
      </c>
      <c r="D78" s="91" t="s">
        <v>1067</v>
      </c>
      <c r="E78" s="177"/>
      <c r="F78" s="178" t="str">
        <f t="shared" si="10"/>
        <v>あん１１</v>
      </c>
      <c r="G78" s="175" t="str">
        <f t="shared" si="11"/>
        <v>津曲崇志</v>
      </c>
      <c r="H78" s="175" t="s">
        <v>1064</v>
      </c>
      <c r="I78" s="176" t="s">
        <v>3</v>
      </c>
      <c r="J78" s="179">
        <v>1989</v>
      </c>
      <c r="K78" s="202">
        <f t="shared" si="9"/>
        <v>36</v>
      </c>
      <c r="L78" s="178" t="str">
        <f t="shared" si="8"/>
        <v>OK</v>
      </c>
      <c r="M78" s="204" t="s">
        <v>399</v>
      </c>
    </row>
    <row r="79" spans="1:13" s="175" customFormat="1">
      <c r="A79" s="91" t="s">
        <v>241</v>
      </c>
      <c r="B79" s="92" t="s">
        <v>501</v>
      </c>
      <c r="C79" s="92" t="s">
        <v>502</v>
      </c>
      <c r="D79" s="91" t="s">
        <v>1064</v>
      </c>
      <c r="E79" s="177"/>
      <c r="F79" s="178" t="str">
        <f t="shared" si="10"/>
        <v>あん１２</v>
      </c>
      <c r="G79" s="175" t="str">
        <f t="shared" si="11"/>
        <v>鍋内雄樹</v>
      </c>
      <c r="H79" s="175" t="s">
        <v>1064</v>
      </c>
      <c r="I79" s="176" t="s">
        <v>3</v>
      </c>
      <c r="J79" s="179">
        <v>1990</v>
      </c>
      <c r="K79" s="202">
        <f t="shared" si="9"/>
        <v>35</v>
      </c>
      <c r="L79" s="178" t="str">
        <f t="shared" si="8"/>
        <v>OK</v>
      </c>
      <c r="M79" s="204" t="s">
        <v>503</v>
      </c>
    </row>
    <row r="80" spans="1:13" s="175" customFormat="1">
      <c r="A80" s="91" t="s">
        <v>242</v>
      </c>
      <c r="B80" s="92" t="s">
        <v>719</v>
      </c>
      <c r="C80" s="92" t="s">
        <v>720</v>
      </c>
      <c r="D80" s="91" t="s">
        <v>1064</v>
      </c>
      <c r="E80" s="177"/>
      <c r="F80" s="178" t="str">
        <f t="shared" si="10"/>
        <v>あん１３</v>
      </c>
      <c r="G80" s="175" t="str">
        <f t="shared" si="11"/>
        <v>桐原昇汰</v>
      </c>
      <c r="H80" s="175" t="s">
        <v>1064</v>
      </c>
      <c r="I80" s="176" t="s">
        <v>3</v>
      </c>
      <c r="J80" s="179">
        <v>1994</v>
      </c>
      <c r="K80" s="202">
        <f t="shared" si="9"/>
        <v>31</v>
      </c>
      <c r="L80" s="178" t="str">
        <f t="shared" si="8"/>
        <v>OK</v>
      </c>
      <c r="M80" s="204" t="s">
        <v>167</v>
      </c>
    </row>
    <row r="81" spans="1:255" s="175" customFormat="1">
      <c r="A81" s="91" t="s">
        <v>243</v>
      </c>
      <c r="B81" s="99" t="s">
        <v>390</v>
      </c>
      <c r="C81" s="99" t="s">
        <v>481</v>
      </c>
      <c r="D81" s="91" t="s">
        <v>1064</v>
      </c>
      <c r="E81" s="177"/>
      <c r="F81" s="178" t="str">
        <f t="shared" si="10"/>
        <v>あん１４</v>
      </c>
      <c r="G81" s="175" t="str">
        <f t="shared" si="11"/>
        <v>松村友喜</v>
      </c>
      <c r="H81" s="175" t="s">
        <v>1064</v>
      </c>
      <c r="I81" s="176" t="s">
        <v>3</v>
      </c>
      <c r="J81" s="179">
        <v>1988</v>
      </c>
      <c r="K81" s="202">
        <f t="shared" si="9"/>
        <v>37</v>
      </c>
      <c r="L81" s="178" t="str">
        <f t="shared" si="8"/>
        <v>OK</v>
      </c>
      <c r="M81" s="204" t="s">
        <v>4</v>
      </c>
    </row>
    <row r="82" spans="1:255" s="175" customFormat="1">
      <c r="A82" s="91" t="s">
        <v>244</v>
      </c>
      <c r="B82" s="92" t="s">
        <v>482</v>
      </c>
      <c r="C82" s="92" t="s">
        <v>483</v>
      </c>
      <c r="D82" s="91" t="s">
        <v>1064</v>
      </c>
      <c r="E82" s="177"/>
      <c r="F82" s="178" t="str">
        <f t="shared" si="10"/>
        <v>あん１５</v>
      </c>
      <c r="G82" s="175" t="str">
        <f t="shared" si="11"/>
        <v>薮内豪</v>
      </c>
      <c r="H82" s="175" t="s">
        <v>1068</v>
      </c>
      <c r="I82" s="176" t="s">
        <v>3</v>
      </c>
      <c r="J82" s="179">
        <v>1986</v>
      </c>
      <c r="K82" s="202">
        <f t="shared" si="9"/>
        <v>39</v>
      </c>
      <c r="L82" s="178" t="str">
        <f t="shared" si="8"/>
        <v>OK</v>
      </c>
      <c r="M82" s="204" t="s">
        <v>7</v>
      </c>
    </row>
    <row r="83" spans="1:255" s="175" customFormat="1">
      <c r="A83" s="91" t="s">
        <v>245</v>
      </c>
      <c r="B83" s="99" t="s">
        <v>485</v>
      </c>
      <c r="C83" s="99" t="s">
        <v>486</v>
      </c>
      <c r="D83" s="91" t="s">
        <v>1068</v>
      </c>
      <c r="E83" s="177"/>
      <c r="F83" s="178" t="str">
        <f t="shared" si="10"/>
        <v>あん１６</v>
      </c>
      <c r="G83" s="175" t="str">
        <f t="shared" si="11"/>
        <v>森寿人</v>
      </c>
      <c r="H83" s="175" t="s">
        <v>1064</v>
      </c>
      <c r="I83" s="176" t="s">
        <v>3</v>
      </c>
      <c r="J83" s="179">
        <v>1978</v>
      </c>
      <c r="K83" s="202">
        <f t="shared" si="9"/>
        <v>47</v>
      </c>
      <c r="L83" s="178" t="str">
        <f t="shared" si="8"/>
        <v>OK</v>
      </c>
      <c r="M83" s="204" t="s">
        <v>487</v>
      </c>
    </row>
    <row r="84" spans="1:255" s="175" customFormat="1">
      <c r="A84" s="91" t="s">
        <v>246</v>
      </c>
      <c r="B84" s="99" t="s">
        <v>488</v>
      </c>
      <c r="C84" s="99" t="s">
        <v>489</v>
      </c>
      <c r="D84" s="91" t="s">
        <v>1064</v>
      </c>
      <c r="E84" s="177"/>
      <c r="F84" s="178" t="str">
        <f t="shared" si="10"/>
        <v>あん１７</v>
      </c>
      <c r="G84" s="175" t="str">
        <f t="shared" si="11"/>
        <v>山田佳明</v>
      </c>
      <c r="H84" s="175" t="s">
        <v>1064</v>
      </c>
      <c r="I84" s="176" t="s">
        <v>3</v>
      </c>
      <c r="J84" s="179">
        <v>1986</v>
      </c>
      <c r="K84" s="202">
        <f t="shared" si="9"/>
        <v>39</v>
      </c>
      <c r="L84" s="178" t="str">
        <f t="shared" si="8"/>
        <v>OK</v>
      </c>
      <c r="M84" s="204" t="s">
        <v>4</v>
      </c>
    </row>
    <row r="85" spans="1:255" s="175" customFormat="1">
      <c r="A85" s="91" t="s">
        <v>247</v>
      </c>
      <c r="B85" s="99" t="s">
        <v>721</v>
      </c>
      <c r="C85" s="99" t="s">
        <v>722</v>
      </c>
      <c r="D85" s="91" t="s">
        <v>1064</v>
      </c>
      <c r="E85" s="177"/>
      <c r="F85" s="178" t="str">
        <f t="shared" si="10"/>
        <v>あん１８</v>
      </c>
      <c r="G85" s="175" t="str">
        <f t="shared" si="11"/>
        <v>愛原里樹</v>
      </c>
      <c r="H85" s="175" t="s">
        <v>1068</v>
      </c>
      <c r="I85" s="176" t="s">
        <v>3</v>
      </c>
      <c r="J85" s="179">
        <v>1995</v>
      </c>
      <c r="K85" s="202">
        <f t="shared" si="9"/>
        <v>30</v>
      </c>
      <c r="L85" s="178" t="str">
        <f t="shared" si="8"/>
        <v>OK</v>
      </c>
      <c r="M85" s="204" t="s">
        <v>169</v>
      </c>
    </row>
    <row r="86" spans="1:255" s="175" customFormat="1">
      <c r="A86" s="91" t="s">
        <v>248</v>
      </c>
      <c r="B86" s="99" t="s">
        <v>490</v>
      </c>
      <c r="C86" s="99" t="s">
        <v>491</v>
      </c>
      <c r="D86" s="91" t="s">
        <v>1068</v>
      </c>
      <c r="E86" s="177"/>
      <c r="F86" s="178" t="str">
        <f t="shared" si="10"/>
        <v>あん１９</v>
      </c>
      <c r="G86" s="175" t="str">
        <f t="shared" si="11"/>
        <v>岡田真樹</v>
      </c>
      <c r="H86" s="175" t="s">
        <v>1064</v>
      </c>
      <c r="I86" s="176" t="s">
        <v>3</v>
      </c>
      <c r="J86" s="179">
        <v>1982</v>
      </c>
      <c r="K86" s="202">
        <f t="shared" si="9"/>
        <v>43</v>
      </c>
      <c r="L86" s="178" t="str">
        <f t="shared" si="8"/>
        <v>OK</v>
      </c>
      <c r="M86" s="204" t="s">
        <v>484</v>
      </c>
    </row>
    <row r="87" spans="1:255" s="175" customFormat="1">
      <c r="A87" s="91" t="s">
        <v>251</v>
      </c>
      <c r="B87" s="99" t="s">
        <v>723</v>
      </c>
      <c r="C87" s="99" t="s">
        <v>724</v>
      </c>
      <c r="D87" s="91" t="s">
        <v>1065</v>
      </c>
      <c r="E87" s="177"/>
      <c r="F87" s="178" t="str">
        <f t="shared" si="10"/>
        <v>あん２０</v>
      </c>
      <c r="G87" s="175" t="str">
        <f t="shared" si="11"/>
        <v>鈴木悠太</v>
      </c>
      <c r="H87" s="175" t="s">
        <v>1064</v>
      </c>
      <c r="I87" s="176" t="s">
        <v>3</v>
      </c>
      <c r="J87" s="179">
        <v>2000</v>
      </c>
      <c r="K87" s="202">
        <f t="shared" si="9"/>
        <v>25</v>
      </c>
      <c r="L87" s="178" t="str">
        <f t="shared" si="8"/>
        <v>OK</v>
      </c>
      <c r="M87" s="204" t="s">
        <v>484</v>
      </c>
    </row>
    <row r="88" spans="1:255" s="175" customFormat="1">
      <c r="A88" s="91" t="s">
        <v>252</v>
      </c>
      <c r="B88" s="99" t="s">
        <v>725</v>
      </c>
      <c r="C88" s="99" t="s">
        <v>726</v>
      </c>
      <c r="D88" s="91" t="s">
        <v>1069</v>
      </c>
      <c r="E88" s="177"/>
      <c r="F88" s="178" t="str">
        <f t="shared" si="10"/>
        <v>あん２１</v>
      </c>
      <c r="G88" s="175" t="str">
        <f t="shared" si="11"/>
        <v>政田秀栄</v>
      </c>
      <c r="H88" s="175" t="s">
        <v>1064</v>
      </c>
      <c r="I88" s="176" t="s">
        <v>3</v>
      </c>
      <c r="J88" s="179">
        <v>1982</v>
      </c>
      <c r="K88" s="202">
        <f t="shared" si="9"/>
        <v>43</v>
      </c>
      <c r="L88" s="178" t="str">
        <f t="shared" si="8"/>
        <v>OK</v>
      </c>
      <c r="M88" s="204" t="s">
        <v>175</v>
      </c>
    </row>
    <row r="89" spans="1:255" s="175" customFormat="1">
      <c r="A89" s="91" t="s">
        <v>253</v>
      </c>
      <c r="B89" s="92" t="s">
        <v>504</v>
      </c>
      <c r="C89" s="92" t="s">
        <v>505</v>
      </c>
      <c r="D89" s="91" t="s">
        <v>1064</v>
      </c>
      <c r="E89" s="177"/>
      <c r="F89" s="178" t="str">
        <f t="shared" si="10"/>
        <v>あん２２</v>
      </c>
      <c r="G89" s="175" t="str">
        <f t="shared" si="11"/>
        <v>猪飼尚輝</v>
      </c>
      <c r="H89" s="175" t="s">
        <v>1064</v>
      </c>
      <c r="I89" s="176" t="s">
        <v>3</v>
      </c>
      <c r="J89" s="179">
        <v>1996</v>
      </c>
      <c r="K89" s="202">
        <f t="shared" si="9"/>
        <v>29</v>
      </c>
      <c r="L89" s="178" t="str">
        <f t="shared" si="8"/>
        <v>OK</v>
      </c>
      <c r="M89" s="204" t="s">
        <v>487</v>
      </c>
    </row>
    <row r="90" spans="1:255" s="175" customFormat="1">
      <c r="A90" s="91" t="s">
        <v>254</v>
      </c>
      <c r="B90" s="92" t="s">
        <v>506</v>
      </c>
      <c r="C90" s="92" t="s">
        <v>507</v>
      </c>
      <c r="D90" s="91" t="s">
        <v>1064</v>
      </c>
      <c r="E90" s="177"/>
      <c r="F90" s="178" t="str">
        <f t="shared" si="10"/>
        <v>あん２３</v>
      </c>
      <c r="G90" s="175" t="str">
        <f t="shared" si="11"/>
        <v>岡栄介</v>
      </c>
      <c r="H90" s="175" t="s">
        <v>1064</v>
      </c>
      <c r="I90" s="176" t="s">
        <v>3</v>
      </c>
      <c r="J90" s="179">
        <v>1996</v>
      </c>
      <c r="K90" s="202">
        <f t="shared" si="9"/>
        <v>29</v>
      </c>
      <c r="L90" s="178" t="str">
        <f t="shared" si="8"/>
        <v>OK</v>
      </c>
      <c r="M90" s="204" t="s">
        <v>487</v>
      </c>
    </row>
    <row r="91" spans="1:255" s="175" customFormat="1">
      <c r="A91" s="91" t="s">
        <v>255</v>
      </c>
      <c r="B91" s="92" t="s">
        <v>249</v>
      </c>
      <c r="C91" s="92" t="s">
        <v>250</v>
      </c>
      <c r="D91" s="91" t="s">
        <v>1064</v>
      </c>
      <c r="E91" s="177"/>
      <c r="F91" s="178" t="str">
        <f t="shared" si="10"/>
        <v>あん２４</v>
      </c>
      <c r="G91" s="175" t="str">
        <f t="shared" si="11"/>
        <v>寺元翔太</v>
      </c>
      <c r="H91" s="175" t="s">
        <v>1064</v>
      </c>
      <c r="I91" s="176" t="s">
        <v>3</v>
      </c>
      <c r="J91" s="179">
        <v>1993</v>
      </c>
      <c r="K91" s="202">
        <f t="shared" si="9"/>
        <v>32</v>
      </c>
      <c r="L91" s="178" t="str">
        <f t="shared" si="8"/>
        <v>OK</v>
      </c>
      <c r="M91" s="204" t="s">
        <v>7</v>
      </c>
    </row>
    <row r="92" spans="1:255" s="204" customFormat="1">
      <c r="A92" s="91" t="s">
        <v>256</v>
      </c>
      <c r="B92" s="101" t="s">
        <v>508</v>
      </c>
      <c r="C92" s="101" t="s">
        <v>498</v>
      </c>
      <c r="D92" s="91" t="s">
        <v>1064</v>
      </c>
      <c r="E92" s="205"/>
      <c r="F92" s="206" t="str">
        <f t="shared" si="10"/>
        <v>あん２５</v>
      </c>
      <c r="G92" s="204" t="str">
        <f t="shared" si="11"/>
        <v>三箇将士</v>
      </c>
      <c r="H92" s="175" t="s">
        <v>1064</v>
      </c>
      <c r="I92" s="204" t="s">
        <v>3</v>
      </c>
      <c r="J92" s="207">
        <v>1994</v>
      </c>
      <c r="K92" s="202">
        <f t="shared" si="9"/>
        <v>31</v>
      </c>
      <c r="L92" s="206" t="str">
        <f t="shared" si="8"/>
        <v>OK</v>
      </c>
      <c r="M92" s="204" t="s">
        <v>7</v>
      </c>
    </row>
    <row r="93" spans="1:255" s="204" customFormat="1">
      <c r="A93" s="91" t="s">
        <v>368</v>
      </c>
      <c r="B93" s="101" t="s">
        <v>509</v>
      </c>
      <c r="C93" s="101" t="s">
        <v>510</v>
      </c>
      <c r="D93" s="91" t="s">
        <v>1064</v>
      </c>
      <c r="E93" s="205"/>
      <c r="F93" s="206" t="str">
        <f t="shared" si="10"/>
        <v>あん２６</v>
      </c>
      <c r="G93" s="204" t="str">
        <f t="shared" si="11"/>
        <v>澤田純兵</v>
      </c>
      <c r="H93" s="175" t="s">
        <v>1064</v>
      </c>
      <c r="I93" s="204" t="s">
        <v>3</v>
      </c>
      <c r="J93" s="207">
        <v>1997</v>
      </c>
      <c r="K93" s="202">
        <f t="shared" si="9"/>
        <v>28</v>
      </c>
      <c r="L93" s="206" t="str">
        <f t="shared" si="8"/>
        <v>OK</v>
      </c>
      <c r="M93" s="204" t="s">
        <v>7</v>
      </c>
    </row>
    <row r="94" spans="1:255">
      <c r="A94" s="133"/>
      <c r="B94" s="133">
        <v>4</v>
      </c>
      <c r="C94" s="133"/>
      <c r="D94" s="98"/>
      <c r="E94" s="194"/>
      <c r="F94" s="195"/>
      <c r="G94" s="191"/>
      <c r="H94" s="193"/>
      <c r="I94" s="200"/>
      <c r="J94" s="196"/>
      <c r="K94" s="197"/>
      <c r="L94" s="195"/>
      <c r="M94" s="192"/>
    </row>
    <row r="95" spans="1:255" s="209" customFormat="1">
      <c r="A95" s="102" t="s">
        <v>62</v>
      </c>
      <c r="B95" s="102" t="s">
        <v>63</v>
      </c>
      <c r="C95" s="103" t="s">
        <v>64</v>
      </c>
      <c r="D95" s="92" t="s">
        <v>61</v>
      </c>
      <c r="E95" s="177"/>
      <c r="F95" s="175" t="str">
        <f t="shared" si="7"/>
        <v>け０１</v>
      </c>
      <c r="G95" s="175" t="str">
        <f t="shared" si="4"/>
        <v>稲岡和紀</v>
      </c>
      <c r="H95" s="176" t="s">
        <v>60</v>
      </c>
      <c r="I95" s="176" t="s">
        <v>3</v>
      </c>
      <c r="J95" s="182">
        <v>1978</v>
      </c>
      <c r="K95" s="208">
        <f>IF(J95="","",(2025-J95))</f>
        <v>47</v>
      </c>
      <c r="L95" s="178" t="str">
        <f t="shared" ref="L95:L105" si="12">IF(H95="","",IF(COUNTIF($G$4:$G$21,H95)&gt;1,"2重登録","OK"))</f>
        <v>OK</v>
      </c>
      <c r="M95" s="184" t="s">
        <v>10</v>
      </c>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c r="FA95" s="175"/>
      <c r="FB95" s="175"/>
      <c r="FC95" s="175"/>
      <c r="FD95" s="175"/>
      <c r="FE95" s="175"/>
      <c r="FF95" s="175"/>
      <c r="FG95" s="175"/>
      <c r="FH95" s="175"/>
      <c r="FI95" s="175"/>
      <c r="FJ95" s="175"/>
      <c r="FK95" s="175"/>
      <c r="FL95" s="175"/>
      <c r="FM95" s="175"/>
      <c r="FN95" s="175"/>
      <c r="FO95" s="175"/>
      <c r="FP95" s="175"/>
      <c r="FQ95" s="175"/>
      <c r="FR95" s="175"/>
      <c r="FS95" s="175"/>
      <c r="FT95" s="175"/>
      <c r="FU95" s="175"/>
      <c r="FV95" s="175"/>
      <c r="FW95" s="175"/>
      <c r="FX95" s="175"/>
      <c r="FY95" s="175"/>
      <c r="FZ95" s="175"/>
      <c r="GA95" s="175"/>
      <c r="GB95" s="175"/>
      <c r="GC95" s="175"/>
      <c r="GD95" s="175"/>
      <c r="GE95" s="175"/>
      <c r="GF95" s="175"/>
      <c r="GG95" s="175"/>
      <c r="GH95" s="175"/>
      <c r="GI95" s="175"/>
      <c r="GJ95" s="175"/>
      <c r="GK95" s="175"/>
      <c r="GL95" s="175"/>
      <c r="GM95" s="175"/>
      <c r="GN95" s="175"/>
      <c r="GO95" s="175"/>
      <c r="GP95" s="175"/>
      <c r="GQ95" s="175"/>
      <c r="GR95" s="175"/>
      <c r="GS95" s="175"/>
      <c r="GT95" s="175"/>
      <c r="GU95" s="175"/>
      <c r="GV95" s="175"/>
      <c r="GW95" s="175"/>
      <c r="GX95" s="175"/>
      <c r="GY95" s="175"/>
      <c r="GZ95" s="175"/>
      <c r="HA95" s="175"/>
      <c r="HB95" s="175"/>
      <c r="HC95" s="175"/>
      <c r="HD95" s="175"/>
      <c r="HE95" s="175"/>
      <c r="HF95" s="175"/>
      <c r="HG95" s="175"/>
      <c r="HH95" s="175"/>
      <c r="HI95" s="175"/>
      <c r="HJ95" s="175"/>
      <c r="HK95" s="175"/>
      <c r="HL95" s="175"/>
      <c r="HM95" s="175"/>
      <c r="HN95" s="175"/>
      <c r="HO95" s="175"/>
      <c r="HP95" s="175"/>
      <c r="HQ95" s="175"/>
      <c r="HR95" s="175"/>
      <c r="HS95" s="175"/>
      <c r="HT95" s="175"/>
      <c r="HU95" s="175"/>
      <c r="HV95" s="175"/>
      <c r="HW95" s="175"/>
      <c r="HX95" s="175"/>
      <c r="HY95" s="175"/>
      <c r="HZ95" s="175"/>
      <c r="IA95" s="175"/>
      <c r="IB95" s="175"/>
      <c r="IC95" s="175"/>
      <c r="ID95" s="175"/>
      <c r="IE95" s="175"/>
      <c r="IF95" s="175"/>
      <c r="IG95" s="175"/>
      <c r="IH95" s="175"/>
      <c r="II95" s="175"/>
      <c r="IJ95" s="175"/>
      <c r="IK95" s="175"/>
      <c r="IL95" s="175"/>
      <c r="IM95" s="175"/>
      <c r="IN95" s="175"/>
      <c r="IO95" s="175"/>
      <c r="IP95" s="175"/>
      <c r="IQ95" s="175"/>
      <c r="IR95" s="175"/>
      <c r="IS95" s="175"/>
      <c r="IT95" s="175"/>
      <c r="IU95" s="175"/>
    </row>
    <row r="96" spans="1:255" s="210" customFormat="1">
      <c r="A96" s="102" t="s">
        <v>1070</v>
      </c>
      <c r="B96" s="102" t="s">
        <v>72</v>
      </c>
      <c r="C96" s="103" t="s">
        <v>74</v>
      </c>
      <c r="D96" s="92" t="s">
        <v>61</v>
      </c>
      <c r="E96" s="177"/>
      <c r="F96" s="175" t="str">
        <f t="shared" si="7"/>
        <v>け０２</v>
      </c>
      <c r="G96" s="175" t="str">
        <f t="shared" si="4"/>
        <v>上村　武</v>
      </c>
      <c r="H96" s="176" t="s">
        <v>60</v>
      </c>
      <c r="I96" s="176" t="s">
        <v>3</v>
      </c>
      <c r="J96" s="182">
        <v>1978</v>
      </c>
      <c r="K96" s="208">
        <f t="shared" ref="K96:K114" si="13">IF(J96="","",(2025-J96))</f>
        <v>47</v>
      </c>
      <c r="L96" s="178" t="str">
        <f t="shared" si="12"/>
        <v>OK</v>
      </c>
      <c r="M96" s="175" t="s">
        <v>4</v>
      </c>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c r="DH96" s="175"/>
      <c r="DI96" s="175"/>
      <c r="DJ96" s="175"/>
      <c r="DK96" s="175"/>
      <c r="DL96" s="175"/>
      <c r="DM96" s="175"/>
      <c r="DN96" s="175"/>
      <c r="DO96" s="175"/>
      <c r="DP96" s="175"/>
      <c r="DQ96" s="175"/>
      <c r="DR96" s="175"/>
      <c r="DS96" s="175"/>
      <c r="DT96" s="175"/>
      <c r="DU96" s="175"/>
      <c r="DV96" s="175"/>
      <c r="DW96" s="175"/>
      <c r="DX96" s="175"/>
      <c r="DY96" s="175"/>
      <c r="DZ96" s="175"/>
      <c r="EA96" s="175"/>
      <c r="EB96" s="175"/>
      <c r="EC96" s="175"/>
      <c r="ED96" s="175"/>
      <c r="EE96" s="175"/>
      <c r="EF96" s="175"/>
      <c r="EG96" s="175"/>
      <c r="EH96" s="175"/>
      <c r="EI96" s="175"/>
      <c r="EJ96" s="175"/>
      <c r="EK96" s="175"/>
      <c r="EL96" s="175"/>
      <c r="EM96" s="175"/>
      <c r="EN96" s="175"/>
      <c r="EO96" s="175"/>
      <c r="EP96" s="175"/>
      <c r="EQ96" s="175"/>
      <c r="ER96" s="175"/>
      <c r="ES96" s="175"/>
      <c r="ET96" s="175"/>
      <c r="EU96" s="175"/>
      <c r="EV96" s="175"/>
      <c r="EW96" s="175"/>
      <c r="EX96" s="175"/>
      <c r="EY96" s="175"/>
      <c r="EZ96" s="175"/>
      <c r="FA96" s="175"/>
      <c r="FB96" s="175"/>
      <c r="FC96" s="175"/>
      <c r="FD96" s="175"/>
      <c r="FE96" s="175"/>
      <c r="FF96" s="175"/>
      <c r="FG96" s="175"/>
      <c r="FH96" s="175"/>
      <c r="FI96" s="175"/>
      <c r="FJ96" s="175"/>
      <c r="FK96" s="175"/>
      <c r="FL96" s="175"/>
      <c r="FM96" s="175"/>
      <c r="FN96" s="175"/>
      <c r="FO96" s="175"/>
      <c r="FP96" s="175"/>
      <c r="FQ96" s="175"/>
      <c r="FR96" s="175"/>
      <c r="FS96" s="175"/>
      <c r="FT96" s="175"/>
      <c r="FU96" s="175"/>
      <c r="FV96" s="175"/>
      <c r="FW96" s="175"/>
      <c r="FX96" s="175"/>
      <c r="FY96" s="175"/>
      <c r="FZ96" s="175"/>
      <c r="GA96" s="175"/>
      <c r="GB96" s="175"/>
      <c r="GC96" s="175"/>
      <c r="GD96" s="175"/>
      <c r="GE96" s="175"/>
      <c r="GF96" s="175"/>
      <c r="GG96" s="175"/>
      <c r="GH96" s="175"/>
      <c r="GI96" s="175"/>
      <c r="GJ96" s="175"/>
      <c r="GK96" s="175"/>
      <c r="GL96" s="175"/>
      <c r="GM96" s="175"/>
      <c r="GN96" s="175"/>
      <c r="GO96" s="175"/>
      <c r="GP96" s="175"/>
      <c r="GQ96" s="175"/>
      <c r="GR96" s="175"/>
      <c r="GS96" s="175"/>
      <c r="GT96" s="175"/>
      <c r="GU96" s="175"/>
      <c r="GV96" s="175"/>
      <c r="GW96" s="175"/>
      <c r="GX96" s="175"/>
      <c r="GY96" s="175"/>
      <c r="GZ96" s="175"/>
      <c r="HA96" s="175"/>
      <c r="HB96" s="175"/>
      <c r="HC96" s="175"/>
      <c r="HD96" s="175"/>
      <c r="HE96" s="175"/>
      <c r="HF96" s="175"/>
      <c r="HG96" s="175"/>
      <c r="HH96" s="175"/>
      <c r="HI96" s="175"/>
      <c r="HJ96" s="175"/>
      <c r="HK96" s="175"/>
      <c r="HL96" s="175"/>
      <c r="HM96" s="175"/>
      <c r="HN96" s="175"/>
      <c r="HO96" s="175"/>
      <c r="HP96" s="175"/>
      <c r="HQ96" s="175"/>
      <c r="HR96" s="175"/>
      <c r="HS96" s="175"/>
      <c r="HT96" s="175"/>
      <c r="HU96" s="175"/>
      <c r="HV96" s="175"/>
      <c r="HW96" s="175"/>
      <c r="HX96" s="175"/>
      <c r="HY96" s="175"/>
      <c r="HZ96" s="175"/>
      <c r="IA96" s="175"/>
      <c r="IB96" s="175"/>
      <c r="IC96" s="175"/>
      <c r="ID96" s="175"/>
      <c r="IE96" s="175"/>
      <c r="IF96" s="175"/>
      <c r="IG96" s="175"/>
      <c r="IH96" s="175"/>
      <c r="II96" s="175"/>
      <c r="IJ96" s="175"/>
      <c r="IK96" s="175"/>
      <c r="IL96" s="175"/>
      <c r="IM96" s="175"/>
      <c r="IN96" s="175"/>
      <c r="IO96" s="175"/>
      <c r="IP96" s="175"/>
      <c r="IQ96" s="175"/>
      <c r="IR96" s="175"/>
      <c r="IS96" s="175"/>
      <c r="IT96" s="175"/>
      <c r="IU96" s="175"/>
    </row>
    <row r="97" spans="1:255" s="210" customFormat="1">
      <c r="A97" s="102" t="s">
        <v>65</v>
      </c>
      <c r="B97" s="104" t="s">
        <v>70</v>
      </c>
      <c r="C97" s="105" t="s">
        <v>76</v>
      </c>
      <c r="D97" s="91" t="s">
        <v>61</v>
      </c>
      <c r="E97" s="177"/>
      <c r="F97" s="175" t="str">
        <f t="shared" si="7"/>
        <v>け０３</v>
      </c>
      <c r="G97" s="175" t="str">
        <f t="shared" si="4"/>
        <v>川上悠作</v>
      </c>
      <c r="H97" s="176" t="s">
        <v>60</v>
      </c>
      <c r="I97" s="176" t="s">
        <v>3</v>
      </c>
      <c r="J97" s="179">
        <v>2000</v>
      </c>
      <c r="K97" s="208">
        <f t="shared" si="13"/>
        <v>25</v>
      </c>
      <c r="L97" s="178" t="str">
        <f t="shared" si="12"/>
        <v>OK</v>
      </c>
      <c r="M97" s="184" t="s">
        <v>10</v>
      </c>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s="175"/>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M97" s="175"/>
      <c r="EN97" s="175"/>
      <c r="EO97" s="175"/>
      <c r="EP97" s="175"/>
      <c r="EQ97" s="175"/>
      <c r="ER97" s="175"/>
      <c r="ES97" s="175"/>
      <c r="ET97" s="175"/>
      <c r="EU97" s="175"/>
      <c r="EV97" s="175"/>
      <c r="EW97" s="175"/>
      <c r="EX97" s="175"/>
      <c r="EY97" s="175"/>
      <c r="EZ97" s="175"/>
      <c r="FA97" s="175"/>
      <c r="FB97" s="175"/>
      <c r="FC97" s="175"/>
      <c r="FD97" s="175"/>
      <c r="FE97" s="175"/>
      <c r="FF97" s="175"/>
      <c r="FG97" s="175"/>
      <c r="FH97" s="175"/>
      <c r="FI97" s="175"/>
      <c r="FJ97" s="175"/>
      <c r="FK97" s="175"/>
      <c r="FL97" s="175"/>
      <c r="FM97" s="175"/>
      <c r="FN97" s="175"/>
      <c r="FO97" s="175"/>
      <c r="FP97" s="175"/>
      <c r="FQ97" s="175"/>
      <c r="FR97" s="175"/>
      <c r="FS97" s="175"/>
      <c r="FT97" s="175"/>
      <c r="FU97" s="175"/>
      <c r="FV97" s="175"/>
      <c r="FW97" s="175"/>
      <c r="FX97" s="175"/>
      <c r="FY97" s="175"/>
      <c r="FZ97" s="175"/>
      <c r="GA97" s="175"/>
      <c r="GB97" s="175"/>
      <c r="GC97" s="175"/>
      <c r="GD97" s="175"/>
      <c r="GE97" s="175"/>
      <c r="GF97" s="175"/>
      <c r="GG97" s="175"/>
      <c r="GH97" s="175"/>
      <c r="GI97" s="175"/>
      <c r="GJ97" s="175"/>
      <c r="GK97" s="175"/>
      <c r="GL97" s="175"/>
      <c r="GM97" s="175"/>
      <c r="GN97" s="175"/>
      <c r="GO97" s="175"/>
      <c r="GP97" s="175"/>
      <c r="GQ97" s="175"/>
      <c r="GR97" s="175"/>
      <c r="GS97" s="175"/>
      <c r="GT97" s="175"/>
      <c r="GU97" s="175"/>
      <c r="GV97" s="175"/>
      <c r="GW97" s="175"/>
      <c r="GX97" s="175"/>
      <c r="GY97" s="175"/>
      <c r="GZ97" s="175"/>
      <c r="HA97" s="175"/>
      <c r="HB97" s="175"/>
      <c r="HC97" s="175"/>
      <c r="HD97" s="175"/>
      <c r="HE97" s="175"/>
      <c r="HF97" s="175"/>
      <c r="HG97" s="175"/>
      <c r="HH97" s="175"/>
      <c r="HI97" s="175"/>
      <c r="HJ97" s="175"/>
      <c r="HK97" s="175"/>
      <c r="HL97" s="175"/>
      <c r="HM97" s="175"/>
      <c r="HN97" s="175"/>
      <c r="HO97" s="175"/>
      <c r="HP97" s="175"/>
      <c r="HQ97" s="175"/>
      <c r="HR97" s="175"/>
      <c r="HS97" s="175"/>
      <c r="HT97" s="175"/>
      <c r="HU97" s="175"/>
      <c r="HV97" s="175"/>
      <c r="HW97" s="175"/>
      <c r="HX97" s="175"/>
      <c r="HY97" s="175"/>
      <c r="HZ97" s="175"/>
      <c r="IA97" s="175"/>
      <c r="IB97" s="175"/>
      <c r="IC97" s="175"/>
      <c r="ID97" s="175"/>
      <c r="IE97" s="175"/>
      <c r="IF97" s="175"/>
      <c r="IG97" s="175"/>
      <c r="IH97" s="175"/>
      <c r="II97" s="175"/>
      <c r="IJ97" s="175"/>
      <c r="IK97" s="175"/>
      <c r="IL97" s="175"/>
      <c r="IM97" s="175"/>
      <c r="IN97" s="175"/>
      <c r="IO97" s="175"/>
      <c r="IP97" s="175"/>
      <c r="IQ97" s="175"/>
      <c r="IR97" s="175"/>
      <c r="IS97" s="175"/>
      <c r="IT97" s="175"/>
      <c r="IU97" s="175"/>
    </row>
    <row r="98" spans="1:255" s="210" customFormat="1">
      <c r="A98" s="102" t="s">
        <v>66</v>
      </c>
      <c r="B98" s="102" t="s">
        <v>78</v>
      </c>
      <c r="C98" s="106" t="s">
        <v>79</v>
      </c>
      <c r="D98" s="91" t="s">
        <v>61</v>
      </c>
      <c r="E98" s="177"/>
      <c r="F98" s="175" t="str">
        <f t="shared" si="7"/>
        <v>け０４</v>
      </c>
      <c r="G98" s="175" t="str">
        <f t="shared" si="4"/>
        <v>川並和之</v>
      </c>
      <c r="H98" s="176" t="s">
        <v>60</v>
      </c>
      <c r="I98" s="176" t="s">
        <v>3</v>
      </c>
      <c r="J98" s="179">
        <v>1959</v>
      </c>
      <c r="K98" s="208">
        <f t="shared" si="13"/>
        <v>66</v>
      </c>
      <c r="L98" s="178" t="str">
        <f t="shared" si="12"/>
        <v>OK</v>
      </c>
      <c r="M98" s="184" t="s">
        <v>10</v>
      </c>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M98" s="175"/>
      <c r="EN98" s="175"/>
      <c r="EO98" s="175"/>
      <c r="EP98" s="175"/>
      <c r="EQ98" s="175"/>
      <c r="ER98" s="175"/>
      <c r="ES98" s="175"/>
      <c r="ET98" s="175"/>
      <c r="EU98" s="175"/>
      <c r="EV98" s="175"/>
      <c r="EW98" s="175"/>
      <c r="EX98" s="175"/>
      <c r="EY98" s="175"/>
      <c r="EZ98" s="175"/>
      <c r="FA98" s="175"/>
      <c r="FB98" s="175"/>
      <c r="FC98" s="175"/>
      <c r="FD98" s="175"/>
      <c r="FE98" s="175"/>
      <c r="FF98" s="175"/>
      <c r="FG98" s="175"/>
      <c r="FH98" s="175"/>
      <c r="FI98" s="175"/>
      <c r="FJ98" s="175"/>
      <c r="FK98" s="175"/>
      <c r="FL98" s="175"/>
      <c r="FM98" s="175"/>
      <c r="FN98" s="175"/>
      <c r="FO98" s="175"/>
      <c r="FP98" s="175"/>
      <c r="FQ98" s="175"/>
      <c r="FR98" s="175"/>
      <c r="FS98" s="175"/>
      <c r="FT98" s="175"/>
      <c r="FU98" s="175"/>
      <c r="FV98" s="175"/>
      <c r="FW98" s="175"/>
      <c r="FX98" s="175"/>
      <c r="FY98" s="175"/>
      <c r="FZ98" s="175"/>
      <c r="GA98" s="175"/>
      <c r="GB98" s="175"/>
      <c r="GC98" s="175"/>
      <c r="GD98" s="175"/>
      <c r="GE98" s="175"/>
      <c r="GF98" s="175"/>
      <c r="GG98" s="175"/>
      <c r="GH98" s="175"/>
      <c r="GI98" s="175"/>
      <c r="GJ98" s="175"/>
      <c r="GK98" s="175"/>
      <c r="GL98" s="175"/>
      <c r="GM98" s="175"/>
      <c r="GN98" s="175"/>
      <c r="GO98" s="175"/>
      <c r="GP98" s="175"/>
      <c r="GQ98" s="175"/>
      <c r="GR98" s="175"/>
      <c r="GS98" s="175"/>
      <c r="GT98" s="175"/>
      <c r="GU98" s="175"/>
      <c r="GV98" s="175"/>
      <c r="GW98" s="175"/>
      <c r="GX98" s="175"/>
      <c r="GY98" s="175"/>
      <c r="GZ98" s="175"/>
      <c r="HA98" s="175"/>
      <c r="HB98" s="175"/>
      <c r="HC98" s="175"/>
      <c r="HD98" s="175"/>
      <c r="HE98" s="175"/>
      <c r="HF98" s="175"/>
      <c r="HG98" s="175"/>
      <c r="HH98" s="175"/>
      <c r="HI98" s="175"/>
      <c r="HJ98" s="175"/>
      <c r="HK98" s="175"/>
      <c r="HL98" s="175"/>
      <c r="HM98" s="175"/>
      <c r="HN98" s="175"/>
      <c r="HO98" s="175"/>
      <c r="HP98" s="175"/>
      <c r="HQ98" s="175"/>
      <c r="HR98" s="175"/>
      <c r="HS98" s="175"/>
      <c r="HT98" s="175"/>
      <c r="HU98" s="175"/>
      <c r="HV98" s="175"/>
      <c r="HW98" s="175"/>
      <c r="HX98" s="175"/>
      <c r="HY98" s="175"/>
      <c r="HZ98" s="175"/>
      <c r="IA98" s="175"/>
      <c r="IB98" s="175"/>
      <c r="IC98" s="175"/>
      <c r="ID98" s="175"/>
      <c r="IE98" s="175"/>
      <c r="IF98" s="175"/>
      <c r="IG98" s="175"/>
      <c r="IH98" s="175"/>
      <c r="II98" s="175"/>
      <c r="IJ98" s="175"/>
      <c r="IK98" s="175"/>
      <c r="IL98" s="175"/>
      <c r="IM98" s="175"/>
      <c r="IN98" s="175"/>
      <c r="IO98" s="175"/>
      <c r="IP98" s="175"/>
      <c r="IQ98" s="175"/>
      <c r="IR98" s="175"/>
      <c r="IS98" s="175"/>
      <c r="IT98" s="175"/>
      <c r="IU98" s="175"/>
    </row>
    <row r="99" spans="1:255" s="210" customFormat="1">
      <c r="A99" s="102" t="s">
        <v>67</v>
      </c>
      <c r="B99" s="102" t="s">
        <v>59</v>
      </c>
      <c r="C99" s="106" t="s">
        <v>87</v>
      </c>
      <c r="D99" s="91" t="s">
        <v>61</v>
      </c>
      <c r="E99" s="177"/>
      <c r="F99" s="175" t="str">
        <f t="shared" si="7"/>
        <v>け０５</v>
      </c>
      <c r="G99" s="175" t="str">
        <f t="shared" si="4"/>
        <v>坪田真嘉</v>
      </c>
      <c r="H99" s="176" t="s">
        <v>60</v>
      </c>
      <c r="I99" s="176" t="s">
        <v>3</v>
      </c>
      <c r="J99" s="179">
        <v>1976</v>
      </c>
      <c r="K99" s="208">
        <f t="shared" si="13"/>
        <v>49</v>
      </c>
      <c r="L99" s="178" t="str">
        <f t="shared" si="12"/>
        <v>OK</v>
      </c>
      <c r="M99" s="184" t="s">
        <v>10</v>
      </c>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s="175"/>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M99" s="175"/>
      <c r="EN99" s="175"/>
      <c r="EO99" s="175"/>
      <c r="EP99" s="175"/>
      <c r="EQ99" s="175"/>
      <c r="ER99" s="175"/>
      <c r="ES99" s="175"/>
      <c r="ET99" s="175"/>
      <c r="EU99" s="175"/>
      <c r="EV99" s="175"/>
      <c r="EW99" s="175"/>
      <c r="EX99" s="175"/>
      <c r="EY99" s="175"/>
      <c r="EZ99" s="175"/>
      <c r="FA99" s="175"/>
      <c r="FB99" s="175"/>
      <c r="FC99" s="175"/>
      <c r="FD99" s="175"/>
      <c r="FE99" s="175"/>
      <c r="FF99" s="175"/>
      <c r="FG99" s="175"/>
      <c r="FH99" s="175"/>
      <c r="FI99" s="175"/>
      <c r="FJ99" s="175"/>
      <c r="FK99" s="175"/>
      <c r="FL99" s="175"/>
      <c r="FM99" s="175"/>
      <c r="FN99" s="175"/>
      <c r="FO99" s="175"/>
      <c r="FP99" s="175"/>
      <c r="FQ99" s="175"/>
      <c r="FR99" s="175"/>
      <c r="FS99" s="175"/>
      <c r="FT99" s="175"/>
      <c r="FU99" s="175"/>
      <c r="FV99" s="175"/>
      <c r="FW99" s="175"/>
      <c r="FX99" s="175"/>
      <c r="FY99" s="175"/>
      <c r="FZ99" s="175"/>
      <c r="GA99" s="175"/>
      <c r="GB99" s="175"/>
      <c r="GC99" s="175"/>
      <c r="GD99" s="175"/>
      <c r="GE99" s="175"/>
      <c r="GF99" s="175"/>
      <c r="GG99" s="175"/>
      <c r="GH99" s="175"/>
      <c r="GI99" s="175"/>
      <c r="GJ99" s="175"/>
      <c r="GK99" s="175"/>
      <c r="GL99" s="175"/>
      <c r="GM99" s="175"/>
      <c r="GN99" s="175"/>
      <c r="GO99" s="175"/>
      <c r="GP99" s="175"/>
      <c r="GQ99" s="175"/>
      <c r="GR99" s="175"/>
      <c r="GS99" s="175"/>
      <c r="GT99" s="175"/>
      <c r="GU99" s="175"/>
      <c r="GV99" s="175"/>
      <c r="GW99" s="175"/>
      <c r="GX99" s="175"/>
      <c r="GY99" s="175"/>
      <c r="GZ99" s="175"/>
      <c r="HA99" s="175"/>
      <c r="HB99" s="175"/>
      <c r="HC99" s="175"/>
      <c r="HD99" s="175"/>
      <c r="HE99" s="175"/>
      <c r="HF99" s="175"/>
      <c r="HG99" s="175"/>
      <c r="HH99" s="175"/>
      <c r="HI99" s="175"/>
      <c r="HJ99" s="175"/>
      <c r="HK99" s="175"/>
      <c r="HL99" s="175"/>
      <c r="HM99" s="175"/>
      <c r="HN99" s="175"/>
      <c r="HO99" s="175"/>
      <c r="HP99" s="175"/>
      <c r="HQ99" s="175"/>
      <c r="HR99" s="175"/>
      <c r="HS99" s="175"/>
      <c r="HT99" s="175"/>
      <c r="HU99" s="175"/>
      <c r="HV99" s="175"/>
      <c r="HW99" s="175"/>
      <c r="HX99" s="175"/>
      <c r="HY99" s="175"/>
      <c r="HZ99" s="175"/>
      <c r="IA99" s="175"/>
      <c r="IB99" s="175"/>
      <c r="IC99" s="175"/>
      <c r="ID99" s="175"/>
      <c r="IE99" s="175"/>
      <c r="IF99" s="175"/>
      <c r="IG99" s="175"/>
      <c r="IH99" s="175"/>
      <c r="II99" s="175"/>
      <c r="IJ99" s="175"/>
      <c r="IK99" s="175"/>
      <c r="IL99" s="175"/>
      <c r="IM99" s="175"/>
      <c r="IN99" s="175"/>
      <c r="IO99" s="175"/>
      <c r="IP99" s="175"/>
      <c r="IQ99" s="175"/>
      <c r="IR99" s="175"/>
      <c r="IS99" s="175"/>
      <c r="IT99" s="175"/>
      <c r="IU99" s="175"/>
    </row>
    <row r="100" spans="1:255" s="210" customFormat="1">
      <c r="A100" s="102" t="s">
        <v>68</v>
      </c>
      <c r="B100" s="102" t="s">
        <v>89</v>
      </c>
      <c r="C100" s="106" t="s">
        <v>90</v>
      </c>
      <c r="D100" s="91" t="s">
        <v>61</v>
      </c>
      <c r="E100" s="177"/>
      <c r="F100" s="175" t="str">
        <f t="shared" si="7"/>
        <v>け０７</v>
      </c>
      <c r="G100" s="175" t="str">
        <f t="shared" si="4"/>
        <v>永里裕次</v>
      </c>
      <c r="H100" s="176" t="s">
        <v>60</v>
      </c>
      <c r="I100" s="176" t="s">
        <v>3</v>
      </c>
      <c r="J100" s="179">
        <v>1979</v>
      </c>
      <c r="K100" s="208">
        <f t="shared" si="13"/>
        <v>46</v>
      </c>
      <c r="L100" s="178" t="str">
        <f t="shared" si="12"/>
        <v>OK</v>
      </c>
      <c r="M100" s="175" t="s">
        <v>91</v>
      </c>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s="175"/>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M100" s="175"/>
      <c r="EN100" s="175"/>
      <c r="EO100" s="175"/>
      <c r="EP100" s="175"/>
      <c r="EQ100" s="175"/>
      <c r="ER100" s="175"/>
      <c r="ES100" s="175"/>
      <c r="ET100" s="175"/>
      <c r="EU100" s="175"/>
      <c r="EV100" s="175"/>
      <c r="EW100" s="175"/>
      <c r="EX100" s="175"/>
      <c r="EY100" s="175"/>
      <c r="EZ100" s="175"/>
      <c r="FA100" s="175"/>
      <c r="FB100" s="175"/>
      <c r="FC100" s="175"/>
      <c r="FD100" s="175"/>
      <c r="FE100" s="175"/>
      <c r="FF100" s="175"/>
      <c r="FG100" s="175"/>
      <c r="FH100" s="175"/>
      <c r="FI100" s="175"/>
      <c r="FJ100" s="175"/>
      <c r="FK100" s="175"/>
      <c r="FL100" s="175"/>
      <c r="FM100" s="175"/>
      <c r="FN100" s="175"/>
      <c r="FO100" s="175"/>
      <c r="FP100" s="175"/>
      <c r="FQ100" s="175"/>
      <c r="FR100" s="175"/>
      <c r="FS100" s="175"/>
      <c r="FT100" s="175"/>
      <c r="FU100" s="175"/>
      <c r="FV100" s="175"/>
      <c r="FW100" s="175"/>
      <c r="FX100" s="175"/>
      <c r="FY100" s="175"/>
      <c r="FZ100" s="175"/>
      <c r="GA100" s="175"/>
      <c r="GB100" s="175"/>
      <c r="GC100" s="175"/>
      <c r="GD100" s="175"/>
      <c r="GE100" s="175"/>
      <c r="GF100" s="175"/>
      <c r="GG100" s="175"/>
      <c r="GH100" s="175"/>
      <c r="GI100" s="175"/>
      <c r="GJ100" s="175"/>
      <c r="GK100" s="175"/>
      <c r="GL100" s="175"/>
      <c r="GM100" s="175"/>
      <c r="GN100" s="175"/>
      <c r="GO100" s="175"/>
      <c r="GP100" s="175"/>
      <c r="GQ100" s="175"/>
      <c r="GR100" s="175"/>
      <c r="GS100" s="175"/>
      <c r="GT100" s="175"/>
      <c r="GU100" s="175"/>
      <c r="GV100" s="175"/>
      <c r="GW100" s="175"/>
      <c r="GX100" s="175"/>
      <c r="GY100" s="175"/>
      <c r="GZ100" s="175"/>
      <c r="HA100" s="175"/>
      <c r="HB100" s="175"/>
      <c r="HC100" s="175"/>
      <c r="HD100" s="175"/>
      <c r="HE100" s="175"/>
      <c r="HF100" s="175"/>
      <c r="HG100" s="175"/>
      <c r="HH100" s="175"/>
      <c r="HI100" s="175"/>
      <c r="HJ100" s="175"/>
      <c r="HK100" s="175"/>
      <c r="HL100" s="175"/>
      <c r="HM100" s="175"/>
      <c r="HN100" s="175"/>
      <c r="HO100" s="175"/>
      <c r="HP100" s="175"/>
      <c r="HQ100" s="175"/>
      <c r="HR100" s="175"/>
      <c r="HS100" s="175"/>
      <c r="HT100" s="175"/>
      <c r="HU100" s="175"/>
      <c r="HV100" s="175"/>
      <c r="HW100" s="175"/>
      <c r="HX100" s="175"/>
      <c r="HY100" s="175"/>
      <c r="HZ100" s="175"/>
      <c r="IA100" s="175"/>
      <c r="IB100" s="175"/>
      <c r="IC100" s="175"/>
      <c r="ID100" s="175"/>
      <c r="IE100" s="175"/>
      <c r="IF100" s="175"/>
      <c r="IG100" s="175"/>
      <c r="IH100" s="175"/>
      <c r="II100" s="175"/>
      <c r="IJ100" s="175"/>
      <c r="IK100" s="175"/>
      <c r="IL100" s="175"/>
      <c r="IM100" s="175"/>
      <c r="IN100" s="175"/>
      <c r="IO100" s="175"/>
      <c r="IP100" s="175"/>
      <c r="IQ100" s="175"/>
      <c r="IR100" s="175"/>
      <c r="IS100" s="175"/>
      <c r="IT100" s="175"/>
      <c r="IU100" s="175"/>
    </row>
    <row r="101" spans="1:255" s="210" customFormat="1">
      <c r="A101" s="102" t="s">
        <v>69</v>
      </c>
      <c r="B101" s="102" t="s">
        <v>94</v>
      </c>
      <c r="C101" s="106" t="s">
        <v>95</v>
      </c>
      <c r="D101" s="91" t="s">
        <v>61</v>
      </c>
      <c r="E101" s="177"/>
      <c r="F101" s="175" t="str">
        <f t="shared" si="7"/>
        <v>け０８</v>
      </c>
      <c r="G101" s="175" t="str">
        <f t="shared" si="4"/>
        <v>山口直彦</v>
      </c>
      <c r="H101" s="176" t="s">
        <v>60</v>
      </c>
      <c r="I101" s="176" t="s">
        <v>3</v>
      </c>
      <c r="J101" s="179">
        <v>1986</v>
      </c>
      <c r="K101" s="208">
        <f t="shared" si="13"/>
        <v>39</v>
      </c>
      <c r="L101" s="178" t="str">
        <f t="shared" si="12"/>
        <v>OK</v>
      </c>
      <c r="M101" s="184" t="s">
        <v>10</v>
      </c>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5"/>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c r="FA101" s="175"/>
      <c r="FB101" s="175"/>
      <c r="FC101" s="175"/>
      <c r="FD101" s="175"/>
      <c r="FE101" s="175"/>
      <c r="FF101" s="175"/>
      <c r="FG101" s="175"/>
      <c r="FH101" s="175"/>
      <c r="FI101" s="175"/>
      <c r="FJ101" s="175"/>
      <c r="FK101" s="175"/>
      <c r="FL101" s="175"/>
      <c r="FM101" s="175"/>
      <c r="FN101" s="175"/>
      <c r="FO101" s="175"/>
      <c r="FP101" s="175"/>
      <c r="FQ101" s="175"/>
      <c r="FR101" s="175"/>
      <c r="FS101" s="175"/>
      <c r="FT101" s="175"/>
      <c r="FU101" s="175"/>
      <c r="FV101" s="175"/>
      <c r="FW101" s="175"/>
      <c r="FX101" s="175"/>
      <c r="FY101" s="175"/>
      <c r="FZ101" s="175"/>
      <c r="GA101" s="175"/>
      <c r="GB101" s="175"/>
      <c r="GC101" s="175"/>
      <c r="GD101" s="175"/>
      <c r="GE101" s="175"/>
      <c r="GF101" s="175"/>
      <c r="GG101" s="175"/>
      <c r="GH101" s="175"/>
      <c r="GI101" s="175"/>
      <c r="GJ101" s="175"/>
      <c r="GK101" s="175"/>
      <c r="GL101" s="175"/>
      <c r="GM101" s="175"/>
      <c r="GN101" s="175"/>
      <c r="GO101" s="175"/>
      <c r="GP101" s="175"/>
      <c r="GQ101" s="175"/>
      <c r="GR101" s="175"/>
      <c r="GS101" s="175"/>
      <c r="GT101" s="175"/>
      <c r="GU101" s="175"/>
      <c r="GV101" s="175"/>
      <c r="GW101" s="175"/>
      <c r="GX101" s="175"/>
      <c r="GY101" s="175"/>
      <c r="GZ101" s="175"/>
      <c r="HA101" s="175"/>
      <c r="HB101" s="175"/>
      <c r="HC101" s="175"/>
      <c r="HD101" s="175"/>
      <c r="HE101" s="175"/>
      <c r="HF101" s="175"/>
      <c r="HG101" s="175"/>
      <c r="HH101" s="175"/>
      <c r="HI101" s="175"/>
      <c r="HJ101" s="175"/>
      <c r="HK101" s="175"/>
      <c r="HL101" s="175"/>
      <c r="HM101" s="175"/>
      <c r="HN101" s="175"/>
      <c r="HO101" s="175"/>
      <c r="HP101" s="175"/>
      <c r="HQ101" s="175"/>
      <c r="HR101" s="175"/>
      <c r="HS101" s="175"/>
      <c r="HT101" s="175"/>
      <c r="HU101" s="175"/>
      <c r="HV101" s="175"/>
      <c r="HW101" s="175"/>
      <c r="HX101" s="175"/>
      <c r="HY101" s="175"/>
      <c r="HZ101" s="175"/>
      <c r="IA101" s="175"/>
      <c r="IB101" s="175"/>
      <c r="IC101" s="175"/>
      <c r="ID101" s="175"/>
      <c r="IE101" s="175"/>
      <c r="IF101" s="175"/>
      <c r="IG101" s="175"/>
      <c r="IH101" s="175"/>
      <c r="II101" s="175"/>
      <c r="IJ101" s="175"/>
      <c r="IK101" s="175"/>
      <c r="IL101" s="175"/>
      <c r="IM101" s="175"/>
      <c r="IN101" s="175"/>
      <c r="IO101" s="175"/>
      <c r="IP101" s="175"/>
      <c r="IQ101" s="175"/>
      <c r="IR101" s="175"/>
      <c r="IS101" s="175"/>
      <c r="IT101" s="175"/>
      <c r="IU101" s="175"/>
    </row>
    <row r="102" spans="1:255" s="210" customFormat="1">
      <c r="A102" s="102" t="s">
        <v>71</v>
      </c>
      <c r="B102" s="107" t="s">
        <v>96</v>
      </c>
      <c r="C102" s="108" t="s">
        <v>97</v>
      </c>
      <c r="D102" s="91" t="s">
        <v>61</v>
      </c>
      <c r="E102" s="177"/>
      <c r="F102" s="175" t="str">
        <f t="shared" si="7"/>
        <v>け０９</v>
      </c>
      <c r="G102" s="176" t="str">
        <f t="shared" si="4"/>
        <v>福永裕美</v>
      </c>
      <c r="H102" s="176" t="s">
        <v>60</v>
      </c>
      <c r="I102" s="184" t="s">
        <v>5</v>
      </c>
      <c r="J102" s="179">
        <v>1963</v>
      </c>
      <c r="K102" s="208">
        <f t="shared" si="13"/>
        <v>62</v>
      </c>
      <c r="L102" s="178" t="str">
        <f t="shared" si="12"/>
        <v>OK</v>
      </c>
      <c r="M102" s="184" t="s">
        <v>10</v>
      </c>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c r="FA102" s="175"/>
      <c r="FB102" s="175"/>
      <c r="FC102" s="175"/>
      <c r="FD102" s="175"/>
      <c r="FE102" s="175"/>
      <c r="FF102" s="175"/>
      <c r="FG102" s="175"/>
      <c r="FH102" s="175"/>
      <c r="FI102" s="175"/>
      <c r="FJ102" s="175"/>
      <c r="FK102" s="175"/>
      <c r="FL102" s="175"/>
      <c r="FM102" s="175"/>
      <c r="FN102" s="175"/>
      <c r="FO102" s="175"/>
      <c r="FP102" s="175"/>
      <c r="FQ102" s="175"/>
      <c r="FR102" s="175"/>
      <c r="FS102" s="175"/>
      <c r="FT102" s="175"/>
      <c r="FU102" s="175"/>
      <c r="FV102" s="175"/>
      <c r="FW102" s="175"/>
      <c r="FX102" s="175"/>
      <c r="FY102" s="175"/>
      <c r="FZ102" s="175"/>
      <c r="GA102" s="175"/>
      <c r="GB102" s="175"/>
      <c r="GC102" s="175"/>
      <c r="GD102" s="175"/>
      <c r="GE102" s="175"/>
      <c r="GF102" s="175"/>
      <c r="GG102" s="175"/>
      <c r="GH102" s="175"/>
      <c r="GI102" s="175"/>
      <c r="GJ102" s="175"/>
      <c r="GK102" s="175"/>
      <c r="GL102" s="175"/>
      <c r="GM102" s="175"/>
      <c r="GN102" s="175"/>
      <c r="GO102" s="175"/>
      <c r="GP102" s="175"/>
      <c r="GQ102" s="175"/>
      <c r="GR102" s="175"/>
      <c r="GS102" s="175"/>
      <c r="GT102" s="175"/>
      <c r="GU102" s="175"/>
      <c r="GV102" s="175"/>
      <c r="GW102" s="175"/>
      <c r="GX102" s="175"/>
      <c r="GY102" s="175"/>
      <c r="GZ102" s="175"/>
      <c r="HA102" s="175"/>
      <c r="HB102" s="175"/>
      <c r="HC102" s="175"/>
      <c r="HD102" s="175"/>
      <c r="HE102" s="175"/>
      <c r="HF102" s="175"/>
      <c r="HG102" s="175"/>
      <c r="HH102" s="175"/>
      <c r="HI102" s="175"/>
      <c r="HJ102" s="175"/>
      <c r="HK102" s="175"/>
      <c r="HL102" s="175"/>
      <c r="HM102" s="175"/>
      <c r="HN102" s="175"/>
      <c r="HO102" s="175"/>
      <c r="HP102" s="175"/>
      <c r="HQ102" s="175"/>
      <c r="HR102" s="175"/>
      <c r="HS102" s="175"/>
      <c r="HT102" s="175"/>
      <c r="HU102" s="175"/>
      <c r="HV102" s="175"/>
      <c r="HW102" s="175"/>
      <c r="HX102" s="175"/>
      <c r="HY102" s="175"/>
      <c r="HZ102" s="175"/>
      <c r="IA102" s="175"/>
      <c r="IB102" s="175"/>
      <c r="IC102" s="175"/>
      <c r="ID102" s="175"/>
      <c r="IE102" s="175"/>
      <c r="IF102" s="175"/>
      <c r="IG102" s="175"/>
      <c r="IH102" s="175"/>
      <c r="II102" s="175"/>
      <c r="IJ102" s="175"/>
      <c r="IK102" s="175"/>
      <c r="IL102" s="175"/>
      <c r="IM102" s="175"/>
      <c r="IN102" s="175"/>
      <c r="IO102" s="175"/>
      <c r="IP102" s="175"/>
      <c r="IQ102" s="175"/>
      <c r="IR102" s="175"/>
      <c r="IS102" s="175"/>
      <c r="IT102" s="175"/>
      <c r="IU102" s="175"/>
    </row>
    <row r="103" spans="1:255" s="210" customFormat="1">
      <c r="A103" s="102" t="s">
        <v>73</v>
      </c>
      <c r="B103" s="102" t="s">
        <v>1071</v>
      </c>
      <c r="C103" s="103" t="s">
        <v>186</v>
      </c>
      <c r="D103" s="91" t="s">
        <v>61</v>
      </c>
      <c r="E103" s="177"/>
      <c r="F103" s="175" t="str">
        <f t="shared" si="7"/>
        <v>け１０</v>
      </c>
      <c r="G103" s="175" t="str">
        <f t="shared" si="4"/>
        <v>福永一典</v>
      </c>
      <c r="H103" s="176" t="s">
        <v>60</v>
      </c>
      <c r="I103" s="176" t="s">
        <v>3</v>
      </c>
      <c r="J103" s="182">
        <v>1967</v>
      </c>
      <c r="K103" s="208">
        <f t="shared" si="13"/>
        <v>58</v>
      </c>
      <c r="L103" s="178" t="str">
        <f t="shared" si="12"/>
        <v>OK</v>
      </c>
      <c r="M103" s="175" t="s">
        <v>6</v>
      </c>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FK103" s="175"/>
      <c r="FL103" s="175"/>
      <c r="FM103" s="175"/>
      <c r="FN103" s="175"/>
      <c r="FO103" s="175"/>
      <c r="FP103" s="175"/>
      <c r="FQ103" s="175"/>
      <c r="FR103" s="175"/>
      <c r="FS103" s="175"/>
      <c r="FT103" s="175"/>
      <c r="FU103" s="175"/>
      <c r="FV103" s="175"/>
      <c r="FW103" s="175"/>
      <c r="FX103" s="175"/>
      <c r="FY103" s="175"/>
      <c r="FZ103" s="175"/>
      <c r="GA103" s="175"/>
      <c r="GB103" s="175"/>
      <c r="GC103" s="175"/>
      <c r="GD103" s="175"/>
      <c r="GE103" s="175"/>
      <c r="GF103" s="175"/>
      <c r="GG103" s="175"/>
      <c r="GH103" s="175"/>
      <c r="GI103" s="175"/>
      <c r="GJ103" s="175"/>
      <c r="GK103" s="175"/>
      <c r="GL103" s="175"/>
      <c r="GM103" s="175"/>
      <c r="GN103" s="175"/>
      <c r="GO103" s="175"/>
      <c r="GP103" s="175"/>
      <c r="GQ103" s="175"/>
      <c r="GR103" s="175"/>
      <c r="GS103" s="175"/>
      <c r="GT103" s="175"/>
      <c r="GU103" s="175"/>
      <c r="GV103" s="175"/>
      <c r="GW103" s="175"/>
      <c r="GX103" s="175"/>
      <c r="GY103" s="175"/>
      <c r="GZ103" s="175"/>
      <c r="HA103" s="175"/>
      <c r="HB103" s="175"/>
      <c r="HC103" s="175"/>
      <c r="HD103" s="175"/>
      <c r="HE103" s="175"/>
      <c r="HF103" s="175"/>
      <c r="HG103" s="175"/>
      <c r="HH103" s="175"/>
      <c r="HI103" s="175"/>
      <c r="HJ103" s="175"/>
      <c r="HK103" s="175"/>
      <c r="HL103" s="175"/>
      <c r="HM103" s="175"/>
      <c r="HN103" s="175"/>
      <c r="HO103" s="175"/>
      <c r="HP103" s="175"/>
      <c r="HQ103" s="175"/>
      <c r="HR103" s="175"/>
      <c r="HS103" s="175"/>
      <c r="HT103" s="175"/>
      <c r="HU103" s="175"/>
      <c r="HV103" s="175"/>
      <c r="HW103" s="175"/>
      <c r="HX103" s="175"/>
      <c r="HY103" s="175"/>
      <c r="HZ103" s="175"/>
      <c r="IA103" s="175"/>
      <c r="IB103" s="175"/>
      <c r="IC103" s="175"/>
      <c r="ID103" s="175"/>
      <c r="IE103" s="175"/>
      <c r="IF103" s="175"/>
      <c r="IG103" s="175"/>
      <c r="IH103" s="175"/>
      <c r="II103" s="175"/>
      <c r="IJ103" s="175"/>
      <c r="IK103" s="175"/>
      <c r="IL103" s="175"/>
      <c r="IM103" s="175"/>
      <c r="IN103" s="175"/>
      <c r="IO103" s="175"/>
      <c r="IP103" s="175"/>
      <c r="IQ103" s="175"/>
      <c r="IR103" s="175"/>
      <c r="IS103" s="175"/>
      <c r="IT103" s="175"/>
      <c r="IU103" s="175"/>
    </row>
    <row r="104" spans="1:255" s="210" customFormat="1">
      <c r="A104" s="102" t="s">
        <v>75</v>
      </c>
      <c r="B104" s="102" t="s">
        <v>203</v>
      </c>
      <c r="C104" s="102" t="s">
        <v>204</v>
      </c>
      <c r="D104" s="91" t="s">
        <v>61</v>
      </c>
      <c r="E104" s="177"/>
      <c r="F104" s="175" t="str">
        <f t="shared" si="7"/>
        <v>け１１</v>
      </c>
      <c r="G104" s="175" t="str">
        <f t="shared" si="4"/>
        <v>小澤藤信</v>
      </c>
      <c r="H104" s="176" t="s">
        <v>60</v>
      </c>
      <c r="I104" s="176" t="s">
        <v>3</v>
      </c>
      <c r="J104" s="182">
        <v>1964</v>
      </c>
      <c r="K104" s="208">
        <f t="shared" si="13"/>
        <v>61</v>
      </c>
      <c r="L104" s="211" t="str">
        <f t="shared" si="12"/>
        <v>OK</v>
      </c>
      <c r="M104" s="175" t="s">
        <v>155</v>
      </c>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c r="EO104" s="175"/>
      <c r="EP104" s="175"/>
      <c r="EQ104" s="175"/>
      <c r="ER104" s="175"/>
      <c r="ES104" s="175"/>
      <c r="ET104" s="175"/>
      <c r="EU104" s="175"/>
      <c r="EV104" s="175"/>
      <c r="EW104" s="175"/>
      <c r="EX104" s="175"/>
      <c r="EY104" s="175"/>
      <c r="EZ104" s="175"/>
      <c r="FA104" s="175"/>
      <c r="FB104" s="175"/>
      <c r="FC104" s="175"/>
      <c r="FD104" s="175"/>
      <c r="FE104" s="175"/>
      <c r="FF104" s="175"/>
      <c r="FG104" s="175"/>
      <c r="FH104" s="175"/>
      <c r="FI104" s="175"/>
      <c r="FJ104" s="175"/>
      <c r="FK104" s="175"/>
      <c r="FL104" s="175"/>
      <c r="FM104" s="175"/>
      <c r="FN104" s="175"/>
      <c r="FO104" s="175"/>
      <c r="FP104" s="175"/>
      <c r="FQ104" s="175"/>
      <c r="FR104" s="175"/>
      <c r="FS104" s="175"/>
      <c r="FT104" s="175"/>
      <c r="FU104" s="175"/>
      <c r="FV104" s="175"/>
      <c r="FW104" s="175"/>
      <c r="FX104" s="175"/>
      <c r="FY104" s="175"/>
      <c r="FZ104" s="175"/>
      <c r="GA104" s="175"/>
      <c r="GB104" s="175"/>
      <c r="GC104" s="175"/>
      <c r="GD104" s="175"/>
      <c r="GE104" s="175"/>
      <c r="GF104" s="175"/>
      <c r="GG104" s="175"/>
      <c r="GH104" s="175"/>
      <c r="GI104" s="175"/>
      <c r="GJ104" s="175"/>
      <c r="GK104" s="175"/>
      <c r="GL104" s="175"/>
      <c r="GM104" s="175"/>
      <c r="GN104" s="175"/>
      <c r="GO104" s="175"/>
      <c r="GP104" s="175"/>
      <c r="GQ104" s="175"/>
      <c r="GR104" s="175"/>
      <c r="GS104" s="175"/>
      <c r="GT104" s="175"/>
      <c r="GU104" s="175"/>
      <c r="GV104" s="175"/>
      <c r="GW104" s="175"/>
      <c r="GX104" s="175"/>
      <c r="GY104" s="175"/>
      <c r="GZ104" s="175"/>
      <c r="HA104" s="175"/>
      <c r="HB104" s="175"/>
      <c r="HC104" s="175"/>
      <c r="HD104" s="175"/>
      <c r="HE104" s="175"/>
      <c r="HF104" s="175"/>
      <c r="HG104" s="175"/>
      <c r="HH104" s="175"/>
      <c r="HI104" s="175"/>
      <c r="HJ104" s="175"/>
      <c r="HK104" s="175"/>
      <c r="HL104" s="175"/>
      <c r="HM104" s="175"/>
      <c r="HN104" s="175"/>
      <c r="HO104" s="175"/>
      <c r="HP104" s="175"/>
      <c r="HQ104" s="175"/>
      <c r="HR104" s="175"/>
      <c r="HS104" s="175"/>
      <c r="HT104" s="175"/>
      <c r="HU104" s="175"/>
      <c r="HV104" s="175"/>
      <c r="HW104" s="175"/>
      <c r="HX104" s="175"/>
      <c r="HY104" s="175"/>
      <c r="HZ104" s="175"/>
      <c r="IA104" s="175"/>
      <c r="IB104" s="175"/>
      <c r="IC104" s="175"/>
      <c r="ID104" s="175"/>
      <c r="IE104" s="175"/>
      <c r="IF104" s="175"/>
      <c r="IG104" s="175"/>
      <c r="IH104" s="175"/>
      <c r="II104" s="175"/>
      <c r="IJ104" s="175"/>
      <c r="IK104" s="175"/>
      <c r="IL104" s="175"/>
      <c r="IM104" s="175"/>
      <c r="IN104" s="175"/>
      <c r="IO104" s="175"/>
      <c r="IP104" s="175"/>
      <c r="IQ104" s="175"/>
      <c r="IR104" s="175"/>
      <c r="IS104" s="175"/>
      <c r="IT104" s="175"/>
      <c r="IU104" s="175"/>
    </row>
    <row r="105" spans="1:255" s="210" customFormat="1">
      <c r="A105" s="102" t="s">
        <v>77</v>
      </c>
      <c r="B105" s="102" t="s">
        <v>205</v>
      </c>
      <c r="C105" s="102" t="s">
        <v>206</v>
      </c>
      <c r="D105" s="91" t="s">
        <v>61</v>
      </c>
      <c r="E105" s="177"/>
      <c r="F105" s="175" t="str">
        <f t="shared" si="7"/>
        <v>け１２</v>
      </c>
      <c r="G105" s="175" t="str">
        <f t="shared" si="4"/>
        <v>疋田之宏</v>
      </c>
      <c r="H105" s="176" t="s">
        <v>60</v>
      </c>
      <c r="I105" s="176" t="s">
        <v>3</v>
      </c>
      <c r="J105" s="182">
        <v>1960</v>
      </c>
      <c r="K105" s="208">
        <f t="shared" si="13"/>
        <v>65</v>
      </c>
      <c r="L105" s="211" t="str">
        <f t="shared" si="12"/>
        <v>OK</v>
      </c>
      <c r="M105" s="183" t="s">
        <v>1072</v>
      </c>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M105" s="175"/>
      <c r="EN105" s="175"/>
      <c r="EO105" s="175"/>
      <c r="EP105" s="175"/>
      <c r="EQ105" s="175"/>
      <c r="ER105" s="175"/>
      <c r="ES105" s="175"/>
      <c r="ET105" s="175"/>
      <c r="EU105" s="175"/>
      <c r="EV105" s="175"/>
      <c r="EW105" s="175"/>
      <c r="EX105" s="175"/>
      <c r="EY105" s="175"/>
      <c r="EZ105" s="175"/>
      <c r="FA105" s="175"/>
      <c r="FB105" s="175"/>
      <c r="FC105" s="175"/>
      <c r="FD105" s="175"/>
      <c r="FE105" s="175"/>
      <c r="FF105" s="175"/>
      <c r="FG105" s="175"/>
      <c r="FH105" s="175"/>
      <c r="FI105" s="175"/>
      <c r="FJ105" s="175"/>
      <c r="FK105" s="175"/>
      <c r="FL105" s="175"/>
      <c r="FM105" s="175"/>
      <c r="FN105" s="175"/>
      <c r="FO105" s="175"/>
      <c r="FP105" s="175"/>
      <c r="FQ105" s="175"/>
      <c r="FR105" s="175"/>
      <c r="FS105" s="175"/>
      <c r="FT105" s="175"/>
      <c r="FU105" s="175"/>
      <c r="FV105" s="175"/>
      <c r="FW105" s="175"/>
      <c r="FX105" s="175"/>
      <c r="FY105" s="175"/>
      <c r="FZ105" s="175"/>
      <c r="GA105" s="175"/>
      <c r="GB105" s="175"/>
      <c r="GC105" s="175"/>
      <c r="GD105" s="175"/>
      <c r="GE105" s="175"/>
      <c r="GF105" s="175"/>
      <c r="GG105" s="175"/>
      <c r="GH105" s="175"/>
      <c r="GI105" s="175"/>
      <c r="GJ105" s="175"/>
      <c r="GK105" s="175"/>
      <c r="GL105" s="175"/>
      <c r="GM105" s="175"/>
      <c r="GN105" s="175"/>
      <c r="GO105" s="175"/>
      <c r="GP105" s="175"/>
      <c r="GQ105" s="175"/>
      <c r="GR105" s="175"/>
      <c r="GS105" s="175"/>
      <c r="GT105" s="175"/>
      <c r="GU105" s="175"/>
      <c r="GV105" s="175"/>
      <c r="GW105" s="175"/>
      <c r="GX105" s="175"/>
      <c r="GY105" s="175"/>
      <c r="GZ105" s="175"/>
      <c r="HA105" s="175"/>
      <c r="HB105" s="175"/>
      <c r="HC105" s="175"/>
      <c r="HD105" s="175"/>
      <c r="HE105" s="175"/>
      <c r="HF105" s="175"/>
      <c r="HG105" s="175"/>
      <c r="HH105" s="175"/>
      <c r="HI105" s="175"/>
      <c r="HJ105" s="175"/>
      <c r="HK105" s="175"/>
      <c r="HL105" s="175"/>
      <c r="HM105" s="175"/>
      <c r="HN105" s="175"/>
      <c r="HO105" s="175"/>
      <c r="HP105" s="175"/>
      <c r="HQ105" s="175"/>
      <c r="HR105" s="175"/>
      <c r="HS105" s="175"/>
      <c r="HT105" s="175"/>
      <c r="HU105" s="175"/>
      <c r="HV105" s="175"/>
      <c r="HW105" s="175"/>
      <c r="HX105" s="175"/>
      <c r="HY105" s="175"/>
      <c r="HZ105" s="175"/>
      <c r="IA105" s="175"/>
      <c r="IB105" s="175"/>
      <c r="IC105" s="175"/>
      <c r="ID105" s="175"/>
      <c r="IE105" s="175"/>
      <c r="IF105" s="175"/>
      <c r="IG105" s="175"/>
      <c r="IH105" s="175"/>
      <c r="II105" s="175"/>
      <c r="IJ105" s="175"/>
      <c r="IK105" s="175"/>
      <c r="IL105" s="175"/>
      <c r="IM105" s="175"/>
      <c r="IN105" s="175"/>
      <c r="IO105" s="175"/>
      <c r="IP105" s="175"/>
      <c r="IQ105" s="175"/>
      <c r="IR105" s="175"/>
      <c r="IS105" s="175"/>
      <c r="IT105" s="175"/>
      <c r="IU105" s="175"/>
    </row>
    <row r="106" spans="1:255" s="210" customFormat="1">
      <c r="A106" s="102" t="s">
        <v>80</v>
      </c>
      <c r="B106" s="102" t="s">
        <v>228</v>
      </c>
      <c r="C106" s="102" t="s">
        <v>229</v>
      </c>
      <c r="D106" s="91" t="s">
        <v>61</v>
      </c>
      <c r="E106" s="177"/>
      <c r="F106" s="175" t="str">
        <f t="shared" si="7"/>
        <v>け１３</v>
      </c>
      <c r="G106" s="175" t="str">
        <f t="shared" si="4"/>
        <v>朝日尚紀</v>
      </c>
      <c r="H106" s="176" t="s">
        <v>60</v>
      </c>
      <c r="I106" s="176" t="s">
        <v>3</v>
      </c>
      <c r="J106" s="182">
        <v>1983</v>
      </c>
      <c r="K106" s="208">
        <f t="shared" si="13"/>
        <v>42</v>
      </c>
      <c r="L106" s="178" t="str">
        <f>IF(H106="","",IF(COUNTIF($G$4:$G$140,H106)&gt;1,"2重登録","OK"))</f>
        <v>OK</v>
      </c>
      <c r="M106" s="175" t="s">
        <v>1073</v>
      </c>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c r="DH106" s="175"/>
      <c r="DI106" s="175"/>
      <c r="DJ106" s="175"/>
      <c r="DK106" s="175"/>
      <c r="DL106" s="175"/>
      <c r="DM106" s="175"/>
      <c r="DN106" s="175"/>
      <c r="DO106" s="175"/>
      <c r="DP106" s="175"/>
      <c r="DQ106" s="175"/>
      <c r="DR106" s="175"/>
      <c r="DS106" s="175"/>
      <c r="DT106" s="175"/>
      <c r="DU106" s="175"/>
      <c r="DV106" s="175"/>
      <c r="DW106" s="175"/>
      <c r="DX106" s="175"/>
      <c r="DY106" s="175"/>
      <c r="DZ106" s="175"/>
      <c r="EA106" s="175"/>
      <c r="EB106" s="175"/>
      <c r="EC106" s="175"/>
      <c r="ED106" s="175"/>
      <c r="EE106" s="175"/>
      <c r="EF106" s="175"/>
      <c r="EG106" s="175"/>
      <c r="EH106" s="175"/>
      <c r="EI106" s="175"/>
      <c r="EJ106" s="175"/>
      <c r="EK106" s="175"/>
      <c r="EL106" s="175"/>
      <c r="EM106" s="175"/>
      <c r="EN106" s="175"/>
      <c r="EO106" s="175"/>
      <c r="EP106" s="175"/>
      <c r="EQ106" s="175"/>
      <c r="ER106" s="175"/>
      <c r="ES106" s="175"/>
      <c r="ET106" s="175"/>
      <c r="EU106" s="175"/>
      <c r="EV106" s="175"/>
      <c r="EW106" s="175"/>
      <c r="EX106" s="175"/>
      <c r="EY106" s="175"/>
      <c r="EZ106" s="175"/>
      <c r="FA106" s="175"/>
      <c r="FB106" s="175"/>
      <c r="FC106" s="175"/>
      <c r="FD106" s="175"/>
      <c r="FE106" s="175"/>
      <c r="FF106" s="175"/>
      <c r="FG106" s="175"/>
      <c r="FH106" s="175"/>
      <c r="FI106" s="175"/>
      <c r="FJ106" s="175"/>
      <c r="FK106" s="175"/>
      <c r="FL106" s="175"/>
      <c r="FM106" s="175"/>
      <c r="FN106" s="175"/>
      <c r="FO106" s="175"/>
      <c r="FP106" s="175"/>
      <c r="FQ106" s="175"/>
      <c r="FR106" s="175"/>
      <c r="FS106" s="175"/>
      <c r="FT106" s="175"/>
      <c r="FU106" s="175"/>
      <c r="FV106" s="175"/>
      <c r="FW106" s="175"/>
      <c r="FX106" s="175"/>
      <c r="FY106" s="175"/>
      <c r="FZ106" s="175"/>
      <c r="GA106" s="175"/>
      <c r="GB106" s="175"/>
      <c r="GC106" s="175"/>
      <c r="GD106" s="175"/>
      <c r="GE106" s="175"/>
      <c r="GF106" s="175"/>
      <c r="GG106" s="175"/>
      <c r="GH106" s="175"/>
      <c r="GI106" s="175"/>
      <c r="GJ106" s="175"/>
      <c r="GK106" s="175"/>
      <c r="GL106" s="175"/>
      <c r="GM106" s="175"/>
      <c r="GN106" s="175"/>
      <c r="GO106" s="175"/>
      <c r="GP106" s="175"/>
      <c r="GQ106" s="175"/>
      <c r="GR106" s="175"/>
      <c r="GS106" s="175"/>
      <c r="GT106" s="175"/>
      <c r="GU106" s="175"/>
      <c r="GV106" s="175"/>
      <c r="GW106" s="175"/>
      <c r="GX106" s="175"/>
      <c r="GY106" s="175"/>
      <c r="GZ106" s="175"/>
      <c r="HA106" s="175"/>
      <c r="HB106" s="175"/>
      <c r="HC106" s="175"/>
      <c r="HD106" s="175"/>
      <c r="HE106" s="175"/>
      <c r="HF106" s="175"/>
      <c r="HG106" s="175"/>
      <c r="HH106" s="175"/>
      <c r="HI106" s="175"/>
      <c r="HJ106" s="175"/>
      <c r="HK106" s="175"/>
      <c r="HL106" s="175"/>
      <c r="HM106" s="175"/>
      <c r="HN106" s="175"/>
      <c r="HO106" s="175"/>
      <c r="HP106" s="175"/>
      <c r="HQ106" s="175"/>
      <c r="HR106" s="175"/>
      <c r="HS106" s="175"/>
      <c r="HT106" s="175"/>
      <c r="HU106" s="175"/>
      <c r="HV106" s="175"/>
      <c r="HW106" s="175"/>
      <c r="HX106" s="175"/>
      <c r="HY106" s="175"/>
      <c r="HZ106" s="175"/>
      <c r="IA106" s="175"/>
      <c r="IB106" s="175"/>
      <c r="IC106" s="175"/>
      <c r="ID106" s="175"/>
      <c r="IE106" s="175"/>
      <c r="IF106" s="175"/>
      <c r="IG106" s="175"/>
      <c r="IH106" s="175"/>
      <c r="II106" s="175"/>
      <c r="IJ106" s="175"/>
      <c r="IK106" s="175"/>
      <c r="IL106" s="175"/>
      <c r="IM106" s="175"/>
      <c r="IN106" s="175"/>
      <c r="IO106" s="175"/>
      <c r="IP106" s="175"/>
      <c r="IQ106" s="175"/>
      <c r="IR106" s="175"/>
      <c r="IS106" s="175"/>
      <c r="IT106" s="175"/>
      <c r="IU106" s="175"/>
    </row>
    <row r="107" spans="1:255" s="210" customFormat="1">
      <c r="A107" s="102" t="s">
        <v>81</v>
      </c>
      <c r="B107" s="107" t="s">
        <v>228</v>
      </c>
      <c r="C107" s="107" t="s">
        <v>230</v>
      </c>
      <c r="D107" s="91" t="s">
        <v>61</v>
      </c>
      <c r="E107" s="177"/>
      <c r="F107" s="175" t="str">
        <f t="shared" si="7"/>
        <v>け１４</v>
      </c>
      <c r="G107" s="175" t="str">
        <f t="shared" si="4"/>
        <v>朝日智美</v>
      </c>
      <c r="H107" s="176" t="s">
        <v>60</v>
      </c>
      <c r="I107" s="184" t="s">
        <v>5</v>
      </c>
      <c r="J107" s="182">
        <v>1983</v>
      </c>
      <c r="K107" s="208">
        <f t="shared" si="13"/>
        <v>42</v>
      </c>
      <c r="L107" s="175" t="str">
        <f t="shared" ref="L107:L114" si="14">IF(H107="","",IF(COUNTIF($G$4:$G$21,H107)&gt;1,"2重登録","OK"))</f>
        <v>OK</v>
      </c>
      <c r="M107" s="175" t="s">
        <v>1073</v>
      </c>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M107" s="175"/>
      <c r="EN107" s="175"/>
      <c r="EO107" s="175"/>
      <c r="EP107" s="175"/>
      <c r="EQ107" s="175"/>
      <c r="ER107" s="175"/>
      <c r="ES107" s="175"/>
      <c r="ET107" s="175"/>
      <c r="EU107" s="175"/>
      <c r="EV107" s="175"/>
      <c r="EW107" s="175"/>
      <c r="EX107" s="175"/>
      <c r="EY107" s="175"/>
      <c r="EZ107" s="175"/>
      <c r="FA107" s="175"/>
      <c r="FB107" s="175"/>
      <c r="FC107" s="175"/>
      <c r="FD107" s="175"/>
      <c r="FE107" s="175"/>
      <c r="FF107" s="175"/>
      <c r="FG107" s="175"/>
      <c r="FH107" s="175"/>
      <c r="FI107" s="175"/>
      <c r="FJ107" s="175"/>
      <c r="FK107" s="175"/>
      <c r="FL107" s="175"/>
      <c r="FM107" s="175"/>
      <c r="FN107" s="175"/>
      <c r="FO107" s="175"/>
      <c r="FP107" s="175"/>
      <c r="FQ107" s="175"/>
      <c r="FR107" s="175"/>
      <c r="FS107" s="175"/>
      <c r="FT107" s="175"/>
      <c r="FU107" s="175"/>
      <c r="FV107" s="175"/>
      <c r="FW107" s="175"/>
      <c r="FX107" s="175"/>
      <c r="FY107" s="175"/>
      <c r="FZ107" s="175"/>
      <c r="GA107" s="175"/>
      <c r="GB107" s="175"/>
      <c r="GC107" s="175"/>
      <c r="GD107" s="175"/>
      <c r="GE107" s="175"/>
      <c r="GF107" s="175"/>
      <c r="GG107" s="175"/>
      <c r="GH107" s="175"/>
      <c r="GI107" s="175"/>
      <c r="GJ107" s="175"/>
      <c r="GK107" s="175"/>
      <c r="GL107" s="175"/>
      <c r="GM107" s="175"/>
      <c r="GN107" s="175"/>
      <c r="GO107" s="175"/>
      <c r="GP107" s="175"/>
      <c r="GQ107" s="175"/>
      <c r="GR107" s="175"/>
      <c r="GS107" s="175"/>
      <c r="GT107" s="175"/>
      <c r="GU107" s="175"/>
      <c r="GV107" s="175"/>
      <c r="GW107" s="175"/>
      <c r="GX107" s="175"/>
      <c r="GY107" s="175"/>
      <c r="GZ107" s="175"/>
      <c r="HA107" s="175"/>
      <c r="HB107" s="175"/>
      <c r="HC107" s="175"/>
      <c r="HD107" s="175"/>
      <c r="HE107" s="175"/>
      <c r="HF107" s="175"/>
      <c r="HG107" s="175"/>
      <c r="HH107" s="175"/>
      <c r="HI107" s="175"/>
      <c r="HJ107" s="175"/>
      <c r="HK107" s="175"/>
      <c r="HL107" s="175"/>
      <c r="HM107" s="175"/>
      <c r="HN107" s="175"/>
      <c r="HO107" s="175"/>
      <c r="HP107" s="175"/>
      <c r="HQ107" s="175"/>
      <c r="HR107" s="175"/>
      <c r="HS107" s="175"/>
      <c r="HT107" s="175"/>
      <c r="HU107" s="175"/>
      <c r="HV107" s="175"/>
      <c r="HW107" s="175"/>
      <c r="HX107" s="175"/>
      <c r="HY107" s="175"/>
      <c r="HZ107" s="175"/>
      <c r="IA107" s="175"/>
      <c r="IB107" s="175"/>
      <c r="IC107" s="175"/>
      <c r="ID107" s="175"/>
      <c r="IE107" s="175"/>
      <c r="IF107" s="175"/>
      <c r="IG107" s="175"/>
      <c r="IH107" s="175"/>
      <c r="II107" s="175"/>
      <c r="IJ107" s="175"/>
      <c r="IK107" s="175"/>
      <c r="IL107" s="175"/>
      <c r="IM107" s="175"/>
      <c r="IN107" s="175"/>
      <c r="IO107" s="175"/>
      <c r="IP107" s="175"/>
      <c r="IQ107" s="175"/>
      <c r="IR107" s="175"/>
      <c r="IS107" s="175"/>
      <c r="IT107" s="175"/>
      <c r="IU107" s="175"/>
    </row>
    <row r="108" spans="1:255" s="210" customFormat="1">
      <c r="A108" s="102" t="s">
        <v>82</v>
      </c>
      <c r="B108" s="102" t="s">
        <v>317</v>
      </c>
      <c r="C108" s="106" t="s">
        <v>318</v>
      </c>
      <c r="D108" s="91" t="s">
        <v>61</v>
      </c>
      <c r="E108" s="177"/>
      <c r="F108" s="175" t="str">
        <f t="shared" si="7"/>
        <v>け１５</v>
      </c>
      <c r="G108" s="175" t="str">
        <f t="shared" si="4"/>
        <v>本多勇輝</v>
      </c>
      <c r="H108" s="176" t="s">
        <v>60</v>
      </c>
      <c r="I108" s="176" t="s">
        <v>1074</v>
      </c>
      <c r="J108" s="182">
        <v>1989</v>
      </c>
      <c r="K108" s="208">
        <f t="shared" si="13"/>
        <v>36</v>
      </c>
      <c r="L108" s="178" t="str">
        <f t="shared" si="14"/>
        <v>OK</v>
      </c>
      <c r="M108" s="175" t="s">
        <v>8</v>
      </c>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c r="DH108" s="175"/>
      <c r="DI108" s="175"/>
      <c r="DJ108" s="175"/>
      <c r="DK108" s="175"/>
      <c r="DL108" s="175"/>
      <c r="DM108" s="175"/>
      <c r="DN108" s="175"/>
      <c r="DO108" s="175"/>
      <c r="DP108" s="175"/>
      <c r="DQ108" s="175"/>
      <c r="DR108" s="175"/>
      <c r="DS108" s="175"/>
      <c r="DT108" s="175"/>
      <c r="DU108" s="175"/>
      <c r="DV108" s="175"/>
      <c r="DW108" s="175"/>
      <c r="DX108" s="175"/>
      <c r="DY108" s="175"/>
      <c r="DZ108" s="175"/>
      <c r="EA108" s="175"/>
      <c r="EB108" s="175"/>
      <c r="EC108" s="175"/>
      <c r="ED108" s="175"/>
      <c r="EE108" s="175"/>
      <c r="EF108" s="175"/>
      <c r="EG108" s="175"/>
      <c r="EH108" s="175"/>
      <c r="EI108" s="175"/>
      <c r="EJ108" s="175"/>
      <c r="EK108" s="175"/>
      <c r="EL108" s="175"/>
      <c r="EM108" s="175"/>
      <c r="EN108" s="175"/>
      <c r="EO108" s="175"/>
      <c r="EP108" s="175"/>
      <c r="EQ108" s="175"/>
      <c r="ER108" s="175"/>
      <c r="ES108" s="175"/>
      <c r="ET108" s="175"/>
      <c r="EU108" s="175"/>
      <c r="EV108" s="175"/>
      <c r="EW108" s="175"/>
      <c r="EX108" s="175"/>
      <c r="EY108" s="175"/>
      <c r="EZ108" s="175"/>
      <c r="FA108" s="175"/>
      <c r="FB108" s="175"/>
      <c r="FC108" s="175"/>
      <c r="FD108" s="175"/>
      <c r="FE108" s="175"/>
      <c r="FF108" s="175"/>
      <c r="FG108" s="175"/>
      <c r="FH108" s="175"/>
      <c r="FI108" s="175"/>
      <c r="FJ108" s="175"/>
      <c r="FK108" s="175"/>
      <c r="FL108" s="175"/>
      <c r="FM108" s="175"/>
      <c r="FN108" s="175"/>
      <c r="FO108" s="175"/>
      <c r="FP108" s="175"/>
      <c r="FQ108" s="175"/>
      <c r="FR108" s="175"/>
      <c r="FS108" s="175"/>
      <c r="FT108" s="175"/>
      <c r="FU108" s="175"/>
      <c r="FV108" s="175"/>
      <c r="FW108" s="175"/>
      <c r="FX108" s="175"/>
      <c r="FY108" s="175"/>
      <c r="FZ108" s="175"/>
      <c r="GA108" s="175"/>
      <c r="GB108" s="175"/>
      <c r="GC108" s="175"/>
      <c r="GD108" s="175"/>
      <c r="GE108" s="175"/>
      <c r="GF108" s="175"/>
      <c r="GG108" s="175"/>
      <c r="GH108" s="175"/>
      <c r="GI108" s="175"/>
      <c r="GJ108" s="175"/>
      <c r="GK108" s="175"/>
      <c r="GL108" s="175"/>
      <c r="GM108" s="175"/>
      <c r="GN108" s="175"/>
      <c r="GO108" s="175"/>
      <c r="GP108" s="175"/>
      <c r="GQ108" s="175"/>
      <c r="GR108" s="175"/>
      <c r="GS108" s="175"/>
      <c r="GT108" s="175"/>
      <c r="GU108" s="175"/>
      <c r="GV108" s="175"/>
      <c r="GW108" s="175"/>
      <c r="GX108" s="175"/>
      <c r="GY108" s="175"/>
      <c r="GZ108" s="175"/>
      <c r="HA108" s="175"/>
      <c r="HB108" s="175"/>
      <c r="HC108" s="175"/>
      <c r="HD108" s="175"/>
      <c r="HE108" s="175"/>
      <c r="HF108" s="175"/>
      <c r="HG108" s="175"/>
      <c r="HH108" s="175"/>
      <c r="HI108" s="175"/>
      <c r="HJ108" s="175"/>
      <c r="HK108" s="175"/>
      <c r="HL108" s="175"/>
      <c r="HM108" s="175"/>
      <c r="HN108" s="175"/>
      <c r="HO108" s="175"/>
      <c r="HP108" s="175"/>
      <c r="HQ108" s="175"/>
      <c r="HR108" s="175"/>
      <c r="HS108" s="175"/>
      <c r="HT108" s="175"/>
      <c r="HU108" s="175"/>
      <c r="HV108" s="175"/>
      <c r="HW108" s="175"/>
      <c r="HX108" s="175"/>
      <c r="HY108" s="175"/>
      <c r="HZ108" s="175"/>
      <c r="IA108" s="175"/>
      <c r="IB108" s="175"/>
      <c r="IC108" s="175"/>
      <c r="ID108" s="175"/>
      <c r="IE108" s="175"/>
      <c r="IF108" s="175"/>
      <c r="IG108" s="175"/>
      <c r="IH108" s="175"/>
      <c r="II108" s="175"/>
      <c r="IJ108" s="175"/>
      <c r="IK108" s="175"/>
      <c r="IL108" s="175"/>
      <c r="IM108" s="175"/>
      <c r="IN108" s="175"/>
      <c r="IO108" s="175"/>
      <c r="IP108" s="175"/>
      <c r="IQ108" s="175"/>
      <c r="IR108" s="175"/>
      <c r="IS108" s="175"/>
      <c r="IT108" s="175"/>
      <c r="IU108" s="175"/>
    </row>
    <row r="109" spans="1:255" s="210" customFormat="1">
      <c r="A109" s="102" t="s">
        <v>84</v>
      </c>
      <c r="B109" s="102" t="s">
        <v>319</v>
      </c>
      <c r="C109" s="106" t="s">
        <v>320</v>
      </c>
      <c r="D109" s="91" t="s">
        <v>61</v>
      </c>
      <c r="E109" s="177"/>
      <c r="F109" s="175" t="str">
        <f t="shared" si="7"/>
        <v>け１６</v>
      </c>
      <c r="G109" s="175" t="str">
        <f t="shared" si="4"/>
        <v>堤泰彦</v>
      </c>
      <c r="H109" s="176" t="s">
        <v>60</v>
      </c>
      <c r="I109" s="176" t="s">
        <v>1075</v>
      </c>
      <c r="J109" s="179">
        <v>1987</v>
      </c>
      <c r="K109" s="208">
        <f t="shared" si="13"/>
        <v>38</v>
      </c>
      <c r="L109" s="178" t="str">
        <f t="shared" si="14"/>
        <v>OK</v>
      </c>
      <c r="M109" s="188" t="s">
        <v>171</v>
      </c>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175"/>
      <c r="EF109" s="175"/>
      <c r="EG109" s="175"/>
      <c r="EH109" s="175"/>
      <c r="EI109" s="175"/>
      <c r="EJ109" s="175"/>
      <c r="EK109" s="175"/>
      <c r="EL109" s="175"/>
      <c r="EM109" s="175"/>
      <c r="EN109" s="175"/>
      <c r="EO109" s="175"/>
      <c r="EP109" s="175"/>
      <c r="EQ109" s="175"/>
      <c r="ER109" s="175"/>
      <c r="ES109" s="175"/>
      <c r="ET109" s="175"/>
      <c r="EU109" s="175"/>
      <c r="EV109" s="175"/>
      <c r="EW109" s="175"/>
      <c r="EX109" s="175"/>
      <c r="EY109" s="175"/>
      <c r="EZ109" s="175"/>
      <c r="FA109" s="175"/>
      <c r="FB109" s="175"/>
      <c r="FC109" s="175"/>
      <c r="FD109" s="175"/>
      <c r="FE109" s="175"/>
      <c r="FF109" s="175"/>
      <c r="FG109" s="175"/>
      <c r="FH109" s="175"/>
      <c r="FI109" s="175"/>
      <c r="FJ109" s="175"/>
      <c r="FK109" s="175"/>
      <c r="FL109" s="175"/>
      <c r="FM109" s="175"/>
      <c r="FN109" s="175"/>
      <c r="FO109" s="175"/>
      <c r="FP109" s="175"/>
      <c r="FQ109" s="175"/>
      <c r="FR109" s="175"/>
      <c r="FS109" s="175"/>
      <c r="FT109" s="175"/>
      <c r="FU109" s="175"/>
      <c r="FV109" s="175"/>
      <c r="FW109" s="175"/>
      <c r="FX109" s="175"/>
      <c r="FY109" s="175"/>
      <c r="FZ109" s="175"/>
      <c r="GA109" s="175"/>
      <c r="GB109" s="175"/>
      <c r="GC109" s="175"/>
      <c r="GD109" s="175"/>
      <c r="GE109" s="175"/>
      <c r="GF109" s="175"/>
      <c r="GG109" s="175"/>
      <c r="GH109" s="175"/>
      <c r="GI109" s="175"/>
      <c r="GJ109" s="175"/>
      <c r="GK109" s="175"/>
      <c r="GL109" s="175"/>
      <c r="GM109" s="175"/>
      <c r="GN109" s="175"/>
      <c r="GO109" s="175"/>
      <c r="GP109" s="175"/>
      <c r="GQ109" s="175"/>
      <c r="GR109" s="175"/>
      <c r="GS109" s="175"/>
      <c r="GT109" s="175"/>
      <c r="GU109" s="175"/>
      <c r="GV109" s="175"/>
      <c r="GW109" s="175"/>
      <c r="GX109" s="175"/>
      <c r="GY109" s="175"/>
      <c r="GZ109" s="175"/>
      <c r="HA109" s="175"/>
      <c r="HB109" s="175"/>
      <c r="HC109" s="175"/>
      <c r="HD109" s="175"/>
      <c r="HE109" s="175"/>
      <c r="HF109" s="175"/>
      <c r="HG109" s="175"/>
      <c r="HH109" s="175"/>
      <c r="HI109" s="175"/>
      <c r="HJ109" s="175"/>
      <c r="HK109" s="175"/>
      <c r="HL109" s="175"/>
      <c r="HM109" s="175"/>
      <c r="HN109" s="175"/>
      <c r="HO109" s="175"/>
      <c r="HP109" s="175"/>
      <c r="HQ109" s="175"/>
      <c r="HR109" s="175"/>
      <c r="HS109" s="175"/>
      <c r="HT109" s="175"/>
      <c r="HU109" s="175"/>
      <c r="HV109" s="175"/>
      <c r="HW109" s="175"/>
      <c r="HX109" s="175"/>
      <c r="HY109" s="175"/>
      <c r="HZ109" s="175"/>
      <c r="IA109" s="175"/>
      <c r="IB109" s="175"/>
      <c r="IC109" s="175"/>
      <c r="ID109" s="175"/>
      <c r="IE109" s="175"/>
      <c r="IF109" s="175"/>
      <c r="IG109" s="175"/>
      <c r="IH109" s="175"/>
      <c r="II109" s="175"/>
      <c r="IJ109" s="175"/>
      <c r="IK109" s="175"/>
      <c r="IL109" s="175"/>
      <c r="IM109" s="175"/>
      <c r="IN109" s="175"/>
      <c r="IO109" s="175"/>
      <c r="IP109" s="175"/>
      <c r="IQ109" s="175"/>
      <c r="IR109" s="175"/>
      <c r="IS109" s="175"/>
      <c r="IT109" s="175"/>
      <c r="IU109" s="175"/>
    </row>
    <row r="110" spans="1:255" s="209" customFormat="1">
      <c r="A110" s="102" t="s">
        <v>85</v>
      </c>
      <c r="B110" s="102" t="s">
        <v>321</v>
      </c>
      <c r="C110" s="106" t="s">
        <v>322</v>
      </c>
      <c r="D110" s="91" t="s">
        <v>61</v>
      </c>
      <c r="E110" s="177"/>
      <c r="F110" s="175" t="str">
        <f t="shared" si="7"/>
        <v>け１７</v>
      </c>
      <c r="G110" s="175" t="str">
        <f t="shared" si="4"/>
        <v>新谷良</v>
      </c>
      <c r="H110" s="176" t="s">
        <v>60</v>
      </c>
      <c r="I110" s="176" t="s">
        <v>1076</v>
      </c>
      <c r="J110" s="179">
        <v>1984</v>
      </c>
      <c r="K110" s="208">
        <f t="shared" si="13"/>
        <v>41</v>
      </c>
      <c r="L110" s="178" t="str">
        <f t="shared" si="14"/>
        <v>OK</v>
      </c>
      <c r="M110" s="210" t="s">
        <v>172</v>
      </c>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75"/>
      <c r="EF110" s="175"/>
      <c r="EG110" s="175"/>
      <c r="EH110" s="175"/>
      <c r="EI110" s="175"/>
      <c r="EJ110" s="175"/>
      <c r="EK110" s="175"/>
      <c r="EL110" s="175"/>
      <c r="EM110" s="175"/>
      <c r="EN110" s="175"/>
      <c r="EO110" s="175"/>
      <c r="EP110" s="175"/>
      <c r="EQ110" s="175"/>
      <c r="ER110" s="175"/>
      <c r="ES110" s="175"/>
      <c r="ET110" s="175"/>
      <c r="EU110" s="175"/>
      <c r="EV110" s="175"/>
      <c r="EW110" s="175"/>
      <c r="EX110" s="175"/>
      <c r="EY110" s="175"/>
      <c r="EZ110" s="175"/>
      <c r="FA110" s="175"/>
      <c r="FB110" s="175"/>
      <c r="FC110" s="175"/>
      <c r="FD110" s="175"/>
      <c r="FE110" s="175"/>
      <c r="FF110" s="175"/>
      <c r="FG110" s="175"/>
      <c r="FH110" s="175"/>
      <c r="FI110" s="175"/>
      <c r="FJ110" s="175"/>
      <c r="FK110" s="175"/>
      <c r="FL110" s="175"/>
      <c r="FM110" s="175"/>
      <c r="FN110" s="175"/>
      <c r="FO110" s="175"/>
      <c r="FP110" s="175"/>
      <c r="FQ110" s="175"/>
      <c r="FR110" s="175"/>
      <c r="FS110" s="175"/>
      <c r="FT110" s="175"/>
      <c r="FU110" s="175"/>
      <c r="FV110" s="175"/>
      <c r="FW110" s="175"/>
      <c r="FX110" s="175"/>
      <c r="FY110" s="175"/>
      <c r="FZ110" s="175"/>
      <c r="GA110" s="175"/>
      <c r="GB110" s="175"/>
      <c r="GC110" s="175"/>
      <c r="GD110" s="175"/>
      <c r="GE110" s="175"/>
      <c r="GF110" s="175"/>
      <c r="GG110" s="175"/>
      <c r="GH110" s="175"/>
      <c r="GI110" s="175"/>
      <c r="GJ110" s="175"/>
      <c r="GK110" s="175"/>
      <c r="GL110" s="175"/>
      <c r="GM110" s="175"/>
      <c r="GN110" s="175"/>
      <c r="GO110" s="175"/>
      <c r="GP110" s="175"/>
      <c r="GQ110" s="175"/>
      <c r="GR110" s="175"/>
      <c r="GS110" s="175"/>
      <c r="GT110" s="175"/>
      <c r="GU110" s="175"/>
      <c r="GV110" s="175"/>
      <c r="GW110" s="175"/>
      <c r="GX110" s="175"/>
      <c r="GY110" s="175"/>
      <c r="GZ110" s="175"/>
      <c r="HA110" s="175"/>
      <c r="HB110" s="175"/>
      <c r="HC110" s="175"/>
      <c r="HD110" s="175"/>
      <c r="HE110" s="175"/>
      <c r="HF110" s="175"/>
      <c r="HG110" s="175"/>
      <c r="HH110" s="175"/>
      <c r="HI110" s="175"/>
      <c r="HJ110" s="175"/>
      <c r="HK110" s="175"/>
      <c r="HL110" s="175"/>
      <c r="HM110" s="175"/>
      <c r="HN110" s="175"/>
      <c r="HO110" s="175"/>
      <c r="HP110" s="175"/>
      <c r="HQ110" s="175"/>
      <c r="HR110" s="175"/>
      <c r="HS110" s="175"/>
      <c r="HT110" s="175"/>
      <c r="HU110" s="175"/>
      <c r="HV110" s="175"/>
      <c r="HW110" s="175"/>
      <c r="HX110" s="175"/>
      <c r="HY110" s="175"/>
      <c r="HZ110" s="175"/>
      <c r="IA110" s="175"/>
      <c r="IB110" s="175"/>
      <c r="IC110" s="175"/>
      <c r="ID110" s="175"/>
      <c r="IE110" s="175"/>
      <c r="IF110" s="175"/>
      <c r="IG110" s="175"/>
      <c r="IH110" s="175"/>
      <c r="II110" s="175"/>
      <c r="IJ110" s="175"/>
      <c r="IK110" s="175"/>
      <c r="IL110" s="175"/>
      <c r="IM110" s="175"/>
      <c r="IN110" s="175"/>
      <c r="IO110" s="175"/>
      <c r="IP110" s="175"/>
      <c r="IQ110" s="175"/>
      <c r="IR110" s="175"/>
      <c r="IS110" s="175"/>
      <c r="IT110" s="175"/>
      <c r="IU110" s="175"/>
    </row>
    <row r="111" spans="1:255" s="209" customFormat="1">
      <c r="A111" s="102" t="s">
        <v>86</v>
      </c>
      <c r="B111" s="102" t="s">
        <v>1077</v>
      </c>
      <c r="C111" s="102" t="s">
        <v>727</v>
      </c>
      <c r="D111" s="91" t="s">
        <v>61</v>
      </c>
      <c r="E111" s="177"/>
      <c r="F111" s="175" t="str">
        <f t="shared" si="7"/>
        <v>け１８</v>
      </c>
      <c r="G111" s="175" t="str">
        <f t="shared" si="4"/>
        <v>川上駿亮</v>
      </c>
      <c r="H111" s="176" t="s">
        <v>60</v>
      </c>
      <c r="I111" s="176" t="s">
        <v>1074</v>
      </c>
      <c r="J111" s="182">
        <v>1997</v>
      </c>
      <c r="K111" s="208">
        <f t="shared" si="13"/>
        <v>28</v>
      </c>
      <c r="L111" s="178" t="str">
        <f t="shared" si="14"/>
        <v>OK</v>
      </c>
      <c r="M111" s="184" t="s">
        <v>10</v>
      </c>
      <c r="N111" s="175"/>
      <c r="O111" s="210"/>
      <c r="P111" s="210"/>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M111" s="175"/>
      <c r="EN111" s="175"/>
      <c r="EO111" s="175"/>
      <c r="EP111" s="175"/>
      <c r="EQ111" s="175"/>
      <c r="ER111" s="175"/>
      <c r="ES111" s="175"/>
      <c r="ET111" s="175"/>
      <c r="EU111" s="175"/>
      <c r="EV111" s="175"/>
      <c r="EW111" s="175"/>
      <c r="EX111" s="175"/>
      <c r="EY111" s="175"/>
      <c r="EZ111" s="175"/>
      <c r="FA111" s="175"/>
      <c r="FB111" s="175"/>
      <c r="FC111" s="175"/>
      <c r="FD111" s="175"/>
      <c r="FE111" s="175"/>
      <c r="FF111" s="175"/>
      <c r="FG111" s="175"/>
      <c r="FH111" s="175"/>
      <c r="FI111" s="175"/>
      <c r="FJ111" s="175"/>
      <c r="FK111" s="175"/>
      <c r="FL111" s="175"/>
      <c r="FM111" s="175"/>
      <c r="FN111" s="175"/>
      <c r="FO111" s="175"/>
      <c r="FP111" s="175"/>
      <c r="FQ111" s="175"/>
      <c r="FR111" s="175"/>
      <c r="FS111" s="175"/>
      <c r="FT111" s="175"/>
      <c r="FU111" s="175"/>
      <c r="FV111" s="175"/>
      <c r="FW111" s="175"/>
      <c r="FX111" s="175"/>
      <c r="FY111" s="175"/>
      <c r="FZ111" s="175"/>
      <c r="GA111" s="175"/>
      <c r="GB111" s="175"/>
      <c r="GC111" s="175"/>
      <c r="GD111" s="175"/>
      <c r="GE111" s="175"/>
      <c r="GF111" s="175"/>
      <c r="GG111" s="175"/>
      <c r="GH111" s="175"/>
      <c r="GI111" s="175"/>
      <c r="GJ111" s="175"/>
      <c r="GK111" s="175"/>
      <c r="GL111" s="175"/>
      <c r="GM111" s="175"/>
      <c r="GN111" s="175"/>
      <c r="GO111" s="175"/>
      <c r="GP111" s="175"/>
      <c r="GQ111" s="175"/>
      <c r="GR111" s="175"/>
      <c r="GS111" s="175"/>
      <c r="GT111" s="175"/>
      <c r="GU111" s="175"/>
      <c r="GV111" s="175"/>
      <c r="GW111" s="175"/>
      <c r="GX111" s="175"/>
      <c r="GY111" s="175"/>
      <c r="GZ111" s="175"/>
      <c r="HA111" s="175"/>
      <c r="HB111" s="175"/>
      <c r="HC111" s="175"/>
      <c r="HD111" s="175"/>
      <c r="HE111" s="175"/>
      <c r="HF111" s="175"/>
      <c r="HG111" s="175"/>
      <c r="HH111" s="175"/>
      <c r="HI111" s="175"/>
      <c r="HJ111" s="175"/>
      <c r="HK111" s="175"/>
      <c r="HL111" s="175"/>
      <c r="HM111" s="175"/>
      <c r="HN111" s="175"/>
      <c r="HO111" s="175"/>
      <c r="HP111" s="175"/>
      <c r="HQ111" s="175"/>
      <c r="HR111" s="175"/>
      <c r="HS111" s="175"/>
      <c r="HT111" s="175"/>
      <c r="HU111" s="175"/>
      <c r="HV111" s="175"/>
      <c r="HW111" s="175"/>
      <c r="HX111" s="175"/>
      <c r="HY111" s="175"/>
      <c r="HZ111" s="175"/>
      <c r="IA111" s="175"/>
      <c r="IB111" s="175"/>
      <c r="IC111" s="175"/>
      <c r="ID111" s="175"/>
      <c r="IE111" s="175"/>
      <c r="IF111" s="175"/>
      <c r="IG111" s="175"/>
      <c r="IH111" s="175"/>
      <c r="II111" s="175"/>
      <c r="IJ111" s="175"/>
      <c r="IK111" s="175"/>
      <c r="IL111" s="175"/>
      <c r="IM111" s="175"/>
      <c r="IN111" s="175"/>
      <c r="IO111" s="175"/>
      <c r="IP111" s="175"/>
      <c r="IQ111" s="175"/>
      <c r="IR111" s="175"/>
      <c r="IS111" s="175"/>
      <c r="IT111" s="175"/>
      <c r="IU111" s="175"/>
    </row>
    <row r="112" spans="1:255" s="210" customFormat="1">
      <c r="A112" s="102" t="s">
        <v>88</v>
      </c>
      <c r="B112" s="102" t="s">
        <v>94</v>
      </c>
      <c r="C112" s="106" t="s">
        <v>728</v>
      </c>
      <c r="D112" s="91" t="s">
        <v>61</v>
      </c>
      <c r="E112" s="177"/>
      <c r="F112" s="175" t="str">
        <f>A113</f>
        <v>け２０</v>
      </c>
      <c r="G112" s="175" t="str">
        <f t="shared" si="4"/>
        <v>山口真彦</v>
      </c>
      <c r="H112" s="176" t="s">
        <v>60</v>
      </c>
      <c r="I112" s="176" t="s">
        <v>3</v>
      </c>
      <c r="J112" s="179">
        <v>1991</v>
      </c>
      <c r="K112" s="208">
        <f t="shared" si="13"/>
        <v>34</v>
      </c>
      <c r="L112" s="178" t="str">
        <f t="shared" si="14"/>
        <v>OK</v>
      </c>
      <c r="M112" s="204" t="s">
        <v>1078</v>
      </c>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c r="DH112" s="175"/>
      <c r="DI112" s="175"/>
      <c r="DJ112" s="175"/>
      <c r="DK112" s="175"/>
      <c r="DL112" s="175"/>
      <c r="DM112" s="175"/>
      <c r="DN112" s="175"/>
      <c r="DO112" s="175"/>
      <c r="DP112" s="175"/>
      <c r="DQ112" s="175"/>
      <c r="DR112" s="175"/>
      <c r="DS112" s="175"/>
      <c r="DT112" s="175"/>
      <c r="DU112" s="175"/>
      <c r="DV112" s="175"/>
      <c r="DW112" s="175"/>
      <c r="DX112" s="175"/>
      <c r="DY112" s="175"/>
      <c r="DZ112" s="175"/>
      <c r="EA112" s="175"/>
      <c r="EB112" s="175"/>
      <c r="EC112" s="175"/>
      <c r="ED112" s="175"/>
      <c r="EE112" s="175"/>
      <c r="EF112" s="175"/>
      <c r="EG112" s="175"/>
      <c r="EH112" s="175"/>
      <c r="EI112" s="175"/>
      <c r="EJ112" s="175"/>
      <c r="EK112" s="175"/>
      <c r="EL112" s="175"/>
      <c r="EM112" s="175"/>
      <c r="EN112" s="175"/>
      <c r="EO112" s="175"/>
      <c r="EP112" s="175"/>
      <c r="EQ112" s="175"/>
      <c r="ER112" s="175"/>
      <c r="ES112" s="175"/>
      <c r="ET112" s="175"/>
      <c r="EU112" s="175"/>
      <c r="EV112" s="175"/>
      <c r="EW112" s="175"/>
      <c r="EX112" s="175"/>
      <c r="EY112" s="175"/>
      <c r="EZ112" s="175"/>
      <c r="FA112" s="175"/>
      <c r="FB112" s="175"/>
      <c r="FC112" s="175"/>
      <c r="FD112" s="175"/>
      <c r="FE112" s="175"/>
      <c r="FF112" s="175"/>
      <c r="FG112" s="175"/>
      <c r="FH112" s="175"/>
      <c r="FI112" s="175"/>
      <c r="FJ112" s="175"/>
      <c r="FK112" s="175"/>
      <c r="FL112" s="175"/>
      <c r="FM112" s="175"/>
      <c r="FN112" s="175"/>
      <c r="FO112" s="175"/>
      <c r="FP112" s="175"/>
      <c r="FQ112" s="175"/>
      <c r="FR112" s="175"/>
      <c r="FS112" s="175"/>
      <c r="FT112" s="175"/>
      <c r="FU112" s="175"/>
      <c r="FV112" s="175"/>
      <c r="FW112" s="175"/>
      <c r="FX112" s="175"/>
      <c r="FY112" s="175"/>
      <c r="FZ112" s="175"/>
      <c r="GA112" s="175"/>
      <c r="GB112" s="175"/>
      <c r="GC112" s="175"/>
      <c r="GD112" s="175"/>
      <c r="GE112" s="175"/>
      <c r="GF112" s="175"/>
      <c r="GG112" s="175"/>
      <c r="GH112" s="175"/>
      <c r="GI112" s="175"/>
      <c r="GJ112" s="175"/>
      <c r="GK112" s="175"/>
      <c r="GL112" s="175"/>
      <c r="GM112" s="175"/>
      <c r="GN112" s="175"/>
      <c r="GO112" s="175"/>
      <c r="GP112" s="175"/>
      <c r="GQ112" s="175"/>
      <c r="GR112" s="175"/>
      <c r="GS112" s="175"/>
      <c r="GT112" s="175"/>
      <c r="GU112" s="175"/>
      <c r="GV112" s="175"/>
      <c r="GW112" s="175"/>
      <c r="GX112" s="175"/>
      <c r="GY112" s="175"/>
      <c r="GZ112" s="175"/>
      <c r="HA112" s="175"/>
      <c r="HB112" s="175"/>
      <c r="HC112" s="175"/>
      <c r="HD112" s="175"/>
      <c r="HE112" s="175"/>
      <c r="HF112" s="175"/>
      <c r="HG112" s="175"/>
      <c r="HH112" s="175"/>
      <c r="HI112" s="175"/>
      <c r="HJ112" s="175"/>
      <c r="HK112" s="175"/>
      <c r="HL112" s="175"/>
      <c r="HM112" s="175"/>
      <c r="HN112" s="175"/>
      <c r="HO112" s="175"/>
      <c r="HP112" s="175"/>
      <c r="HQ112" s="175"/>
      <c r="HR112" s="175"/>
      <c r="HS112" s="175"/>
      <c r="HT112" s="175"/>
      <c r="HU112" s="175"/>
      <c r="HV112" s="175"/>
      <c r="HW112" s="175"/>
      <c r="HX112" s="175"/>
      <c r="HY112" s="175"/>
      <c r="HZ112" s="175"/>
      <c r="IA112" s="175"/>
      <c r="IB112" s="175"/>
      <c r="IC112" s="175"/>
      <c r="ID112" s="175"/>
      <c r="IE112" s="175"/>
      <c r="IF112" s="175"/>
      <c r="IG112" s="175"/>
      <c r="IH112" s="175"/>
      <c r="II112" s="175"/>
      <c r="IJ112" s="175"/>
      <c r="IK112" s="175"/>
      <c r="IL112" s="175"/>
      <c r="IM112" s="175"/>
      <c r="IN112" s="175"/>
      <c r="IO112" s="175"/>
      <c r="IP112" s="175"/>
      <c r="IQ112" s="175"/>
      <c r="IR112" s="175"/>
      <c r="IS112" s="175"/>
      <c r="IT112" s="175"/>
      <c r="IU112" s="175"/>
    </row>
    <row r="113" spans="1:255" s="210" customFormat="1">
      <c r="A113" s="102" t="s">
        <v>92</v>
      </c>
      <c r="B113" s="102" t="s">
        <v>729</v>
      </c>
      <c r="C113" s="106" t="s">
        <v>730</v>
      </c>
      <c r="D113" s="91" t="s">
        <v>61</v>
      </c>
      <c r="E113" s="177"/>
      <c r="F113" s="175" t="str">
        <f>A114</f>
        <v>け２１</v>
      </c>
      <c r="G113" s="175" t="str">
        <f t="shared" si="4"/>
        <v>西田和教</v>
      </c>
      <c r="H113" s="176" t="s">
        <v>60</v>
      </c>
      <c r="I113" s="176" t="s">
        <v>3</v>
      </c>
      <c r="J113" s="182">
        <v>1966</v>
      </c>
      <c r="K113" s="208">
        <f t="shared" si="13"/>
        <v>59</v>
      </c>
      <c r="L113" s="178" t="str">
        <f t="shared" si="14"/>
        <v>OK</v>
      </c>
      <c r="M113" s="204" t="s">
        <v>155</v>
      </c>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c r="DH113" s="175"/>
      <c r="DI113" s="175"/>
      <c r="DJ113" s="175"/>
      <c r="DK113" s="175"/>
      <c r="DL113" s="175"/>
      <c r="DM113" s="175"/>
      <c r="DN113" s="175"/>
      <c r="DO113" s="175"/>
      <c r="DP113" s="175"/>
      <c r="DQ113" s="175"/>
      <c r="DR113" s="175"/>
      <c r="DS113" s="175"/>
      <c r="DT113" s="175"/>
      <c r="DU113" s="175"/>
      <c r="DV113" s="175"/>
      <c r="DW113" s="175"/>
      <c r="DX113" s="175"/>
      <c r="DY113" s="175"/>
      <c r="DZ113" s="175"/>
      <c r="EA113" s="175"/>
      <c r="EB113" s="175"/>
      <c r="EC113" s="175"/>
      <c r="ED113" s="175"/>
      <c r="EE113" s="175"/>
      <c r="EF113" s="175"/>
      <c r="EG113" s="175"/>
      <c r="EH113" s="175"/>
      <c r="EI113" s="175"/>
      <c r="EJ113" s="175"/>
      <c r="EK113" s="175"/>
      <c r="EL113" s="175"/>
      <c r="EM113" s="175"/>
      <c r="EN113" s="175"/>
      <c r="EO113" s="175"/>
      <c r="EP113" s="175"/>
      <c r="EQ113" s="175"/>
      <c r="ER113" s="175"/>
      <c r="ES113" s="175"/>
      <c r="ET113" s="175"/>
      <c r="EU113" s="175"/>
      <c r="EV113" s="175"/>
      <c r="EW113" s="175"/>
      <c r="EX113" s="175"/>
      <c r="EY113" s="175"/>
      <c r="EZ113" s="175"/>
      <c r="FA113" s="175"/>
      <c r="FB113" s="175"/>
      <c r="FC113" s="175"/>
      <c r="FD113" s="175"/>
      <c r="FE113" s="175"/>
      <c r="FF113" s="175"/>
      <c r="FG113" s="175"/>
      <c r="FH113" s="175"/>
      <c r="FI113" s="175"/>
      <c r="FJ113" s="175"/>
      <c r="FK113" s="175"/>
      <c r="FL113" s="175"/>
      <c r="FM113" s="175"/>
      <c r="FN113" s="175"/>
      <c r="FO113" s="175"/>
      <c r="FP113" s="175"/>
      <c r="FQ113" s="175"/>
      <c r="FR113" s="175"/>
      <c r="FS113" s="175"/>
      <c r="FT113" s="175"/>
      <c r="FU113" s="175"/>
      <c r="FV113" s="175"/>
      <c r="FW113" s="175"/>
      <c r="FX113" s="175"/>
      <c r="FY113" s="175"/>
      <c r="FZ113" s="175"/>
      <c r="GA113" s="175"/>
      <c r="GB113" s="175"/>
      <c r="GC113" s="175"/>
      <c r="GD113" s="175"/>
      <c r="GE113" s="175"/>
      <c r="GF113" s="175"/>
      <c r="GG113" s="175"/>
      <c r="GH113" s="175"/>
      <c r="GI113" s="175"/>
      <c r="GJ113" s="175"/>
      <c r="GK113" s="175"/>
      <c r="GL113" s="175"/>
      <c r="GM113" s="175"/>
      <c r="GN113" s="175"/>
      <c r="GO113" s="175"/>
      <c r="GP113" s="175"/>
      <c r="GQ113" s="175"/>
      <c r="GR113" s="175"/>
      <c r="GS113" s="175"/>
      <c r="GT113" s="175"/>
      <c r="GU113" s="175"/>
      <c r="GV113" s="175"/>
      <c r="GW113" s="175"/>
      <c r="GX113" s="175"/>
      <c r="GY113" s="175"/>
      <c r="GZ113" s="175"/>
      <c r="HA113" s="175"/>
      <c r="HB113" s="175"/>
      <c r="HC113" s="175"/>
      <c r="HD113" s="175"/>
      <c r="HE113" s="175"/>
      <c r="HF113" s="175"/>
      <c r="HG113" s="175"/>
      <c r="HH113" s="175"/>
      <c r="HI113" s="175"/>
      <c r="HJ113" s="175"/>
      <c r="HK113" s="175"/>
      <c r="HL113" s="175"/>
      <c r="HM113" s="175"/>
      <c r="HN113" s="175"/>
      <c r="HO113" s="175"/>
      <c r="HP113" s="175"/>
      <c r="HQ113" s="175"/>
      <c r="HR113" s="175"/>
      <c r="HS113" s="175"/>
      <c r="HT113" s="175"/>
      <c r="HU113" s="175"/>
      <c r="HV113" s="175"/>
      <c r="HW113" s="175"/>
      <c r="HX113" s="175"/>
      <c r="HY113" s="175"/>
      <c r="HZ113" s="175"/>
      <c r="IA113" s="175"/>
      <c r="IB113" s="175"/>
      <c r="IC113" s="175"/>
      <c r="ID113" s="175"/>
      <c r="IE113" s="175"/>
      <c r="IF113" s="175"/>
      <c r="IG113" s="175"/>
      <c r="IH113" s="175"/>
      <c r="II113" s="175"/>
      <c r="IJ113" s="175"/>
      <c r="IK113" s="175"/>
      <c r="IL113" s="175"/>
      <c r="IM113" s="175"/>
      <c r="IN113" s="175"/>
      <c r="IO113" s="175"/>
      <c r="IP113" s="175"/>
      <c r="IQ113" s="175"/>
      <c r="IR113" s="175"/>
      <c r="IS113" s="175"/>
      <c r="IT113" s="175"/>
      <c r="IU113" s="175"/>
    </row>
    <row r="114" spans="1:255" s="175" customFormat="1">
      <c r="A114" s="102" t="s">
        <v>93</v>
      </c>
      <c r="B114" s="102" t="s">
        <v>72</v>
      </c>
      <c r="C114" s="103" t="s">
        <v>731</v>
      </c>
      <c r="D114" s="92" t="s">
        <v>61</v>
      </c>
      <c r="E114" s="177"/>
      <c r="F114" s="175" t="str">
        <f t="shared" ref="F114" si="15">A114</f>
        <v>け２１</v>
      </c>
      <c r="G114" s="175" t="str">
        <f t="shared" si="4"/>
        <v>上村悠大</v>
      </c>
      <c r="H114" s="176" t="s">
        <v>60</v>
      </c>
      <c r="I114" s="176" t="s">
        <v>3</v>
      </c>
      <c r="J114" s="182">
        <v>2001</v>
      </c>
      <c r="K114" s="208">
        <f t="shared" si="13"/>
        <v>24</v>
      </c>
      <c r="L114" s="178" t="str">
        <f t="shared" si="14"/>
        <v>OK</v>
      </c>
      <c r="M114" s="175" t="s">
        <v>4</v>
      </c>
      <c r="Q114" s="186"/>
      <c r="R114" s="186"/>
      <c r="S114" s="186"/>
      <c r="T114" s="186"/>
      <c r="U114" s="186"/>
      <c r="V114" s="186"/>
      <c r="W114" s="186"/>
      <c r="X114" s="186"/>
      <c r="Y114" s="186"/>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row>
    <row r="115" spans="1:255" s="175" customFormat="1">
      <c r="A115" s="109"/>
      <c r="B115" s="109">
        <v>5</v>
      </c>
      <c r="C115" s="96"/>
      <c r="D115" s="98"/>
      <c r="E115" s="194"/>
      <c r="F115" s="191"/>
      <c r="G115" s="191"/>
      <c r="H115" s="193"/>
      <c r="I115" s="193"/>
      <c r="J115" s="212"/>
      <c r="K115" s="213"/>
      <c r="L115" s="195"/>
      <c r="M115" s="191"/>
      <c r="Q115" s="186"/>
      <c r="R115" s="186"/>
      <c r="S115" s="186"/>
      <c r="T115" s="186"/>
      <c r="U115" s="186"/>
      <c r="V115" s="186"/>
      <c r="W115" s="186"/>
      <c r="X115" s="186"/>
      <c r="Y115" s="186"/>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row>
    <row r="116" spans="1:255">
      <c r="A116" s="91" t="s">
        <v>732</v>
      </c>
      <c r="B116" s="92" t="s">
        <v>733</v>
      </c>
      <c r="C116" s="92" t="s">
        <v>734</v>
      </c>
      <c r="D116" s="92" t="s">
        <v>9</v>
      </c>
      <c r="E116" s="177"/>
      <c r="F116" s="178" t="str">
        <f>A116</f>
        <v>き０１</v>
      </c>
      <c r="G116" s="175" t="str">
        <f t="shared" si="4"/>
        <v>赤木拓</v>
      </c>
      <c r="H116" s="176" t="s">
        <v>9</v>
      </c>
      <c r="I116" s="176" t="s">
        <v>3</v>
      </c>
      <c r="J116" s="179">
        <v>1980</v>
      </c>
      <c r="K116" s="180">
        <f>IF(J116="","",(2025-J116))</f>
        <v>45</v>
      </c>
      <c r="L116" s="178" t="str">
        <f>IF(H116="","",IF(COUNTIF($G$4:$G$21,H116)&gt;1,"2重登録","OK"))</f>
        <v>OK</v>
      </c>
      <c r="M116" s="175" t="s">
        <v>735</v>
      </c>
    </row>
    <row r="117" spans="1:255">
      <c r="A117" s="91" t="s">
        <v>309</v>
      </c>
      <c r="B117" s="91" t="s">
        <v>736</v>
      </c>
      <c r="C117" s="91" t="s">
        <v>737</v>
      </c>
      <c r="D117" s="92" t="s">
        <v>9</v>
      </c>
      <c r="E117" s="177"/>
      <c r="F117" s="175" t="str">
        <f>A117</f>
        <v>き０２</v>
      </c>
      <c r="G117" s="175" t="str">
        <f t="shared" si="4"/>
        <v>荒浪順次</v>
      </c>
      <c r="H117" s="176" t="s">
        <v>9</v>
      </c>
      <c r="I117" s="176" t="s">
        <v>3</v>
      </c>
      <c r="J117" s="182">
        <v>1977</v>
      </c>
      <c r="K117" s="180">
        <f t="shared" ref="K117:K183" si="16">IF(J117="","",(2025-J117))</f>
        <v>48</v>
      </c>
      <c r="L117" s="178" t="str">
        <f>IF(H117="","",IF(COUNTIF($G$4:$G$21,H117)&gt;1,"2重登録","OK"))</f>
        <v>OK</v>
      </c>
      <c r="M117" s="175" t="s">
        <v>738</v>
      </c>
    </row>
    <row r="118" spans="1:255">
      <c r="A118" s="91" t="s">
        <v>257</v>
      </c>
      <c r="B118" s="92" t="s">
        <v>39</v>
      </c>
      <c r="C118" s="92" t="s">
        <v>739</v>
      </c>
      <c r="D118" s="92" t="s">
        <v>9</v>
      </c>
      <c r="E118" s="177"/>
      <c r="F118" s="178" t="str">
        <f>A118</f>
        <v>き０３</v>
      </c>
      <c r="G118" s="175" t="str">
        <f t="shared" si="4"/>
        <v>井澤　匡志</v>
      </c>
      <c r="H118" s="176" t="s">
        <v>9</v>
      </c>
      <c r="I118" s="176" t="s">
        <v>3</v>
      </c>
      <c r="J118" s="179">
        <v>1967</v>
      </c>
      <c r="K118" s="180">
        <f t="shared" si="16"/>
        <v>58</v>
      </c>
      <c r="L118" s="178" t="str">
        <f>IF(H118="","",IF(COUNTIF($G$4:$G$21,H118)&gt;1,"2重登録","OK"))</f>
        <v>OK</v>
      </c>
      <c r="M118" s="184" t="s">
        <v>740</v>
      </c>
    </row>
    <row r="119" spans="1:255">
      <c r="A119" s="91" t="s">
        <v>11</v>
      </c>
      <c r="B119" s="99" t="s">
        <v>741</v>
      </c>
      <c r="C119" s="99" t="s">
        <v>742</v>
      </c>
      <c r="D119" s="92" t="s">
        <v>9</v>
      </c>
      <c r="E119" s="177"/>
      <c r="F119" s="178" t="str">
        <f>A119</f>
        <v>き０４</v>
      </c>
      <c r="G119" s="175" t="str">
        <f t="shared" si="4"/>
        <v>石井耶真斗</v>
      </c>
      <c r="H119" s="176" t="s">
        <v>9</v>
      </c>
      <c r="I119" s="176" t="s">
        <v>3</v>
      </c>
      <c r="J119" s="179">
        <v>1995</v>
      </c>
      <c r="K119" s="180">
        <f t="shared" si="16"/>
        <v>30</v>
      </c>
      <c r="L119" s="178" t="str">
        <f>IF(H119="","",IF(COUNTIF($G$4:$G$21,H119)&gt;1,"2重登録","OK"))</f>
        <v>OK</v>
      </c>
      <c r="M119" s="184" t="s">
        <v>740</v>
      </c>
    </row>
    <row r="120" spans="1:255">
      <c r="A120" s="91" t="s">
        <v>12</v>
      </c>
      <c r="B120" s="92" t="s">
        <v>743</v>
      </c>
      <c r="C120" s="92" t="s">
        <v>744</v>
      </c>
      <c r="D120" s="92" t="s">
        <v>9</v>
      </c>
      <c r="E120" s="177"/>
      <c r="F120" s="178" t="str">
        <f>A120</f>
        <v>き０５</v>
      </c>
      <c r="G120" s="175" t="str">
        <f t="shared" si="4"/>
        <v>石川和洋</v>
      </c>
      <c r="H120" s="176" t="s">
        <v>9</v>
      </c>
      <c r="I120" s="176" t="s">
        <v>3</v>
      </c>
      <c r="J120" s="179">
        <v>1978</v>
      </c>
      <c r="K120" s="180">
        <f t="shared" si="16"/>
        <v>47</v>
      </c>
      <c r="L120" s="178" t="str">
        <f>IF(H120="","",IF(COUNTIF($G$4:$G$21,H120)&gt;1,"2重登録","OK"))</f>
        <v>OK</v>
      </c>
      <c r="M120" s="175" t="s">
        <v>745</v>
      </c>
    </row>
    <row r="121" spans="1:255">
      <c r="A121" s="91" t="s">
        <v>13</v>
      </c>
      <c r="B121" s="92" t="s">
        <v>746</v>
      </c>
      <c r="C121" s="92" t="s">
        <v>747</v>
      </c>
      <c r="D121" s="92" t="s">
        <v>9</v>
      </c>
      <c r="E121" s="177"/>
      <c r="F121" s="178" t="str">
        <f t="shared" ref="F121:F184" si="17">A121</f>
        <v>き０６</v>
      </c>
      <c r="G121" s="175" t="str">
        <f t="shared" si="4"/>
        <v>石田文彦</v>
      </c>
      <c r="H121" s="176" t="s">
        <v>9</v>
      </c>
      <c r="I121" s="176" t="s">
        <v>3</v>
      </c>
      <c r="J121" s="179">
        <v>1993</v>
      </c>
      <c r="K121" s="180">
        <f>IF(J121="","",(2025-J121))</f>
        <v>32</v>
      </c>
      <c r="L121" s="178" t="str">
        <f t="shared" ref="L121:L150" si="18">IF(G121="","",IF(COUNTIF($G$5:$G$661,G121)&gt;1,"2重登録","OK"))</f>
        <v>OK</v>
      </c>
      <c r="M121" s="175" t="s">
        <v>735</v>
      </c>
    </row>
    <row r="122" spans="1:255">
      <c r="A122" s="91" t="s">
        <v>14</v>
      </c>
      <c r="B122" s="94" t="s">
        <v>170</v>
      </c>
      <c r="C122" s="94" t="s">
        <v>748</v>
      </c>
      <c r="D122" s="92" t="s">
        <v>9</v>
      </c>
      <c r="E122" s="177"/>
      <c r="F122" s="175" t="str">
        <f t="shared" si="17"/>
        <v>き０７</v>
      </c>
      <c r="G122" s="175" t="str">
        <f t="shared" si="4"/>
        <v>石田愛捺花</v>
      </c>
      <c r="H122" s="176" t="s">
        <v>9</v>
      </c>
      <c r="I122" s="183" t="s">
        <v>5</v>
      </c>
      <c r="J122" s="182">
        <v>1998</v>
      </c>
      <c r="K122" s="180">
        <f t="shared" si="16"/>
        <v>27</v>
      </c>
      <c r="L122" s="178" t="str">
        <f t="shared" si="18"/>
        <v>OK</v>
      </c>
      <c r="M122" s="175" t="s">
        <v>735</v>
      </c>
    </row>
    <row r="123" spans="1:255">
      <c r="A123" s="91" t="s">
        <v>15</v>
      </c>
      <c r="B123" s="92" t="s">
        <v>749</v>
      </c>
      <c r="C123" s="92" t="s">
        <v>750</v>
      </c>
      <c r="D123" s="92" t="s">
        <v>9</v>
      </c>
      <c r="E123" s="177"/>
      <c r="F123" s="178" t="str">
        <f t="shared" si="17"/>
        <v>き０８</v>
      </c>
      <c r="G123" s="175" t="str">
        <f t="shared" si="4"/>
        <v>一色翼</v>
      </c>
      <c r="H123" s="176" t="s">
        <v>9</v>
      </c>
      <c r="I123" s="176" t="s">
        <v>3</v>
      </c>
      <c r="J123" s="179">
        <v>1984</v>
      </c>
      <c r="K123" s="180">
        <f t="shared" si="16"/>
        <v>41</v>
      </c>
      <c r="L123" s="178" t="str">
        <f t="shared" si="18"/>
        <v>OK</v>
      </c>
      <c r="M123" s="184" t="s">
        <v>751</v>
      </c>
    </row>
    <row r="124" spans="1:255">
      <c r="A124" s="91" t="s">
        <v>16</v>
      </c>
      <c r="B124" s="99" t="s">
        <v>27</v>
      </c>
      <c r="C124" s="99" t="s">
        <v>28</v>
      </c>
      <c r="D124" s="92" t="s">
        <v>9</v>
      </c>
      <c r="E124" s="177"/>
      <c r="F124" s="178" t="str">
        <f t="shared" si="17"/>
        <v>き０９</v>
      </c>
      <c r="G124" s="175" t="str">
        <f t="shared" si="4"/>
        <v>牛尾紳之介</v>
      </c>
      <c r="H124" s="176" t="s">
        <v>9</v>
      </c>
      <c r="I124" s="176" t="s">
        <v>3</v>
      </c>
      <c r="J124" s="179">
        <v>1984</v>
      </c>
      <c r="K124" s="180">
        <f t="shared" si="16"/>
        <v>41</v>
      </c>
      <c r="L124" s="178" t="str">
        <f t="shared" si="18"/>
        <v>OK</v>
      </c>
      <c r="M124" s="184" t="s">
        <v>740</v>
      </c>
    </row>
    <row r="125" spans="1:255">
      <c r="A125" s="91" t="s">
        <v>19</v>
      </c>
      <c r="B125" s="92" t="s">
        <v>48</v>
      </c>
      <c r="C125" s="92" t="s">
        <v>49</v>
      </c>
      <c r="D125" s="92" t="s">
        <v>9</v>
      </c>
      <c r="E125" s="177"/>
      <c r="F125" s="178" t="str">
        <f t="shared" si="17"/>
        <v>き１０</v>
      </c>
      <c r="G125" s="175" t="str">
        <f t="shared" si="4"/>
        <v>太田圭亮</v>
      </c>
      <c r="H125" s="176" t="s">
        <v>9</v>
      </c>
      <c r="I125" s="176" t="s">
        <v>3</v>
      </c>
      <c r="J125" s="179">
        <v>1981</v>
      </c>
      <c r="K125" s="180">
        <f t="shared" si="16"/>
        <v>44</v>
      </c>
      <c r="L125" s="178" t="str">
        <f t="shared" si="18"/>
        <v>OK</v>
      </c>
      <c r="M125" s="175" t="s">
        <v>735</v>
      </c>
    </row>
    <row r="126" spans="1:255">
      <c r="A126" s="91" t="s">
        <v>20</v>
      </c>
      <c r="B126" s="92" t="s">
        <v>752</v>
      </c>
      <c r="C126" s="92" t="s">
        <v>753</v>
      </c>
      <c r="D126" s="92" t="s">
        <v>9</v>
      </c>
      <c r="E126" s="177"/>
      <c r="F126" s="178" t="str">
        <f t="shared" si="17"/>
        <v>き１１</v>
      </c>
      <c r="G126" s="175" t="str">
        <f t="shared" si="4"/>
        <v>奥田司</v>
      </c>
      <c r="H126" s="176" t="s">
        <v>9</v>
      </c>
      <c r="I126" s="176" t="s">
        <v>3</v>
      </c>
      <c r="J126" s="179">
        <v>1997</v>
      </c>
      <c r="K126" s="180">
        <f>IF(J126="","",(2025-J126))</f>
        <v>28</v>
      </c>
      <c r="L126" s="178" t="str">
        <f t="shared" si="18"/>
        <v>OK</v>
      </c>
      <c r="M126" s="184" t="s">
        <v>754</v>
      </c>
    </row>
    <row r="127" spans="1:255">
      <c r="A127" s="91" t="s">
        <v>21</v>
      </c>
      <c r="B127" s="91" t="s">
        <v>755</v>
      </c>
      <c r="C127" s="91" t="s">
        <v>756</v>
      </c>
      <c r="D127" s="92" t="s">
        <v>9</v>
      </c>
      <c r="E127" s="177"/>
      <c r="F127" s="175" t="str">
        <f t="shared" si="17"/>
        <v>き１２</v>
      </c>
      <c r="G127" s="175" t="str">
        <f t="shared" si="4"/>
        <v>木村圭</v>
      </c>
      <c r="H127" s="176" t="s">
        <v>9</v>
      </c>
      <c r="I127" s="176" t="s">
        <v>3</v>
      </c>
      <c r="J127" s="182">
        <v>1968</v>
      </c>
      <c r="K127" s="180">
        <f t="shared" si="16"/>
        <v>57</v>
      </c>
      <c r="L127" s="178" t="str">
        <f t="shared" si="18"/>
        <v>OK</v>
      </c>
      <c r="M127" s="175" t="s">
        <v>757</v>
      </c>
    </row>
    <row r="128" spans="1:255">
      <c r="A128" s="91" t="s">
        <v>22</v>
      </c>
      <c r="B128" s="92" t="s">
        <v>758</v>
      </c>
      <c r="C128" s="92" t="s">
        <v>759</v>
      </c>
      <c r="D128" s="92" t="s">
        <v>9</v>
      </c>
      <c r="E128" s="177"/>
      <c r="F128" s="178" t="str">
        <f t="shared" si="17"/>
        <v>き１３</v>
      </c>
      <c r="G128" s="175" t="str">
        <f t="shared" si="4"/>
        <v>栗山飛鳥</v>
      </c>
      <c r="H128" s="176" t="s">
        <v>9</v>
      </c>
      <c r="I128" s="176" t="s">
        <v>3</v>
      </c>
      <c r="J128" s="179">
        <v>1997</v>
      </c>
      <c r="K128" s="180">
        <f t="shared" si="16"/>
        <v>28</v>
      </c>
      <c r="L128" s="178" t="str">
        <f t="shared" si="18"/>
        <v>OK</v>
      </c>
      <c r="M128" s="184" t="s">
        <v>751</v>
      </c>
    </row>
    <row r="129" spans="1:13">
      <c r="A129" s="91" t="s">
        <v>24</v>
      </c>
      <c r="B129" s="99" t="s">
        <v>760</v>
      </c>
      <c r="C129" s="99" t="s">
        <v>761</v>
      </c>
      <c r="D129" s="92" t="s">
        <v>9</v>
      </c>
      <c r="E129" s="177"/>
      <c r="F129" s="178" t="str">
        <f t="shared" si="17"/>
        <v>き１４</v>
      </c>
      <c r="G129" s="175" t="str">
        <f t="shared" si="4"/>
        <v>澤田啓一</v>
      </c>
      <c r="H129" s="176" t="s">
        <v>9</v>
      </c>
      <c r="I129" s="176" t="s">
        <v>3</v>
      </c>
      <c r="J129" s="179">
        <v>1970</v>
      </c>
      <c r="K129" s="180">
        <f t="shared" si="16"/>
        <v>55</v>
      </c>
      <c r="L129" s="178" t="str">
        <f t="shared" si="18"/>
        <v>OK</v>
      </c>
      <c r="M129" s="175" t="s">
        <v>762</v>
      </c>
    </row>
    <row r="130" spans="1:13">
      <c r="A130" s="91" t="s">
        <v>25</v>
      </c>
      <c r="B130" s="92" t="s">
        <v>369</v>
      </c>
      <c r="C130" s="92" t="s">
        <v>763</v>
      </c>
      <c r="D130" s="92" t="s">
        <v>9</v>
      </c>
      <c r="E130" s="177"/>
      <c r="F130" s="178" t="str">
        <f t="shared" si="17"/>
        <v>き１５</v>
      </c>
      <c r="G130" s="175" t="str">
        <f t="shared" si="4"/>
        <v>清水陽介</v>
      </c>
      <c r="H130" s="176" t="s">
        <v>9</v>
      </c>
      <c r="I130" s="176" t="s">
        <v>3</v>
      </c>
      <c r="J130" s="179">
        <v>1991</v>
      </c>
      <c r="K130" s="180">
        <f t="shared" si="16"/>
        <v>34</v>
      </c>
      <c r="L130" s="178" t="str">
        <f t="shared" si="18"/>
        <v>OK</v>
      </c>
      <c r="M130" s="175" t="s">
        <v>764</v>
      </c>
    </row>
    <row r="131" spans="1:13">
      <c r="A131" s="128" t="s">
        <v>26</v>
      </c>
      <c r="B131" s="128" t="s">
        <v>31</v>
      </c>
      <c r="C131" s="128" t="s">
        <v>32</v>
      </c>
      <c r="D131" s="92" t="s">
        <v>9</v>
      </c>
      <c r="E131" s="177"/>
      <c r="F131" s="178" t="str">
        <f t="shared" si="17"/>
        <v>き１６</v>
      </c>
      <c r="G131" s="175" t="str">
        <f t="shared" si="4"/>
        <v>曽我卓矢</v>
      </c>
      <c r="H131" s="176" t="s">
        <v>9</v>
      </c>
      <c r="I131" s="176" t="s">
        <v>3</v>
      </c>
      <c r="J131" s="179">
        <v>1986</v>
      </c>
      <c r="K131" s="180">
        <f t="shared" si="16"/>
        <v>39</v>
      </c>
      <c r="L131" s="178" t="str">
        <f t="shared" si="18"/>
        <v>OK</v>
      </c>
      <c r="M131" s="175" t="s">
        <v>735</v>
      </c>
    </row>
    <row r="132" spans="1:13">
      <c r="A132" s="128" t="s">
        <v>29</v>
      </c>
      <c r="B132" s="128" t="s">
        <v>765</v>
      </c>
      <c r="C132" s="128" t="s">
        <v>766</v>
      </c>
      <c r="D132" s="92" t="s">
        <v>9</v>
      </c>
      <c r="E132" s="177"/>
      <c r="F132" s="178" t="str">
        <f t="shared" si="17"/>
        <v>き１７</v>
      </c>
      <c r="G132" s="175" t="str">
        <f t="shared" si="4"/>
        <v>中尾慶太</v>
      </c>
      <c r="H132" s="176" t="s">
        <v>9</v>
      </c>
      <c r="I132" s="176" t="s">
        <v>3</v>
      </c>
      <c r="J132" s="179">
        <v>1993</v>
      </c>
      <c r="K132" s="180">
        <f t="shared" si="16"/>
        <v>32</v>
      </c>
      <c r="L132" s="178" t="str">
        <f t="shared" si="18"/>
        <v>OK</v>
      </c>
      <c r="M132" s="175" t="s">
        <v>767</v>
      </c>
    </row>
    <row r="133" spans="1:13">
      <c r="A133" s="128" t="s">
        <v>30</v>
      </c>
      <c r="B133" s="128" t="s">
        <v>768</v>
      </c>
      <c r="C133" s="128" t="s">
        <v>769</v>
      </c>
      <c r="D133" s="92" t="s">
        <v>9</v>
      </c>
      <c r="E133" s="177"/>
      <c r="F133" s="178" t="str">
        <f t="shared" si="17"/>
        <v>き１８</v>
      </c>
      <c r="G133" s="175" t="str">
        <f t="shared" si="4"/>
        <v>仲田慶介</v>
      </c>
      <c r="H133" s="176" t="s">
        <v>9</v>
      </c>
      <c r="I133" s="176" t="s">
        <v>3</v>
      </c>
      <c r="J133" s="179">
        <v>1996</v>
      </c>
      <c r="K133" s="180">
        <f t="shared" si="16"/>
        <v>29</v>
      </c>
      <c r="L133" s="178" t="str">
        <f t="shared" si="18"/>
        <v>OK</v>
      </c>
      <c r="M133" s="175" t="s">
        <v>770</v>
      </c>
    </row>
    <row r="134" spans="1:13">
      <c r="A134" s="128" t="s">
        <v>33</v>
      </c>
      <c r="B134" s="128" t="s">
        <v>771</v>
      </c>
      <c r="C134" s="128" t="s">
        <v>772</v>
      </c>
      <c r="D134" s="92" t="s">
        <v>9</v>
      </c>
      <c r="E134" s="177"/>
      <c r="F134" s="178" t="str">
        <f t="shared" si="17"/>
        <v>き１９</v>
      </c>
      <c r="G134" s="175" t="str">
        <f t="shared" ref="G134:G150" si="19">B134&amp;C134</f>
        <v>永田寛教</v>
      </c>
      <c r="H134" s="176" t="s">
        <v>9</v>
      </c>
      <c r="I134" s="176" t="s">
        <v>3</v>
      </c>
      <c r="J134" s="179">
        <v>1996</v>
      </c>
      <c r="K134" s="180">
        <f t="shared" si="16"/>
        <v>29</v>
      </c>
      <c r="L134" s="178" t="str">
        <f t="shared" si="18"/>
        <v>OK</v>
      </c>
      <c r="M134" s="184" t="s">
        <v>740</v>
      </c>
    </row>
    <row r="135" spans="1:13">
      <c r="A135" s="128" t="s">
        <v>259</v>
      </c>
      <c r="B135" s="128" t="s">
        <v>51</v>
      </c>
      <c r="C135" s="128" t="s">
        <v>52</v>
      </c>
      <c r="D135" s="92" t="s">
        <v>9</v>
      </c>
      <c r="E135" s="177"/>
      <c r="F135" s="178" t="str">
        <f t="shared" si="17"/>
        <v>き２０</v>
      </c>
      <c r="G135" s="175" t="str">
        <f t="shared" si="19"/>
        <v>馬場英年</v>
      </c>
      <c r="H135" s="176" t="s">
        <v>9</v>
      </c>
      <c r="I135" s="176" t="s">
        <v>3</v>
      </c>
      <c r="J135" s="179">
        <v>1980</v>
      </c>
      <c r="K135" s="180">
        <f t="shared" si="16"/>
        <v>45</v>
      </c>
      <c r="L135" s="178" t="str">
        <f t="shared" si="18"/>
        <v>OK</v>
      </c>
      <c r="M135" s="184" t="s">
        <v>740</v>
      </c>
    </row>
    <row r="136" spans="1:13">
      <c r="A136" s="128" t="s">
        <v>34</v>
      </c>
      <c r="B136" s="131" t="s">
        <v>773</v>
      </c>
      <c r="C136" s="131" t="s">
        <v>774</v>
      </c>
      <c r="D136" s="92" t="s">
        <v>9</v>
      </c>
      <c r="E136" s="177"/>
      <c r="F136" s="178" t="str">
        <f t="shared" si="17"/>
        <v>き２１</v>
      </c>
      <c r="G136" s="175" t="str">
        <f t="shared" si="19"/>
        <v>濵口里穂</v>
      </c>
      <c r="H136" s="176" t="s">
        <v>9</v>
      </c>
      <c r="I136" s="183" t="s">
        <v>775</v>
      </c>
      <c r="J136" s="179">
        <v>1993</v>
      </c>
      <c r="K136" s="180">
        <f t="shared" si="16"/>
        <v>32</v>
      </c>
      <c r="L136" s="178" t="str">
        <f t="shared" si="18"/>
        <v>OK</v>
      </c>
      <c r="M136" s="175" t="s">
        <v>776</v>
      </c>
    </row>
    <row r="137" spans="1:13">
      <c r="A137" s="128" t="s">
        <v>260</v>
      </c>
      <c r="B137" s="128" t="s">
        <v>777</v>
      </c>
      <c r="C137" s="128" t="s">
        <v>778</v>
      </c>
      <c r="D137" s="92" t="s">
        <v>9</v>
      </c>
      <c r="E137" s="177"/>
      <c r="F137" s="178" t="str">
        <f t="shared" si="17"/>
        <v>き２２</v>
      </c>
      <c r="G137" s="175" t="str">
        <f t="shared" si="19"/>
        <v>平瀬俊介</v>
      </c>
      <c r="H137" s="176" t="s">
        <v>9</v>
      </c>
      <c r="I137" s="176" t="s">
        <v>3</v>
      </c>
      <c r="J137" s="179">
        <v>1989</v>
      </c>
      <c r="K137" s="180">
        <f t="shared" si="16"/>
        <v>36</v>
      </c>
      <c r="L137" s="178" t="str">
        <f t="shared" si="18"/>
        <v>OK</v>
      </c>
      <c r="M137" s="184" t="s">
        <v>751</v>
      </c>
    </row>
    <row r="138" spans="1:13">
      <c r="A138" s="128" t="s">
        <v>36</v>
      </c>
      <c r="B138" s="128" t="s">
        <v>44</v>
      </c>
      <c r="C138" s="128" t="s">
        <v>45</v>
      </c>
      <c r="D138" s="92" t="s">
        <v>9</v>
      </c>
      <c r="E138" s="177"/>
      <c r="F138" s="178" t="str">
        <f t="shared" si="17"/>
        <v>き２３</v>
      </c>
      <c r="G138" s="175" t="str">
        <f t="shared" si="19"/>
        <v>廣瀬智也</v>
      </c>
      <c r="H138" s="176" t="s">
        <v>9</v>
      </c>
      <c r="I138" s="176" t="s">
        <v>3</v>
      </c>
      <c r="J138" s="179">
        <v>1977</v>
      </c>
      <c r="K138" s="180">
        <f t="shared" si="16"/>
        <v>48</v>
      </c>
      <c r="L138" s="178" t="str">
        <f t="shared" si="18"/>
        <v>OK</v>
      </c>
      <c r="M138" s="175" t="s">
        <v>767</v>
      </c>
    </row>
    <row r="139" spans="1:13">
      <c r="A139" s="128" t="s">
        <v>37</v>
      </c>
      <c r="B139" s="128" t="s">
        <v>779</v>
      </c>
      <c r="C139" s="128" t="s">
        <v>780</v>
      </c>
      <c r="D139" s="92" t="s">
        <v>9</v>
      </c>
      <c r="E139" s="177"/>
      <c r="F139" s="178" t="str">
        <f t="shared" si="17"/>
        <v>き２４</v>
      </c>
      <c r="G139" s="175" t="str">
        <f t="shared" si="19"/>
        <v>福島勇輔</v>
      </c>
      <c r="H139" s="176" t="s">
        <v>9</v>
      </c>
      <c r="I139" s="176" t="s">
        <v>3</v>
      </c>
      <c r="J139" s="179">
        <v>1996</v>
      </c>
      <c r="K139" s="180">
        <f t="shared" si="16"/>
        <v>29</v>
      </c>
      <c r="L139" s="178" t="str">
        <f t="shared" si="18"/>
        <v>OK</v>
      </c>
      <c r="M139" s="175" t="s">
        <v>767</v>
      </c>
    </row>
    <row r="140" spans="1:13">
      <c r="A140" s="128" t="s">
        <v>38</v>
      </c>
      <c r="B140" s="128" t="s">
        <v>781</v>
      </c>
      <c r="C140" s="128" t="s">
        <v>35</v>
      </c>
      <c r="D140" s="92" t="s">
        <v>9</v>
      </c>
      <c r="E140" s="177"/>
      <c r="F140" s="178" t="str">
        <f t="shared" si="17"/>
        <v>き２５</v>
      </c>
      <c r="G140" s="175" t="str">
        <f t="shared" si="19"/>
        <v>松島理和</v>
      </c>
      <c r="H140" s="176" t="s">
        <v>9</v>
      </c>
      <c r="I140" s="176" t="s">
        <v>3</v>
      </c>
      <c r="J140" s="179">
        <v>1981</v>
      </c>
      <c r="K140" s="180">
        <f t="shared" si="16"/>
        <v>44</v>
      </c>
      <c r="L140" s="178" t="str">
        <f t="shared" si="18"/>
        <v>OK</v>
      </c>
      <c r="M140" s="175" t="s">
        <v>770</v>
      </c>
    </row>
    <row r="141" spans="1:13">
      <c r="A141" s="128" t="s">
        <v>40</v>
      </c>
      <c r="B141" s="128" t="s">
        <v>782</v>
      </c>
      <c r="C141" s="128" t="s">
        <v>783</v>
      </c>
      <c r="D141" s="92" t="s">
        <v>9</v>
      </c>
      <c r="E141" s="177"/>
      <c r="F141" s="178" t="str">
        <f t="shared" si="17"/>
        <v>き２６</v>
      </c>
      <c r="G141" s="175" t="str">
        <f t="shared" si="19"/>
        <v>松本拓大</v>
      </c>
      <c r="H141" s="176" t="s">
        <v>9</v>
      </c>
      <c r="I141" s="176" t="s">
        <v>3</v>
      </c>
      <c r="J141" s="179">
        <v>2004</v>
      </c>
      <c r="K141" s="180">
        <f t="shared" si="16"/>
        <v>21</v>
      </c>
      <c r="L141" s="178" t="str">
        <f t="shared" si="18"/>
        <v>OK</v>
      </c>
      <c r="M141" s="184" t="s">
        <v>751</v>
      </c>
    </row>
    <row r="142" spans="1:13">
      <c r="A142" s="128" t="s">
        <v>41</v>
      </c>
      <c r="B142" s="128" t="s">
        <v>17</v>
      </c>
      <c r="C142" s="128" t="s">
        <v>18</v>
      </c>
      <c r="D142" s="92" t="s">
        <v>9</v>
      </c>
      <c r="E142" s="177"/>
      <c r="F142" s="178" t="str">
        <f t="shared" si="17"/>
        <v>き２７</v>
      </c>
      <c r="G142" s="175" t="str">
        <f t="shared" si="19"/>
        <v>宮道祐介</v>
      </c>
      <c r="H142" s="176" t="s">
        <v>9</v>
      </c>
      <c r="I142" s="176" t="s">
        <v>3</v>
      </c>
      <c r="J142" s="179">
        <v>1983</v>
      </c>
      <c r="K142" s="180">
        <f t="shared" si="16"/>
        <v>42</v>
      </c>
      <c r="L142" s="178" t="str">
        <f t="shared" si="18"/>
        <v>OK</v>
      </c>
      <c r="M142" s="175" t="s">
        <v>784</v>
      </c>
    </row>
    <row r="143" spans="1:13">
      <c r="A143" s="128" t="s">
        <v>42</v>
      </c>
      <c r="B143" s="128" t="s">
        <v>310</v>
      </c>
      <c r="C143" s="128" t="s">
        <v>311</v>
      </c>
      <c r="D143" s="92" t="s">
        <v>9</v>
      </c>
      <c r="E143" s="177"/>
      <c r="F143" s="178" t="str">
        <f t="shared" si="17"/>
        <v>き２８</v>
      </c>
      <c r="G143" s="175" t="str">
        <f t="shared" si="19"/>
        <v>村尾彰了</v>
      </c>
      <c r="H143" s="176" t="s">
        <v>9</v>
      </c>
      <c r="I143" s="176" t="s">
        <v>3</v>
      </c>
      <c r="J143" s="179">
        <v>1982</v>
      </c>
      <c r="K143" s="180">
        <f t="shared" si="16"/>
        <v>43</v>
      </c>
      <c r="L143" s="178" t="str">
        <f t="shared" si="18"/>
        <v>OK</v>
      </c>
      <c r="M143" s="175" t="s">
        <v>767</v>
      </c>
    </row>
    <row r="144" spans="1:13">
      <c r="A144" s="128" t="s">
        <v>43</v>
      </c>
      <c r="B144" s="128" t="s">
        <v>785</v>
      </c>
      <c r="C144" s="128" t="s">
        <v>786</v>
      </c>
      <c r="D144" s="92" t="s">
        <v>9</v>
      </c>
      <c r="E144" s="177"/>
      <c r="F144" s="178" t="str">
        <f t="shared" si="17"/>
        <v>き２９</v>
      </c>
      <c r="G144" s="175" t="str">
        <f t="shared" si="19"/>
        <v>村西徹</v>
      </c>
      <c r="H144" s="176" t="s">
        <v>9</v>
      </c>
      <c r="I144" s="176" t="s">
        <v>3</v>
      </c>
      <c r="J144" s="179">
        <v>1988</v>
      </c>
      <c r="K144" s="180">
        <f t="shared" si="16"/>
        <v>37</v>
      </c>
      <c r="L144" s="178" t="str">
        <f t="shared" si="18"/>
        <v>OK</v>
      </c>
      <c r="M144" s="175" t="s">
        <v>8</v>
      </c>
    </row>
    <row r="145" spans="1:23">
      <c r="A145" s="128" t="s">
        <v>46</v>
      </c>
      <c r="B145" s="131" t="s">
        <v>485</v>
      </c>
      <c r="C145" s="131" t="s">
        <v>787</v>
      </c>
      <c r="D145" s="92" t="s">
        <v>9</v>
      </c>
      <c r="E145" s="177"/>
      <c r="F145" s="178" t="str">
        <f t="shared" si="17"/>
        <v>き３０</v>
      </c>
      <c r="G145" s="175" t="str">
        <f t="shared" si="19"/>
        <v>森涼花</v>
      </c>
      <c r="H145" s="176" t="s">
        <v>9</v>
      </c>
      <c r="I145" s="188" t="s">
        <v>157</v>
      </c>
      <c r="J145" s="179">
        <v>2003</v>
      </c>
      <c r="K145" s="180">
        <f t="shared" si="16"/>
        <v>22</v>
      </c>
      <c r="L145" s="178" t="str">
        <f t="shared" si="18"/>
        <v>OK</v>
      </c>
      <c r="M145" s="175" t="s">
        <v>776</v>
      </c>
    </row>
    <row r="146" spans="1:23">
      <c r="A146" s="128" t="s">
        <v>47</v>
      </c>
      <c r="B146" s="128" t="s">
        <v>788</v>
      </c>
      <c r="C146" s="128" t="s">
        <v>789</v>
      </c>
      <c r="D146" s="92" t="s">
        <v>9</v>
      </c>
      <c r="E146" s="177"/>
      <c r="F146" s="178" t="str">
        <f t="shared" si="17"/>
        <v>き３１</v>
      </c>
      <c r="G146" s="175" t="str">
        <f t="shared" si="19"/>
        <v>安武義剛</v>
      </c>
      <c r="H146" s="176" t="s">
        <v>9</v>
      </c>
      <c r="I146" s="176" t="s">
        <v>3</v>
      </c>
      <c r="J146" s="179">
        <v>1990</v>
      </c>
      <c r="K146" s="180">
        <f t="shared" si="16"/>
        <v>35</v>
      </c>
      <c r="L146" s="178" t="str">
        <f t="shared" si="18"/>
        <v>OK</v>
      </c>
      <c r="M146" s="175" t="s">
        <v>770</v>
      </c>
    </row>
    <row r="147" spans="1:23">
      <c r="A147" s="128" t="s">
        <v>50</v>
      </c>
      <c r="B147" s="128" t="s">
        <v>790</v>
      </c>
      <c r="C147" s="128" t="s">
        <v>791</v>
      </c>
      <c r="D147" s="92" t="s">
        <v>9</v>
      </c>
      <c r="E147" s="177"/>
      <c r="F147" s="178" t="str">
        <f t="shared" si="17"/>
        <v>き３２</v>
      </c>
      <c r="G147" s="175" t="str">
        <f t="shared" si="19"/>
        <v>山田修平</v>
      </c>
      <c r="H147" s="176" t="s">
        <v>9</v>
      </c>
      <c r="I147" s="176" t="s">
        <v>3</v>
      </c>
      <c r="J147" s="179">
        <v>2003</v>
      </c>
      <c r="K147" s="180">
        <f t="shared" si="16"/>
        <v>22</v>
      </c>
      <c r="L147" s="178" t="str">
        <f t="shared" si="18"/>
        <v>OK</v>
      </c>
      <c r="M147" s="175" t="s">
        <v>767</v>
      </c>
    </row>
    <row r="148" spans="1:23">
      <c r="A148" s="128" t="s">
        <v>53</v>
      </c>
      <c r="B148" s="128" t="s">
        <v>792</v>
      </c>
      <c r="C148" s="128" t="s">
        <v>492</v>
      </c>
      <c r="D148" s="92" t="s">
        <v>9</v>
      </c>
      <c r="E148" s="177"/>
      <c r="F148" s="178" t="str">
        <f t="shared" si="17"/>
        <v>き３３</v>
      </c>
      <c r="G148" s="175" t="str">
        <f t="shared" si="19"/>
        <v>山本和樹</v>
      </c>
      <c r="H148" s="176" t="s">
        <v>9</v>
      </c>
      <c r="I148" s="176" t="s">
        <v>3</v>
      </c>
      <c r="J148" s="179">
        <v>1997</v>
      </c>
      <c r="K148" s="180">
        <f t="shared" si="16"/>
        <v>28</v>
      </c>
      <c r="L148" s="178" t="str">
        <f t="shared" si="18"/>
        <v>OK</v>
      </c>
      <c r="M148" s="175" t="s">
        <v>370</v>
      </c>
    </row>
    <row r="149" spans="1:23">
      <c r="A149" s="128" t="s">
        <v>54</v>
      </c>
      <c r="B149" s="128" t="s">
        <v>57</v>
      </c>
      <c r="C149" s="128" t="s">
        <v>58</v>
      </c>
      <c r="D149" s="92" t="s">
        <v>9</v>
      </c>
      <c r="E149" s="177"/>
      <c r="F149" s="178" t="str">
        <f t="shared" si="17"/>
        <v>き３４</v>
      </c>
      <c r="G149" s="175" t="str">
        <f t="shared" si="19"/>
        <v>吉本泰二</v>
      </c>
      <c r="H149" s="176" t="s">
        <v>9</v>
      </c>
      <c r="I149" s="176" t="s">
        <v>3</v>
      </c>
      <c r="J149" s="179">
        <v>1976</v>
      </c>
      <c r="K149" s="180">
        <f t="shared" si="16"/>
        <v>49</v>
      </c>
      <c r="L149" s="178" t="str">
        <f t="shared" si="18"/>
        <v>OK</v>
      </c>
      <c r="M149" s="175" t="s">
        <v>735</v>
      </c>
    </row>
    <row r="150" spans="1:23">
      <c r="A150" s="128" t="s">
        <v>55</v>
      </c>
      <c r="B150" s="128" t="s">
        <v>793</v>
      </c>
      <c r="C150" s="128" t="s">
        <v>794</v>
      </c>
      <c r="D150" s="92" t="s">
        <v>9</v>
      </c>
      <c r="E150" s="177"/>
      <c r="F150" s="178" t="str">
        <f t="shared" si="17"/>
        <v>き３５</v>
      </c>
      <c r="G150" s="175" t="str">
        <f t="shared" si="19"/>
        <v>滝本照夫</v>
      </c>
      <c r="H150" s="176" t="s">
        <v>9</v>
      </c>
      <c r="I150" s="176" t="s">
        <v>3</v>
      </c>
      <c r="J150" s="179">
        <v>1959</v>
      </c>
      <c r="K150" s="180">
        <f t="shared" si="16"/>
        <v>66</v>
      </c>
      <c r="L150" s="178" t="str">
        <f t="shared" si="18"/>
        <v>OK</v>
      </c>
      <c r="M150" s="184" t="s">
        <v>751</v>
      </c>
    </row>
    <row r="151" spans="1:23">
      <c r="A151" s="133"/>
      <c r="B151" s="133">
        <v>6</v>
      </c>
      <c r="C151" s="133"/>
      <c r="D151" s="98"/>
      <c r="E151" s="194"/>
      <c r="F151" s="195"/>
      <c r="G151" s="191"/>
      <c r="H151" s="193"/>
      <c r="I151" s="193"/>
      <c r="J151" s="214"/>
      <c r="K151" s="197"/>
      <c r="L151" s="195"/>
      <c r="M151" s="192"/>
    </row>
    <row r="152" spans="1:23" s="175" customFormat="1">
      <c r="A152" s="91" t="s">
        <v>1079</v>
      </c>
      <c r="B152" s="91" t="s">
        <v>208</v>
      </c>
      <c r="C152" s="91" t="s">
        <v>209</v>
      </c>
      <c r="D152" s="91" t="s">
        <v>1080</v>
      </c>
      <c r="E152" s="177"/>
      <c r="F152" s="201" t="str">
        <f t="shared" si="17"/>
        <v>ぐ０１</v>
      </c>
      <c r="G152" s="175" t="str">
        <f>B152&amp;C152</f>
        <v>鍵谷浩太</v>
      </c>
      <c r="H152" s="175" t="s">
        <v>207</v>
      </c>
      <c r="I152" s="175" t="s">
        <v>3</v>
      </c>
      <c r="J152" s="182">
        <v>1991</v>
      </c>
      <c r="K152" s="202">
        <f t="shared" si="16"/>
        <v>34</v>
      </c>
      <c r="L152" s="201" t="str">
        <f t="shared" ref="L152:L173" si="20">IF(G152="","",IF(COUNTIF($G$5:$G$661,G152)&gt;1,"2重登録","OK"))</f>
        <v>OK</v>
      </c>
      <c r="M152" s="175" t="s">
        <v>155</v>
      </c>
    </row>
    <row r="153" spans="1:23" s="175" customFormat="1">
      <c r="A153" s="91" t="s">
        <v>1081</v>
      </c>
      <c r="B153" s="91" t="s">
        <v>173</v>
      </c>
      <c r="C153" s="91" t="s">
        <v>210</v>
      </c>
      <c r="D153" s="91" t="s">
        <v>1082</v>
      </c>
      <c r="E153" s="177"/>
      <c r="F153" s="201" t="str">
        <f t="shared" si="17"/>
        <v>ぐ０２</v>
      </c>
      <c r="G153" s="175" t="str">
        <f t="shared" ref="G153:G174" si="21">B153&amp;C153</f>
        <v>浅田恵亮</v>
      </c>
      <c r="H153" s="175" t="s">
        <v>207</v>
      </c>
      <c r="I153" s="175" t="s">
        <v>3</v>
      </c>
      <c r="J153" s="182">
        <v>1986</v>
      </c>
      <c r="K153" s="202">
        <f t="shared" si="16"/>
        <v>39</v>
      </c>
      <c r="L153" s="201" t="str">
        <f t="shared" si="20"/>
        <v>OK</v>
      </c>
      <c r="M153" s="175" t="s">
        <v>156</v>
      </c>
    </row>
    <row r="154" spans="1:23" s="175" customFormat="1">
      <c r="A154" s="91" t="s">
        <v>1083</v>
      </c>
      <c r="B154" s="91" t="s">
        <v>174</v>
      </c>
      <c r="C154" s="91" t="s">
        <v>211</v>
      </c>
      <c r="D154" s="91" t="s">
        <v>1084</v>
      </c>
      <c r="E154" s="177"/>
      <c r="F154" s="201" t="str">
        <f t="shared" si="17"/>
        <v>ぐ０３</v>
      </c>
      <c r="G154" s="175" t="str">
        <f t="shared" si="21"/>
        <v>中西泰輝</v>
      </c>
      <c r="H154" s="175" t="s">
        <v>207</v>
      </c>
      <c r="I154" s="175" t="s">
        <v>3</v>
      </c>
      <c r="J154" s="182">
        <v>1992</v>
      </c>
      <c r="K154" s="202">
        <f t="shared" si="16"/>
        <v>33</v>
      </c>
      <c r="L154" s="201" t="str">
        <f t="shared" si="20"/>
        <v>OK</v>
      </c>
      <c r="M154" s="175" t="s">
        <v>167</v>
      </c>
    </row>
    <row r="155" spans="1:23" s="175" customFormat="1">
      <c r="A155" s="91" t="s">
        <v>795</v>
      </c>
      <c r="B155" s="128" t="s">
        <v>176</v>
      </c>
      <c r="C155" s="91" t="s">
        <v>177</v>
      </c>
      <c r="D155" s="91" t="s">
        <v>1085</v>
      </c>
      <c r="E155" s="215"/>
      <c r="F155" s="201" t="str">
        <f t="shared" si="17"/>
        <v>ぐ０４</v>
      </c>
      <c r="G155" s="175" t="str">
        <f t="shared" si="21"/>
        <v>井ノ口幹也</v>
      </c>
      <c r="H155" s="175" t="s">
        <v>207</v>
      </c>
      <c r="I155" s="175" t="s">
        <v>1074</v>
      </c>
      <c r="J155" s="182">
        <v>1990</v>
      </c>
      <c r="K155" s="202">
        <f t="shared" si="16"/>
        <v>35</v>
      </c>
      <c r="L155" s="201" t="str">
        <f t="shared" si="20"/>
        <v>OK</v>
      </c>
      <c r="M155" s="183" t="s">
        <v>171</v>
      </c>
    </row>
    <row r="156" spans="1:23" s="175" customFormat="1" ht="13.5" customHeight="1">
      <c r="A156" s="91" t="s">
        <v>796</v>
      </c>
      <c r="B156" s="128" t="s">
        <v>178</v>
      </c>
      <c r="C156" s="128" t="s">
        <v>179</v>
      </c>
      <c r="D156" s="128" t="s">
        <v>1086</v>
      </c>
      <c r="E156" s="215"/>
      <c r="F156" s="201" t="str">
        <f t="shared" si="17"/>
        <v>ぐ０５</v>
      </c>
      <c r="G156" s="175" t="str">
        <f t="shared" si="21"/>
        <v>漆原大介</v>
      </c>
      <c r="H156" s="186" t="s">
        <v>207</v>
      </c>
      <c r="I156" s="186" t="s">
        <v>161</v>
      </c>
      <c r="J156" s="185">
        <v>1988</v>
      </c>
      <c r="K156" s="202">
        <f t="shared" si="16"/>
        <v>37</v>
      </c>
      <c r="L156" s="201" t="str">
        <f t="shared" si="20"/>
        <v>OK</v>
      </c>
      <c r="M156" s="186" t="s">
        <v>155</v>
      </c>
    </row>
    <row r="157" spans="1:23" s="216" customFormat="1" ht="15" customHeight="1">
      <c r="A157" s="91" t="s">
        <v>797</v>
      </c>
      <c r="B157" s="128" t="s">
        <v>164</v>
      </c>
      <c r="C157" s="128" t="s">
        <v>165</v>
      </c>
      <c r="D157" s="128" t="s">
        <v>1087</v>
      </c>
      <c r="E157" s="215"/>
      <c r="F157" s="201" t="str">
        <f t="shared" si="17"/>
        <v>ぐ０６</v>
      </c>
      <c r="G157" s="175" t="str">
        <f t="shared" si="21"/>
        <v>土田哲也</v>
      </c>
      <c r="H157" s="186" t="s">
        <v>207</v>
      </c>
      <c r="I157" s="186" t="s">
        <v>161</v>
      </c>
      <c r="J157" s="185">
        <v>1990</v>
      </c>
      <c r="K157" s="202">
        <f t="shared" si="16"/>
        <v>35</v>
      </c>
      <c r="L157" s="201" t="str">
        <f t="shared" si="20"/>
        <v>OK</v>
      </c>
      <c r="M157" s="186" t="s">
        <v>159</v>
      </c>
      <c r="N157" s="170"/>
      <c r="O157" s="170"/>
      <c r="P157" s="170"/>
      <c r="Q157" s="170"/>
      <c r="R157" s="170"/>
      <c r="S157" s="170"/>
      <c r="T157" s="170"/>
      <c r="U157" s="170"/>
      <c r="V157" s="170"/>
      <c r="W157" s="170"/>
    </row>
    <row r="158" spans="1:23">
      <c r="A158" s="91" t="s">
        <v>798</v>
      </c>
      <c r="B158" s="128" t="s">
        <v>162</v>
      </c>
      <c r="C158" s="128" t="s">
        <v>163</v>
      </c>
      <c r="D158" s="128" t="s">
        <v>1084</v>
      </c>
      <c r="E158" s="215"/>
      <c r="F158" s="201" t="str">
        <f t="shared" si="17"/>
        <v>ぐ０７</v>
      </c>
      <c r="G158" s="175" t="str">
        <f t="shared" si="21"/>
        <v>金谷太郎</v>
      </c>
      <c r="H158" s="186" t="s">
        <v>207</v>
      </c>
      <c r="I158" s="186" t="s">
        <v>161</v>
      </c>
      <c r="J158" s="185">
        <v>1976</v>
      </c>
      <c r="K158" s="202">
        <f t="shared" si="16"/>
        <v>49</v>
      </c>
      <c r="L158" s="201" t="str">
        <f t="shared" si="20"/>
        <v>OK</v>
      </c>
      <c r="M158" s="186" t="s">
        <v>155</v>
      </c>
    </row>
    <row r="159" spans="1:23">
      <c r="A159" s="91" t="s">
        <v>799</v>
      </c>
      <c r="B159" s="128" t="s">
        <v>185</v>
      </c>
      <c r="C159" s="128" t="s">
        <v>212</v>
      </c>
      <c r="D159" s="128" t="s">
        <v>1088</v>
      </c>
      <c r="E159" s="215"/>
      <c r="F159" s="201" t="str">
        <f t="shared" si="17"/>
        <v>ぐ０８</v>
      </c>
      <c r="G159" s="175" t="str">
        <f t="shared" si="21"/>
        <v>山本将義</v>
      </c>
      <c r="H159" s="186" t="s">
        <v>207</v>
      </c>
      <c r="I159" s="186" t="s">
        <v>161</v>
      </c>
      <c r="J159" s="185">
        <v>1986</v>
      </c>
      <c r="K159" s="202">
        <f t="shared" si="16"/>
        <v>39</v>
      </c>
      <c r="L159" s="201" t="str">
        <f t="shared" si="20"/>
        <v>OK</v>
      </c>
      <c r="M159" s="186" t="s">
        <v>155</v>
      </c>
    </row>
    <row r="160" spans="1:23">
      <c r="A160" s="91" t="s">
        <v>800</v>
      </c>
      <c r="B160" s="128" t="s">
        <v>315</v>
      </c>
      <c r="C160" s="128" t="s">
        <v>258</v>
      </c>
      <c r="D160" s="128" t="s">
        <v>1089</v>
      </c>
      <c r="E160" s="215"/>
      <c r="F160" s="201" t="str">
        <f t="shared" si="17"/>
        <v>ぐ０９</v>
      </c>
      <c r="G160" s="175" t="str">
        <f t="shared" si="21"/>
        <v>浜田豊</v>
      </c>
      <c r="H160" s="186" t="s">
        <v>207</v>
      </c>
      <c r="I160" s="186" t="s">
        <v>161</v>
      </c>
      <c r="J160" s="185">
        <v>1985</v>
      </c>
      <c r="K160" s="202">
        <f t="shared" si="16"/>
        <v>40</v>
      </c>
      <c r="L160" s="201" t="str">
        <f t="shared" si="20"/>
        <v>OK</v>
      </c>
      <c r="M160" s="188" t="s">
        <v>171</v>
      </c>
    </row>
    <row r="161" spans="1:13">
      <c r="A161" s="91" t="s">
        <v>801</v>
      </c>
      <c r="B161" s="128" t="s">
        <v>213</v>
      </c>
      <c r="C161" s="128" t="s">
        <v>214</v>
      </c>
      <c r="D161" s="128" t="s">
        <v>1090</v>
      </c>
      <c r="E161" s="215"/>
      <c r="F161" s="201" t="str">
        <f t="shared" si="17"/>
        <v>ぐ１０</v>
      </c>
      <c r="G161" s="175" t="str">
        <f t="shared" si="21"/>
        <v>吉野淳也</v>
      </c>
      <c r="H161" s="186" t="s">
        <v>207</v>
      </c>
      <c r="I161" s="186" t="s">
        <v>161</v>
      </c>
      <c r="J161" s="185">
        <v>1990</v>
      </c>
      <c r="K161" s="202">
        <f t="shared" si="16"/>
        <v>35</v>
      </c>
      <c r="L161" s="201" t="str">
        <f t="shared" si="20"/>
        <v>OK</v>
      </c>
      <c r="M161" s="186" t="s">
        <v>167</v>
      </c>
    </row>
    <row r="162" spans="1:13">
      <c r="A162" s="91" t="s">
        <v>802</v>
      </c>
      <c r="B162" s="128" t="s">
        <v>313</v>
      </c>
      <c r="C162" s="128" t="s">
        <v>314</v>
      </c>
      <c r="D162" s="128" t="s">
        <v>1088</v>
      </c>
      <c r="E162" s="215"/>
      <c r="F162" s="201" t="str">
        <f t="shared" si="17"/>
        <v>ぐ１１</v>
      </c>
      <c r="G162" s="175" t="str">
        <f t="shared" si="21"/>
        <v>寺本将吾</v>
      </c>
      <c r="H162" s="186" t="s">
        <v>207</v>
      </c>
      <c r="I162" s="186" t="s">
        <v>161</v>
      </c>
      <c r="J162" s="185">
        <v>1997</v>
      </c>
      <c r="K162" s="202">
        <f t="shared" si="16"/>
        <v>28</v>
      </c>
      <c r="L162" s="201" t="str">
        <f t="shared" si="20"/>
        <v>OK</v>
      </c>
      <c r="M162" s="186" t="s">
        <v>167</v>
      </c>
    </row>
    <row r="163" spans="1:13">
      <c r="A163" s="91" t="s">
        <v>803</v>
      </c>
      <c r="B163" s="128" t="s">
        <v>279</v>
      </c>
      <c r="C163" s="128" t="s">
        <v>280</v>
      </c>
      <c r="D163" s="128" t="s">
        <v>1088</v>
      </c>
      <c r="E163" s="215"/>
      <c r="F163" s="201" t="str">
        <f t="shared" si="17"/>
        <v>ぐ１２</v>
      </c>
      <c r="G163" s="175" t="str">
        <f t="shared" si="21"/>
        <v>澁谷晃大</v>
      </c>
      <c r="H163" s="186" t="s">
        <v>207</v>
      </c>
      <c r="I163" s="186" t="s">
        <v>161</v>
      </c>
      <c r="J163" s="185">
        <v>1996</v>
      </c>
      <c r="K163" s="202">
        <f t="shared" si="16"/>
        <v>29</v>
      </c>
      <c r="L163" s="201" t="str">
        <f t="shared" si="20"/>
        <v>OK</v>
      </c>
      <c r="M163" s="186" t="s">
        <v>155</v>
      </c>
    </row>
    <row r="164" spans="1:13">
      <c r="A164" s="91" t="s">
        <v>804</v>
      </c>
      <c r="B164" s="128" t="s">
        <v>181</v>
      </c>
      <c r="C164" s="128" t="s">
        <v>182</v>
      </c>
      <c r="D164" s="128" t="s">
        <v>1091</v>
      </c>
      <c r="E164" s="215"/>
      <c r="F164" s="201" t="str">
        <f t="shared" si="17"/>
        <v>ぐ１３</v>
      </c>
      <c r="G164" s="175" t="str">
        <f t="shared" si="21"/>
        <v>藤井正和</v>
      </c>
      <c r="H164" s="186" t="s">
        <v>207</v>
      </c>
      <c r="I164" s="186" t="s">
        <v>161</v>
      </c>
      <c r="J164" s="185">
        <v>1975</v>
      </c>
      <c r="K164" s="202">
        <f t="shared" si="16"/>
        <v>50</v>
      </c>
      <c r="L164" s="201" t="str">
        <f t="shared" si="20"/>
        <v>OK</v>
      </c>
      <c r="M164" s="186" t="s">
        <v>156</v>
      </c>
    </row>
    <row r="165" spans="1:13">
      <c r="A165" s="91" t="s">
        <v>805</v>
      </c>
      <c r="B165" s="128" t="s">
        <v>188</v>
      </c>
      <c r="C165" s="128" t="s">
        <v>196</v>
      </c>
      <c r="D165" s="128" t="s">
        <v>1089</v>
      </c>
      <c r="E165" s="215"/>
      <c r="F165" s="201" t="str">
        <f t="shared" si="17"/>
        <v>ぐ１４</v>
      </c>
      <c r="G165" s="175" t="str">
        <f t="shared" si="21"/>
        <v>平野優也</v>
      </c>
      <c r="H165" s="186" t="s">
        <v>207</v>
      </c>
      <c r="I165" s="186" t="s">
        <v>161</v>
      </c>
      <c r="J165" s="185">
        <v>1993</v>
      </c>
      <c r="K165" s="202">
        <f t="shared" si="16"/>
        <v>32</v>
      </c>
      <c r="L165" s="201" t="str">
        <f t="shared" si="20"/>
        <v>OK</v>
      </c>
      <c r="M165" s="186" t="s">
        <v>316</v>
      </c>
    </row>
    <row r="166" spans="1:13">
      <c r="A166" s="91" t="s">
        <v>806</v>
      </c>
      <c r="B166" s="128" t="s">
        <v>429</v>
      </c>
      <c r="C166" s="128" t="s">
        <v>430</v>
      </c>
      <c r="D166" s="128" t="s">
        <v>1089</v>
      </c>
      <c r="E166" s="215"/>
      <c r="F166" s="201" t="str">
        <f t="shared" si="17"/>
        <v>ぐ１５</v>
      </c>
      <c r="G166" s="175" t="str">
        <f t="shared" si="21"/>
        <v>久保村悠史</v>
      </c>
      <c r="H166" s="186" t="s">
        <v>207</v>
      </c>
      <c r="I166" s="186" t="s">
        <v>161</v>
      </c>
      <c r="J166" s="185">
        <v>1990</v>
      </c>
      <c r="K166" s="202">
        <f t="shared" si="16"/>
        <v>35</v>
      </c>
      <c r="L166" s="201" t="str">
        <f t="shared" si="20"/>
        <v>OK</v>
      </c>
      <c r="M166" s="186" t="s">
        <v>180</v>
      </c>
    </row>
    <row r="167" spans="1:13">
      <c r="A167" s="91" t="s">
        <v>807</v>
      </c>
      <c r="B167" s="128" t="s">
        <v>808</v>
      </c>
      <c r="C167" s="128" t="s">
        <v>809</v>
      </c>
      <c r="D167" s="128" t="s">
        <v>1092</v>
      </c>
      <c r="E167" s="215"/>
      <c r="F167" s="201" t="str">
        <f t="shared" si="17"/>
        <v>ぐ１６</v>
      </c>
      <c r="G167" s="175" t="str">
        <f t="shared" si="21"/>
        <v>須賀雅雄</v>
      </c>
      <c r="H167" s="186" t="s">
        <v>207</v>
      </c>
      <c r="I167" s="186" t="s">
        <v>161</v>
      </c>
      <c r="J167" s="185">
        <v>1968</v>
      </c>
      <c r="K167" s="202">
        <f t="shared" si="16"/>
        <v>57</v>
      </c>
      <c r="L167" s="201" t="str">
        <f t="shared" si="20"/>
        <v>OK</v>
      </c>
      <c r="M167" s="186" t="s">
        <v>180</v>
      </c>
    </row>
    <row r="168" spans="1:13">
      <c r="A168" s="91" t="s">
        <v>810</v>
      </c>
      <c r="B168" s="131" t="s">
        <v>178</v>
      </c>
      <c r="C168" s="131" t="s">
        <v>183</v>
      </c>
      <c r="D168" s="128" t="s">
        <v>1089</v>
      </c>
      <c r="E168" s="215"/>
      <c r="F168" s="201" t="str">
        <f t="shared" si="17"/>
        <v>ぐ１７</v>
      </c>
      <c r="G168" s="175" t="str">
        <f t="shared" si="21"/>
        <v>漆原友里</v>
      </c>
      <c r="H168" s="186" t="s">
        <v>207</v>
      </c>
      <c r="I168" s="188" t="s">
        <v>157</v>
      </c>
      <c r="J168" s="185">
        <v>1992</v>
      </c>
      <c r="K168" s="202">
        <f t="shared" si="16"/>
        <v>33</v>
      </c>
      <c r="L168" s="201" t="str">
        <f t="shared" si="20"/>
        <v>OK</v>
      </c>
      <c r="M168" s="186" t="s">
        <v>155</v>
      </c>
    </row>
    <row r="169" spans="1:13">
      <c r="A169" s="91" t="s">
        <v>811</v>
      </c>
      <c r="B169" s="131" t="s">
        <v>323</v>
      </c>
      <c r="C169" s="131" t="s">
        <v>812</v>
      </c>
      <c r="D169" s="128" t="s">
        <v>1089</v>
      </c>
      <c r="E169" s="215"/>
      <c r="F169" s="201" t="str">
        <f t="shared" si="17"/>
        <v>ぐ１８</v>
      </c>
      <c r="G169" s="175" t="str">
        <f t="shared" si="21"/>
        <v>谷優果</v>
      </c>
      <c r="H169" s="186" t="s">
        <v>207</v>
      </c>
      <c r="I169" s="188" t="s">
        <v>157</v>
      </c>
      <c r="J169" s="185">
        <v>1997</v>
      </c>
      <c r="K169" s="202">
        <f t="shared" si="16"/>
        <v>28</v>
      </c>
      <c r="L169" s="201" t="str">
        <f t="shared" si="20"/>
        <v>OK</v>
      </c>
      <c r="M169" s="186" t="s">
        <v>316</v>
      </c>
    </row>
    <row r="170" spans="1:13">
      <c r="A170" s="91" t="s">
        <v>813</v>
      </c>
      <c r="B170" s="131" t="s">
        <v>814</v>
      </c>
      <c r="C170" s="131" t="s">
        <v>815</v>
      </c>
      <c r="D170" s="128" t="s">
        <v>1085</v>
      </c>
      <c r="E170" s="215"/>
      <c r="F170" s="201" t="str">
        <f t="shared" si="17"/>
        <v>ぐ１９</v>
      </c>
      <c r="G170" s="175" t="str">
        <f t="shared" si="21"/>
        <v>西野美恵</v>
      </c>
      <c r="H170" s="186" t="s">
        <v>207</v>
      </c>
      <c r="I170" s="188" t="s">
        <v>157</v>
      </c>
      <c r="J170" s="185">
        <v>1988</v>
      </c>
      <c r="K170" s="202">
        <f t="shared" si="16"/>
        <v>37</v>
      </c>
      <c r="L170" s="201" t="str">
        <f t="shared" si="20"/>
        <v>OK</v>
      </c>
      <c r="M170" s="186" t="s">
        <v>159</v>
      </c>
    </row>
    <row r="171" spans="1:13">
      <c r="A171" s="91" t="s">
        <v>816</v>
      </c>
      <c r="B171" s="131" t="s">
        <v>817</v>
      </c>
      <c r="C171" s="131" t="s">
        <v>818</v>
      </c>
      <c r="D171" s="128" t="s">
        <v>1093</v>
      </c>
      <c r="E171" s="215"/>
      <c r="F171" s="201" t="str">
        <f t="shared" si="17"/>
        <v>ぐ２０</v>
      </c>
      <c r="G171" s="175" t="str">
        <f t="shared" si="21"/>
        <v>鍵弥初美</v>
      </c>
      <c r="H171" s="186" t="s">
        <v>207</v>
      </c>
      <c r="I171" s="188" t="s">
        <v>157</v>
      </c>
      <c r="J171" s="185">
        <v>1988</v>
      </c>
      <c r="K171" s="202">
        <f t="shared" si="16"/>
        <v>37</v>
      </c>
      <c r="L171" s="201" t="str">
        <f t="shared" si="20"/>
        <v>OK</v>
      </c>
      <c r="M171" s="186" t="s">
        <v>158</v>
      </c>
    </row>
    <row r="172" spans="1:13">
      <c r="A172" s="91" t="s">
        <v>819</v>
      </c>
      <c r="B172" s="128" t="s">
        <v>820</v>
      </c>
      <c r="C172" s="128" t="s">
        <v>821</v>
      </c>
      <c r="D172" s="128" t="s">
        <v>1088</v>
      </c>
      <c r="E172" s="215" t="s">
        <v>1094</v>
      </c>
      <c r="F172" s="201" t="str">
        <f t="shared" si="17"/>
        <v>ぐ２１</v>
      </c>
      <c r="G172" s="175" t="str">
        <f t="shared" si="21"/>
        <v>竹内朝飛</v>
      </c>
      <c r="H172" s="186" t="s">
        <v>207</v>
      </c>
      <c r="I172" s="186" t="s">
        <v>161</v>
      </c>
      <c r="J172" s="185">
        <v>2011</v>
      </c>
      <c r="K172" s="202">
        <f t="shared" si="16"/>
        <v>14</v>
      </c>
      <c r="L172" s="201" t="str">
        <f t="shared" si="20"/>
        <v>OK</v>
      </c>
      <c r="M172" s="186" t="s">
        <v>155</v>
      </c>
    </row>
    <row r="173" spans="1:13">
      <c r="A173" s="91" t="s">
        <v>822</v>
      </c>
      <c r="B173" s="128" t="s">
        <v>823</v>
      </c>
      <c r="C173" s="128" t="s">
        <v>824</v>
      </c>
      <c r="D173" s="128" t="s">
        <v>1095</v>
      </c>
      <c r="E173" s="215" t="s">
        <v>1096</v>
      </c>
      <c r="F173" s="201" t="str">
        <f t="shared" si="17"/>
        <v>ぐ２２</v>
      </c>
      <c r="G173" s="175" t="str">
        <f t="shared" si="21"/>
        <v>原田健汰</v>
      </c>
      <c r="H173" s="186" t="s">
        <v>207</v>
      </c>
      <c r="I173" s="186" t="s">
        <v>161</v>
      </c>
      <c r="J173" s="185">
        <v>2011</v>
      </c>
      <c r="K173" s="202">
        <f t="shared" si="16"/>
        <v>14</v>
      </c>
      <c r="L173" s="201" t="str">
        <f t="shared" si="20"/>
        <v>OK</v>
      </c>
      <c r="M173" s="186" t="s">
        <v>158</v>
      </c>
    </row>
    <row r="174" spans="1:13">
      <c r="A174" s="91" t="s">
        <v>1131</v>
      </c>
      <c r="B174" s="128" t="s">
        <v>999</v>
      </c>
      <c r="C174" s="128" t="s">
        <v>1132</v>
      </c>
      <c r="D174" s="128" t="s">
        <v>1080</v>
      </c>
      <c r="E174" s="215" t="s">
        <v>1094</v>
      </c>
      <c r="F174" s="201" t="str">
        <f t="shared" ref="F174" si="22">A174</f>
        <v>ぐ２３</v>
      </c>
      <c r="G174" s="175" t="str">
        <f t="shared" si="21"/>
        <v>小林由汰</v>
      </c>
      <c r="H174" s="186" t="s">
        <v>207</v>
      </c>
      <c r="I174" s="186" t="s">
        <v>161</v>
      </c>
      <c r="J174" s="185">
        <v>1996</v>
      </c>
      <c r="K174" s="202">
        <f t="shared" ref="K174" si="23">IF(J174="","",(2025-J174))</f>
        <v>29</v>
      </c>
      <c r="L174" s="201" t="str">
        <f t="shared" ref="L174" si="24">IF(G174="","",IF(COUNTIF($G$5:$G$661,G174)&gt;1,"2重登録","OK"))</f>
        <v>OK</v>
      </c>
      <c r="M174" s="186" t="s">
        <v>156</v>
      </c>
    </row>
    <row r="175" spans="1:13">
      <c r="A175" s="133"/>
      <c r="B175" s="133">
        <v>7</v>
      </c>
      <c r="C175" s="133"/>
      <c r="D175" s="133"/>
      <c r="E175" s="217"/>
      <c r="F175" s="218"/>
      <c r="G175" s="200"/>
      <c r="H175" s="200"/>
      <c r="I175" s="200"/>
      <c r="J175" s="196"/>
      <c r="K175" s="219"/>
      <c r="L175" s="218"/>
      <c r="M175" s="200"/>
    </row>
    <row r="176" spans="1:13" s="175" customFormat="1">
      <c r="A176" s="91" t="s">
        <v>1097</v>
      </c>
      <c r="B176" s="91" t="s">
        <v>512</v>
      </c>
      <c r="C176" s="91" t="s">
        <v>513</v>
      </c>
      <c r="D176" s="91" t="s">
        <v>825</v>
      </c>
      <c r="E176" s="177"/>
      <c r="F176" s="201" t="str">
        <f t="shared" si="17"/>
        <v>し０１</v>
      </c>
      <c r="G176" s="175" t="str">
        <f>B176&amp;C176</f>
        <v>杉山春澄</v>
      </c>
      <c r="H176" s="175" t="s">
        <v>826</v>
      </c>
      <c r="I176" s="175" t="s">
        <v>3</v>
      </c>
      <c r="J176" s="182">
        <v>2004</v>
      </c>
      <c r="K176" s="202">
        <f t="shared" si="16"/>
        <v>21</v>
      </c>
      <c r="L176" s="201" t="str">
        <f t="shared" ref="L176:L184" si="25">IF(G176="","",IF(COUNTIF($G$5:$G$661,G176)&gt;1,"2重登録","OK"))</f>
        <v>OK</v>
      </c>
      <c r="M176" s="175" t="s">
        <v>155</v>
      </c>
    </row>
    <row r="177" spans="1:22" s="175" customFormat="1">
      <c r="A177" s="91" t="s">
        <v>827</v>
      </c>
      <c r="B177" s="91" t="s">
        <v>514</v>
      </c>
      <c r="C177" s="91" t="s">
        <v>515</v>
      </c>
      <c r="D177" s="91" t="s">
        <v>825</v>
      </c>
      <c r="E177" s="177"/>
      <c r="F177" s="201" t="str">
        <f t="shared" si="17"/>
        <v>し０２</v>
      </c>
      <c r="G177" s="175" t="s">
        <v>516</v>
      </c>
      <c r="H177" s="175" t="s">
        <v>826</v>
      </c>
      <c r="I177" s="175" t="s">
        <v>161</v>
      </c>
      <c r="J177" s="182">
        <v>2001</v>
      </c>
      <c r="K177" s="202">
        <f t="shared" si="16"/>
        <v>24</v>
      </c>
      <c r="L177" s="201" t="str">
        <f t="shared" si="25"/>
        <v>OK</v>
      </c>
      <c r="M177" s="175" t="s">
        <v>155</v>
      </c>
    </row>
    <row r="178" spans="1:22" s="175" customFormat="1">
      <c r="A178" s="91" t="s">
        <v>828</v>
      </c>
      <c r="B178" s="91" t="s">
        <v>517</v>
      </c>
      <c r="C178" s="91" t="s">
        <v>518</v>
      </c>
      <c r="D178" s="91" t="s">
        <v>825</v>
      </c>
      <c r="E178" s="177"/>
      <c r="F178" s="201" t="str">
        <f t="shared" si="17"/>
        <v>し０３</v>
      </c>
      <c r="G178" s="175" t="str">
        <f>B178&amp;C178</f>
        <v>山内瑞生</v>
      </c>
      <c r="H178" s="175" t="s">
        <v>826</v>
      </c>
      <c r="I178" s="175" t="s">
        <v>3</v>
      </c>
      <c r="J178" s="182">
        <v>2002</v>
      </c>
      <c r="K178" s="202">
        <f t="shared" si="16"/>
        <v>23</v>
      </c>
      <c r="L178" s="201" t="str">
        <f t="shared" si="25"/>
        <v>OK</v>
      </c>
      <c r="M178" s="175" t="s">
        <v>155</v>
      </c>
    </row>
    <row r="179" spans="1:22" s="175" customFormat="1">
      <c r="A179" s="91" t="s">
        <v>829</v>
      </c>
      <c r="B179" s="91" t="s">
        <v>830</v>
      </c>
      <c r="C179" s="91" t="s">
        <v>831</v>
      </c>
      <c r="D179" s="91" t="s">
        <v>825</v>
      </c>
      <c r="E179" s="177"/>
      <c r="F179" s="201" t="str">
        <f t="shared" si="17"/>
        <v>し０４</v>
      </c>
      <c r="G179" s="175" t="str">
        <f>B179&amp;C179</f>
        <v>岩瀧虹貴</v>
      </c>
      <c r="H179" s="175" t="s">
        <v>826</v>
      </c>
      <c r="I179" s="175" t="s">
        <v>3</v>
      </c>
      <c r="J179" s="182">
        <v>2005</v>
      </c>
      <c r="K179" s="202">
        <f t="shared" si="16"/>
        <v>20</v>
      </c>
      <c r="L179" s="201" t="str">
        <f t="shared" si="25"/>
        <v>OK</v>
      </c>
      <c r="M179" s="175" t="s">
        <v>155</v>
      </c>
    </row>
    <row r="180" spans="1:22" s="175" customFormat="1" ht="13.5" customHeight="1">
      <c r="A180" s="91" t="s">
        <v>832</v>
      </c>
      <c r="B180" s="128" t="s">
        <v>519</v>
      </c>
      <c r="C180" s="91" t="s">
        <v>833</v>
      </c>
      <c r="D180" s="91" t="s">
        <v>825</v>
      </c>
      <c r="E180" s="215"/>
      <c r="F180" s="201" t="str">
        <f t="shared" si="17"/>
        <v>し０５</v>
      </c>
      <c r="G180" s="175" t="str">
        <f>B180&amp;C180</f>
        <v>太田翔也</v>
      </c>
      <c r="H180" s="175" t="s">
        <v>826</v>
      </c>
      <c r="I180" s="175" t="s">
        <v>1074</v>
      </c>
      <c r="J180" s="182">
        <v>2005</v>
      </c>
      <c r="K180" s="202">
        <f t="shared" si="16"/>
        <v>20</v>
      </c>
      <c r="L180" s="201" t="str">
        <f t="shared" si="25"/>
        <v>OK</v>
      </c>
      <c r="M180" s="175" t="s">
        <v>523</v>
      </c>
    </row>
    <row r="181" spans="1:22" s="216" customFormat="1" ht="15" customHeight="1">
      <c r="A181" s="91" t="s">
        <v>834</v>
      </c>
      <c r="B181" s="128" t="s">
        <v>520</v>
      </c>
      <c r="C181" s="128" t="s">
        <v>521</v>
      </c>
      <c r="D181" s="91" t="s">
        <v>825</v>
      </c>
      <c r="E181" s="215"/>
      <c r="F181" s="201" t="str">
        <f t="shared" si="17"/>
        <v>し０６</v>
      </c>
      <c r="G181" s="186" t="s">
        <v>522</v>
      </c>
      <c r="H181" s="175" t="s">
        <v>826</v>
      </c>
      <c r="I181" s="186" t="s">
        <v>161</v>
      </c>
      <c r="J181" s="185">
        <v>2002</v>
      </c>
      <c r="K181" s="202">
        <f t="shared" si="16"/>
        <v>23</v>
      </c>
      <c r="L181" s="201" t="str">
        <f t="shared" si="25"/>
        <v>OK</v>
      </c>
      <c r="M181" s="186" t="s">
        <v>155</v>
      </c>
      <c r="N181" s="170"/>
      <c r="O181" s="170"/>
      <c r="P181" s="170"/>
      <c r="Q181" s="170"/>
      <c r="R181" s="170"/>
      <c r="S181" s="170"/>
      <c r="T181" s="170"/>
      <c r="U181" s="170"/>
      <c r="V181" s="170"/>
    </row>
    <row r="182" spans="1:22">
      <c r="A182" s="91" t="s">
        <v>835</v>
      </c>
      <c r="B182" s="128" t="s">
        <v>524</v>
      </c>
      <c r="C182" s="128" t="s">
        <v>525</v>
      </c>
      <c r="D182" s="91" t="s">
        <v>825</v>
      </c>
      <c r="E182" s="215"/>
      <c r="F182" s="201" t="str">
        <f t="shared" si="17"/>
        <v>し０７</v>
      </c>
      <c r="G182" s="186" t="s">
        <v>526</v>
      </c>
      <c r="H182" s="175" t="s">
        <v>826</v>
      </c>
      <c r="I182" s="186" t="s">
        <v>161</v>
      </c>
      <c r="J182" s="185">
        <v>2003</v>
      </c>
      <c r="K182" s="202">
        <f t="shared" si="16"/>
        <v>22</v>
      </c>
      <c r="L182" s="201" t="str">
        <f t="shared" si="25"/>
        <v>OK</v>
      </c>
      <c r="M182" s="186" t="s">
        <v>523</v>
      </c>
    </row>
    <row r="183" spans="1:22">
      <c r="A183" s="91" t="s">
        <v>836</v>
      </c>
      <c r="B183" s="128" t="s">
        <v>527</v>
      </c>
      <c r="C183" s="128" t="s">
        <v>528</v>
      </c>
      <c r="D183" s="91" t="s">
        <v>825</v>
      </c>
      <c r="E183" s="215"/>
      <c r="F183" s="201" t="str">
        <f t="shared" si="17"/>
        <v>し０８</v>
      </c>
      <c r="G183" s="186" t="s">
        <v>529</v>
      </c>
      <c r="H183" s="175" t="s">
        <v>826</v>
      </c>
      <c r="I183" s="186" t="s">
        <v>161</v>
      </c>
      <c r="J183" s="185">
        <v>2004</v>
      </c>
      <c r="K183" s="202">
        <f t="shared" si="16"/>
        <v>21</v>
      </c>
      <c r="L183" s="201" t="str">
        <f t="shared" si="25"/>
        <v>OK</v>
      </c>
      <c r="M183" s="186" t="s">
        <v>155</v>
      </c>
    </row>
    <row r="184" spans="1:22">
      <c r="A184" s="91" t="s">
        <v>837</v>
      </c>
      <c r="B184" s="128" t="s">
        <v>838</v>
      </c>
      <c r="C184" s="128" t="s">
        <v>839</v>
      </c>
      <c r="D184" s="91" t="s">
        <v>825</v>
      </c>
      <c r="E184" s="215"/>
      <c r="F184" s="201" t="str">
        <f t="shared" si="17"/>
        <v>し０９</v>
      </c>
      <c r="G184" s="186" t="s">
        <v>840</v>
      </c>
      <c r="H184" s="175" t="s">
        <v>826</v>
      </c>
      <c r="I184" s="186" t="s">
        <v>161</v>
      </c>
      <c r="J184" s="185">
        <v>2004</v>
      </c>
      <c r="K184" s="202">
        <f t="shared" ref="K184:K250" si="26">IF(J184="","",(2025-J184))</f>
        <v>21</v>
      </c>
      <c r="L184" s="201" t="str">
        <f t="shared" si="25"/>
        <v>OK</v>
      </c>
      <c r="M184" s="186" t="s">
        <v>530</v>
      </c>
    </row>
    <row r="185" spans="1:22">
      <c r="A185" s="127"/>
      <c r="B185" s="133">
        <v>8</v>
      </c>
      <c r="C185" s="127"/>
      <c r="D185" s="127"/>
      <c r="E185" s="172"/>
      <c r="F185" s="195"/>
      <c r="G185" s="171"/>
      <c r="H185" s="171"/>
      <c r="I185" s="171"/>
      <c r="J185" s="173"/>
      <c r="K185" s="197"/>
      <c r="L185" s="195"/>
      <c r="M185" s="171"/>
    </row>
    <row r="186" spans="1:22" ht="12.75" customHeight="1">
      <c r="A186" s="128" t="s">
        <v>371</v>
      </c>
      <c r="B186" s="128" t="s">
        <v>372</v>
      </c>
      <c r="C186" s="128" t="s">
        <v>373</v>
      </c>
      <c r="D186" s="128" t="s">
        <v>374</v>
      </c>
      <c r="E186" s="215"/>
      <c r="F186" s="178" t="str">
        <f t="shared" ref="F186:F206" si="27">A186</f>
        <v>ふ０１</v>
      </c>
      <c r="G186" s="186" t="str">
        <f t="shared" ref="G186:G200" si="28">B186&amp;C186</f>
        <v>水本淳史</v>
      </c>
      <c r="H186" s="186" t="s">
        <v>374</v>
      </c>
      <c r="I186" s="186" t="s">
        <v>3</v>
      </c>
      <c r="J186" s="185">
        <v>1967</v>
      </c>
      <c r="K186" s="180">
        <f t="shared" si="26"/>
        <v>58</v>
      </c>
      <c r="L186" s="178" t="str">
        <f>IF(G186="","",IF(COUNTIF($G$5:$G$661,G186)&gt;1,"2重登録","OK"))</f>
        <v>OK</v>
      </c>
      <c r="M186" s="186" t="s">
        <v>4</v>
      </c>
    </row>
    <row r="187" spans="1:22" ht="12.75" customHeight="1">
      <c r="A187" s="128" t="s">
        <v>375</v>
      </c>
      <c r="B187" s="128" t="s">
        <v>369</v>
      </c>
      <c r="C187" s="128" t="s">
        <v>376</v>
      </c>
      <c r="D187" s="128" t="s">
        <v>374</v>
      </c>
      <c r="E187" s="177" t="s">
        <v>672</v>
      </c>
      <c r="F187" s="178" t="str">
        <f t="shared" si="27"/>
        <v>ふ０２</v>
      </c>
      <c r="G187" s="186" t="str">
        <f t="shared" si="28"/>
        <v>清水善弘</v>
      </c>
      <c r="H187" s="186" t="s">
        <v>374</v>
      </c>
      <c r="I187" s="186" t="s">
        <v>3</v>
      </c>
      <c r="J187" s="185">
        <v>1952</v>
      </c>
      <c r="K187" s="180">
        <f t="shared" si="26"/>
        <v>73</v>
      </c>
      <c r="L187" s="178" t="str">
        <f>IF(G187="","",IF(COUNTIF($G$5:$G$661,G187)&gt;1,"2重登録","OK"))</f>
        <v>OK</v>
      </c>
      <c r="M187" s="187" t="s">
        <v>6</v>
      </c>
    </row>
    <row r="188" spans="1:22" ht="12.75" customHeight="1">
      <c r="A188" s="128" t="s">
        <v>261</v>
      </c>
      <c r="B188" s="128" t="s">
        <v>23</v>
      </c>
      <c r="C188" s="128" t="s">
        <v>377</v>
      </c>
      <c r="D188" s="128" t="s">
        <v>374</v>
      </c>
      <c r="E188" s="215"/>
      <c r="F188" s="178" t="str">
        <f t="shared" si="27"/>
        <v>ふ０３</v>
      </c>
      <c r="G188" s="186" t="str">
        <f t="shared" si="28"/>
        <v>岡本大樹</v>
      </c>
      <c r="H188" s="186" t="s">
        <v>374</v>
      </c>
      <c r="I188" s="186" t="s">
        <v>3</v>
      </c>
      <c r="J188" s="185">
        <v>1982</v>
      </c>
      <c r="K188" s="180">
        <f t="shared" si="26"/>
        <v>43</v>
      </c>
      <c r="L188" s="178" t="str">
        <f>IF(G188="","",IF(COUNTIF($G$5:$G$661,G188)&gt;1,"2重登録","OK"))</f>
        <v>OK</v>
      </c>
      <c r="M188" s="186" t="s">
        <v>370</v>
      </c>
    </row>
    <row r="189" spans="1:22" ht="12.75" customHeight="1">
      <c r="A189" s="128" t="s">
        <v>262</v>
      </c>
      <c r="B189" s="128" t="s">
        <v>841</v>
      </c>
      <c r="C189" s="128" t="s">
        <v>842</v>
      </c>
      <c r="D189" s="128" t="s">
        <v>374</v>
      </c>
      <c r="E189" s="215"/>
      <c r="F189" s="178" t="str">
        <f t="shared" si="27"/>
        <v>ふ０４</v>
      </c>
      <c r="G189" s="186" t="str">
        <f t="shared" si="28"/>
        <v>増田剛士</v>
      </c>
      <c r="H189" s="186" t="s">
        <v>374</v>
      </c>
      <c r="I189" s="186" t="s">
        <v>3</v>
      </c>
      <c r="J189" s="185">
        <v>1976</v>
      </c>
      <c r="K189" s="180">
        <f t="shared" si="26"/>
        <v>49</v>
      </c>
      <c r="L189" s="178" t="str">
        <f t="shared" ref="L189:L194" si="29">IF(G189="","",IF(COUNTIF($G$6:$G$674,G189)&gt;1,"2重登録","OK"))</f>
        <v>OK</v>
      </c>
      <c r="M189" s="186" t="s">
        <v>1098</v>
      </c>
    </row>
    <row r="190" spans="1:22" ht="12.75" customHeight="1">
      <c r="A190" s="128" t="s">
        <v>263</v>
      </c>
      <c r="B190" s="128" t="s">
        <v>378</v>
      </c>
      <c r="C190" s="128" t="s">
        <v>379</v>
      </c>
      <c r="D190" s="128" t="s">
        <v>374</v>
      </c>
      <c r="E190" s="215"/>
      <c r="F190" s="178" t="str">
        <f t="shared" si="27"/>
        <v>ふ０５</v>
      </c>
      <c r="G190" s="186" t="str">
        <f t="shared" si="28"/>
        <v>成宮康弘</v>
      </c>
      <c r="H190" s="186" t="s">
        <v>374</v>
      </c>
      <c r="I190" s="186" t="s">
        <v>3</v>
      </c>
      <c r="J190" s="185">
        <v>1970</v>
      </c>
      <c r="K190" s="180">
        <f t="shared" si="26"/>
        <v>55</v>
      </c>
      <c r="L190" s="178" t="str">
        <f t="shared" si="29"/>
        <v>OK</v>
      </c>
      <c r="M190" s="187" t="s">
        <v>4</v>
      </c>
    </row>
    <row r="191" spans="1:22" ht="12.75" customHeight="1">
      <c r="A191" s="128" t="s">
        <v>264</v>
      </c>
      <c r="B191" s="128" t="s">
        <v>843</v>
      </c>
      <c r="C191" s="128" t="s">
        <v>844</v>
      </c>
      <c r="D191" s="128" t="s">
        <v>374</v>
      </c>
      <c r="E191" s="215"/>
      <c r="F191" s="178" t="str">
        <f t="shared" si="27"/>
        <v>ふ０６</v>
      </c>
      <c r="G191" s="186" t="str">
        <f t="shared" si="28"/>
        <v>浦嶋博邦</v>
      </c>
      <c r="H191" s="186" t="s">
        <v>374</v>
      </c>
      <c r="I191" s="186" t="s">
        <v>3</v>
      </c>
      <c r="J191" s="185">
        <v>1977</v>
      </c>
      <c r="K191" s="180">
        <f t="shared" si="26"/>
        <v>48</v>
      </c>
      <c r="L191" s="178" t="str">
        <f t="shared" si="29"/>
        <v>OK</v>
      </c>
      <c r="M191" s="188" t="s">
        <v>845</v>
      </c>
    </row>
    <row r="192" spans="1:22" ht="12.75" customHeight="1">
      <c r="A192" s="128" t="s">
        <v>265</v>
      </c>
      <c r="B192" s="128" t="s">
        <v>380</v>
      </c>
      <c r="C192" s="128" t="s">
        <v>1099</v>
      </c>
      <c r="D192" s="128" t="s">
        <v>374</v>
      </c>
      <c r="E192" s="215"/>
      <c r="F192" s="178" t="str">
        <f t="shared" si="27"/>
        <v>ふ０７</v>
      </c>
      <c r="G192" s="186" t="str">
        <f t="shared" si="28"/>
        <v>平塚  聡</v>
      </c>
      <c r="H192" s="186" t="s">
        <v>374</v>
      </c>
      <c r="I192" s="186" t="s">
        <v>3</v>
      </c>
      <c r="J192" s="185">
        <v>1960</v>
      </c>
      <c r="K192" s="180">
        <f t="shared" si="26"/>
        <v>65</v>
      </c>
      <c r="L192" s="178" t="str">
        <f t="shared" si="29"/>
        <v>OK</v>
      </c>
      <c r="M192" s="186" t="s">
        <v>4</v>
      </c>
    </row>
    <row r="193" spans="1:13" ht="12.75" customHeight="1">
      <c r="A193" s="128" t="s">
        <v>266</v>
      </c>
      <c r="B193" s="128" t="s">
        <v>381</v>
      </c>
      <c r="C193" s="128" t="s">
        <v>382</v>
      </c>
      <c r="D193" s="128" t="s">
        <v>374</v>
      </c>
      <c r="E193" s="215"/>
      <c r="F193" s="178" t="str">
        <f t="shared" si="27"/>
        <v>ふ０８</v>
      </c>
      <c r="G193" s="186" t="str">
        <f t="shared" si="28"/>
        <v>池端誠治</v>
      </c>
      <c r="H193" s="186" t="s">
        <v>374</v>
      </c>
      <c r="I193" s="186" t="s">
        <v>3</v>
      </c>
      <c r="J193" s="185">
        <v>1972</v>
      </c>
      <c r="K193" s="180">
        <f t="shared" si="26"/>
        <v>53</v>
      </c>
      <c r="L193" s="178" t="str">
        <f t="shared" si="29"/>
        <v>OK</v>
      </c>
      <c r="M193" s="186" t="s">
        <v>4</v>
      </c>
    </row>
    <row r="194" spans="1:13" ht="12.75" customHeight="1">
      <c r="A194" s="128" t="s">
        <v>267</v>
      </c>
      <c r="B194" s="128" t="s">
        <v>383</v>
      </c>
      <c r="C194" s="128" t="s">
        <v>384</v>
      </c>
      <c r="D194" s="128" t="s">
        <v>374</v>
      </c>
      <c r="E194" s="215"/>
      <c r="F194" s="178" t="str">
        <f t="shared" si="27"/>
        <v>ふ０９</v>
      </c>
      <c r="G194" s="186" t="str">
        <f t="shared" si="28"/>
        <v>三代康成</v>
      </c>
      <c r="H194" s="186" t="s">
        <v>374</v>
      </c>
      <c r="I194" s="186" t="s">
        <v>3</v>
      </c>
      <c r="J194" s="185">
        <v>1968</v>
      </c>
      <c r="K194" s="180">
        <f t="shared" si="26"/>
        <v>57</v>
      </c>
      <c r="L194" s="178" t="str">
        <f t="shared" si="29"/>
        <v>OK</v>
      </c>
      <c r="M194" s="187" t="s">
        <v>6</v>
      </c>
    </row>
    <row r="195" spans="1:13" ht="12.75" customHeight="1">
      <c r="A195" s="128" t="s">
        <v>268</v>
      </c>
      <c r="B195" s="128" t="s">
        <v>367</v>
      </c>
      <c r="C195" s="128" t="s">
        <v>385</v>
      </c>
      <c r="D195" s="128" t="s">
        <v>374</v>
      </c>
      <c r="E195" s="215"/>
      <c r="F195" s="178" t="str">
        <f t="shared" si="27"/>
        <v>ふ１０</v>
      </c>
      <c r="G195" s="186" t="str">
        <f t="shared" si="28"/>
        <v>古市卓志</v>
      </c>
      <c r="H195" s="186" t="s">
        <v>374</v>
      </c>
      <c r="I195" s="186" t="s">
        <v>3</v>
      </c>
      <c r="J195" s="185">
        <v>1974</v>
      </c>
      <c r="K195" s="180">
        <f t="shared" si="26"/>
        <v>51</v>
      </c>
      <c r="L195" s="220" t="str">
        <f>IF(G195="","",IF(COUNTIF($G$4:$G$22,G195)&gt;1,"2重登録","OK"))</f>
        <v>OK</v>
      </c>
      <c r="M195" s="186" t="s">
        <v>4</v>
      </c>
    </row>
    <row r="196" spans="1:13" ht="12.75" customHeight="1">
      <c r="A196" s="128" t="s">
        <v>269</v>
      </c>
      <c r="B196" s="128" t="s">
        <v>846</v>
      </c>
      <c r="C196" s="128" t="s">
        <v>847</v>
      </c>
      <c r="D196" s="128" t="s">
        <v>374</v>
      </c>
      <c r="E196" s="215"/>
      <c r="F196" s="178" t="str">
        <f t="shared" si="27"/>
        <v>ふ１１</v>
      </c>
      <c r="G196" s="186" t="s">
        <v>848</v>
      </c>
      <c r="H196" s="186" t="s">
        <v>374</v>
      </c>
      <c r="I196" s="186" t="s">
        <v>849</v>
      </c>
      <c r="J196" s="185">
        <v>1949</v>
      </c>
      <c r="K196" s="180">
        <f t="shared" si="26"/>
        <v>76</v>
      </c>
      <c r="L196" s="220" t="s">
        <v>511</v>
      </c>
      <c r="M196" s="186" t="s">
        <v>850</v>
      </c>
    </row>
    <row r="197" spans="1:13" ht="12.75" customHeight="1">
      <c r="A197" s="128" t="s">
        <v>270</v>
      </c>
      <c r="B197" s="131" t="s">
        <v>846</v>
      </c>
      <c r="C197" s="131" t="s">
        <v>1100</v>
      </c>
      <c r="D197" s="128" t="s">
        <v>374</v>
      </c>
      <c r="E197" s="221"/>
      <c r="F197" s="178" t="str">
        <f t="shared" si="27"/>
        <v>ふ１２</v>
      </c>
      <c r="G197" s="186" t="s">
        <v>851</v>
      </c>
      <c r="H197" s="186" t="s">
        <v>374</v>
      </c>
      <c r="I197" s="188" t="s">
        <v>852</v>
      </c>
      <c r="J197" s="185">
        <v>1971</v>
      </c>
      <c r="K197" s="180">
        <f t="shared" si="26"/>
        <v>54</v>
      </c>
      <c r="L197" s="220" t="s">
        <v>511</v>
      </c>
      <c r="M197" s="186" t="s">
        <v>850</v>
      </c>
    </row>
    <row r="198" spans="1:13" ht="12.75" customHeight="1">
      <c r="A198" s="128" t="s">
        <v>271</v>
      </c>
      <c r="B198" s="131" t="s">
        <v>396</v>
      </c>
      <c r="C198" s="131" t="s">
        <v>397</v>
      </c>
      <c r="D198" s="128" t="s">
        <v>374</v>
      </c>
      <c r="E198" s="221"/>
      <c r="F198" s="178" t="str">
        <f t="shared" si="27"/>
        <v>ふ１３</v>
      </c>
      <c r="G198" s="186" t="s">
        <v>398</v>
      </c>
      <c r="H198" s="186" t="s">
        <v>374</v>
      </c>
      <c r="I198" s="188" t="s">
        <v>5</v>
      </c>
      <c r="J198" s="185">
        <v>1993</v>
      </c>
      <c r="K198" s="180">
        <f t="shared" si="26"/>
        <v>32</v>
      </c>
      <c r="L198" s="220" t="s">
        <v>511</v>
      </c>
      <c r="M198" s="186" t="s">
        <v>399</v>
      </c>
    </row>
    <row r="199" spans="1:13" ht="12.75" customHeight="1">
      <c r="A199" s="128" t="s">
        <v>272</v>
      </c>
      <c r="B199" s="131" t="s">
        <v>383</v>
      </c>
      <c r="C199" s="131" t="s">
        <v>389</v>
      </c>
      <c r="D199" s="128" t="s">
        <v>374</v>
      </c>
      <c r="E199" s="221"/>
      <c r="F199" s="178" t="str">
        <f t="shared" si="27"/>
        <v>ふ１４</v>
      </c>
      <c r="G199" s="186" t="str">
        <f t="shared" si="28"/>
        <v>三代梨絵</v>
      </c>
      <c r="H199" s="186" t="s">
        <v>374</v>
      </c>
      <c r="I199" s="188" t="s">
        <v>5</v>
      </c>
      <c r="J199" s="185">
        <v>1976</v>
      </c>
      <c r="K199" s="180">
        <f t="shared" si="26"/>
        <v>49</v>
      </c>
      <c r="L199" s="220" t="str">
        <f>IF(G199="","",IF(COUNTIF($G$4:$G$22,G199)&gt;1,"2重登録","OK"))</f>
        <v>OK</v>
      </c>
      <c r="M199" s="186" t="s">
        <v>6</v>
      </c>
    </row>
    <row r="200" spans="1:13" ht="12.75" customHeight="1">
      <c r="A200" s="128" t="s">
        <v>273</v>
      </c>
      <c r="B200" s="131" t="s">
        <v>853</v>
      </c>
      <c r="C200" s="131" t="s">
        <v>854</v>
      </c>
      <c r="D200" s="128" t="s">
        <v>374</v>
      </c>
      <c r="E200" s="221"/>
      <c r="F200" s="178" t="str">
        <f t="shared" si="27"/>
        <v>ふ１５</v>
      </c>
      <c r="G200" s="186" t="str">
        <f t="shared" si="28"/>
        <v>栗田智里</v>
      </c>
      <c r="H200" s="186" t="s">
        <v>374</v>
      </c>
      <c r="I200" s="188" t="s">
        <v>5</v>
      </c>
      <c r="J200" s="185">
        <v>1978</v>
      </c>
      <c r="K200" s="180">
        <f t="shared" si="26"/>
        <v>47</v>
      </c>
      <c r="L200" s="220" t="str">
        <f>IF(G200="","",IF(COUNTIF($G$4:$G$22,G200)&gt;1,"2重登録","OK"))</f>
        <v>OK</v>
      </c>
      <c r="M200" s="186" t="s">
        <v>855</v>
      </c>
    </row>
    <row r="201" spans="1:13" ht="12.75" customHeight="1">
      <c r="A201" s="128" t="s">
        <v>274</v>
      </c>
      <c r="B201" s="131" t="s">
        <v>386</v>
      </c>
      <c r="C201" s="131" t="s">
        <v>387</v>
      </c>
      <c r="D201" s="128" t="s">
        <v>374</v>
      </c>
      <c r="E201" s="221"/>
      <c r="F201" s="178" t="str">
        <f t="shared" si="27"/>
        <v>ふ１６</v>
      </c>
      <c r="G201" s="186" t="s">
        <v>531</v>
      </c>
      <c r="H201" s="186" t="s">
        <v>374</v>
      </c>
      <c r="I201" s="188" t="s">
        <v>5</v>
      </c>
      <c r="J201" s="185">
        <v>1967</v>
      </c>
      <c r="K201" s="180">
        <f t="shared" si="26"/>
        <v>58</v>
      </c>
      <c r="L201" s="220" t="s">
        <v>511</v>
      </c>
      <c r="M201" s="186" t="s">
        <v>388</v>
      </c>
    </row>
    <row r="202" spans="1:13" ht="12.75" customHeight="1">
      <c r="A202" s="128" t="s">
        <v>275</v>
      </c>
      <c r="B202" s="131" t="s">
        <v>843</v>
      </c>
      <c r="C202" s="131" t="s">
        <v>856</v>
      </c>
      <c r="D202" s="128" t="s">
        <v>374</v>
      </c>
      <c r="E202" s="221"/>
      <c r="F202" s="178" t="str">
        <f t="shared" si="27"/>
        <v>ふ１７</v>
      </c>
      <c r="G202" s="186" t="s">
        <v>857</v>
      </c>
      <c r="H202" s="186" t="s">
        <v>374</v>
      </c>
      <c r="I202" s="188" t="s">
        <v>852</v>
      </c>
      <c r="J202" s="185">
        <v>1967</v>
      </c>
      <c r="K202" s="180">
        <f t="shared" si="26"/>
        <v>58</v>
      </c>
      <c r="L202" s="220" t="s">
        <v>511</v>
      </c>
      <c r="M202" s="188" t="s">
        <v>845</v>
      </c>
    </row>
    <row r="203" spans="1:13" ht="12.75" customHeight="1">
      <c r="A203" s="128" t="s">
        <v>276</v>
      </c>
      <c r="B203" s="131" t="s">
        <v>858</v>
      </c>
      <c r="C203" s="131" t="s">
        <v>859</v>
      </c>
      <c r="D203" s="129" t="s">
        <v>1101</v>
      </c>
      <c r="F203" s="178" t="str">
        <f t="shared" si="27"/>
        <v>ふ１８</v>
      </c>
      <c r="G203" s="187" t="s">
        <v>860</v>
      </c>
      <c r="H203" s="187" t="s">
        <v>1101</v>
      </c>
      <c r="I203" s="188" t="s">
        <v>852</v>
      </c>
      <c r="J203" s="222">
        <v>1974</v>
      </c>
      <c r="K203" s="180">
        <f t="shared" si="26"/>
        <v>51</v>
      </c>
      <c r="L203" s="220" t="str">
        <f>IF(G203="","",IF(COUNTIF($G$4:$G$22,G203)&gt;1,"2重登録","OK"))</f>
        <v>OK</v>
      </c>
      <c r="M203" s="187" t="s">
        <v>861</v>
      </c>
    </row>
    <row r="204" spans="1:13" ht="12.75" customHeight="1">
      <c r="A204" s="128" t="s">
        <v>277</v>
      </c>
      <c r="B204" s="131" t="s">
        <v>394</v>
      </c>
      <c r="C204" s="131" t="s">
        <v>395</v>
      </c>
      <c r="D204" s="128" t="s">
        <v>374</v>
      </c>
      <c r="E204" s="215"/>
      <c r="F204" s="178" t="str">
        <f t="shared" si="27"/>
        <v>ふ１９</v>
      </c>
      <c r="G204" s="186" t="str">
        <f t="shared" ref="G204:G205" si="30">B204&amp;C204</f>
        <v>出縄久子</v>
      </c>
      <c r="H204" s="186" t="s">
        <v>374</v>
      </c>
      <c r="I204" s="188" t="s">
        <v>5</v>
      </c>
      <c r="J204" s="185">
        <v>1965</v>
      </c>
      <c r="K204" s="180">
        <f t="shared" si="26"/>
        <v>60</v>
      </c>
      <c r="L204" s="220" t="str">
        <f>IF(G204="","",IF(COUNTIF($G$4:$G$22,G204)&gt;1,"2重登録","OK"))</f>
        <v>OK</v>
      </c>
      <c r="M204" s="186" t="s">
        <v>308</v>
      </c>
    </row>
    <row r="205" spans="1:13" ht="12.75" customHeight="1">
      <c r="A205" s="128" t="s">
        <v>278</v>
      </c>
      <c r="B205" s="131" t="s">
        <v>391</v>
      </c>
      <c r="C205" s="131" t="s">
        <v>392</v>
      </c>
      <c r="D205" s="128" t="s">
        <v>374</v>
      </c>
      <c r="E205" s="221"/>
      <c r="F205" s="178" t="str">
        <f t="shared" si="27"/>
        <v>ふ２０</v>
      </c>
      <c r="G205" s="186" t="str">
        <f t="shared" si="30"/>
        <v>吉岡京子</v>
      </c>
      <c r="H205" s="186" t="s">
        <v>374</v>
      </c>
      <c r="I205" s="188" t="s">
        <v>5</v>
      </c>
      <c r="J205" s="185">
        <v>1959</v>
      </c>
      <c r="K205" s="180">
        <f t="shared" si="26"/>
        <v>66</v>
      </c>
      <c r="L205" s="220" t="str">
        <f>IF(G205="","",IF(COUNTIF($G$4:$G$22,G205)&gt;1,"2重登録","OK"))</f>
        <v>OK</v>
      </c>
      <c r="M205" s="186" t="s">
        <v>393</v>
      </c>
    </row>
    <row r="206" spans="1:13" ht="12.75" customHeight="1">
      <c r="A206" s="129" t="s">
        <v>1102</v>
      </c>
      <c r="B206" s="131" t="s">
        <v>862</v>
      </c>
      <c r="C206" s="131" t="s">
        <v>863</v>
      </c>
      <c r="D206" s="129" t="s">
        <v>1103</v>
      </c>
      <c r="F206" s="178" t="str">
        <f t="shared" si="27"/>
        <v>ふ２１</v>
      </c>
      <c r="G206" s="187" t="s">
        <v>864</v>
      </c>
      <c r="H206" s="187" t="s">
        <v>1103</v>
      </c>
      <c r="I206" s="188" t="s">
        <v>852</v>
      </c>
      <c r="J206" s="222">
        <v>1958</v>
      </c>
      <c r="K206" s="180">
        <f t="shared" si="26"/>
        <v>67</v>
      </c>
      <c r="L206" s="220" t="str">
        <f>IF(G206="","",IF(COUNTIF($G$4:$G$22,G206)&gt;1,"2重登録","OK"))</f>
        <v>OK</v>
      </c>
      <c r="M206" s="187" t="s">
        <v>865</v>
      </c>
    </row>
    <row r="207" spans="1:13" ht="12.75" customHeight="1">
      <c r="A207" s="135"/>
      <c r="B207" s="133">
        <v>9</v>
      </c>
      <c r="C207" s="136"/>
      <c r="D207" s="135"/>
      <c r="E207" s="172"/>
      <c r="F207" s="171"/>
      <c r="G207" s="223"/>
      <c r="H207" s="223"/>
      <c r="I207" s="224"/>
      <c r="J207" s="225"/>
      <c r="K207" s="197"/>
      <c r="L207" s="226"/>
      <c r="M207" s="223"/>
    </row>
    <row r="208" spans="1:13" s="175" customFormat="1">
      <c r="A208" s="110" t="s">
        <v>1104</v>
      </c>
      <c r="B208" s="111" t="s">
        <v>326</v>
      </c>
      <c r="C208" s="111" t="s">
        <v>327</v>
      </c>
      <c r="D208" s="99" t="s">
        <v>110</v>
      </c>
      <c r="E208" s="227"/>
      <c r="F208" s="175" t="str">
        <f t="shared" ref="F208:F265" si="31">A208</f>
        <v>う０１</v>
      </c>
      <c r="G208" s="175" t="str">
        <f t="shared" ref="G208:G271" si="32">B208&amp;C208</f>
        <v>岩花功</v>
      </c>
      <c r="H208" s="199" t="s">
        <v>190</v>
      </c>
      <c r="I208" s="199" t="s">
        <v>3</v>
      </c>
      <c r="J208" s="228">
        <v>1962</v>
      </c>
      <c r="K208" s="180">
        <f t="shared" si="26"/>
        <v>63</v>
      </c>
      <c r="L208" s="178" t="str">
        <f t="shared" ref="L208:L244" si="33">IF(G208="","",IF(COUNTIF($G$8:$G$383,G208)&gt;1,"2重登録","OK"))</f>
        <v>OK</v>
      </c>
      <c r="M208" s="229" t="s">
        <v>189</v>
      </c>
    </row>
    <row r="209" spans="1:13" s="175" customFormat="1">
      <c r="A209" s="110" t="s">
        <v>1105</v>
      </c>
      <c r="B209" s="111" t="s">
        <v>284</v>
      </c>
      <c r="C209" s="111" t="s">
        <v>285</v>
      </c>
      <c r="D209" s="99" t="s">
        <v>110</v>
      </c>
      <c r="E209" s="227"/>
      <c r="F209" s="175" t="str">
        <f t="shared" si="31"/>
        <v>う０２</v>
      </c>
      <c r="G209" s="175" t="str">
        <f t="shared" si="32"/>
        <v>牛道雄介</v>
      </c>
      <c r="H209" s="199" t="s">
        <v>190</v>
      </c>
      <c r="I209" s="176" t="s">
        <v>3</v>
      </c>
      <c r="J209" s="230">
        <v>1978</v>
      </c>
      <c r="K209" s="180">
        <f t="shared" si="26"/>
        <v>47</v>
      </c>
      <c r="L209" s="178" t="str">
        <f t="shared" si="33"/>
        <v>OK</v>
      </c>
      <c r="M209" s="231" t="s">
        <v>159</v>
      </c>
    </row>
    <row r="210" spans="1:13" s="175" customFormat="1">
      <c r="A210" s="110" t="s">
        <v>111</v>
      </c>
      <c r="B210" s="111" t="s">
        <v>866</v>
      </c>
      <c r="C210" s="111" t="s">
        <v>867</v>
      </c>
      <c r="D210" s="99" t="s">
        <v>110</v>
      </c>
      <c r="E210" s="227"/>
      <c r="F210" s="175" t="str">
        <f t="shared" si="31"/>
        <v>う０３</v>
      </c>
      <c r="G210" s="175" t="str">
        <f t="shared" si="32"/>
        <v>久保田勉</v>
      </c>
      <c r="H210" s="199" t="s">
        <v>190</v>
      </c>
      <c r="I210" s="176" t="s">
        <v>3</v>
      </c>
      <c r="J210" s="230">
        <v>1967</v>
      </c>
      <c r="K210" s="180">
        <f t="shared" si="26"/>
        <v>58</v>
      </c>
      <c r="L210" s="178" t="str">
        <f t="shared" si="33"/>
        <v>OK</v>
      </c>
      <c r="M210" s="231" t="s">
        <v>868</v>
      </c>
    </row>
    <row r="211" spans="1:13" s="175" customFormat="1">
      <c r="A211" s="110" t="s">
        <v>112</v>
      </c>
      <c r="B211" s="112" t="s">
        <v>191</v>
      </c>
      <c r="C211" s="112" t="s">
        <v>192</v>
      </c>
      <c r="D211" s="99" t="s">
        <v>110</v>
      </c>
      <c r="E211" s="227"/>
      <c r="F211" s="175" t="str">
        <f t="shared" si="31"/>
        <v>う０４</v>
      </c>
      <c r="G211" s="175" t="str">
        <f t="shared" si="32"/>
        <v>小倉俊郎</v>
      </c>
      <c r="H211" s="199" t="s">
        <v>190</v>
      </c>
      <c r="I211" s="175" t="s">
        <v>3</v>
      </c>
      <c r="J211" s="182">
        <v>1959</v>
      </c>
      <c r="K211" s="180">
        <f t="shared" si="26"/>
        <v>66</v>
      </c>
      <c r="L211" s="178" t="str">
        <f t="shared" si="33"/>
        <v>OK</v>
      </c>
      <c r="M211" s="175" t="s">
        <v>172</v>
      </c>
    </row>
    <row r="212" spans="1:13" s="175" customFormat="1">
      <c r="A212" s="110" t="s">
        <v>113</v>
      </c>
      <c r="B212" s="134" t="s">
        <v>869</v>
      </c>
      <c r="C212" s="134" t="s">
        <v>870</v>
      </c>
      <c r="D212" s="99" t="s">
        <v>110</v>
      </c>
      <c r="E212" s="227"/>
      <c r="F212" s="175" t="str">
        <f t="shared" si="31"/>
        <v>う０５</v>
      </c>
      <c r="G212" s="175" t="str">
        <f t="shared" si="32"/>
        <v>垣内義則</v>
      </c>
      <c r="H212" s="199" t="s">
        <v>190</v>
      </c>
      <c r="I212" s="176" t="s">
        <v>3</v>
      </c>
      <c r="J212" s="230">
        <v>1972</v>
      </c>
      <c r="K212" s="180">
        <f t="shared" si="26"/>
        <v>53</v>
      </c>
      <c r="L212" s="178" t="str">
        <f t="shared" si="33"/>
        <v>OK</v>
      </c>
      <c r="M212" s="232" t="s">
        <v>6</v>
      </c>
    </row>
    <row r="213" spans="1:13" s="175" customFormat="1">
      <c r="A213" s="110" t="s">
        <v>114</v>
      </c>
      <c r="B213" s="113" t="s">
        <v>193</v>
      </c>
      <c r="C213" s="113" t="s">
        <v>194</v>
      </c>
      <c r="D213" s="99" t="s">
        <v>110</v>
      </c>
      <c r="E213" s="227"/>
      <c r="F213" s="175" t="str">
        <f t="shared" si="31"/>
        <v>う０６</v>
      </c>
      <c r="G213" s="175" t="str">
        <f t="shared" si="32"/>
        <v>片岡一寿</v>
      </c>
      <c r="H213" s="199" t="s">
        <v>190</v>
      </c>
      <c r="I213" s="176" t="s">
        <v>3</v>
      </c>
      <c r="J213" s="230">
        <v>1971</v>
      </c>
      <c r="K213" s="180">
        <f t="shared" si="26"/>
        <v>54</v>
      </c>
      <c r="L213" s="178" t="str">
        <f t="shared" si="33"/>
        <v>OK</v>
      </c>
      <c r="M213" s="231" t="s">
        <v>172</v>
      </c>
    </row>
    <row r="214" spans="1:13" s="175" customFormat="1">
      <c r="A214" s="110" t="s">
        <v>115</v>
      </c>
      <c r="B214" s="111" t="s">
        <v>195</v>
      </c>
      <c r="C214" s="111" t="s">
        <v>328</v>
      </c>
      <c r="D214" s="99" t="s">
        <v>110</v>
      </c>
      <c r="E214" s="227"/>
      <c r="F214" s="175" t="str">
        <f t="shared" si="31"/>
        <v>う０７</v>
      </c>
      <c r="G214" s="175" t="str">
        <f t="shared" si="32"/>
        <v>亀井皓太</v>
      </c>
      <c r="H214" s="199" t="s">
        <v>190</v>
      </c>
      <c r="I214" s="199" t="s">
        <v>3</v>
      </c>
      <c r="J214" s="233">
        <v>2003</v>
      </c>
      <c r="K214" s="180">
        <f t="shared" si="26"/>
        <v>22</v>
      </c>
      <c r="L214" s="211" t="str">
        <f t="shared" si="33"/>
        <v>OK</v>
      </c>
      <c r="M214" s="232" t="s">
        <v>6</v>
      </c>
    </row>
    <row r="215" spans="1:13" s="175" customFormat="1">
      <c r="A215" s="110" t="s">
        <v>116</v>
      </c>
      <c r="B215" s="134" t="s">
        <v>871</v>
      </c>
      <c r="C215" s="134" t="s">
        <v>872</v>
      </c>
      <c r="D215" s="99" t="s">
        <v>110</v>
      </c>
      <c r="E215" s="227"/>
      <c r="F215" s="175" t="str">
        <f t="shared" si="31"/>
        <v>う０８</v>
      </c>
      <c r="G215" s="175" t="str">
        <f t="shared" si="32"/>
        <v>亀井雅嗣</v>
      </c>
      <c r="H215" s="199" t="s">
        <v>190</v>
      </c>
      <c r="I215" s="199" t="s">
        <v>3</v>
      </c>
      <c r="J215" s="233">
        <v>1970</v>
      </c>
      <c r="K215" s="180">
        <f t="shared" si="26"/>
        <v>55</v>
      </c>
      <c r="L215" s="175" t="str">
        <f t="shared" si="33"/>
        <v>OK</v>
      </c>
      <c r="M215" s="232" t="s">
        <v>6</v>
      </c>
    </row>
    <row r="216" spans="1:13" s="175" customFormat="1">
      <c r="A216" s="110" t="s">
        <v>117</v>
      </c>
      <c r="B216" s="113" t="s">
        <v>533</v>
      </c>
      <c r="C216" s="113" t="s">
        <v>534</v>
      </c>
      <c r="D216" s="99" t="s">
        <v>110</v>
      </c>
      <c r="E216" s="227"/>
      <c r="F216" s="175" t="str">
        <f t="shared" si="31"/>
        <v>う０９</v>
      </c>
      <c r="G216" s="175" t="str">
        <f t="shared" si="32"/>
        <v>𡈽山悠</v>
      </c>
      <c r="H216" s="199" t="s">
        <v>190</v>
      </c>
      <c r="I216" s="199" t="s">
        <v>3</v>
      </c>
      <c r="J216" s="228">
        <v>1988</v>
      </c>
      <c r="K216" s="180">
        <f t="shared" si="26"/>
        <v>37</v>
      </c>
      <c r="L216" s="175" t="str">
        <f t="shared" si="33"/>
        <v>OK</v>
      </c>
      <c r="M216" s="232" t="s">
        <v>873</v>
      </c>
    </row>
    <row r="217" spans="1:13" s="175" customFormat="1">
      <c r="A217" s="110" t="s">
        <v>118</v>
      </c>
      <c r="B217" s="112" t="s">
        <v>286</v>
      </c>
      <c r="C217" s="112" t="s">
        <v>287</v>
      </c>
      <c r="D217" s="99" t="s">
        <v>110</v>
      </c>
      <c r="E217" s="227"/>
      <c r="F217" s="175" t="str">
        <f t="shared" si="31"/>
        <v>う１０</v>
      </c>
      <c r="G217" s="175" t="str">
        <f t="shared" si="32"/>
        <v>土肥将博</v>
      </c>
      <c r="H217" s="199" t="s">
        <v>190</v>
      </c>
      <c r="I217" s="176" t="s">
        <v>3</v>
      </c>
      <c r="J217" s="234">
        <v>1964</v>
      </c>
      <c r="K217" s="180">
        <f t="shared" si="26"/>
        <v>61</v>
      </c>
      <c r="L217" s="175" t="str">
        <f t="shared" si="33"/>
        <v>OK</v>
      </c>
      <c r="M217" s="235" t="s">
        <v>168</v>
      </c>
    </row>
    <row r="218" spans="1:13" s="175" customFormat="1">
      <c r="A218" s="110" t="s">
        <v>119</v>
      </c>
      <c r="B218" s="112" t="s">
        <v>197</v>
      </c>
      <c r="C218" s="112" t="s">
        <v>198</v>
      </c>
      <c r="D218" s="99" t="s">
        <v>110</v>
      </c>
      <c r="E218" s="227"/>
      <c r="F218" s="175" t="str">
        <f t="shared" si="31"/>
        <v>う１１</v>
      </c>
      <c r="G218" s="175" t="str">
        <f t="shared" si="32"/>
        <v>深田健太郎</v>
      </c>
      <c r="H218" s="199" t="s">
        <v>190</v>
      </c>
      <c r="I218" s="176" t="s">
        <v>3</v>
      </c>
      <c r="J218" s="230">
        <v>1997</v>
      </c>
      <c r="K218" s="180">
        <f t="shared" si="26"/>
        <v>28</v>
      </c>
      <c r="L218" s="175" t="str">
        <f t="shared" si="33"/>
        <v>OK</v>
      </c>
      <c r="M218" s="231" t="s">
        <v>169</v>
      </c>
    </row>
    <row r="219" spans="1:13" ht="15.75" customHeight="1">
      <c r="A219" s="110" t="s">
        <v>120</v>
      </c>
      <c r="B219" s="134" t="s">
        <v>281</v>
      </c>
      <c r="C219" s="134" t="s">
        <v>324</v>
      </c>
      <c r="D219" s="99" t="s">
        <v>110</v>
      </c>
      <c r="E219" s="227"/>
      <c r="F219" s="175" t="str">
        <f t="shared" si="31"/>
        <v>う１２</v>
      </c>
      <c r="G219" s="175" t="str">
        <f t="shared" si="32"/>
        <v>松本啓吾</v>
      </c>
      <c r="H219" s="199" t="s">
        <v>190</v>
      </c>
      <c r="I219" s="176" t="s">
        <v>3</v>
      </c>
      <c r="J219" s="179">
        <v>1981</v>
      </c>
      <c r="K219" s="180">
        <f t="shared" si="26"/>
        <v>44</v>
      </c>
      <c r="L219" s="175" t="str">
        <f t="shared" si="33"/>
        <v>OK</v>
      </c>
      <c r="M219" s="175" t="s">
        <v>155</v>
      </c>
    </row>
    <row r="220" spans="1:13" s="175" customFormat="1">
      <c r="A220" s="110" t="s">
        <v>121</v>
      </c>
      <c r="B220" s="128" t="s">
        <v>874</v>
      </c>
      <c r="C220" s="128" t="s">
        <v>875</v>
      </c>
      <c r="D220" s="99" t="s">
        <v>110</v>
      </c>
      <c r="E220" s="227"/>
      <c r="F220" s="175" t="str">
        <f t="shared" si="31"/>
        <v>う１３</v>
      </c>
      <c r="G220" s="175" t="str">
        <f t="shared" si="32"/>
        <v>森健一</v>
      </c>
      <c r="H220" s="199" t="s">
        <v>190</v>
      </c>
      <c r="I220" s="176" t="s">
        <v>3</v>
      </c>
      <c r="J220" s="230">
        <v>1971</v>
      </c>
      <c r="K220" s="180">
        <f t="shared" si="26"/>
        <v>54</v>
      </c>
      <c r="L220" s="178" t="str">
        <f t="shared" si="33"/>
        <v>OK</v>
      </c>
      <c r="M220" s="231" t="s">
        <v>172</v>
      </c>
    </row>
    <row r="221" spans="1:13">
      <c r="A221" s="110" t="s">
        <v>122</v>
      </c>
      <c r="B221" s="128" t="s">
        <v>874</v>
      </c>
      <c r="C221" s="128" t="s">
        <v>876</v>
      </c>
      <c r="D221" s="99" t="s">
        <v>110</v>
      </c>
      <c r="E221" s="227"/>
      <c r="F221" s="175" t="str">
        <f t="shared" si="31"/>
        <v>う１４</v>
      </c>
      <c r="G221" s="175" t="str">
        <f t="shared" si="32"/>
        <v>森皓輝</v>
      </c>
      <c r="H221" s="199" t="s">
        <v>190</v>
      </c>
      <c r="I221" s="175" t="s">
        <v>161</v>
      </c>
      <c r="J221" s="230">
        <v>1998</v>
      </c>
      <c r="K221" s="180">
        <f t="shared" si="26"/>
        <v>27</v>
      </c>
      <c r="L221" s="175" t="str">
        <f t="shared" si="33"/>
        <v>OK</v>
      </c>
      <c r="M221" s="236" t="s">
        <v>877</v>
      </c>
    </row>
    <row r="222" spans="1:13" s="175" customFormat="1" ht="12.75" customHeight="1">
      <c r="A222" s="110" t="s">
        <v>123</v>
      </c>
      <c r="B222" s="113" t="s">
        <v>185</v>
      </c>
      <c r="C222" s="113" t="s">
        <v>199</v>
      </c>
      <c r="D222" s="99" t="s">
        <v>110</v>
      </c>
      <c r="E222" s="227"/>
      <c r="F222" s="175" t="str">
        <f t="shared" si="31"/>
        <v>う１５</v>
      </c>
      <c r="G222" s="175" t="str">
        <f t="shared" si="32"/>
        <v>山本昌紀</v>
      </c>
      <c r="H222" s="199" t="s">
        <v>190</v>
      </c>
      <c r="I222" s="176" t="s">
        <v>3</v>
      </c>
      <c r="J222" s="237">
        <v>1970</v>
      </c>
      <c r="K222" s="180">
        <f t="shared" si="26"/>
        <v>55</v>
      </c>
      <c r="L222" s="175" t="str">
        <f t="shared" si="33"/>
        <v>OK</v>
      </c>
      <c r="M222" s="210" t="s">
        <v>878</v>
      </c>
    </row>
    <row r="223" spans="1:13" s="175" customFormat="1" ht="12.75" customHeight="1">
      <c r="A223" s="110" t="s">
        <v>125</v>
      </c>
      <c r="B223" s="113" t="s">
        <v>185</v>
      </c>
      <c r="C223" s="113" t="s">
        <v>200</v>
      </c>
      <c r="D223" s="99" t="s">
        <v>110</v>
      </c>
      <c r="E223" s="227"/>
      <c r="F223" s="175" t="str">
        <f t="shared" si="31"/>
        <v>う１６</v>
      </c>
      <c r="G223" s="175" t="str">
        <f t="shared" si="32"/>
        <v>山本浩之</v>
      </c>
      <c r="H223" s="199" t="s">
        <v>190</v>
      </c>
      <c r="I223" s="176" t="s">
        <v>3</v>
      </c>
      <c r="J223" s="230">
        <v>1967</v>
      </c>
      <c r="K223" s="180">
        <f t="shared" si="26"/>
        <v>58</v>
      </c>
      <c r="L223" s="175" t="str">
        <f t="shared" si="33"/>
        <v>OK</v>
      </c>
      <c r="M223" s="229" t="s">
        <v>878</v>
      </c>
    </row>
    <row r="224" spans="1:13" s="175" customFormat="1" ht="12.75" customHeight="1">
      <c r="A224" s="110" t="s">
        <v>126</v>
      </c>
      <c r="B224" s="114" t="s">
        <v>184</v>
      </c>
      <c r="C224" s="114" t="s">
        <v>224</v>
      </c>
      <c r="D224" s="99" t="s">
        <v>110</v>
      </c>
      <c r="E224" s="227"/>
      <c r="F224" s="175" t="str">
        <f t="shared" si="31"/>
        <v>う１７</v>
      </c>
      <c r="G224" s="175" t="str">
        <f t="shared" si="32"/>
        <v>吉村淳</v>
      </c>
      <c r="H224" s="199" t="s">
        <v>190</v>
      </c>
      <c r="I224" s="176" t="s">
        <v>3</v>
      </c>
      <c r="J224" s="230">
        <v>1976</v>
      </c>
      <c r="K224" s="180">
        <f t="shared" si="26"/>
        <v>49</v>
      </c>
      <c r="L224" s="175" t="str">
        <f t="shared" si="33"/>
        <v>OK</v>
      </c>
      <c r="M224" s="229" t="s">
        <v>879</v>
      </c>
    </row>
    <row r="225" spans="1:256">
      <c r="A225" s="110" t="s">
        <v>127</v>
      </c>
      <c r="B225" s="112" t="s">
        <v>282</v>
      </c>
      <c r="C225" s="112" t="s">
        <v>283</v>
      </c>
      <c r="D225" s="99" t="s">
        <v>110</v>
      </c>
      <c r="E225" s="227"/>
      <c r="F225" s="175" t="str">
        <f t="shared" si="31"/>
        <v>う１８</v>
      </c>
      <c r="G225" s="175" t="str">
        <f t="shared" si="32"/>
        <v>脇野佳邦</v>
      </c>
      <c r="H225" s="199" t="s">
        <v>190</v>
      </c>
      <c r="I225" s="176" t="s">
        <v>3</v>
      </c>
      <c r="J225" s="230">
        <v>1973</v>
      </c>
      <c r="K225" s="180">
        <f t="shared" si="26"/>
        <v>52</v>
      </c>
      <c r="L225" s="175" t="str">
        <f t="shared" si="33"/>
        <v>OK</v>
      </c>
      <c r="M225" s="229" t="s">
        <v>168</v>
      </c>
    </row>
    <row r="226" spans="1:256">
      <c r="A226" s="110" t="s">
        <v>128</v>
      </c>
      <c r="B226" s="112" t="s">
        <v>880</v>
      </c>
      <c r="C226" s="112" t="s">
        <v>881</v>
      </c>
      <c r="D226" s="99" t="s">
        <v>110</v>
      </c>
      <c r="E226" s="227"/>
      <c r="F226" s="175" t="str">
        <f t="shared" si="31"/>
        <v>う１９</v>
      </c>
      <c r="G226" s="175" t="str">
        <f t="shared" si="32"/>
        <v>中嶋徹</v>
      </c>
      <c r="H226" s="199" t="s">
        <v>190</v>
      </c>
      <c r="I226" s="176" t="s">
        <v>3</v>
      </c>
      <c r="J226" s="230">
        <v>1986</v>
      </c>
      <c r="K226" s="180">
        <f t="shared" si="26"/>
        <v>39</v>
      </c>
      <c r="L226" s="175" t="str">
        <f t="shared" si="33"/>
        <v>OK</v>
      </c>
      <c r="M226" s="229" t="s">
        <v>882</v>
      </c>
    </row>
    <row r="227" spans="1:256" s="210" customFormat="1">
      <c r="A227" s="110" t="s">
        <v>129</v>
      </c>
      <c r="B227" s="128" t="s">
        <v>883</v>
      </c>
      <c r="C227" s="128" t="s">
        <v>884</v>
      </c>
      <c r="D227" s="99" t="s">
        <v>110</v>
      </c>
      <c r="E227" s="227"/>
      <c r="F227" s="175" t="str">
        <f t="shared" si="31"/>
        <v>う２０</v>
      </c>
      <c r="G227" s="175" t="str">
        <f t="shared" si="32"/>
        <v>中田富憲</v>
      </c>
      <c r="H227" s="199" t="s">
        <v>190</v>
      </c>
      <c r="I227" s="175" t="s">
        <v>161</v>
      </c>
      <c r="J227" s="230">
        <v>1961</v>
      </c>
      <c r="K227" s="180">
        <f t="shared" si="26"/>
        <v>64</v>
      </c>
      <c r="L227" s="175" t="str">
        <f t="shared" si="33"/>
        <v>OK</v>
      </c>
      <c r="M227" s="229" t="s">
        <v>1106</v>
      </c>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170"/>
      <c r="BJ227" s="170"/>
      <c r="BK227" s="170"/>
      <c r="BL227" s="170"/>
      <c r="BM227" s="170"/>
      <c r="BN227" s="170"/>
      <c r="BO227" s="170"/>
      <c r="BP227" s="170"/>
      <c r="BQ227" s="170"/>
      <c r="BR227" s="170"/>
      <c r="BS227" s="170"/>
      <c r="BT227" s="170"/>
      <c r="BU227" s="170"/>
      <c r="BV227" s="170"/>
      <c r="BW227" s="170"/>
      <c r="BX227" s="170"/>
      <c r="BY227" s="170"/>
      <c r="BZ227" s="170"/>
      <c r="CA227" s="170"/>
      <c r="CB227" s="170"/>
      <c r="CC227" s="170"/>
      <c r="CD227" s="170"/>
      <c r="CE227" s="170"/>
      <c r="CF227" s="170"/>
      <c r="CG227" s="170"/>
      <c r="CH227" s="170"/>
      <c r="CI227" s="170"/>
      <c r="CJ227" s="170"/>
      <c r="CK227" s="170"/>
      <c r="CL227" s="170"/>
      <c r="CM227" s="170"/>
      <c r="CN227" s="170"/>
      <c r="CO227" s="170"/>
      <c r="CP227" s="170"/>
      <c r="CQ227" s="170"/>
      <c r="CR227" s="170"/>
      <c r="CS227" s="170"/>
      <c r="CT227" s="170"/>
      <c r="CU227" s="170"/>
      <c r="CV227" s="170"/>
      <c r="CW227" s="170"/>
      <c r="CX227" s="170"/>
      <c r="CY227" s="170"/>
      <c r="CZ227" s="170"/>
      <c r="DA227" s="170"/>
      <c r="DB227" s="170"/>
      <c r="DC227" s="170"/>
      <c r="DD227" s="170"/>
      <c r="DE227" s="170"/>
      <c r="DF227" s="170"/>
      <c r="DG227" s="170"/>
      <c r="DH227" s="170"/>
      <c r="DI227" s="170"/>
      <c r="DJ227" s="170"/>
      <c r="DK227" s="170"/>
      <c r="DL227" s="170"/>
      <c r="DM227" s="170"/>
      <c r="DN227" s="170"/>
      <c r="DO227" s="170"/>
      <c r="DP227" s="170"/>
      <c r="DQ227" s="170"/>
      <c r="DR227" s="170"/>
      <c r="DS227" s="170"/>
      <c r="DT227" s="170"/>
      <c r="DU227" s="170"/>
      <c r="DV227" s="170"/>
      <c r="DW227" s="170"/>
      <c r="DX227" s="170"/>
      <c r="DY227" s="170"/>
      <c r="DZ227" s="170"/>
      <c r="EA227" s="170"/>
      <c r="EB227" s="170"/>
      <c r="EC227" s="170"/>
      <c r="ED227" s="170"/>
      <c r="EE227" s="170"/>
      <c r="EF227" s="170"/>
      <c r="EG227" s="170"/>
      <c r="EH227" s="170"/>
      <c r="EI227" s="170"/>
      <c r="EJ227" s="170"/>
      <c r="EK227" s="170"/>
      <c r="EL227" s="170"/>
      <c r="EM227" s="170"/>
      <c r="EN227" s="170"/>
      <c r="EO227" s="170"/>
      <c r="EP227" s="170"/>
      <c r="EQ227" s="170"/>
      <c r="ER227" s="170"/>
      <c r="ES227" s="170"/>
      <c r="ET227" s="170"/>
      <c r="EU227" s="170"/>
      <c r="EV227" s="170"/>
      <c r="EW227" s="170"/>
      <c r="EX227" s="170"/>
      <c r="EY227" s="170"/>
      <c r="EZ227" s="170"/>
      <c r="FA227" s="170"/>
      <c r="FB227" s="170"/>
      <c r="FC227" s="170"/>
      <c r="FD227" s="170"/>
      <c r="FE227" s="170"/>
      <c r="FF227" s="170"/>
      <c r="FG227" s="170"/>
      <c r="FH227" s="170"/>
      <c r="FI227" s="170"/>
      <c r="FJ227" s="170"/>
      <c r="FK227" s="170"/>
      <c r="FL227" s="170"/>
      <c r="FM227" s="170"/>
      <c r="FN227" s="170"/>
      <c r="FO227" s="170"/>
      <c r="FP227" s="170"/>
      <c r="FQ227" s="170"/>
      <c r="FR227" s="170"/>
      <c r="FS227" s="170"/>
      <c r="FT227" s="170"/>
      <c r="FU227" s="170"/>
      <c r="FV227" s="170"/>
      <c r="FW227" s="170"/>
      <c r="FX227" s="170"/>
      <c r="FY227" s="170"/>
      <c r="FZ227" s="170"/>
      <c r="GA227" s="170"/>
      <c r="GB227" s="170"/>
      <c r="GC227" s="170"/>
      <c r="GD227" s="170"/>
      <c r="GE227" s="170"/>
      <c r="GF227" s="170"/>
      <c r="GG227" s="170"/>
      <c r="GH227" s="170"/>
      <c r="GI227" s="170"/>
      <c r="GJ227" s="170"/>
      <c r="GK227" s="170"/>
      <c r="GL227" s="170"/>
      <c r="GM227" s="170"/>
      <c r="GN227" s="170"/>
      <c r="GO227" s="170"/>
      <c r="GP227" s="170"/>
      <c r="GQ227" s="170"/>
      <c r="GR227" s="170"/>
      <c r="GS227" s="170"/>
      <c r="GT227" s="170"/>
      <c r="GU227" s="170"/>
      <c r="GV227" s="170"/>
      <c r="GW227" s="170"/>
      <c r="GX227" s="170"/>
      <c r="GY227" s="170"/>
      <c r="GZ227" s="170"/>
      <c r="HA227" s="170"/>
      <c r="HB227" s="170"/>
      <c r="HC227" s="170"/>
      <c r="HD227" s="170"/>
      <c r="HE227" s="170"/>
      <c r="HF227" s="170"/>
      <c r="HG227" s="170"/>
      <c r="HH227" s="170"/>
      <c r="HI227" s="170"/>
      <c r="HJ227" s="170"/>
      <c r="HK227" s="170"/>
      <c r="HL227" s="170"/>
      <c r="HM227" s="170"/>
      <c r="HN227" s="170"/>
      <c r="HO227" s="170"/>
      <c r="HP227" s="170"/>
      <c r="HQ227" s="170"/>
      <c r="HR227" s="170"/>
      <c r="HS227" s="170"/>
      <c r="HT227" s="170"/>
      <c r="HU227" s="170"/>
      <c r="HV227" s="170"/>
      <c r="HW227" s="170"/>
      <c r="HX227" s="170"/>
      <c r="HY227" s="170"/>
      <c r="HZ227" s="170"/>
      <c r="IA227" s="170"/>
      <c r="IB227" s="170"/>
      <c r="IC227" s="170"/>
      <c r="ID227" s="170"/>
      <c r="IE227" s="170"/>
      <c r="IF227" s="170"/>
      <c r="IG227" s="170"/>
      <c r="IH227" s="170"/>
      <c r="II227" s="170"/>
      <c r="IJ227" s="170"/>
      <c r="IK227" s="170"/>
      <c r="IL227" s="170"/>
      <c r="IM227" s="170"/>
      <c r="IN227" s="170"/>
      <c r="IO227" s="170"/>
      <c r="IP227" s="170"/>
      <c r="IQ227" s="170"/>
      <c r="IR227" s="170"/>
      <c r="IS227" s="170"/>
      <c r="IT227" s="170"/>
      <c r="IU227" s="170"/>
      <c r="IV227" s="170"/>
    </row>
    <row r="228" spans="1:256">
      <c r="A228" s="110" t="s">
        <v>130</v>
      </c>
      <c r="B228" s="115" t="s">
        <v>108</v>
      </c>
      <c r="C228" s="115" t="s">
        <v>109</v>
      </c>
      <c r="D228" s="99" t="s">
        <v>110</v>
      </c>
      <c r="E228" s="227"/>
      <c r="F228" s="175" t="str">
        <f t="shared" si="31"/>
        <v>う２１</v>
      </c>
      <c r="G228" s="175" t="str">
        <f t="shared" si="32"/>
        <v>野村良平</v>
      </c>
      <c r="H228" s="199" t="s">
        <v>190</v>
      </c>
      <c r="I228" s="176" t="s">
        <v>3</v>
      </c>
      <c r="J228" s="230">
        <v>1989</v>
      </c>
      <c r="K228" s="180">
        <f t="shared" si="26"/>
        <v>36</v>
      </c>
      <c r="L228" s="175" t="str">
        <f t="shared" si="33"/>
        <v>OK</v>
      </c>
      <c r="M228" s="229" t="s">
        <v>885</v>
      </c>
    </row>
    <row r="229" spans="1:256">
      <c r="A229" s="110" t="s">
        <v>131</v>
      </c>
      <c r="B229" s="112" t="s">
        <v>1107</v>
      </c>
      <c r="C229" s="112" t="s">
        <v>1108</v>
      </c>
      <c r="D229" s="99" t="s">
        <v>110</v>
      </c>
      <c r="E229" s="227"/>
      <c r="F229" s="175" t="str">
        <f t="shared" si="31"/>
        <v>う２２</v>
      </c>
      <c r="G229" s="175" t="str">
        <f t="shared" si="32"/>
        <v>利光龍司</v>
      </c>
      <c r="H229" s="199" t="s">
        <v>190</v>
      </c>
      <c r="I229" s="176" t="s">
        <v>3</v>
      </c>
      <c r="J229" s="230">
        <v>1972</v>
      </c>
      <c r="K229" s="180">
        <f t="shared" si="26"/>
        <v>53</v>
      </c>
      <c r="L229" s="175" t="str">
        <f t="shared" si="33"/>
        <v>OK</v>
      </c>
      <c r="M229" s="229" t="s">
        <v>879</v>
      </c>
    </row>
    <row r="230" spans="1:256">
      <c r="A230" s="110" t="s">
        <v>132</v>
      </c>
      <c r="B230" s="112" t="s">
        <v>886</v>
      </c>
      <c r="C230" s="112" t="s">
        <v>887</v>
      </c>
      <c r="D230" s="99" t="s">
        <v>110</v>
      </c>
      <c r="E230" s="227"/>
      <c r="F230" s="175" t="str">
        <f t="shared" si="31"/>
        <v>う２３</v>
      </c>
      <c r="G230" s="175" t="str">
        <f t="shared" si="32"/>
        <v>八木篤司</v>
      </c>
      <c r="H230" s="199" t="s">
        <v>190</v>
      </c>
      <c r="I230" s="176" t="s">
        <v>3</v>
      </c>
      <c r="J230" s="230">
        <v>1973</v>
      </c>
      <c r="K230" s="180">
        <f t="shared" si="26"/>
        <v>52</v>
      </c>
      <c r="L230" s="175" t="str">
        <f t="shared" si="33"/>
        <v>OK</v>
      </c>
      <c r="M230" s="229" t="s">
        <v>888</v>
      </c>
    </row>
    <row r="231" spans="1:256">
      <c r="A231" s="110" t="s">
        <v>133</v>
      </c>
      <c r="B231" s="112" t="s">
        <v>889</v>
      </c>
      <c r="C231" s="112" t="s">
        <v>890</v>
      </c>
      <c r="D231" s="99" t="s">
        <v>110</v>
      </c>
      <c r="E231" s="227"/>
      <c r="F231" s="175" t="str">
        <f t="shared" si="31"/>
        <v>う２４</v>
      </c>
      <c r="G231" s="175" t="str">
        <f t="shared" si="32"/>
        <v>坂田義記</v>
      </c>
      <c r="H231" s="199" t="s">
        <v>190</v>
      </c>
      <c r="I231" s="175" t="s">
        <v>161</v>
      </c>
      <c r="J231" s="230">
        <v>1988</v>
      </c>
      <c r="K231" s="180">
        <f t="shared" si="26"/>
        <v>37</v>
      </c>
      <c r="L231" s="175" t="str">
        <f t="shared" si="33"/>
        <v>OK</v>
      </c>
      <c r="M231" s="229" t="s">
        <v>891</v>
      </c>
    </row>
    <row r="232" spans="1:256">
      <c r="A232" s="110" t="s">
        <v>134</v>
      </c>
      <c r="B232" s="112" t="s">
        <v>892</v>
      </c>
      <c r="C232" s="112" t="s">
        <v>893</v>
      </c>
      <c r="D232" s="99" t="s">
        <v>110</v>
      </c>
      <c r="E232" s="227"/>
      <c r="F232" s="175" t="str">
        <f t="shared" si="31"/>
        <v>う２５</v>
      </c>
      <c r="G232" s="175" t="str">
        <f t="shared" si="32"/>
        <v>村地直也</v>
      </c>
      <c r="H232" s="199" t="s">
        <v>190</v>
      </c>
      <c r="I232" s="176" t="s">
        <v>3</v>
      </c>
      <c r="J232" s="230">
        <v>1989</v>
      </c>
      <c r="K232" s="180">
        <f t="shared" si="26"/>
        <v>36</v>
      </c>
      <c r="L232" s="175" t="str">
        <f t="shared" si="33"/>
        <v>OK</v>
      </c>
      <c r="M232" s="236" t="s">
        <v>894</v>
      </c>
    </row>
    <row r="233" spans="1:256">
      <c r="A233" s="110" t="s">
        <v>135</v>
      </c>
      <c r="B233" s="112" t="s">
        <v>895</v>
      </c>
      <c r="C233" s="112" t="s">
        <v>896</v>
      </c>
      <c r="D233" s="99" t="s">
        <v>110</v>
      </c>
      <c r="E233" s="227"/>
      <c r="F233" s="175" t="str">
        <f t="shared" si="31"/>
        <v>う２６</v>
      </c>
      <c r="G233" s="175" t="str">
        <f t="shared" si="32"/>
        <v>中村雅宣</v>
      </c>
      <c r="H233" s="199" t="s">
        <v>190</v>
      </c>
      <c r="I233" s="176" t="s">
        <v>3</v>
      </c>
      <c r="J233" s="230">
        <v>1978</v>
      </c>
      <c r="K233" s="180">
        <f t="shared" si="26"/>
        <v>47</v>
      </c>
      <c r="L233" s="175" t="str">
        <f t="shared" si="33"/>
        <v>OK</v>
      </c>
      <c r="M233" s="236" t="s">
        <v>894</v>
      </c>
    </row>
    <row r="234" spans="1:256">
      <c r="A234" s="110" t="s">
        <v>136</v>
      </c>
      <c r="B234" s="112" t="s">
        <v>897</v>
      </c>
      <c r="C234" s="112" t="s">
        <v>898</v>
      </c>
      <c r="D234" s="99" t="s">
        <v>110</v>
      </c>
      <c r="E234" s="227"/>
      <c r="F234" s="175" t="str">
        <f t="shared" si="31"/>
        <v>う２７</v>
      </c>
      <c r="G234" s="175" t="str">
        <f t="shared" si="32"/>
        <v>織田修輔</v>
      </c>
      <c r="H234" s="199" t="s">
        <v>190</v>
      </c>
      <c r="I234" s="175" t="s">
        <v>161</v>
      </c>
      <c r="J234" s="230">
        <v>1987</v>
      </c>
      <c r="K234" s="180">
        <f t="shared" si="26"/>
        <v>38</v>
      </c>
      <c r="L234" s="175" t="str">
        <f t="shared" si="33"/>
        <v>OK</v>
      </c>
      <c r="M234" s="231" t="s">
        <v>899</v>
      </c>
    </row>
    <row r="235" spans="1:256">
      <c r="A235" s="110" t="s">
        <v>137</v>
      </c>
      <c r="B235" s="112" t="s">
        <v>900</v>
      </c>
      <c r="C235" s="112" t="s">
        <v>901</v>
      </c>
      <c r="D235" s="99" t="s">
        <v>110</v>
      </c>
      <c r="E235" s="227"/>
      <c r="F235" s="175" t="str">
        <f t="shared" si="31"/>
        <v>う２８</v>
      </c>
      <c r="G235" s="175" t="str">
        <f t="shared" si="32"/>
        <v>渡邊直洋</v>
      </c>
      <c r="H235" s="199" t="s">
        <v>190</v>
      </c>
      <c r="I235" s="176" t="s">
        <v>3</v>
      </c>
      <c r="J235" s="230">
        <v>1988</v>
      </c>
      <c r="K235" s="180">
        <f t="shared" si="26"/>
        <v>37</v>
      </c>
      <c r="L235" s="175" t="str">
        <f t="shared" si="33"/>
        <v>OK</v>
      </c>
      <c r="M235" s="231" t="s">
        <v>902</v>
      </c>
    </row>
    <row r="236" spans="1:256">
      <c r="A236" s="110" t="s">
        <v>138</v>
      </c>
      <c r="B236" s="112" t="s">
        <v>903</v>
      </c>
      <c r="C236" s="112" t="s">
        <v>904</v>
      </c>
      <c r="D236" s="99" t="s">
        <v>110</v>
      </c>
      <c r="E236" s="227"/>
      <c r="F236" s="175" t="str">
        <f t="shared" si="31"/>
        <v>う２９</v>
      </c>
      <c r="G236" s="175" t="str">
        <f t="shared" si="32"/>
        <v>猪師崇人</v>
      </c>
      <c r="H236" s="199" t="s">
        <v>190</v>
      </c>
      <c r="I236" s="176" t="s">
        <v>3</v>
      </c>
      <c r="J236" s="230">
        <v>1985</v>
      </c>
      <c r="K236" s="180">
        <f t="shared" si="26"/>
        <v>40</v>
      </c>
      <c r="L236" s="175" t="str">
        <f t="shared" si="33"/>
        <v>OK</v>
      </c>
      <c r="M236" s="231" t="s">
        <v>902</v>
      </c>
    </row>
    <row r="237" spans="1:256">
      <c r="A237" s="110" t="s">
        <v>139</v>
      </c>
      <c r="B237" s="112" t="s">
        <v>905</v>
      </c>
      <c r="C237" s="112" t="s">
        <v>906</v>
      </c>
      <c r="D237" s="99" t="s">
        <v>110</v>
      </c>
      <c r="E237" s="227"/>
      <c r="F237" s="175" t="str">
        <f t="shared" si="31"/>
        <v>う３０</v>
      </c>
      <c r="G237" s="175" t="str">
        <f t="shared" si="32"/>
        <v>中島章大</v>
      </c>
      <c r="H237" s="199" t="s">
        <v>190</v>
      </c>
      <c r="I237" s="175" t="s">
        <v>161</v>
      </c>
      <c r="J237" s="230">
        <v>1989</v>
      </c>
      <c r="K237" s="180">
        <f t="shared" si="26"/>
        <v>36</v>
      </c>
      <c r="L237" s="175" t="str">
        <f t="shared" si="33"/>
        <v>OK</v>
      </c>
      <c r="M237" s="231" t="s">
        <v>902</v>
      </c>
    </row>
    <row r="238" spans="1:256">
      <c r="A238" s="110" t="s">
        <v>140</v>
      </c>
      <c r="B238" s="112" t="s">
        <v>907</v>
      </c>
      <c r="C238" s="112" t="s">
        <v>908</v>
      </c>
      <c r="D238" s="99" t="s">
        <v>110</v>
      </c>
      <c r="E238" s="227"/>
      <c r="F238" s="175" t="str">
        <f t="shared" si="31"/>
        <v>う３１</v>
      </c>
      <c r="G238" s="175" t="str">
        <f t="shared" si="32"/>
        <v>徳光亮真</v>
      </c>
      <c r="H238" s="199" t="s">
        <v>190</v>
      </c>
      <c r="I238" s="176" t="s">
        <v>3</v>
      </c>
      <c r="J238" s="230">
        <v>1990</v>
      </c>
      <c r="K238" s="180">
        <f t="shared" si="26"/>
        <v>35</v>
      </c>
      <c r="L238" s="175" t="str">
        <f t="shared" si="33"/>
        <v>OK</v>
      </c>
      <c r="M238" s="229" t="s">
        <v>909</v>
      </c>
    </row>
    <row r="239" spans="1:256">
      <c r="A239" s="110" t="s">
        <v>141</v>
      </c>
      <c r="B239" s="112" t="s">
        <v>910</v>
      </c>
      <c r="C239" s="112" t="s">
        <v>911</v>
      </c>
      <c r="D239" s="99" t="s">
        <v>110</v>
      </c>
      <c r="E239" s="227"/>
      <c r="F239" s="175" t="str">
        <f t="shared" si="31"/>
        <v>う３２</v>
      </c>
      <c r="G239" s="175" t="str">
        <f t="shared" si="32"/>
        <v>元生光亮</v>
      </c>
      <c r="H239" s="199" t="s">
        <v>190</v>
      </c>
      <c r="I239" s="176" t="s">
        <v>3</v>
      </c>
      <c r="J239" s="230">
        <v>1990</v>
      </c>
      <c r="K239" s="180">
        <f t="shared" si="26"/>
        <v>35</v>
      </c>
      <c r="L239" s="175" t="str">
        <f t="shared" si="33"/>
        <v>OK</v>
      </c>
      <c r="M239" s="229" t="s">
        <v>902</v>
      </c>
    </row>
    <row r="240" spans="1:256">
      <c r="A240" s="110" t="s">
        <v>142</v>
      </c>
      <c r="B240" s="112" t="s">
        <v>912</v>
      </c>
      <c r="C240" s="112" t="s">
        <v>913</v>
      </c>
      <c r="D240" s="99" t="s">
        <v>110</v>
      </c>
      <c r="E240" s="227"/>
      <c r="F240" s="175" t="str">
        <f t="shared" si="31"/>
        <v>う３３</v>
      </c>
      <c r="G240" s="175" t="str">
        <f t="shared" si="32"/>
        <v>磯野宏貴</v>
      </c>
      <c r="H240" s="199" t="s">
        <v>190</v>
      </c>
      <c r="I240" s="176" t="s">
        <v>3</v>
      </c>
      <c r="J240" s="230">
        <v>1998</v>
      </c>
      <c r="K240" s="180">
        <f t="shared" si="26"/>
        <v>27</v>
      </c>
      <c r="L240" s="175" t="str">
        <f t="shared" si="33"/>
        <v>OK</v>
      </c>
      <c r="M240" s="229" t="s">
        <v>914</v>
      </c>
    </row>
    <row r="241" spans="1:256">
      <c r="A241" s="110" t="s">
        <v>143</v>
      </c>
      <c r="B241" s="112" t="s">
        <v>915</v>
      </c>
      <c r="C241" s="112" t="s">
        <v>916</v>
      </c>
      <c r="D241" s="99" t="s">
        <v>110</v>
      </c>
      <c r="E241" s="227"/>
      <c r="F241" s="175" t="str">
        <f t="shared" si="31"/>
        <v>う３４</v>
      </c>
      <c r="G241" s="175" t="str">
        <f t="shared" si="32"/>
        <v>神野眞旗</v>
      </c>
      <c r="H241" s="199" t="s">
        <v>190</v>
      </c>
      <c r="I241" s="176" t="s">
        <v>3</v>
      </c>
      <c r="J241" s="230">
        <v>1997</v>
      </c>
      <c r="K241" s="180">
        <f t="shared" si="26"/>
        <v>28</v>
      </c>
      <c r="L241" s="175" t="str">
        <f t="shared" si="33"/>
        <v>OK</v>
      </c>
      <c r="M241" s="229" t="s">
        <v>914</v>
      </c>
    </row>
    <row r="242" spans="1:256">
      <c r="A242" s="110" t="s">
        <v>144</v>
      </c>
      <c r="B242" s="112" t="s">
        <v>917</v>
      </c>
      <c r="C242" s="112" t="s">
        <v>918</v>
      </c>
      <c r="D242" s="99" t="s">
        <v>110</v>
      </c>
      <c r="E242" s="227"/>
      <c r="F242" s="175" t="str">
        <f t="shared" si="31"/>
        <v>う３５</v>
      </c>
      <c r="G242" s="175" t="str">
        <f t="shared" si="32"/>
        <v>甲斐祐一</v>
      </c>
      <c r="H242" s="199" t="s">
        <v>190</v>
      </c>
      <c r="I242" s="176" t="s">
        <v>3</v>
      </c>
      <c r="J242" s="230">
        <v>1984</v>
      </c>
      <c r="K242" s="180">
        <f t="shared" si="26"/>
        <v>41</v>
      </c>
      <c r="L242" s="175" t="str">
        <f t="shared" si="33"/>
        <v>OK</v>
      </c>
      <c r="M242" s="229" t="s">
        <v>914</v>
      </c>
    </row>
    <row r="243" spans="1:256">
      <c r="A243" s="110" t="s">
        <v>145</v>
      </c>
      <c r="B243" s="112" t="s">
        <v>919</v>
      </c>
      <c r="C243" s="112" t="s">
        <v>920</v>
      </c>
      <c r="D243" s="99" t="s">
        <v>110</v>
      </c>
      <c r="E243" s="227"/>
      <c r="F243" s="175" t="str">
        <f t="shared" si="31"/>
        <v>う３６</v>
      </c>
      <c r="G243" s="175" t="str">
        <f t="shared" si="32"/>
        <v>阿部智貴</v>
      </c>
      <c r="H243" s="199" t="s">
        <v>190</v>
      </c>
      <c r="I243" s="176" t="s">
        <v>3</v>
      </c>
      <c r="J243" s="230">
        <v>1994</v>
      </c>
      <c r="K243" s="180">
        <f t="shared" si="26"/>
        <v>31</v>
      </c>
      <c r="L243" s="175" t="str">
        <f t="shared" si="33"/>
        <v>OK</v>
      </c>
      <c r="M243" s="229" t="s">
        <v>914</v>
      </c>
    </row>
    <row r="244" spans="1:256">
      <c r="A244" s="110" t="s">
        <v>146</v>
      </c>
      <c r="B244" s="112" t="s">
        <v>921</v>
      </c>
      <c r="C244" s="112" t="s">
        <v>922</v>
      </c>
      <c r="D244" s="99" t="s">
        <v>110</v>
      </c>
      <c r="E244" s="177" t="s">
        <v>672</v>
      </c>
      <c r="F244" s="175" t="str">
        <f t="shared" si="31"/>
        <v>う３７</v>
      </c>
      <c r="G244" s="175" t="str">
        <f t="shared" si="32"/>
        <v>佐藤和弘</v>
      </c>
      <c r="H244" s="199" t="s">
        <v>190</v>
      </c>
      <c r="I244" s="176" t="s">
        <v>3</v>
      </c>
      <c r="J244" s="230">
        <v>1955</v>
      </c>
      <c r="K244" s="180">
        <f t="shared" si="26"/>
        <v>70</v>
      </c>
      <c r="L244" s="175" t="str">
        <f t="shared" si="33"/>
        <v>OK</v>
      </c>
      <c r="M244" s="229" t="s">
        <v>873</v>
      </c>
    </row>
    <row r="245" spans="1:256" s="175" customFormat="1">
      <c r="A245" s="110" t="s">
        <v>147</v>
      </c>
      <c r="B245" s="92" t="s">
        <v>923</v>
      </c>
      <c r="C245" s="134" t="s">
        <v>924</v>
      </c>
      <c r="D245" s="99" t="s">
        <v>110</v>
      </c>
      <c r="E245" s="177"/>
      <c r="F245" s="175" t="str">
        <f t="shared" si="31"/>
        <v>う３８</v>
      </c>
      <c r="G245" s="175" t="str">
        <f>B245&amp;C245</f>
        <v>永原博司</v>
      </c>
      <c r="H245" s="199" t="s">
        <v>190</v>
      </c>
      <c r="I245" s="210" t="s">
        <v>925</v>
      </c>
      <c r="J245" s="237">
        <v>1963</v>
      </c>
      <c r="K245" s="180">
        <f t="shared" si="26"/>
        <v>62</v>
      </c>
      <c r="L245" s="178" t="str">
        <f>IF(G245="","",IF(COUNTIF($H$4:$H$612,G245)&gt;1,"2重登録","OK"))</f>
        <v>OK</v>
      </c>
      <c r="M245" s="183" t="s">
        <v>877</v>
      </c>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c r="EI245" s="210"/>
      <c r="EJ245" s="210"/>
      <c r="EK245" s="210"/>
      <c r="EL245" s="210"/>
      <c r="EM245" s="210"/>
      <c r="EN245" s="210"/>
      <c r="EO245" s="210"/>
      <c r="EP245" s="210"/>
      <c r="EQ245" s="210"/>
      <c r="ER245" s="210"/>
      <c r="ES245" s="210"/>
      <c r="ET245" s="210"/>
      <c r="EU245" s="210"/>
      <c r="EV245" s="210"/>
      <c r="EW245" s="210"/>
      <c r="EX245" s="210"/>
      <c r="EY245" s="210"/>
      <c r="EZ245" s="210"/>
      <c r="FA245" s="210"/>
      <c r="FB245" s="210"/>
      <c r="FC245" s="210"/>
      <c r="FD245" s="210"/>
      <c r="FE245" s="210"/>
      <c r="FF245" s="210"/>
      <c r="FG245" s="210"/>
      <c r="FH245" s="210"/>
      <c r="FI245" s="210"/>
      <c r="FJ245" s="210"/>
      <c r="FK245" s="210"/>
      <c r="FL245" s="210"/>
      <c r="FM245" s="210"/>
      <c r="FN245" s="210"/>
      <c r="FO245" s="210"/>
      <c r="FP245" s="210"/>
      <c r="FQ245" s="210"/>
      <c r="FR245" s="210"/>
      <c r="FS245" s="210"/>
      <c r="FT245" s="210"/>
      <c r="FU245" s="210"/>
      <c r="FV245" s="210"/>
      <c r="FW245" s="210"/>
      <c r="FX245" s="210"/>
      <c r="FY245" s="210"/>
      <c r="FZ245" s="210"/>
      <c r="GA245" s="210"/>
      <c r="GB245" s="210"/>
      <c r="GC245" s="210"/>
      <c r="GD245" s="210"/>
      <c r="GE245" s="210"/>
      <c r="GF245" s="210"/>
      <c r="GG245" s="210"/>
      <c r="GH245" s="210"/>
      <c r="GI245" s="210"/>
      <c r="GJ245" s="210"/>
      <c r="GK245" s="210"/>
      <c r="GL245" s="210"/>
      <c r="GM245" s="210"/>
      <c r="GN245" s="210"/>
      <c r="GO245" s="210"/>
      <c r="GP245" s="210"/>
      <c r="GQ245" s="210"/>
      <c r="GR245" s="210"/>
      <c r="GS245" s="210"/>
      <c r="GT245" s="210"/>
      <c r="GU245" s="210"/>
      <c r="GV245" s="210"/>
      <c r="GW245" s="210"/>
      <c r="GX245" s="210"/>
      <c r="GY245" s="210"/>
      <c r="GZ245" s="210"/>
      <c r="HA245" s="210"/>
      <c r="HB245" s="210"/>
      <c r="HC245" s="210"/>
      <c r="HD245" s="210"/>
      <c r="HE245" s="210"/>
      <c r="HF245" s="210"/>
      <c r="HG245" s="210"/>
      <c r="HH245" s="210"/>
      <c r="HI245" s="210"/>
      <c r="HJ245" s="210"/>
      <c r="HK245" s="210"/>
      <c r="HL245" s="210"/>
      <c r="HM245" s="210"/>
      <c r="HN245" s="210"/>
      <c r="HO245" s="210"/>
      <c r="HP245" s="210"/>
      <c r="HQ245" s="210"/>
      <c r="HR245" s="210"/>
      <c r="HS245" s="210"/>
      <c r="HT245" s="210"/>
      <c r="HU245" s="210"/>
      <c r="HV245" s="210"/>
      <c r="HW245" s="210"/>
      <c r="HX245" s="210"/>
      <c r="HY245" s="210"/>
      <c r="HZ245" s="210"/>
      <c r="IA245" s="210"/>
      <c r="IB245" s="210"/>
      <c r="IC245" s="210"/>
      <c r="ID245" s="210"/>
      <c r="IE245" s="210"/>
      <c r="IF245" s="210"/>
      <c r="IG245" s="210"/>
      <c r="IH245" s="210"/>
      <c r="II245" s="210"/>
      <c r="IJ245" s="210"/>
      <c r="IK245" s="210"/>
      <c r="IL245" s="210"/>
      <c r="IM245" s="210"/>
      <c r="IN245" s="210"/>
      <c r="IO245" s="210"/>
      <c r="IP245" s="210"/>
      <c r="IQ245" s="210"/>
      <c r="IR245" s="210"/>
      <c r="IS245" s="210"/>
      <c r="IT245" s="210"/>
      <c r="IU245" s="210"/>
      <c r="IV245" s="210"/>
    </row>
    <row r="246" spans="1:256" s="175" customFormat="1">
      <c r="A246" s="110" t="s">
        <v>148</v>
      </c>
      <c r="B246" s="92" t="s">
        <v>926</v>
      </c>
      <c r="C246" s="134" t="s">
        <v>927</v>
      </c>
      <c r="D246" s="99" t="s">
        <v>110</v>
      </c>
      <c r="E246" s="177"/>
      <c r="F246" s="175" t="str">
        <f t="shared" si="31"/>
        <v>う３９</v>
      </c>
      <c r="G246" s="175" t="str">
        <f>B246&amp;C246</f>
        <v>田中伸一</v>
      </c>
      <c r="H246" s="199" t="s">
        <v>190</v>
      </c>
      <c r="I246" s="210" t="s">
        <v>925</v>
      </c>
      <c r="J246" s="237">
        <v>1964</v>
      </c>
      <c r="K246" s="180">
        <f t="shared" si="26"/>
        <v>61</v>
      </c>
      <c r="L246" s="178" t="str">
        <f>IF(G246="","",IF(COUNTIF($H$4:$H$612,G246)&gt;1,"2重登録","OK"))</f>
        <v>OK</v>
      </c>
      <c r="M246" s="175" t="s">
        <v>158</v>
      </c>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c r="EI246" s="210"/>
      <c r="EJ246" s="210"/>
      <c r="EK246" s="210"/>
      <c r="EL246" s="210"/>
      <c r="EM246" s="210"/>
      <c r="EN246" s="210"/>
      <c r="EO246" s="210"/>
      <c r="EP246" s="210"/>
      <c r="EQ246" s="210"/>
      <c r="ER246" s="210"/>
      <c r="ES246" s="210"/>
      <c r="ET246" s="210"/>
      <c r="EU246" s="210"/>
      <c r="EV246" s="210"/>
      <c r="EW246" s="210"/>
      <c r="EX246" s="210"/>
      <c r="EY246" s="210"/>
      <c r="EZ246" s="210"/>
      <c r="FA246" s="210"/>
      <c r="FB246" s="210"/>
      <c r="FC246" s="210"/>
      <c r="FD246" s="210"/>
      <c r="FE246" s="210"/>
      <c r="FF246" s="210"/>
      <c r="FG246" s="210"/>
      <c r="FH246" s="210"/>
      <c r="FI246" s="210"/>
      <c r="FJ246" s="210"/>
      <c r="FK246" s="210"/>
      <c r="FL246" s="210"/>
      <c r="FM246" s="210"/>
      <c r="FN246" s="210"/>
      <c r="FO246" s="210"/>
      <c r="FP246" s="210"/>
      <c r="FQ246" s="210"/>
      <c r="FR246" s="210"/>
      <c r="FS246" s="210"/>
      <c r="FT246" s="210"/>
      <c r="FU246" s="210"/>
      <c r="FV246" s="210"/>
      <c r="FW246" s="210"/>
      <c r="FX246" s="210"/>
      <c r="FY246" s="210"/>
      <c r="FZ246" s="210"/>
      <c r="GA246" s="210"/>
      <c r="GB246" s="210"/>
      <c r="GC246" s="210"/>
      <c r="GD246" s="210"/>
      <c r="GE246" s="210"/>
      <c r="GF246" s="210"/>
      <c r="GG246" s="210"/>
      <c r="GH246" s="210"/>
      <c r="GI246" s="210"/>
      <c r="GJ246" s="210"/>
      <c r="GK246" s="210"/>
      <c r="GL246" s="210"/>
      <c r="GM246" s="210"/>
      <c r="GN246" s="210"/>
      <c r="GO246" s="210"/>
      <c r="GP246" s="210"/>
      <c r="GQ246" s="210"/>
      <c r="GR246" s="210"/>
      <c r="GS246" s="210"/>
      <c r="GT246" s="210"/>
      <c r="GU246" s="210"/>
      <c r="GV246" s="210"/>
      <c r="GW246" s="210"/>
      <c r="GX246" s="210"/>
      <c r="GY246" s="210"/>
      <c r="GZ246" s="210"/>
      <c r="HA246" s="210"/>
      <c r="HB246" s="210"/>
      <c r="HC246" s="210"/>
      <c r="HD246" s="210"/>
      <c r="HE246" s="210"/>
      <c r="HF246" s="210"/>
      <c r="HG246" s="210"/>
      <c r="HH246" s="210"/>
      <c r="HI246" s="210"/>
      <c r="HJ246" s="210"/>
      <c r="HK246" s="210"/>
      <c r="HL246" s="210"/>
      <c r="HM246" s="210"/>
      <c r="HN246" s="210"/>
      <c r="HO246" s="210"/>
      <c r="HP246" s="210"/>
      <c r="HQ246" s="210"/>
      <c r="HR246" s="210"/>
      <c r="HS246" s="210"/>
      <c r="HT246" s="210"/>
      <c r="HU246" s="210"/>
      <c r="HV246" s="210"/>
      <c r="HW246" s="210"/>
      <c r="HX246" s="210"/>
      <c r="HY246" s="210"/>
      <c r="HZ246" s="210"/>
      <c r="IA246" s="210"/>
      <c r="IB246" s="210"/>
      <c r="IC246" s="210"/>
      <c r="ID246" s="210"/>
      <c r="IE246" s="210"/>
      <c r="IF246" s="210"/>
      <c r="IG246" s="210"/>
      <c r="IH246" s="210"/>
      <c r="II246" s="210"/>
      <c r="IJ246" s="210"/>
      <c r="IK246" s="210"/>
      <c r="IL246" s="210"/>
      <c r="IM246" s="210"/>
      <c r="IN246" s="210"/>
      <c r="IO246" s="210"/>
      <c r="IP246" s="210"/>
      <c r="IQ246" s="210"/>
      <c r="IR246" s="210"/>
      <c r="IS246" s="210"/>
      <c r="IT246" s="210"/>
      <c r="IU246" s="210"/>
      <c r="IV246" s="210"/>
    </row>
    <row r="247" spans="1:256">
      <c r="A247" s="110" t="s">
        <v>149</v>
      </c>
      <c r="B247" s="116" t="s">
        <v>928</v>
      </c>
      <c r="C247" s="116" t="s">
        <v>929</v>
      </c>
      <c r="D247" s="99" t="s">
        <v>110</v>
      </c>
      <c r="E247" s="227"/>
      <c r="F247" s="175" t="str">
        <f t="shared" si="31"/>
        <v>う４０</v>
      </c>
      <c r="G247" s="175" t="str">
        <f t="shared" si="32"/>
        <v>今井順子</v>
      </c>
      <c r="H247" s="199" t="s">
        <v>190</v>
      </c>
      <c r="I247" s="183" t="s">
        <v>930</v>
      </c>
      <c r="J247" s="230">
        <v>1957</v>
      </c>
      <c r="K247" s="180">
        <f t="shared" si="26"/>
        <v>68</v>
      </c>
      <c r="L247" s="175" t="str">
        <f t="shared" ref="L247:L265" si="34">IF(G247="","",IF(COUNTIF($G$8:$G$383,G247)&gt;1,"2重登録","OK"))</f>
        <v>OK</v>
      </c>
      <c r="M247" s="236" t="s">
        <v>877</v>
      </c>
    </row>
    <row r="248" spans="1:256">
      <c r="A248" s="110" t="s">
        <v>150</v>
      </c>
      <c r="B248" s="116" t="s">
        <v>166</v>
      </c>
      <c r="C248" s="116" t="s">
        <v>931</v>
      </c>
      <c r="D248" s="99" t="s">
        <v>110</v>
      </c>
      <c r="E248" s="227"/>
      <c r="F248" s="175" t="str">
        <f t="shared" si="31"/>
        <v>う４１</v>
      </c>
      <c r="G248" s="175" t="str">
        <f t="shared" si="32"/>
        <v>伊吹邦子</v>
      </c>
      <c r="H248" s="199" t="s">
        <v>190</v>
      </c>
      <c r="I248" s="183" t="s">
        <v>157</v>
      </c>
      <c r="J248" s="228">
        <v>1969</v>
      </c>
      <c r="K248" s="180">
        <f t="shared" si="26"/>
        <v>56</v>
      </c>
      <c r="L248" s="175" t="str">
        <f t="shared" si="34"/>
        <v>OK</v>
      </c>
      <c r="M248" s="232" t="s">
        <v>888</v>
      </c>
    </row>
    <row r="249" spans="1:256">
      <c r="A249" s="110" t="s">
        <v>151</v>
      </c>
      <c r="B249" s="117" t="s">
        <v>201</v>
      </c>
      <c r="C249" s="117" t="s">
        <v>202</v>
      </c>
      <c r="D249" s="99" t="s">
        <v>110</v>
      </c>
      <c r="E249" s="227"/>
      <c r="F249" s="175" t="str">
        <f t="shared" si="31"/>
        <v>う４２</v>
      </c>
      <c r="G249" s="175" t="str">
        <f t="shared" si="32"/>
        <v>植垣貴美子</v>
      </c>
      <c r="H249" s="199" t="s">
        <v>190</v>
      </c>
      <c r="I249" s="203" t="s">
        <v>157</v>
      </c>
      <c r="J249" s="233">
        <v>1965</v>
      </c>
      <c r="K249" s="180">
        <f t="shared" si="26"/>
        <v>60</v>
      </c>
      <c r="L249" s="175" t="str">
        <f t="shared" si="34"/>
        <v>OK</v>
      </c>
      <c r="M249" s="238" t="s">
        <v>169</v>
      </c>
    </row>
    <row r="250" spans="1:256">
      <c r="A250" s="110" t="s">
        <v>152</v>
      </c>
      <c r="B250" s="131" t="s">
        <v>932</v>
      </c>
      <c r="C250" s="131" t="s">
        <v>933</v>
      </c>
      <c r="D250" s="99" t="s">
        <v>110</v>
      </c>
      <c r="E250" s="227"/>
      <c r="F250" s="175" t="str">
        <f t="shared" si="31"/>
        <v>う４３</v>
      </c>
      <c r="G250" s="175" t="str">
        <f t="shared" si="32"/>
        <v>牛道心</v>
      </c>
      <c r="H250" s="199" t="s">
        <v>190</v>
      </c>
      <c r="I250" s="183" t="s">
        <v>157</v>
      </c>
      <c r="J250" s="237">
        <v>1978</v>
      </c>
      <c r="K250" s="180">
        <f t="shared" si="26"/>
        <v>47</v>
      </c>
      <c r="L250" s="175" t="str">
        <f t="shared" si="34"/>
        <v>OK</v>
      </c>
      <c r="M250" s="210" t="s">
        <v>934</v>
      </c>
    </row>
    <row r="251" spans="1:256">
      <c r="A251" s="110" t="s">
        <v>153</v>
      </c>
      <c r="B251" s="131" t="s">
        <v>187</v>
      </c>
      <c r="C251" s="131" t="s">
        <v>935</v>
      </c>
      <c r="D251" s="99" t="s">
        <v>110</v>
      </c>
      <c r="E251" s="227"/>
      <c r="F251" s="175" t="str">
        <f t="shared" si="31"/>
        <v>う４４</v>
      </c>
      <c r="G251" s="175" t="str">
        <f t="shared" si="32"/>
        <v>梅田陽子</v>
      </c>
      <c r="H251" s="199" t="s">
        <v>190</v>
      </c>
      <c r="I251" s="183" t="s">
        <v>157</v>
      </c>
      <c r="J251" s="237">
        <v>1969</v>
      </c>
      <c r="K251" s="180">
        <f t="shared" ref="K251:K286" si="35">IF(J251="","",(2025-J251))</f>
        <v>56</v>
      </c>
      <c r="L251" s="175" t="str">
        <f t="shared" si="34"/>
        <v>OK</v>
      </c>
      <c r="M251" s="232" t="s">
        <v>936</v>
      </c>
    </row>
    <row r="252" spans="1:256">
      <c r="A252" s="110" t="s">
        <v>535</v>
      </c>
      <c r="B252" s="131" t="s">
        <v>869</v>
      </c>
      <c r="C252" s="131" t="s">
        <v>937</v>
      </c>
      <c r="D252" s="99" t="s">
        <v>110</v>
      </c>
      <c r="E252" s="227"/>
      <c r="F252" s="175" t="str">
        <f t="shared" si="31"/>
        <v>う４５</v>
      </c>
      <c r="G252" s="175" t="str">
        <f t="shared" si="32"/>
        <v>垣内美香</v>
      </c>
      <c r="H252" s="199" t="s">
        <v>190</v>
      </c>
      <c r="I252" s="183" t="s">
        <v>157</v>
      </c>
      <c r="J252" s="228">
        <v>1968</v>
      </c>
      <c r="K252" s="180">
        <f t="shared" si="35"/>
        <v>57</v>
      </c>
      <c r="L252" s="175" t="str">
        <f t="shared" si="34"/>
        <v>OK</v>
      </c>
      <c r="M252" s="238" t="s">
        <v>168</v>
      </c>
    </row>
    <row r="253" spans="1:256">
      <c r="A253" s="110" t="s">
        <v>536</v>
      </c>
      <c r="B253" s="131" t="s">
        <v>938</v>
      </c>
      <c r="C253" s="131" t="s">
        <v>939</v>
      </c>
      <c r="D253" s="99" t="s">
        <v>110</v>
      </c>
      <c r="E253" s="227"/>
      <c r="F253" s="175" t="str">
        <f t="shared" si="31"/>
        <v>う４６</v>
      </c>
      <c r="G253" s="175" t="str">
        <f t="shared" si="32"/>
        <v>川瀬清子</v>
      </c>
      <c r="H253" s="199" t="s">
        <v>190</v>
      </c>
      <c r="I253" s="183" t="s">
        <v>157</v>
      </c>
      <c r="J253" s="230">
        <v>1968</v>
      </c>
      <c r="K253" s="180">
        <f t="shared" si="35"/>
        <v>57</v>
      </c>
      <c r="L253" s="175" t="str">
        <f t="shared" si="34"/>
        <v>OK</v>
      </c>
      <c r="M253" s="236" t="s">
        <v>877</v>
      </c>
    </row>
    <row r="254" spans="1:256">
      <c r="A254" s="110" t="s">
        <v>940</v>
      </c>
      <c r="B254" s="108" t="s">
        <v>225</v>
      </c>
      <c r="C254" s="108" t="s">
        <v>941</v>
      </c>
      <c r="D254" s="99" t="s">
        <v>110</v>
      </c>
      <c r="E254" s="227"/>
      <c r="F254" s="175" t="str">
        <f t="shared" si="31"/>
        <v>う４７</v>
      </c>
      <c r="G254" s="175" t="str">
        <f t="shared" si="32"/>
        <v>辻佳子</v>
      </c>
      <c r="H254" s="199" t="s">
        <v>190</v>
      </c>
      <c r="I254" s="183" t="s">
        <v>157</v>
      </c>
      <c r="J254" s="239">
        <v>1973</v>
      </c>
      <c r="K254" s="180">
        <f t="shared" si="35"/>
        <v>52</v>
      </c>
      <c r="L254" s="175" t="str">
        <f t="shared" si="34"/>
        <v>OK</v>
      </c>
      <c r="M254" s="229" t="s">
        <v>888</v>
      </c>
    </row>
    <row r="255" spans="1:256">
      <c r="A255" s="110" t="s">
        <v>942</v>
      </c>
      <c r="B255" s="131" t="s">
        <v>325</v>
      </c>
      <c r="C255" s="131" t="s">
        <v>943</v>
      </c>
      <c r="D255" s="99" t="s">
        <v>110</v>
      </c>
      <c r="E255" s="227"/>
      <c r="F255" s="175" t="str">
        <f t="shared" si="31"/>
        <v>う４８</v>
      </c>
      <c r="G255" s="175" t="str">
        <f t="shared" si="32"/>
        <v>苗村直子</v>
      </c>
      <c r="H255" s="199" t="s">
        <v>190</v>
      </c>
      <c r="I255" s="183" t="s">
        <v>157</v>
      </c>
      <c r="J255" s="239">
        <v>1974</v>
      </c>
      <c r="K255" s="180">
        <f t="shared" si="35"/>
        <v>51</v>
      </c>
      <c r="L255" s="175" t="str">
        <f t="shared" si="34"/>
        <v>OK</v>
      </c>
      <c r="M255" s="229" t="s">
        <v>944</v>
      </c>
    </row>
    <row r="256" spans="1:256">
      <c r="A256" s="110" t="s">
        <v>945</v>
      </c>
      <c r="B256" s="131" t="s">
        <v>946</v>
      </c>
      <c r="C256" s="131" t="s">
        <v>947</v>
      </c>
      <c r="D256" s="99" t="s">
        <v>110</v>
      </c>
      <c r="E256" s="227"/>
      <c r="F256" s="175" t="str">
        <f t="shared" si="31"/>
        <v>う４９</v>
      </c>
      <c r="G256" s="175" t="str">
        <f t="shared" si="32"/>
        <v>藤田博美</v>
      </c>
      <c r="H256" s="199" t="s">
        <v>190</v>
      </c>
      <c r="I256" s="183" t="s">
        <v>157</v>
      </c>
      <c r="J256" s="234">
        <v>1970</v>
      </c>
      <c r="K256" s="180">
        <f t="shared" si="35"/>
        <v>55</v>
      </c>
      <c r="L256" s="175" t="str">
        <f t="shared" si="34"/>
        <v>OK</v>
      </c>
      <c r="M256" s="229" t="s">
        <v>4</v>
      </c>
    </row>
    <row r="257" spans="1:256">
      <c r="A257" s="110" t="s">
        <v>948</v>
      </c>
      <c r="B257" s="131" t="s">
        <v>949</v>
      </c>
      <c r="C257" s="131" t="s">
        <v>950</v>
      </c>
      <c r="D257" s="99" t="s">
        <v>110</v>
      </c>
      <c r="E257" s="227"/>
      <c r="F257" s="175" t="str">
        <f t="shared" si="31"/>
        <v>う５０</v>
      </c>
      <c r="G257" s="175" t="str">
        <f t="shared" si="32"/>
        <v>三崎奈々</v>
      </c>
      <c r="H257" s="199" t="s">
        <v>190</v>
      </c>
      <c r="I257" s="183" t="s">
        <v>157</v>
      </c>
      <c r="J257" s="179">
        <v>1973</v>
      </c>
      <c r="K257" s="180">
        <f t="shared" si="35"/>
        <v>52</v>
      </c>
      <c r="L257" s="175" t="str">
        <f t="shared" si="34"/>
        <v>OK</v>
      </c>
      <c r="M257" s="175" t="s">
        <v>168</v>
      </c>
    </row>
    <row r="258" spans="1:256">
      <c r="A258" s="110" t="s">
        <v>951</v>
      </c>
      <c r="B258" s="118" t="s">
        <v>124</v>
      </c>
      <c r="C258" s="118" t="s">
        <v>952</v>
      </c>
      <c r="D258" s="99" t="s">
        <v>110</v>
      </c>
      <c r="E258" s="227"/>
      <c r="F258" s="175" t="str">
        <f t="shared" si="31"/>
        <v>う５１</v>
      </c>
      <c r="G258" s="175" t="str">
        <f t="shared" si="32"/>
        <v>竹下光代</v>
      </c>
      <c r="H258" s="199" t="s">
        <v>190</v>
      </c>
      <c r="I258" s="183" t="s">
        <v>157</v>
      </c>
      <c r="J258" s="230">
        <v>1974</v>
      </c>
      <c r="K258" s="180">
        <f t="shared" si="35"/>
        <v>51</v>
      </c>
      <c r="L258" s="175" t="str">
        <f t="shared" si="34"/>
        <v>OK</v>
      </c>
      <c r="M258" s="236" t="s">
        <v>171</v>
      </c>
    </row>
    <row r="259" spans="1:256">
      <c r="A259" s="110" t="s">
        <v>953</v>
      </c>
      <c r="B259" s="116" t="s">
        <v>107</v>
      </c>
      <c r="C259" s="116" t="s">
        <v>954</v>
      </c>
      <c r="D259" s="99" t="s">
        <v>110</v>
      </c>
      <c r="E259" s="227"/>
      <c r="F259" s="175" t="str">
        <f t="shared" si="31"/>
        <v>う５２</v>
      </c>
      <c r="G259" s="175" t="str">
        <f t="shared" si="32"/>
        <v>姫井亜利沙</v>
      </c>
      <c r="H259" s="199" t="s">
        <v>190</v>
      </c>
      <c r="I259" s="183" t="s">
        <v>157</v>
      </c>
      <c r="J259" s="230">
        <v>1982</v>
      </c>
      <c r="K259" s="180">
        <f t="shared" si="35"/>
        <v>43</v>
      </c>
      <c r="L259" s="175" t="str">
        <f t="shared" si="34"/>
        <v>OK</v>
      </c>
      <c r="M259" s="229" t="s">
        <v>888</v>
      </c>
    </row>
    <row r="260" spans="1:256">
      <c r="A260" s="110" t="s">
        <v>955</v>
      </c>
      <c r="B260" s="131" t="s">
        <v>956</v>
      </c>
      <c r="C260" s="131" t="s">
        <v>1109</v>
      </c>
      <c r="D260" s="99" t="s">
        <v>110</v>
      </c>
      <c r="E260" s="227"/>
      <c r="F260" s="175" t="str">
        <f t="shared" si="31"/>
        <v>う５３</v>
      </c>
      <c r="G260" s="175" t="str">
        <f t="shared" si="32"/>
        <v>村田彩子</v>
      </c>
      <c r="H260" s="199" t="s">
        <v>190</v>
      </c>
      <c r="I260" s="183" t="s">
        <v>157</v>
      </c>
      <c r="J260" s="230">
        <v>1968</v>
      </c>
      <c r="K260" s="180">
        <f t="shared" si="35"/>
        <v>57</v>
      </c>
      <c r="L260" s="175" t="str">
        <f t="shared" si="34"/>
        <v>OK</v>
      </c>
      <c r="M260" s="229" t="s">
        <v>168</v>
      </c>
    </row>
    <row r="261" spans="1:256">
      <c r="A261" s="110" t="s">
        <v>957</v>
      </c>
      <c r="B261" s="131" t="s">
        <v>958</v>
      </c>
      <c r="C261" s="131" t="s">
        <v>959</v>
      </c>
      <c r="D261" s="99" t="s">
        <v>110</v>
      </c>
      <c r="E261" s="227"/>
      <c r="F261" s="175" t="str">
        <f t="shared" si="31"/>
        <v>う５４</v>
      </c>
      <c r="G261" s="175" t="str">
        <f t="shared" si="32"/>
        <v>村川庸子</v>
      </c>
      <c r="H261" s="199" t="s">
        <v>190</v>
      </c>
      <c r="I261" s="183" t="s">
        <v>157</v>
      </c>
      <c r="J261" s="230">
        <v>1969</v>
      </c>
      <c r="K261" s="180">
        <f t="shared" si="35"/>
        <v>56</v>
      </c>
      <c r="L261" s="175" t="str">
        <f t="shared" si="34"/>
        <v>OK</v>
      </c>
      <c r="M261" s="229" t="s">
        <v>960</v>
      </c>
    </row>
    <row r="262" spans="1:256" s="175" customFormat="1">
      <c r="A262" s="110" t="s">
        <v>961</v>
      </c>
      <c r="B262" s="94" t="s">
        <v>923</v>
      </c>
      <c r="C262" s="94" t="s">
        <v>962</v>
      </c>
      <c r="D262" s="99" t="s">
        <v>110</v>
      </c>
      <c r="E262" s="177"/>
      <c r="F262" s="175" t="str">
        <f t="shared" si="31"/>
        <v>う５５</v>
      </c>
      <c r="G262" s="175" t="str">
        <f t="shared" si="32"/>
        <v>永原佳代子</v>
      </c>
      <c r="H262" s="199" t="s">
        <v>190</v>
      </c>
      <c r="I262" s="183" t="s">
        <v>930</v>
      </c>
      <c r="J262" s="179">
        <v>1967</v>
      </c>
      <c r="K262" s="180">
        <f t="shared" si="35"/>
        <v>58</v>
      </c>
      <c r="L262" s="175" t="str">
        <f t="shared" si="34"/>
        <v>OK</v>
      </c>
      <c r="M262" s="183" t="s">
        <v>877</v>
      </c>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c r="CZ262" s="210"/>
      <c r="DA262" s="210"/>
      <c r="DB262" s="210"/>
      <c r="DC262" s="210"/>
      <c r="DD262" s="210"/>
      <c r="DE262" s="210"/>
      <c r="DF262" s="210"/>
      <c r="DG262" s="210"/>
      <c r="DH262" s="210"/>
      <c r="DI262" s="210"/>
      <c r="DJ262" s="210"/>
      <c r="DK262" s="210"/>
      <c r="DL262" s="210"/>
      <c r="DM262" s="210"/>
      <c r="DN262" s="210"/>
      <c r="DO262" s="210"/>
      <c r="DP262" s="210"/>
      <c r="DQ262" s="210"/>
      <c r="DR262" s="210"/>
      <c r="DS262" s="210"/>
      <c r="DT262" s="210"/>
      <c r="DU262" s="210"/>
      <c r="DV262" s="210"/>
      <c r="DW262" s="210"/>
      <c r="DX262" s="210"/>
      <c r="DY262" s="210"/>
      <c r="DZ262" s="210"/>
      <c r="EA262" s="210"/>
      <c r="EB262" s="210"/>
      <c r="EC262" s="210"/>
      <c r="ED262" s="210"/>
      <c r="EE262" s="210"/>
      <c r="EF262" s="210"/>
      <c r="EG262" s="210"/>
      <c r="EH262" s="210"/>
      <c r="EI262" s="210"/>
      <c r="EJ262" s="210"/>
      <c r="EK262" s="210"/>
      <c r="EL262" s="210"/>
      <c r="EM262" s="210"/>
      <c r="EN262" s="210"/>
      <c r="EO262" s="210"/>
      <c r="EP262" s="210"/>
      <c r="EQ262" s="210"/>
      <c r="ER262" s="210"/>
      <c r="ES262" s="210"/>
      <c r="ET262" s="210"/>
      <c r="EU262" s="210"/>
      <c r="EV262" s="210"/>
      <c r="EW262" s="210"/>
      <c r="EX262" s="210"/>
      <c r="EY262" s="210"/>
      <c r="EZ262" s="210"/>
      <c r="FA262" s="210"/>
      <c r="FB262" s="210"/>
      <c r="FC262" s="210"/>
      <c r="FD262" s="210"/>
      <c r="FE262" s="210"/>
      <c r="FF262" s="210"/>
      <c r="FG262" s="210"/>
      <c r="FH262" s="210"/>
      <c r="FI262" s="210"/>
      <c r="FJ262" s="210"/>
      <c r="FK262" s="210"/>
      <c r="FL262" s="210"/>
      <c r="FM262" s="210"/>
      <c r="FN262" s="210"/>
      <c r="FO262" s="210"/>
      <c r="FP262" s="210"/>
      <c r="FQ262" s="210"/>
      <c r="FR262" s="210"/>
      <c r="FS262" s="210"/>
      <c r="FT262" s="210"/>
      <c r="FU262" s="210"/>
      <c r="FV262" s="210"/>
      <c r="FW262" s="210"/>
      <c r="FX262" s="210"/>
      <c r="FY262" s="210"/>
      <c r="FZ262" s="210"/>
      <c r="GA262" s="210"/>
      <c r="GB262" s="210"/>
      <c r="GC262" s="210"/>
      <c r="GD262" s="210"/>
      <c r="GE262" s="210"/>
      <c r="GF262" s="210"/>
      <c r="GG262" s="210"/>
      <c r="GH262" s="210"/>
      <c r="GI262" s="210"/>
      <c r="GJ262" s="210"/>
      <c r="GK262" s="210"/>
      <c r="GL262" s="210"/>
      <c r="GM262" s="210"/>
      <c r="GN262" s="210"/>
      <c r="GO262" s="210"/>
      <c r="GP262" s="210"/>
      <c r="GQ262" s="210"/>
      <c r="GR262" s="210"/>
      <c r="GS262" s="210"/>
      <c r="GT262" s="210"/>
      <c r="GU262" s="210"/>
      <c r="GV262" s="210"/>
      <c r="GW262" s="210"/>
      <c r="GX262" s="210"/>
      <c r="GY262" s="210"/>
      <c r="GZ262" s="210"/>
      <c r="HA262" s="210"/>
      <c r="HB262" s="210"/>
      <c r="HC262" s="210"/>
      <c r="HD262" s="210"/>
      <c r="HE262" s="210"/>
      <c r="HF262" s="210"/>
      <c r="HG262" s="210"/>
      <c r="HH262" s="210"/>
      <c r="HI262" s="210"/>
      <c r="HJ262" s="210"/>
      <c r="HK262" s="210"/>
      <c r="HL262" s="210"/>
      <c r="HM262" s="210"/>
      <c r="HN262" s="210"/>
      <c r="HO262" s="210"/>
      <c r="HP262" s="210"/>
      <c r="HQ262" s="210"/>
      <c r="HR262" s="210"/>
      <c r="HS262" s="210"/>
      <c r="HT262" s="210"/>
      <c r="HU262" s="210"/>
      <c r="HV262" s="210"/>
      <c r="HW262" s="210"/>
      <c r="HX262" s="210"/>
      <c r="HY262" s="210"/>
      <c r="HZ262" s="210"/>
      <c r="IA262" s="210"/>
      <c r="IB262" s="210"/>
      <c r="IC262" s="210"/>
      <c r="ID262" s="210"/>
      <c r="IE262" s="210"/>
      <c r="IF262" s="210"/>
      <c r="IG262" s="210"/>
      <c r="IH262" s="210"/>
      <c r="II262" s="210"/>
      <c r="IJ262" s="210"/>
      <c r="IK262" s="210"/>
      <c r="IL262" s="210"/>
      <c r="IM262" s="210"/>
      <c r="IN262" s="210"/>
      <c r="IO262" s="210"/>
      <c r="IP262" s="210"/>
      <c r="IQ262" s="210"/>
      <c r="IR262" s="210"/>
      <c r="IS262" s="210"/>
      <c r="IT262" s="210"/>
      <c r="IU262" s="210"/>
      <c r="IV262" s="210"/>
    </row>
    <row r="263" spans="1:256" s="175" customFormat="1">
      <c r="A263" s="110" t="s">
        <v>963</v>
      </c>
      <c r="B263" s="94" t="s">
        <v>923</v>
      </c>
      <c r="C263" s="94" t="s">
        <v>964</v>
      </c>
      <c r="D263" s="99" t="s">
        <v>110</v>
      </c>
      <c r="E263" s="177"/>
      <c r="F263" s="175" t="str">
        <f t="shared" si="31"/>
        <v>う５６</v>
      </c>
      <c r="G263" s="175" t="str">
        <f t="shared" si="32"/>
        <v>永原実佳</v>
      </c>
      <c r="H263" s="199" t="s">
        <v>190</v>
      </c>
      <c r="I263" s="183" t="s">
        <v>930</v>
      </c>
      <c r="J263" s="179">
        <v>1997</v>
      </c>
      <c r="K263" s="180">
        <f t="shared" si="35"/>
        <v>28</v>
      </c>
      <c r="L263" s="175" t="str">
        <f t="shared" si="34"/>
        <v>OK</v>
      </c>
      <c r="M263" s="183" t="s">
        <v>877</v>
      </c>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c r="CZ263" s="210"/>
      <c r="DA263" s="210"/>
      <c r="DB263" s="210"/>
      <c r="DC263" s="210"/>
      <c r="DD263" s="210"/>
      <c r="DE263" s="210"/>
      <c r="DF263" s="210"/>
      <c r="DG263" s="210"/>
      <c r="DH263" s="210"/>
      <c r="DI263" s="210"/>
      <c r="DJ263" s="210"/>
      <c r="DK263" s="210"/>
      <c r="DL263" s="210"/>
      <c r="DM263" s="210"/>
      <c r="DN263" s="210"/>
      <c r="DO263" s="210"/>
      <c r="DP263" s="210"/>
      <c r="DQ263" s="210"/>
      <c r="DR263" s="210"/>
      <c r="DS263" s="210"/>
      <c r="DT263" s="210"/>
      <c r="DU263" s="210"/>
      <c r="DV263" s="210"/>
      <c r="DW263" s="210"/>
      <c r="DX263" s="210"/>
      <c r="DY263" s="210"/>
      <c r="DZ263" s="210"/>
      <c r="EA263" s="210"/>
      <c r="EB263" s="210"/>
      <c r="EC263" s="210"/>
      <c r="ED263" s="210"/>
      <c r="EE263" s="210"/>
      <c r="EF263" s="210"/>
      <c r="EG263" s="210"/>
      <c r="EH263" s="210"/>
      <c r="EI263" s="210"/>
      <c r="EJ263" s="210"/>
      <c r="EK263" s="210"/>
      <c r="EL263" s="210"/>
      <c r="EM263" s="210"/>
      <c r="EN263" s="210"/>
      <c r="EO263" s="210"/>
      <c r="EP263" s="210"/>
      <c r="EQ263" s="210"/>
      <c r="ER263" s="210"/>
      <c r="ES263" s="210"/>
      <c r="ET263" s="210"/>
      <c r="EU263" s="210"/>
      <c r="EV263" s="210"/>
      <c r="EW263" s="210"/>
      <c r="EX263" s="210"/>
      <c r="EY263" s="210"/>
      <c r="EZ263" s="210"/>
      <c r="FA263" s="210"/>
      <c r="FB263" s="210"/>
      <c r="FC263" s="210"/>
      <c r="FD263" s="210"/>
      <c r="FE263" s="210"/>
      <c r="FF263" s="210"/>
      <c r="FG263" s="210"/>
      <c r="FH263" s="210"/>
      <c r="FI263" s="210"/>
      <c r="FJ263" s="210"/>
      <c r="FK263" s="210"/>
      <c r="FL263" s="210"/>
      <c r="FM263" s="210"/>
      <c r="FN263" s="210"/>
      <c r="FO263" s="210"/>
      <c r="FP263" s="210"/>
      <c r="FQ263" s="210"/>
      <c r="FR263" s="210"/>
      <c r="FS263" s="210"/>
      <c r="FT263" s="210"/>
      <c r="FU263" s="210"/>
      <c r="FV263" s="210"/>
      <c r="FW263" s="210"/>
      <c r="FX263" s="210"/>
      <c r="FY263" s="210"/>
      <c r="FZ263" s="210"/>
      <c r="GA263" s="210"/>
      <c r="GB263" s="210"/>
      <c r="GC263" s="210"/>
      <c r="GD263" s="210"/>
      <c r="GE263" s="210"/>
      <c r="GF263" s="210"/>
      <c r="GG263" s="210"/>
      <c r="GH263" s="210"/>
      <c r="GI263" s="210"/>
      <c r="GJ263" s="210"/>
      <c r="GK263" s="210"/>
      <c r="GL263" s="210"/>
      <c r="GM263" s="210"/>
      <c r="GN263" s="210"/>
      <c r="GO263" s="210"/>
      <c r="GP263" s="210"/>
      <c r="GQ263" s="210"/>
      <c r="GR263" s="210"/>
      <c r="GS263" s="210"/>
      <c r="GT263" s="210"/>
      <c r="GU263" s="210"/>
      <c r="GV263" s="210"/>
      <c r="GW263" s="210"/>
      <c r="GX263" s="210"/>
      <c r="GY263" s="210"/>
      <c r="GZ263" s="210"/>
      <c r="HA263" s="210"/>
      <c r="HB263" s="210"/>
      <c r="HC263" s="210"/>
      <c r="HD263" s="210"/>
      <c r="HE263" s="210"/>
      <c r="HF263" s="210"/>
      <c r="HG263" s="210"/>
      <c r="HH263" s="210"/>
      <c r="HI263" s="210"/>
      <c r="HJ263" s="210"/>
      <c r="HK263" s="210"/>
      <c r="HL263" s="210"/>
      <c r="HM263" s="210"/>
      <c r="HN263" s="210"/>
      <c r="HO263" s="210"/>
      <c r="HP263" s="210"/>
      <c r="HQ263" s="210"/>
      <c r="HR263" s="210"/>
      <c r="HS263" s="210"/>
      <c r="HT263" s="210"/>
      <c r="HU263" s="210"/>
      <c r="HV263" s="210"/>
      <c r="HW263" s="210"/>
      <c r="HX263" s="210"/>
      <c r="HY263" s="210"/>
      <c r="HZ263" s="210"/>
      <c r="IA263" s="210"/>
      <c r="IB263" s="210"/>
      <c r="IC263" s="210"/>
      <c r="ID263" s="210"/>
      <c r="IE263" s="210"/>
      <c r="IF263" s="210"/>
      <c r="IG263" s="210"/>
      <c r="IH263" s="210"/>
      <c r="II263" s="210"/>
      <c r="IJ263" s="210"/>
      <c r="IK263" s="210"/>
      <c r="IL263" s="210"/>
      <c r="IM263" s="210"/>
      <c r="IN263" s="210"/>
      <c r="IO263" s="210"/>
      <c r="IP263" s="210"/>
      <c r="IQ263" s="210"/>
      <c r="IR263" s="210"/>
      <c r="IS263" s="210"/>
      <c r="IT263" s="210"/>
      <c r="IU263" s="210"/>
      <c r="IV263" s="210"/>
    </row>
    <row r="264" spans="1:256" s="175" customFormat="1">
      <c r="A264" s="110" t="s">
        <v>965</v>
      </c>
      <c r="B264" s="131" t="s">
        <v>966</v>
      </c>
      <c r="C264" s="131" t="s">
        <v>967</v>
      </c>
      <c r="D264" s="99" t="s">
        <v>110</v>
      </c>
      <c r="E264" s="240"/>
      <c r="F264" s="175" t="str">
        <f t="shared" si="31"/>
        <v>う５７</v>
      </c>
      <c r="G264" s="175" t="str">
        <f t="shared" si="32"/>
        <v>古株淳子</v>
      </c>
      <c r="H264" s="199" t="s">
        <v>190</v>
      </c>
      <c r="I264" s="183" t="s">
        <v>157</v>
      </c>
      <c r="J264" s="230">
        <v>1968</v>
      </c>
      <c r="K264" s="180">
        <f t="shared" si="35"/>
        <v>57</v>
      </c>
      <c r="L264" s="175" t="str">
        <f t="shared" si="34"/>
        <v>OK</v>
      </c>
      <c r="M264" s="229" t="s">
        <v>1110</v>
      </c>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c r="CZ264" s="210"/>
      <c r="DA264" s="210"/>
      <c r="DB264" s="210"/>
      <c r="DC264" s="210"/>
      <c r="DD264" s="210"/>
      <c r="DE264" s="210"/>
      <c r="DF264" s="210"/>
      <c r="DG264" s="210"/>
      <c r="DH264" s="210"/>
      <c r="DI264" s="210"/>
      <c r="DJ264" s="210"/>
      <c r="DK264" s="210"/>
      <c r="DL264" s="210"/>
      <c r="DM264" s="210"/>
      <c r="DN264" s="210"/>
      <c r="DO264" s="210"/>
      <c r="DP264" s="210"/>
      <c r="DQ264" s="210"/>
      <c r="DR264" s="210"/>
      <c r="DS264" s="210"/>
      <c r="DT264" s="210"/>
      <c r="DU264" s="210"/>
      <c r="DV264" s="210"/>
      <c r="DW264" s="210"/>
      <c r="DX264" s="210"/>
      <c r="DY264" s="210"/>
      <c r="DZ264" s="210"/>
      <c r="EA264" s="210"/>
      <c r="EB264" s="210"/>
      <c r="EC264" s="210"/>
      <c r="ED264" s="210"/>
      <c r="EE264" s="210"/>
      <c r="EF264" s="210"/>
      <c r="EG264" s="210"/>
      <c r="EH264" s="210"/>
      <c r="EI264" s="210"/>
      <c r="EJ264" s="210"/>
      <c r="EK264" s="210"/>
      <c r="EL264" s="210"/>
      <c r="EM264" s="210"/>
      <c r="EN264" s="210"/>
      <c r="EO264" s="210"/>
      <c r="EP264" s="210"/>
      <c r="EQ264" s="210"/>
      <c r="ER264" s="210"/>
      <c r="ES264" s="210"/>
      <c r="ET264" s="210"/>
      <c r="EU264" s="210"/>
      <c r="EV264" s="210"/>
      <c r="EW264" s="210"/>
      <c r="EX264" s="210"/>
      <c r="EY264" s="210"/>
      <c r="EZ264" s="210"/>
      <c r="FA264" s="210"/>
      <c r="FB264" s="210"/>
      <c r="FC264" s="210"/>
      <c r="FD264" s="210"/>
      <c r="FE264" s="210"/>
      <c r="FF264" s="210"/>
      <c r="FG264" s="210"/>
      <c r="FH264" s="210"/>
      <c r="FI264" s="210"/>
      <c r="FJ264" s="210"/>
      <c r="FK264" s="210"/>
      <c r="FL264" s="210"/>
      <c r="FM264" s="210"/>
      <c r="FN264" s="210"/>
      <c r="FO264" s="210"/>
      <c r="FP264" s="210"/>
      <c r="FQ264" s="210"/>
      <c r="FR264" s="210"/>
      <c r="FS264" s="210"/>
      <c r="FT264" s="210"/>
      <c r="FU264" s="210"/>
      <c r="FV264" s="210"/>
      <c r="FW264" s="210"/>
      <c r="FX264" s="210"/>
      <c r="FY264" s="210"/>
      <c r="FZ264" s="210"/>
      <c r="GA264" s="210"/>
      <c r="GB264" s="210"/>
      <c r="GC264" s="210"/>
      <c r="GD264" s="210"/>
      <c r="GE264" s="210"/>
      <c r="GF264" s="210"/>
      <c r="GG264" s="210"/>
      <c r="GH264" s="210"/>
      <c r="GI264" s="210"/>
      <c r="GJ264" s="210"/>
      <c r="GK264" s="210"/>
      <c r="GL264" s="210"/>
      <c r="GM264" s="210"/>
      <c r="GN264" s="210"/>
      <c r="GO264" s="210"/>
      <c r="GP264" s="210"/>
      <c r="GQ264" s="210"/>
      <c r="GR264" s="210"/>
      <c r="GS264" s="210"/>
      <c r="GT264" s="210"/>
      <c r="GU264" s="210"/>
      <c r="GV264" s="210"/>
      <c r="GW264" s="210"/>
      <c r="GX264" s="210"/>
      <c r="GY264" s="210"/>
      <c r="GZ264" s="210"/>
      <c r="HA264" s="210"/>
      <c r="HB264" s="210"/>
      <c r="HC264" s="210"/>
      <c r="HD264" s="210"/>
      <c r="HE264" s="210"/>
      <c r="HF264" s="210"/>
      <c r="HG264" s="210"/>
      <c r="HH264" s="210"/>
      <c r="HI264" s="210"/>
      <c r="HJ264" s="210"/>
      <c r="HK264" s="210"/>
      <c r="HL264" s="210"/>
      <c r="HM264" s="210"/>
      <c r="HN264" s="210"/>
      <c r="HO264" s="210"/>
      <c r="HP264" s="210"/>
      <c r="HQ264" s="210"/>
      <c r="HR264" s="210"/>
      <c r="HS264" s="210"/>
      <c r="HT264" s="210"/>
      <c r="HU264" s="210"/>
      <c r="HV264" s="210"/>
      <c r="HW264" s="210"/>
      <c r="HX264" s="210"/>
      <c r="HY264" s="210"/>
      <c r="HZ264" s="210"/>
      <c r="IA264" s="210"/>
      <c r="IB264" s="210"/>
      <c r="IC264" s="210"/>
      <c r="ID264" s="210"/>
      <c r="IE264" s="210"/>
      <c r="IF264" s="210"/>
      <c r="IG264" s="210"/>
      <c r="IH264" s="210"/>
      <c r="II264" s="210"/>
      <c r="IJ264" s="210"/>
      <c r="IK264" s="210"/>
      <c r="IL264" s="210"/>
      <c r="IM264" s="210"/>
      <c r="IN264" s="210"/>
      <c r="IO264" s="210"/>
      <c r="IP264" s="210"/>
      <c r="IQ264" s="210"/>
      <c r="IR264" s="210"/>
      <c r="IS264" s="210"/>
      <c r="IT264" s="210"/>
      <c r="IU264" s="210"/>
    </row>
    <row r="265" spans="1:256">
      <c r="A265" s="110" t="s">
        <v>968</v>
      </c>
      <c r="B265" s="131" t="s">
        <v>969</v>
      </c>
      <c r="C265" s="131" t="s">
        <v>1111</v>
      </c>
      <c r="D265" s="99" t="s">
        <v>110</v>
      </c>
      <c r="F265" s="175" t="str">
        <f t="shared" si="31"/>
        <v>う５８</v>
      </c>
      <c r="G265" s="175" t="str">
        <f t="shared" si="32"/>
        <v>小梶優子</v>
      </c>
      <c r="H265" s="199" t="s">
        <v>190</v>
      </c>
      <c r="I265" s="183" t="s">
        <v>157</v>
      </c>
      <c r="J265" s="237">
        <v>1974</v>
      </c>
      <c r="K265" s="180">
        <f t="shared" si="35"/>
        <v>51</v>
      </c>
      <c r="L265" s="175" t="str">
        <f t="shared" si="34"/>
        <v>OK</v>
      </c>
      <c r="M265" s="183" t="s">
        <v>877</v>
      </c>
    </row>
    <row r="266" spans="1:256">
      <c r="A266" s="119"/>
      <c r="B266" s="133">
        <v>10</v>
      </c>
      <c r="C266" s="136"/>
      <c r="D266" s="120"/>
      <c r="E266" s="172"/>
      <c r="F266" s="191"/>
      <c r="G266" s="191"/>
      <c r="H266" s="241"/>
      <c r="I266" s="191"/>
      <c r="J266" s="242"/>
      <c r="K266" s="197"/>
      <c r="L266" s="191"/>
      <c r="M266" s="243"/>
    </row>
    <row r="267" spans="1:256">
      <c r="A267" s="91" t="s">
        <v>1112</v>
      </c>
      <c r="B267" s="92" t="s">
        <v>514</v>
      </c>
      <c r="C267" s="92" t="s">
        <v>970</v>
      </c>
      <c r="D267" s="92" t="s">
        <v>971</v>
      </c>
      <c r="E267" s="177" t="s">
        <v>672</v>
      </c>
      <c r="F267" s="175" t="str">
        <f t="shared" ref="F267:F286" si="36">A267</f>
        <v>ぷ０１</v>
      </c>
      <c r="G267" s="175" t="str">
        <f t="shared" si="32"/>
        <v>吉田知司</v>
      </c>
      <c r="H267" s="175" t="s">
        <v>1113</v>
      </c>
      <c r="I267" s="175" t="s">
        <v>161</v>
      </c>
      <c r="J267" s="179">
        <v>1948</v>
      </c>
      <c r="K267" s="180">
        <f t="shared" si="35"/>
        <v>77</v>
      </c>
      <c r="L267" s="175" t="str">
        <f t="shared" ref="L267:L286" si="37">IF(G267="","",IF(COUNTIF($G$8:$G$383,G267)&gt;1,"2重登録","OK"))</f>
        <v>OK</v>
      </c>
      <c r="M267" s="184" t="s">
        <v>171</v>
      </c>
    </row>
    <row r="268" spans="1:256">
      <c r="A268" s="91" t="s">
        <v>532</v>
      </c>
      <c r="B268" s="91" t="s">
        <v>972</v>
      </c>
      <c r="C268" s="91" t="s">
        <v>973</v>
      </c>
      <c r="D268" s="92" t="s">
        <v>971</v>
      </c>
      <c r="E268" s="177"/>
      <c r="F268" s="175" t="str">
        <f t="shared" si="36"/>
        <v>ぷ０２</v>
      </c>
      <c r="G268" s="175" t="str">
        <f t="shared" si="32"/>
        <v>一丸征功</v>
      </c>
      <c r="H268" s="175" t="s">
        <v>1114</v>
      </c>
      <c r="I268" s="175" t="s">
        <v>161</v>
      </c>
      <c r="J268" s="182">
        <v>1960</v>
      </c>
      <c r="K268" s="180">
        <f t="shared" si="35"/>
        <v>65</v>
      </c>
      <c r="L268" s="175" t="str">
        <f t="shared" si="37"/>
        <v>OK</v>
      </c>
      <c r="M268" s="175" t="s">
        <v>974</v>
      </c>
    </row>
    <row r="269" spans="1:256">
      <c r="A269" s="91" t="s">
        <v>215</v>
      </c>
      <c r="B269" s="92" t="s">
        <v>975</v>
      </c>
      <c r="C269" s="92" t="s">
        <v>976</v>
      </c>
      <c r="D269" s="92" t="s">
        <v>971</v>
      </c>
      <c r="E269" s="177" t="s">
        <v>672</v>
      </c>
      <c r="F269" s="175" t="str">
        <f t="shared" si="36"/>
        <v>ぷ０３</v>
      </c>
      <c r="G269" s="175" t="str">
        <f t="shared" si="32"/>
        <v>西村国太郎</v>
      </c>
      <c r="H269" s="175" t="s">
        <v>1114</v>
      </c>
      <c r="I269" s="175" t="s">
        <v>161</v>
      </c>
      <c r="J269" s="179">
        <v>1942</v>
      </c>
      <c r="K269" s="180">
        <f t="shared" si="35"/>
        <v>83</v>
      </c>
      <c r="L269" s="175" t="str">
        <f t="shared" si="37"/>
        <v>OK</v>
      </c>
      <c r="M269" s="184" t="s">
        <v>171</v>
      </c>
    </row>
    <row r="270" spans="1:256">
      <c r="A270" s="91" t="s">
        <v>216</v>
      </c>
      <c r="B270" s="91" t="s">
        <v>312</v>
      </c>
      <c r="C270" s="91" t="s">
        <v>977</v>
      </c>
      <c r="D270" s="92" t="s">
        <v>971</v>
      </c>
      <c r="E270" s="177" t="s">
        <v>672</v>
      </c>
      <c r="F270" s="175" t="str">
        <f t="shared" si="36"/>
        <v>ぷ０４</v>
      </c>
      <c r="G270" s="175" t="str">
        <f t="shared" si="32"/>
        <v>南人嗣</v>
      </c>
      <c r="H270" s="175" t="s">
        <v>1115</v>
      </c>
      <c r="I270" s="175" t="s">
        <v>161</v>
      </c>
      <c r="J270" s="182">
        <v>1955</v>
      </c>
      <c r="K270" s="180">
        <f t="shared" si="35"/>
        <v>70</v>
      </c>
      <c r="L270" s="175" t="str">
        <f t="shared" si="37"/>
        <v>OK</v>
      </c>
      <c r="M270" s="175" t="s">
        <v>329</v>
      </c>
    </row>
    <row r="271" spans="1:256">
      <c r="A271" s="91" t="s">
        <v>217</v>
      </c>
      <c r="B271" s="92" t="s">
        <v>926</v>
      </c>
      <c r="C271" s="92" t="s">
        <v>978</v>
      </c>
      <c r="D271" s="92" t="s">
        <v>971</v>
      </c>
      <c r="E271" s="177" t="s">
        <v>672</v>
      </c>
      <c r="F271" s="175" t="str">
        <f t="shared" si="36"/>
        <v>ぷ０５</v>
      </c>
      <c r="G271" s="175" t="str">
        <f t="shared" si="32"/>
        <v>田中勝之</v>
      </c>
      <c r="H271" s="175" t="s">
        <v>1113</v>
      </c>
      <c r="I271" s="175" t="s">
        <v>161</v>
      </c>
      <c r="J271" s="179">
        <v>1944</v>
      </c>
      <c r="K271" s="180">
        <f t="shared" si="35"/>
        <v>81</v>
      </c>
      <c r="L271" s="175" t="str">
        <f t="shared" si="37"/>
        <v>OK</v>
      </c>
      <c r="M271" s="184" t="s">
        <v>171</v>
      </c>
    </row>
    <row r="272" spans="1:256">
      <c r="A272" s="91" t="s">
        <v>218</v>
      </c>
      <c r="B272" s="99" t="s">
        <v>979</v>
      </c>
      <c r="C272" s="99" t="s">
        <v>980</v>
      </c>
      <c r="D272" s="92" t="s">
        <v>971</v>
      </c>
      <c r="E272" s="177" t="s">
        <v>672</v>
      </c>
      <c r="F272" s="175" t="str">
        <f t="shared" si="36"/>
        <v>ぷ０６</v>
      </c>
      <c r="G272" s="175" t="str">
        <f t="shared" ref="G272:G286" si="38">B272&amp;C272</f>
        <v>加藤昇</v>
      </c>
      <c r="H272" s="175" t="s">
        <v>1116</v>
      </c>
      <c r="I272" s="175" t="s">
        <v>161</v>
      </c>
      <c r="J272" s="179">
        <v>1952</v>
      </c>
      <c r="K272" s="180">
        <f t="shared" si="35"/>
        <v>73</v>
      </c>
      <c r="L272" s="175" t="str">
        <f t="shared" si="37"/>
        <v>OK</v>
      </c>
      <c r="M272" s="184" t="s">
        <v>171</v>
      </c>
    </row>
    <row r="273" spans="1:13">
      <c r="A273" s="91" t="s">
        <v>219</v>
      </c>
      <c r="B273" s="92" t="s">
        <v>981</v>
      </c>
      <c r="C273" s="92" t="s">
        <v>982</v>
      </c>
      <c r="D273" s="92" t="s">
        <v>971</v>
      </c>
      <c r="E273" s="177"/>
      <c r="F273" s="175" t="str">
        <f t="shared" si="36"/>
        <v>ぷ０７</v>
      </c>
      <c r="G273" s="175" t="str">
        <f t="shared" si="38"/>
        <v>木瀬茂雄</v>
      </c>
      <c r="H273" s="175" t="s">
        <v>1117</v>
      </c>
      <c r="I273" s="175" t="s">
        <v>161</v>
      </c>
      <c r="J273" s="179">
        <v>1958</v>
      </c>
      <c r="K273" s="180">
        <f t="shared" si="35"/>
        <v>67</v>
      </c>
      <c r="L273" s="175" t="str">
        <f t="shared" si="37"/>
        <v>OK</v>
      </c>
      <c r="M273" s="184" t="s">
        <v>171</v>
      </c>
    </row>
    <row r="274" spans="1:13">
      <c r="A274" s="91" t="s">
        <v>220</v>
      </c>
      <c r="B274" s="91" t="s">
        <v>983</v>
      </c>
      <c r="C274" s="91" t="s">
        <v>984</v>
      </c>
      <c r="D274" s="92" t="s">
        <v>971</v>
      </c>
      <c r="E274" s="177"/>
      <c r="F274" s="175" t="str">
        <f t="shared" si="36"/>
        <v>ぷ０８</v>
      </c>
      <c r="G274" s="175" t="str">
        <f t="shared" si="38"/>
        <v>大木浩</v>
      </c>
      <c r="H274" s="175" t="s">
        <v>1115</v>
      </c>
      <c r="I274" s="175" t="s">
        <v>161</v>
      </c>
      <c r="J274" s="182">
        <v>1963</v>
      </c>
      <c r="K274" s="180">
        <f t="shared" si="35"/>
        <v>62</v>
      </c>
      <c r="L274" s="175" t="str">
        <f t="shared" si="37"/>
        <v>OK</v>
      </c>
      <c r="M274" s="184" t="s">
        <v>171</v>
      </c>
    </row>
    <row r="275" spans="1:13">
      <c r="A275" s="91" t="s">
        <v>221</v>
      </c>
      <c r="B275" s="92" t="s">
        <v>985</v>
      </c>
      <c r="C275" s="92" t="s">
        <v>986</v>
      </c>
      <c r="D275" s="92" t="s">
        <v>971</v>
      </c>
      <c r="E275" s="177" t="s">
        <v>672</v>
      </c>
      <c r="F275" s="175" t="str">
        <f t="shared" si="36"/>
        <v>ぷ０９</v>
      </c>
      <c r="G275" s="175" t="str">
        <f t="shared" si="38"/>
        <v>竹中徳司</v>
      </c>
      <c r="H275" s="175" t="s">
        <v>1114</v>
      </c>
      <c r="I275" s="175" t="s">
        <v>161</v>
      </c>
      <c r="J275" s="179">
        <v>1955</v>
      </c>
      <c r="K275" s="180">
        <f t="shared" si="35"/>
        <v>70</v>
      </c>
      <c r="L275" s="175" t="str">
        <f t="shared" si="37"/>
        <v>OK</v>
      </c>
      <c r="M275" s="184" t="s">
        <v>171</v>
      </c>
    </row>
    <row r="276" spans="1:13">
      <c r="A276" s="91" t="s">
        <v>222</v>
      </c>
      <c r="B276" s="99" t="s">
        <v>987</v>
      </c>
      <c r="C276" s="99" t="s">
        <v>988</v>
      </c>
      <c r="D276" s="92" t="s">
        <v>971</v>
      </c>
      <c r="E276" s="177" t="s">
        <v>672</v>
      </c>
      <c r="F276" s="175" t="str">
        <f t="shared" si="36"/>
        <v>ぷ１０</v>
      </c>
      <c r="G276" s="175" t="str">
        <f t="shared" si="38"/>
        <v>新谷弘之</v>
      </c>
      <c r="H276" s="175" t="s">
        <v>1113</v>
      </c>
      <c r="I276" s="175" t="s">
        <v>161</v>
      </c>
      <c r="J276" s="179">
        <v>1951</v>
      </c>
      <c r="K276" s="180">
        <f t="shared" si="35"/>
        <v>74</v>
      </c>
      <c r="L276" s="175" t="str">
        <f t="shared" si="37"/>
        <v>OK</v>
      </c>
      <c r="M276" s="175" t="s">
        <v>989</v>
      </c>
    </row>
    <row r="277" spans="1:13">
      <c r="A277" s="91" t="s">
        <v>223</v>
      </c>
      <c r="B277" s="92" t="s">
        <v>990</v>
      </c>
      <c r="C277" s="92" t="s">
        <v>991</v>
      </c>
      <c r="D277" s="92" t="s">
        <v>971</v>
      </c>
      <c r="E277" s="177" t="s">
        <v>672</v>
      </c>
      <c r="F277" s="175" t="str">
        <f t="shared" si="36"/>
        <v>ぷ１１</v>
      </c>
      <c r="G277" s="175" t="str">
        <f t="shared" si="38"/>
        <v>今村宣明</v>
      </c>
      <c r="H277" s="175" t="s">
        <v>1118</v>
      </c>
      <c r="I277" s="175" t="s">
        <v>161</v>
      </c>
      <c r="J277" s="179">
        <v>1951</v>
      </c>
      <c r="K277" s="180">
        <f t="shared" si="35"/>
        <v>74</v>
      </c>
      <c r="L277" s="175" t="str">
        <f t="shared" si="37"/>
        <v>OK</v>
      </c>
      <c r="M277" s="175" t="s">
        <v>974</v>
      </c>
    </row>
    <row r="278" spans="1:13">
      <c r="A278" s="91" t="s">
        <v>431</v>
      </c>
      <c r="B278" s="92" t="s">
        <v>992</v>
      </c>
      <c r="C278" s="92" t="s">
        <v>993</v>
      </c>
      <c r="D278" s="92" t="s">
        <v>971</v>
      </c>
      <c r="E278" s="169" t="s">
        <v>672</v>
      </c>
      <c r="F278" s="175" t="str">
        <f t="shared" si="36"/>
        <v>ぷ１２</v>
      </c>
      <c r="G278" s="175" t="str">
        <f t="shared" si="38"/>
        <v>平岩治司</v>
      </c>
      <c r="H278" s="175" t="s">
        <v>1114</v>
      </c>
      <c r="I278" s="175" t="s">
        <v>161</v>
      </c>
      <c r="J278" s="179">
        <v>1955</v>
      </c>
      <c r="K278" s="180">
        <f t="shared" si="35"/>
        <v>70</v>
      </c>
      <c r="L278" s="175" t="str">
        <f t="shared" si="37"/>
        <v>OK</v>
      </c>
      <c r="M278" s="184" t="s">
        <v>171</v>
      </c>
    </row>
    <row r="279" spans="1:13">
      <c r="A279" s="91" t="s">
        <v>432</v>
      </c>
      <c r="B279" s="92" t="s">
        <v>227</v>
      </c>
      <c r="C279" s="92" t="s">
        <v>994</v>
      </c>
      <c r="D279" s="92" t="s">
        <v>971</v>
      </c>
      <c r="E279" s="169" t="s">
        <v>672</v>
      </c>
      <c r="F279" s="175" t="str">
        <f t="shared" si="36"/>
        <v>ぷ１３</v>
      </c>
      <c r="G279" s="175" t="str">
        <f t="shared" si="38"/>
        <v>福島直樹</v>
      </c>
      <c r="H279" s="175" t="s">
        <v>1113</v>
      </c>
      <c r="I279" s="175" t="s">
        <v>161</v>
      </c>
      <c r="J279" s="179">
        <v>1951</v>
      </c>
      <c r="K279" s="180">
        <f t="shared" si="35"/>
        <v>74</v>
      </c>
      <c r="L279" s="175" t="str">
        <f t="shared" si="37"/>
        <v>OK</v>
      </c>
      <c r="M279" s="184" t="s">
        <v>171</v>
      </c>
    </row>
    <row r="280" spans="1:13">
      <c r="A280" s="91" t="s">
        <v>995</v>
      </c>
      <c r="B280" s="92" t="s">
        <v>996</v>
      </c>
      <c r="C280" s="92" t="s">
        <v>997</v>
      </c>
      <c r="D280" s="92" t="s">
        <v>971</v>
      </c>
      <c r="E280" s="169" t="s">
        <v>672</v>
      </c>
      <c r="F280" s="175" t="str">
        <f t="shared" si="36"/>
        <v>ぷ１４</v>
      </c>
      <c r="G280" s="175" t="str">
        <f t="shared" si="38"/>
        <v>藤野秀明</v>
      </c>
      <c r="H280" s="175" t="s">
        <v>1113</v>
      </c>
      <c r="I280" s="175" t="s">
        <v>161</v>
      </c>
      <c r="J280" s="179">
        <v>1947</v>
      </c>
      <c r="K280" s="180">
        <f t="shared" si="35"/>
        <v>78</v>
      </c>
      <c r="L280" s="175" t="str">
        <f t="shared" si="37"/>
        <v>OK</v>
      </c>
      <c r="M280" s="186" t="s">
        <v>989</v>
      </c>
    </row>
    <row r="281" spans="1:13">
      <c r="A281" s="91" t="s">
        <v>998</v>
      </c>
      <c r="B281" s="94" t="s">
        <v>999</v>
      </c>
      <c r="C281" s="94" t="s">
        <v>428</v>
      </c>
      <c r="D281" s="92" t="s">
        <v>971</v>
      </c>
      <c r="E281" s="169" t="s">
        <v>672</v>
      </c>
      <c r="F281" s="175" t="str">
        <f t="shared" si="36"/>
        <v>ぷ１５</v>
      </c>
      <c r="G281" s="175" t="str">
        <f t="shared" si="38"/>
        <v>小林明子</v>
      </c>
      <c r="H281" s="175" t="s">
        <v>1113</v>
      </c>
      <c r="I281" s="183" t="s">
        <v>157</v>
      </c>
      <c r="J281" s="179">
        <v>1955</v>
      </c>
      <c r="K281" s="180">
        <f t="shared" si="35"/>
        <v>70</v>
      </c>
      <c r="L281" s="175" t="str">
        <f t="shared" si="37"/>
        <v>OK</v>
      </c>
      <c r="M281" s="184" t="s">
        <v>171</v>
      </c>
    </row>
    <row r="282" spans="1:13">
      <c r="A282" s="91" t="s">
        <v>1000</v>
      </c>
      <c r="B282" s="92" t="s">
        <v>1001</v>
      </c>
      <c r="C282" s="92" t="s">
        <v>1002</v>
      </c>
      <c r="D282" s="92" t="s">
        <v>971</v>
      </c>
      <c r="F282" s="175" t="str">
        <f t="shared" si="36"/>
        <v>ぷ１６</v>
      </c>
      <c r="G282" s="175" t="str">
        <f t="shared" si="38"/>
        <v>ドーランデーブ</v>
      </c>
      <c r="H282" s="175" t="s">
        <v>1113</v>
      </c>
      <c r="I282" s="175" t="s">
        <v>161</v>
      </c>
      <c r="J282" s="179">
        <v>1963</v>
      </c>
      <c r="K282" s="180">
        <f t="shared" si="35"/>
        <v>62</v>
      </c>
      <c r="L282" s="175" t="str">
        <f t="shared" si="37"/>
        <v>OK</v>
      </c>
      <c r="M282" s="184" t="s">
        <v>171</v>
      </c>
    </row>
    <row r="283" spans="1:13">
      <c r="A283" s="91" t="s">
        <v>1003</v>
      </c>
      <c r="B283" s="94" t="s">
        <v>1004</v>
      </c>
      <c r="C283" s="94" t="s">
        <v>1005</v>
      </c>
      <c r="D283" s="92" t="s">
        <v>971</v>
      </c>
      <c r="E283" s="169" t="s">
        <v>672</v>
      </c>
      <c r="F283" s="175" t="str">
        <f t="shared" si="36"/>
        <v>ぷ１７</v>
      </c>
      <c r="G283" s="175" t="str">
        <f t="shared" si="38"/>
        <v>井田圭子</v>
      </c>
      <c r="H283" s="175" t="s">
        <v>1113</v>
      </c>
      <c r="I283" s="183" t="s">
        <v>157</v>
      </c>
      <c r="J283" s="179">
        <v>1951</v>
      </c>
      <c r="K283" s="180">
        <f t="shared" si="35"/>
        <v>74</v>
      </c>
      <c r="L283" s="175" t="str">
        <f t="shared" si="37"/>
        <v>OK</v>
      </c>
      <c r="M283" s="184" t="s">
        <v>171</v>
      </c>
    </row>
    <row r="284" spans="1:13">
      <c r="A284" s="91" t="s">
        <v>1006</v>
      </c>
      <c r="B284" s="94" t="s">
        <v>1007</v>
      </c>
      <c r="C284" s="94" t="s">
        <v>1008</v>
      </c>
      <c r="D284" s="92" t="s">
        <v>971</v>
      </c>
      <c r="E284" s="169" t="s">
        <v>672</v>
      </c>
      <c r="F284" s="175" t="str">
        <f t="shared" si="36"/>
        <v>ぷ１８</v>
      </c>
      <c r="G284" s="175" t="str">
        <f t="shared" si="38"/>
        <v>前田喜久子</v>
      </c>
      <c r="H284" s="175" t="s">
        <v>1113</v>
      </c>
      <c r="I284" s="183" t="s">
        <v>157</v>
      </c>
      <c r="J284" s="179">
        <v>1945</v>
      </c>
      <c r="K284" s="180">
        <f t="shared" si="35"/>
        <v>80</v>
      </c>
      <c r="L284" s="175" t="str">
        <f t="shared" si="37"/>
        <v>OK</v>
      </c>
      <c r="M284" s="175" t="s">
        <v>155</v>
      </c>
    </row>
    <row r="285" spans="1:13">
      <c r="A285" s="91" t="s">
        <v>1009</v>
      </c>
      <c r="B285" s="92" t="s">
        <v>723</v>
      </c>
      <c r="C285" s="92" t="s">
        <v>1010</v>
      </c>
      <c r="D285" s="92" t="s">
        <v>971</v>
      </c>
      <c r="E285" s="169" t="s">
        <v>672</v>
      </c>
      <c r="F285" s="175" t="str">
        <f t="shared" si="36"/>
        <v>ぷ１９</v>
      </c>
      <c r="G285" s="175" t="str">
        <f t="shared" si="38"/>
        <v>鈴木英夫</v>
      </c>
      <c r="H285" s="175" t="s">
        <v>1113</v>
      </c>
      <c r="I285" s="175" t="s">
        <v>161</v>
      </c>
      <c r="J285" s="179">
        <v>1955</v>
      </c>
      <c r="K285" s="180">
        <f t="shared" si="35"/>
        <v>70</v>
      </c>
      <c r="L285" s="175" t="str">
        <f>IF(G285="","",IF(COUNTIF($G$8:$G$383,G285)&gt;1,"2重登録","OK"))</f>
        <v>OK</v>
      </c>
      <c r="M285" s="184" t="s">
        <v>171</v>
      </c>
    </row>
    <row r="286" spans="1:13">
      <c r="A286" s="91" t="s">
        <v>1119</v>
      </c>
      <c r="B286" s="94" t="s">
        <v>1120</v>
      </c>
      <c r="C286" s="94" t="s">
        <v>1121</v>
      </c>
      <c r="D286" s="92" t="s">
        <v>971</v>
      </c>
      <c r="F286" s="175" t="str">
        <f t="shared" si="36"/>
        <v>ぷ２０</v>
      </c>
      <c r="G286" s="175" t="str">
        <f t="shared" si="38"/>
        <v>堀部品子</v>
      </c>
      <c r="H286" s="175" t="s">
        <v>1113</v>
      </c>
      <c r="I286" s="183" t="s">
        <v>157</v>
      </c>
      <c r="J286" s="179">
        <v>1951</v>
      </c>
      <c r="K286" s="180">
        <f t="shared" si="35"/>
        <v>74</v>
      </c>
      <c r="L286" s="175" t="str">
        <f t="shared" si="37"/>
        <v>OK</v>
      </c>
      <c r="M286" s="184" t="s">
        <v>171</v>
      </c>
    </row>
    <row r="287" spans="1:13">
      <c r="A287" s="119"/>
      <c r="B287" s="133">
        <v>11</v>
      </c>
      <c r="C287" s="136"/>
      <c r="D287" s="120"/>
      <c r="E287" s="172"/>
      <c r="F287" s="191"/>
      <c r="G287" s="191"/>
      <c r="H287" s="241"/>
      <c r="I287" s="191"/>
      <c r="J287" s="242"/>
      <c r="K287" s="197"/>
      <c r="L287" s="191"/>
      <c r="M287" s="243"/>
    </row>
    <row r="288" spans="1:13" s="250" customFormat="1" ht="14.25">
      <c r="A288" s="121" t="s">
        <v>1122</v>
      </c>
      <c r="B288" s="122" t="s">
        <v>1011</v>
      </c>
      <c r="C288" s="122" t="s">
        <v>1012</v>
      </c>
      <c r="D288" s="123" t="s">
        <v>1013</v>
      </c>
      <c r="E288" s="247"/>
      <c r="F288" s="248" t="str">
        <f>A288</f>
        <v>こ０１</v>
      </c>
      <c r="G288" s="244" t="str">
        <f>B288&amp;C288</f>
        <v>澤村博司</v>
      </c>
      <c r="H288" s="246" t="s">
        <v>226</v>
      </c>
      <c r="I288" s="246" t="s">
        <v>161</v>
      </c>
      <c r="J288" s="245">
        <v>1971</v>
      </c>
      <c r="K288" s="249">
        <f>IF(J288="","",(2025-J288))</f>
        <v>54</v>
      </c>
      <c r="L288" s="248" t="s">
        <v>1123</v>
      </c>
      <c r="M288" s="244" t="s">
        <v>1014</v>
      </c>
    </row>
    <row r="289" spans="1:13">
      <c r="A289" s="121" t="s">
        <v>400</v>
      </c>
      <c r="B289" s="122" t="s">
        <v>1015</v>
      </c>
      <c r="C289" s="122" t="s">
        <v>1016</v>
      </c>
      <c r="D289" s="123" t="s">
        <v>1013</v>
      </c>
      <c r="E289" s="247"/>
      <c r="F289" s="248" t="str">
        <f t="shared" ref="F289" si="39">A289</f>
        <v>こ０２</v>
      </c>
      <c r="G289" s="244" t="s">
        <v>1017</v>
      </c>
      <c r="H289" s="246" t="s">
        <v>226</v>
      </c>
      <c r="I289" s="246" t="s">
        <v>161</v>
      </c>
      <c r="J289" s="245">
        <v>1967</v>
      </c>
      <c r="K289" s="249">
        <v>58</v>
      </c>
      <c r="L289" s="248" t="s">
        <v>1123</v>
      </c>
      <c r="M289" s="244" t="s">
        <v>156</v>
      </c>
    </row>
    <row r="290" spans="1:13">
      <c r="A290" s="121"/>
      <c r="F290" s="248"/>
      <c r="J290" s="170"/>
      <c r="K290" s="170"/>
    </row>
  </sheetData>
  <sheetProtection password="CC53" sheet="1" objects="1" scenarios="1"/>
  <mergeCells count="2">
    <mergeCell ref="I1:M2"/>
    <mergeCell ref="A1:H2"/>
  </mergeCells>
  <phoneticPr fontId="14"/>
  <pageMargins left="0.75" right="0.75" top="1" bottom="1" header="0.51180555555555551" footer="0.51180555555555551"/>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4" zoomScaleSheetLayoutView="100" workbookViewId="0">
      <selection activeCell="H13" sqref="H13"/>
    </sheetView>
  </sheetViews>
  <sheetFormatPr defaultColWidth="10" defaultRowHeight="13.5" customHeight="1"/>
  <cols>
    <col min="1" max="16384" width="10" style="1"/>
  </cols>
  <sheetData/>
  <phoneticPr fontId="14"/>
  <pageMargins left="0.7" right="0.7" top="0.75" bottom="0.75" header="0.3" footer="0.3"/>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topLeftCell="A4" zoomScaleSheetLayoutView="100" workbookViewId="0">
      <selection activeCell="H13" sqref="H13"/>
    </sheetView>
  </sheetViews>
  <sheetFormatPr defaultColWidth="10" defaultRowHeight="13.5" customHeight="1"/>
  <cols>
    <col min="1" max="16384" width="10" style="1"/>
  </cols>
  <sheetData/>
  <phoneticPr fontId="14"/>
  <pageMargins left="0.7" right="0.7" top="0.75" bottom="0.75" header="0.3" footer="0.3"/>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2:DO82"/>
  <sheetViews>
    <sheetView showGridLines="0" zoomScaleSheetLayoutView="100" workbookViewId="0">
      <selection activeCell="H13" sqref="H13"/>
    </sheetView>
  </sheetViews>
  <sheetFormatPr defaultColWidth="0.875" defaultRowHeight="6" customHeight="1"/>
  <cols>
    <col min="1" max="16384" width="0.875" style="2"/>
  </cols>
  <sheetData>
    <row r="2" spans="4:113" ht="21" customHeight="1">
      <c r="L2" s="280" t="s">
        <v>343</v>
      </c>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row>
    <row r="3" spans="4:113" ht="21" customHeight="1">
      <c r="E3" s="302" t="s">
        <v>342</v>
      </c>
      <c r="F3" s="302"/>
      <c r="G3" s="302"/>
      <c r="H3" s="302"/>
      <c r="I3" s="302"/>
      <c r="J3" s="302"/>
      <c r="K3" s="302"/>
      <c r="L3" s="302"/>
      <c r="M3" s="302"/>
      <c r="N3" s="302"/>
      <c r="O3" s="302"/>
      <c r="P3" s="302"/>
      <c r="Q3" s="302"/>
      <c r="R3" s="302"/>
      <c r="S3" s="302"/>
      <c r="T3" s="302"/>
      <c r="U3" s="302"/>
      <c r="V3" s="302"/>
      <c r="W3" s="302"/>
      <c r="X3" s="302"/>
      <c r="Y3" s="302"/>
      <c r="Z3" s="302"/>
      <c r="AA3" s="302"/>
    </row>
    <row r="4" spans="4:113" ht="21" customHeight="1">
      <c r="D4" s="280" t="s">
        <v>341</v>
      </c>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row>
    <row r="5" spans="4:113" ht="21" customHeight="1">
      <c r="E5" s="303" t="s">
        <v>340</v>
      </c>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row>
    <row r="6" spans="4:113" ht="22.5" customHeight="1">
      <c r="E6" s="303" t="s">
        <v>339</v>
      </c>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303"/>
      <c r="CH6" s="303"/>
      <c r="CI6" s="303"/>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row>
    <row r="7" spans="4:113" ht="39.75" customHeight="1" thickBot="1"/>
    <row r="8" spans="4:113" ht="6" customHeight="1">
      <c r="P8" s="9"/>
      <c r="Q8" s="8"/>
      <c r="R8" s="8"/>
      <c r="S8" s="8"/>
      <c r="T8" s="8"/>
      <c r="U8" s="8"/>
      <c r="V8" s="8"/>
      <c r="W8" s="8"/>
      <c r="X8" s="8"/>
      <c r="Y8" s="8"/>
      <c r="Z8" s="8"/>
      <c r="AA8" s="8"/>
      <c r="AB8" s="7"/>
      <c r="AC8" s="15"/>
      <c r="AD8" s="15"/>
      <c r="AE8" s="297" t="s">
        <v>338</v>
      </c>
      <c r="AF8" s="293"/>
      <c r="AG8" s="293"/>
      <c r="AH8" s="293"/>
      <c r="AI8" s="293"/>
      <c r="AJ8" s="293"/>
      <c r="AK8" s="293"/>
      <c r="AL8" s="293"/>
      <c r="AM8" s="294"/>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9"/>
      <c r="CW8" s="8"/>
      <c r="CX8" s="8"/>
      <c r="CY8" s="8"/>
      <c r="CZ8" s="8"/>
      <c r="DA8" s="8"/>
      <c r="DB8" s="8"/>
      <c r="DC8" s="8"/>
      <c r="DD8" s="8"/>
      <c r="DE8" s="7"/>
    </row>
    <row r="9" spans="4:113" ht="6" customHeight="1" thickBot="1">
      <c r="P9" s="5"/>
      <c r="Q9" s="4"/>
      <c r="R9" s="4"/>
      <c r="S9" s="4"/>
      <c r="T9" s="4"/>
      <c r="U9" s="4"/>
      <c r="V9" s="4"/>
      <c r="W9" s="4"/>
      <c r="X9" s="4"/>
      <c r="Y9" s="4"/>
      <c r="Z9" s="4"/>
      <c r="AA9" s="4"/>
      <c r="AB9" s="3"/>
      <c r="AE9" s="298"/>
      <c r="AF9" s="283"/>
      <c r="AG9" s="283"/>
      <c r="AH9" s="283"/>
      <c r="AI9" s="283"/>
      <c r="AJ9" s="283"/>
      <c r="AK9" s="283"/>
      <c r="AL9" s="283"/>
      <c r="AM9" s="295"/>
      <c r="CV9" s="5"/>
      <c r="CW9" s="4"/>
      <c r="CX9" s="4"/>
      <c r="CY9" s="4"/>
      <c r="CZ9" s="4"/>
      <c r="DA9" s="4"/>
      <c r="DB9" s="4"/>
      <c r="DC9" s="4"/>
      <c r="DD9" s="4"/>
      <c r="DE9" s="3"/>
    </row>
    <row r="10" spans="4:113" ht="6" customHeight="1" thickBot="1">
      <c r="P10" s="13"/>
      <c r="Q10" s="293" t="s">
        <v>337</v>
      </c>
      <c r="R10" s="293"/>
      <c r="S10" s="293"/>
      <c r="T10" s="293"/>
      <c r="U10" s="293"/>
      <c r="V10" s="293"/>
      <c r="W10" s="293"/>
      <c r="X10" s="293"/>
      <c r="Y10" s="293"/>
      <c r="Z10" s="293"/>
      <c r="AA10" s="293"/>
      <c r="AB10" s="293"/>
      <c r="AE10" s="299"/>
      <c r="AF10" s="300"/>
      <c r="AG10" s="300"/>
      <c r="AH10" s="300"/>
      <c r="AI10" s="300"/>
      <c r="AJ10" s="300"/>
      <c r="AK10" s="300"/>
      <c r="AL10" s="300"/>
      <c r="AM10" s="301"/>
      <c r="CV10" s="293" t="s">
        <v>337</v>
      </c>
      <c r="CW10" s="293"/>
      <c r="CX10" s="293"/>
      <c r="CY10" s="293"/>
      <c r="CZ10" s="293"/>
      <c r="DA10" s="293"/>
      <c r="DB10" s="293"/>
      <c r="DC10" s="293"/>
      <c r="DD10" s="293"/>
      <c r="DE10" s="294"/>
    </row>
    <row r="11" spans="4:113" ht="6" customHeight="1" thickBot="1">
      <c r="P11" s="13"/>
      <c r="Q11" s="283"/>
      <c r="R11" s="283"/>
      <c r="S11" s="283"/>
      <c r="T11" s="283"/>
      <c r="U11" s="283"/>
      <c r="V11" s="283"/>
      <c r="W11" s="283"/>
      <c r="X11" s="283"/>
      <c r="Y11" s="283"/>
      <c r="Z11" s="283"/>
      <c r="AA11" s="283"/>
      <c r="AB11" s="283"/>
      <c r="CV11" s="283"/>
      <c r="CW11" s="283"/>
      <c r="CX11" s="283"/>
      <c r="CY11" s="283"/>
      <c r="CZ11" s="283"/>
      <c r="DA11" s="283"/>
      <c r="DB11" s="283"/>
      <c r="DC11" s="283"/>
      <c r="DD11" s="283"/>
      <c r="DE11" s="295"/>
    </row>
    <row r="12" spans="4:113" ht="6" customHeight="1">
      <c r="P12" s="13"/>
      <c r="Q12" s="283"/>
      <c r="R12" s="283"/>
      <c r="S12" s="283"/>
      <c r="T12" s="283"/>
      <c r="U12" s="283"/>
      <c r="V12" s="283"/>
      <c r="W12" s="283"/>
      <c r="X12" s="283"/>
      <c r="Y12" s="283"/>
      <c r="Z12" s="283"/>
      <c r="AA12" s="283"/>
      <c r="AB12" s="283"/>
      <c r="BF12" s="16"/>
      <c r="BG12" s="15"/>
      <c r="BH12" s="14"/>
      <c r="CV12" s="283"/>
      <c r="CW12" s="283"/>
      <c r="CX12" s="283"/>
      <c r="CY12" s="283"/>
      <c r="CZ12" s="283"/>
      <c r="DA12" s="283"/>
      <c r="DB12" s="283"/>
      <c r="DC12" s="283"/>
      <c r="DD12" s="283"/>
      <c r="DE12" s="295"/>
    </row>
    <row r="13" spans="4:113" ht="6" customHeight="1" thickBot="1">
      <c r="P13" s="13"/>
      <c r="BF13" s="12"/>
      <c r="BG13" s="6"/>
      <c r="BH13" s="11"/>
      <c r="DE13" s="10"/>
    </row>
    <row r="14" spans="4:113" ht="6" customHeight="1">
      <c r="P14" s="13"/>
      <c r="DE14" s="10"/>
    </row>
    <row r="15" spans="4:113" ht="6" customHeight="1">
      <c r="P15" s="13"/>
      <c r="DE15" s="10"/>
    </row>
    <row r="16" spans="4:113" ht="6" customHeight="1">
      <c r="P16" s="13"/>
      <c r="DE16" s="10"/>
    </row>
    <row r="17" spans="16:109" ht="6" customHeight="1">
      <c r="P17" s="13"/>
      <c r="BG17" s="10"/>
      <c r="DE17" s="10"/>
    </row>
    <row r="18" spans="16:109" ht="6" customHeight="1" thickBot="1">
      <c r="P18" s="13"/>
      <c r="BG18" s="10"/>
      <c r="DE18" s="10"/>
    </row>
    <row r="19" spans="16:109" ht="6" customHeight="1">
      <c r="P19" s="13"/>
      <c r="AD19" s="16"/>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4"/>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4"/>
      <c r="DE19" s="10"/>
    </row>
    <row r="20" spans="16:109" ht="6" customHeight="1" thickBot="1">
      <c r="P20" s="13"/>
      <c r="AD20" s="12"/>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11"/>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11"/>
      <c r="DE20" s="10"/>
    </row>
    <row r="21" spans="16:109" ht="6" customHeight="1">
      <c r="P21" s="13"/>
      <c r="AD21" s="13"/>
      <c r="AQ21" s="14"/>
      <c r="BG21" s="10"/>
      <c r="BU21" s="14"/>
      <c r="CQ21" s="10"/>
      <c r="DE21" s="10"/>
    </row>
    <row r="22" spans="16:109" ht="6" customHeight="1">
      <c r="P22" s="13"/>
      <c r="AD22" s="13"/>
      <c r="AQ22" s="10"/>
      <c r="BG22" s="10"/>
      <c r="BU22" s="10"/>
      <c r="CQ22" s="10"/>
      <c r="DE22" s="10"/>
    </row>
    <row r="23" spans="16:109" ht="6" customHeight="1">
      <c r="P23" s="13"/>
      <c r="AD23" s="13"/>
      <c r="AF23" s="280" t="s">
        <v>336</v>
      </c>
      <c r="AG23" s="280"/>
      <c r="AH23" s="280"/>
      <c r="AI23" s="280"/>
      <c r="AJ23" s="280"/>
      <c r="AK23" s="280"/>
      <c r="AL23" s="280"/>
      <c r="AM23" s="280"/>
      <c r="AN23" s="280"/>
      <c r="AO23" s="280"/>
      <c r="AQ23" s="10"/>
      <c r="BG23" s="10"/>
      <c r="BU23" s="10"/>
      <c r="CQ23" s="10"/>
      <c r="DE23" s="10"/>
    </row>
    <row r="24" spans="16:109" ht="6" customHeight="1">
      <c r="P24" s="13"/>
      <c r="AD24" s="13"/>
      <c r="AF24" s="280"/>
      <c r="AG24" s="280"/>
      <c r="AH24" s="280"/>
      <c r="AI24" s="280"/>
      <c r="AJ24" s="280"/>
      <c r="AK24" s="280"/>
      <c r="AL24" s="280"/>
      <c r="AM24" s="280"/>
      <c r="AN24" s="280"/>
      <c r="AO24" s="280"/>
      <c r="AQ24" s="10"/>
      <c r="BG24" s="10"/>
      <c r="BU24" s="10"/>
      <c r="CQ24" s="10"/>
      <c r="DE24" s="10"/>
    </row>
    <row r="25" spans="16:109" ht="6" customHeight="1">
      <c r="P25" s="13"/>
      <c r="AD25" s="13"/>
      <c r="AF25" s="280"/>
      <c r="AG25" s="280"/>
      <c r="AH25" s="280"/>
      <c r="AI25" s="280"/>
      <c r="AJ25" s="280"/>
      <c r="AK25" s="280"/>
      <c r="AL25" s="280"/>
      <c r="AM25" s="280"/>
      <c r="AN25" s="280"/>
      <c r="AO25" s="280"/>
      <c r="AQ25" s="10"/>
      <c r="BG25" s="10"/>
      <c r="BU25" s="10"/>
      <c r="CQ25" s="10"/>
      <c r="DE25" s="10"/>
    </row>
    <row r="26" spans="16:109" ht="6" customHeight="1">
      <c r="P26" s="13"/>
      <c r="AD26" s="13"/>
      <c r="AF26" s="280"/>
      <c r="AG26" s="280"/>
      <c r="AH26" s="280"/>
      <c r="AI26" s="280"/>
      <c r="AJ26" s="280"/>
      <c r="AK26" s="280"/>
      <c r="AL26" s="280"/>
      <c r="AM26" s="280"/>
      <c r="AN26" s="280"/>
      <c r="AO26" s="280"/>
      <c r="AQ26" s="10"/>
      <c r="BG26" s="10"/>
      <c r="BU26" s="10"/>
      <c r="CQ26" s="10"/>
      <c r="DE26" s="10"/>
    </row>
    <row r="27" spans="16:109" ht="6" customHeight="1">
      <c r="P27" s="13"/>
      <c r="AD27" s="13"/>
      <c r="AF27" s="280"/>
      <c r="AG27" s="280"/>
      <c r="AH27" s="280"/>
      <c r="AI27" s="280"/>
      <c r="AJ27" s="280"/>
      <c r="AK27" s="280"/>
      <c r="AL27" s="280"/>
      <c r="AM27" s="280"/>
      <c r="AN27" s="280"/>
      <c r="AO27" s="280"/>
      <c r="AQ27" s="10"/>
      <c r="BG27" s="10"/>
      <c r="BU27" s="10"/>
      <c r="CQ27" s="10"/>
      <c r="DE27" s="10"/>
    </row>
    <row r="28" spans="16:109" ht="6" customHeight="1">
      <c r="P28" s="13"/>
      <c r="AD28" s="13"/>
      <c r="AF28" s="280"/>
      <c r="AG28" s="280"/>
      <c r="AH28" s="280"/>
      <c r="AI28" s="280"/>
      <c r="AJ28" s="280"/>
      <c r="AK28" s="280"/>
      <c r="AL28" s="280"/>
      <c r="AM28" s="280"/>
      <c r="AN28" s="280"/>
      <c r="AO28" s="280"/>
      <c r="AQ28" s="10"/>
      <c r="BG28" s="10"/>
      <c r="BU28" s="10"/>
      <c r="CQ28" s="10"/>
      <c r="DE28" s="10"/>
    </row>
    <row r="29" spans="16:109" ht="6" customHeight="1" thickBot="1">
      <c r="P29" s="13"/>
      <c r="AD29" s="13"/>
      <c r="AQ29" s="10"/>
      <c r="AR29" s="12"/>
      <c r="AS29" s="6"/>
      <c r="AT29" s="6"/>
      <c r="AU29" s="6"/>
      <c r="AV29" s="6"/>
      <c r="AW29" s="6"/>
      <c r="AX29" s="6"/>
      <c r="AY29" s="6"/>
      <c r="AZ29" s="6"/>
      <c r="BA29" s="6"/>
      <c r="BB29" s="6"/>
      <c r="BC29" s="6"/>
      <c r="BD29" s="6"/>
      <c r="BE29" s="6"/>
      <c r="BF29" s="6"/>
      <c r="BG29" s="11"/>
      <c r="BH29" s="6"/>
      <c r="BI29" s="6"/>
      <c r="BJ29" s="6"/>
      <c r="BK29" s="6"/>
      <c r="BL29" s="6"/>
      <c r="BM29" s="6"/>
      <c r="BN29" s="6"/>
      <c r="BO29" s="6"/>
      <c r="BP29" s="6"/>
      <c r="BQ29" s="6"/>
      <c r="BR29" s="6"/>
      <c r="BS29" s="6"/>
      <c r="BT29" s="6"/>
      <c r="BU29" s="11"/>
      <c r="CQ29" s="10"/>
      <c r="DE29" s="10"/>
    </row>
    <row r="30" spans="16:109" ht="6" customHeight="1">
      <c r="P30" s="13"/>
      <c r="AD30" s="13"/>
      <c r="AQ30" s="10"/>
      <c r="BG30" s="10"/>
      <c r="BU30" s="10"/>
      <c r="CQ30" s="10"/>
      <c r="DE30" s="10"/>
    </row>
    <row r="31" spans="16:109" ht="6" customHeight="1">
      <c r="P31" s="13"/>
      <c r="AD31" s="13"/>
      <c r="AQ31" s="10"/>
      <c r="BG31" s="10"/>
      <c r="BU31" s="10"/>
      <c r="CQ31" s="10"/>
      <c r="DE31" s="10"/>
    </row>
    <row r="32" spans="16:109" ht="6" customHeight="1">
      <c r="P32" s="13"/>
      <c r="AD32" s="13"/>
      <c r="AQ32" s="10"/>
      <c r="BG32" s="10"/>
      <c r="BU32" s="10"/>
      <c r="CQ32" s="10"/>
      <c r="DE32" s="10"/>
    </row>
    <row r="33" spans="16:117" ht="6" customHeight="1">
      <c r="P33" s="13"/>
      <c r="AD33" s="13"/>
      <c r="AQ33" s="10"/>
      <c r="BG33" s="10"/>
      <c r="BU33" s="10"/>
      <c r="CQ33" s="10"/>
      <c r="DE33" s="10"/>
    </row>
    <row r="34" spans="16:117" ht="6" customHeight="1">
      <c r="P34" s="13"/>
      <c r="AD34" s="13"/>
      <c r="AQ34" s="10"/>
      <c r="BG34" s="10"/>
      <c r="BU34" s="10"/>
      <c r="CQ34" s="10"/>
      <c r="DE34" s="10"/>
    </row>
    <row r="35" spans="16:117" ht="6" customHeight="1">
      <c r="P35" s="13"/>
      <c r="AD35" s="13"/>
      <c r="AQ35" s="10"/>
      <c r="BG35" s="10"/>
      <c r="BU35" s="10"/>
      <c r="CQ35" s="10"/>
      <c r="DE35" s="10"/>
    </row>
    <row r="36" spans="16:117" ht="6" customHeight="1">
      <c r="P36" s="13"/>
      <c r="AD36" s="13"/>
      <c r="AQ36" s="10"/>
      <c r="BG36" s="10"/>
      <c r="BU36" s="10"/>
      <c r="CQ36" s="10"/>
      <c r="DE36" s="10"/>
    </row>
    <row r="37" spans="16:117" ht="6" customHeight="1">
      <c r="P37" s="13"/>
      <c r="AD37" s="13"/>
      <c r="AQ37" s="10"/>
      <c r="BG37" s="10"/>
      <c r="BU37" s="10"/>
      <c r="CQ37" s="10"/>
      <c r="DE37" s="10"/>
    </row>
    <row r="38" spans="16:117" ht="6" customHeight="1" thickBot="1">
      <c r="P38" s="13"/>
      <c r="AD38" s="12"/>
      <c r="AE38" s="6"/>
      <c r="AF38" s="6"/>
      <c r="AG38" s="6"/>
      <c r="AH38" s="6"/>
      <c r="AI38" s="6"/>
      <c r="AJ38" s="6"/>
      <c r="AK38" s="6"/>
      <c r="AL38" s="6"/>
      <c r="AM38" s="6"/>
      <c r="AN38" s="6"/>
      <c r="AO38" s="6"/>
      <c r="AP38" s="6"/>
      <c r="AQ38" s="11"/>
      <c r="AR38" s="6"/>
      <c r="AS38" s="6"/>
      <c r="AT38" s="6"/>
      <c r="AU38" s="6"/>
      <c r="AV38" s="6"/>
      <c r="AW38" s="6"/>
      <c r="AX38" s="6"/>
      <c r="AY38" s="6"/>
      <c r="AZ38" s="6"/>
      <c r="BA38" s="6"/>
      <c r="BB38" s="6"/>
      <c r="BC38" s="6"/>
      <c r="BD38" s="6"/>
      <c r="BE38" s="6"/>
      <c r="BF38" s="6"/>
      <c r="BG38" s="11"/>
      <c r="BH38" s="6"/>
      <c r="BI38" s="6"/>
      <c r="BJ38" s="6"/>
      <c r="BK38" s="6"/>
      <c r="BL38" s="6"/>
      <c r="BM38" s="6"/>
      <c r="BN38" s="6"/>
      <c r="BO38" s="6"/>
      <c r="BP38" s="6"/>
      <c r="BQ38" s="6"/>
      <c r="BR38" s="6"/>
      <c r="BS38" s="6"/>
      <c r="BT38" s="6"/>
      <c r="BU38" s="11"/>
      <c r="BV38" s="6"/>
      <c r="BW38" s="6"/>
      <c r="BX38" s="6"/>
      <c r="BY38" s="6"/>
      <c r="BZ38" s="6"/>
      <c r="CA38" s="6"/>
      <c r="CB38" s="6"/>
      <c r="CC38" s="6"/>
      <c r="CD38" s="6"/>
      <c r="CE38" s="6"/>
      <c r="CF38" s="6"/>
      <c r="CG38" s="6"/>
      <c r="CH38" s="6"/>
      <c r="CI38" s="6"/>
      <c r="CJ38" s="6"/>
      <c r="CK38" s="6"/>
      <c r="CL38" s="6"/>
      <c r="CM38" s="6"/>
      <c r="CN38" s="6"/>
      <c r="CO38" s="6"/>
      <c r="CP38" s="6"/>
      <c r="CQ38" s="11"/>
      <c r="DE38" s="10"/>
    </row>
    <row r="39" spans="16:117" ht="6" customHeight="1" thickBot="1">
      <c r="P39" s="13"/>
      <c r="AD39" s="13"/>
      <c r="BG39" s="10"/>
      <c r="CQ39" s="10"/>
      <c r="DE39" s="10"/>
    </row>
    <row r="40" spans="16:117" ht="6" customHeight="1" thickBot="1">
      <c r="P40" s="13"/>
      <c r="AD40" s="12"/>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11"/>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11"/>
      <c r="DC40" s="26"/>
      <c r="DD40" s="25"/>
      <c r="DE40" s="10"/>
    </row>
    <row r="41" spans="16:117" ht="6" customHeight="1">
      <c r="P41" s="13"/>
      <c r="BG41" s="10"/>
      <c r="DC41" s="22"/>
      <c r="DD41" s="21"/>
      <c r="DE41" s="10"/>
    </row>
    <row r="42" spans="16:117" ht="6" customHeight="1" thickBot="1">
      <c r="P42" s="13"/>
      <c r="BG42" s="10"/>
      <c r="DC42" s="22"/>
      <c r="DD42" s="21"/>
      <c r="DE42" s="10"/>
    </row>
    <row r="43" spans="16:117" ht="6" customHeight="1">
      <c r="P43" s="31"/>
      <c r="AX43" s="284" t="s">
        <v>333</v>
      </c>
      <c r="AY43" s="285"/>
      <c r="AZ43" s="285"/>
      <c r="BA43" s="285"/>
      <c r="BB43" s="285"/>
      <c r="BC43" s="285"/>
      <c r="BD43" s="285"/>
      <c r="BE43" s="285"/>
      <c r="BF43" s="286"/>
      <c r="BG43" s="10"/>
      <c r="BI43" s="284" t="s">
        <v>333</v>
      </c>
      <c r="BJ43" s="285"/>
      <c r="BK43" s="285"/>
      <c r="BL43" s="285"/>
      <c r="BM43" s="285"/>
      <c r="BN43" s="285"/>
      <c r="BO43" s="285"/>
      <c r="BP43" s="285"/>
      <c r="BQ43" s="286"/>
      <c r="DC43" s="20"/>
      <c r="DD43" s="19"/>
      <c r="DE43" s="10"/>
    </row>
    <row r="44" spans="16:117" ht="6" customHeight="1">
      <c r="P44" s="30"/>
      <c r="AX44" s="287"/>
      <c r="AY44" s="288"/>
      <c r="AZ44" s="288"/>
      <c r="BA44" s="288"/>
      <c r="BB44" s="288"/>
      <c r="BC44" s="288"/>
      <c r="BD44" s="288"/>
      <c r="BE44" s="288"/>
      <c r="BF44" s="289"/>
      <c r="BI44" s="287"/>
      <c r="BJ44" s="288"/>
      <c r="BK44" s="288"/>
      <c r="BL44" s="288"/>
      <c r="BM44" s="288"/>
      <c r="BN44" s="288"/>
      <c r="BO44" s="288"/>
      <c r="BP44" s="288"/>
      <c r="BQ44" s="289"/>
      <c r="DC44" s="20"/>
      <c r="DD44" s="19"/>
      <c r="DE44" s="10"/>
    </row>
    <row r="45" spans="16:117" ht="6" customHeight="1" thickBot="1">
      <c r="P45" s="30"/>
      <c r="Q45" s="296" t="s">
        <v>335</v>
      </c>
      <c r="R45" s="280"/>
      <c r="S45" s="280"/>
      <c r="T45" s="280"/>
      <c r="U45" s="280"/>
      <c r="V45" s="280"/>
      <c r="W45" s="280"/>
      <c r="X45" s="280"/>
      <c r="Y45" s="280"/>
      <c r="Z45" s="280"/>
      <c r="AX45" s="290"/>
      <c r="AY45" s="291"/>
      <c r="AZ45" s="291"/>
      <c r="BA45" s="291"/>
      <c r="BB45" s="291"/>
      <c r="BC45" s="291"/>
      <c r="BD45" s="291"/>
      <c r="BE45" s="291"/>
      <c r="BF45" s="292"/>
      <c r="BI45" s="290"/>
      <c r="BJ45" s="291"/>
      <c r="BK45" s="291"/>
      <c r="BL45" s="291"/>
      <c r="BM45" s="291"/>
      <c r="BN45" s="291"/>
      <c r="BO45" s="291"/>
      <c r="BP45" s="291"/>
      <c r="BQ45" s="292"/>
      <c r="DC45" s="18"/>
      <c r="DD45" s="17"/>
      <c r="DE45" s="10"/>
    </row>
    <row r="46" spans="16:117" ht="6" customHeight="1" thickBot="1">
      <c r="P46" s="30"/>
      <c r="Q46" s="296"/>
      <c r="R46" s="280"/>
      <c r="S46" s="280"/>
      <c r="T46" s="280"/>
      <c r="U46" s="280"/>
      <c r="V46" s="280"/>
      <c r="W46" s="280"/>
      <c r="X46" s="280"/>
      <c r="Y46" s="280"/>
      <c r="Z46" s="280"/>
      <c r="CY46" s="283" t="s">
        <v>334</v>
      </c>
      <c r="CZ46" s="283"/>
      <c r="DA46" s="283"/>
      <c r="DB46" s="283"/>
      <c r="DC46" s="283"/>
      <c r="DD46" s="283"/>
      <c r="DE46" s="283"/>
      <c r="DF46" s="283"/>
      <c r="DG46" s="283"/>
      <c r="DH46" s="283"/>
      <c r="DI46" s="283"/>
      <c r="DJ46" s="29"/>
      <c r="DK46" s="29"/>
      <c r="DL46" s="29"/>
      <c r="DM46" s="29"/>
    </row>
    <row r="47" spans="16:117" ht="6" customHeight="1">
      <c r="P47" s="30"/>
      <c r="Q47" s="296"/>
      <c r="R47" s="280"/>
      <c r="S47" s="280"/>
      <c r="T47" s="280"/>
      <c r="U47" s="280"/>
      <c r="V47" s="280"/>
      <c r="W47" s="280"/>
      <c r="X47" s="280"/>
      <c r="Y47" s="280"/>
      <c r="Z47" s="280"/>
      <c r="AX47" s="284" t="s">
        <v>333</v>
      </c>
      <c r="AY47" s="285"/>
      <c r="AZ47" s="285"/>
      <c r="BA47" s="285"/>
      <c r="BB47" s="285"/>
      <c r="BC47" s="285"/>
      <c r="BD47" s="285"/>
      <c r="BE47" s="285"/>
      <c r="BF47" s="286"/>
      <c r="BG47" s="23"/>
      <c r="BH47" s="23"/>
      <c r="BI47" s="284" t="s">
        <v>333</v>
      </c>
      <c r="BJ47" s="285"/>
      <c r="BK47" s="285"/>
      <c r="BL47" s="285"/>
      <c r="BM47" s="285"/>
      <c r="BN47" s="285"/>
      <c r="BO47" s="285"/>
      <c r="BP47" s="285"/>
      <c r="BQ47" s="286"/>
      <c r="CN47" s="23"/>
      <c r="CY47" s="283"/>
      <c r="CZ47" s="283"/>
      <c r="DA47" s="283"/>
      <c r="DB47" s="283"/>
      <c r="DC47" s="283"/>
      <c r="DD47" s="283"/>
      <c r="DE47" s="283"/>
      <c r="DF47" s="283"/>
      <c r="DG47" s="283"/>
      <c r="DH47" s="283"/>
      <c r="DI47" s="283"/>
      <c r="DJ47" s="29"/>
      <c r="DK47" s="29"/>
      <c r="DL47" s="29"/>
      <c r="DM47" s="29"/>
    </row>
    <row r="48" spans="16:117" ht="6" customHeight="1">
      <c r="P48" s="30"/>
      <c r="AX48" s="287"/>
      <c r="AY48" s="288"/>
      <c r="AZ48" s="288"/>
      <c r="BA48" s="288"/>
      <c r="BB48" s="288"/>
      <c r="BC48" s="288"/>
      <c r="BD48" s="288"/>
      <c r="BE48" s="288"/>
      <c r="BF48" s="289"/>
      <c r="BG48" s="23"/>
      <c r="BH48" s="23"/>
      <c r="BI48" s="287"/>
      <c r="BJ48" s="288"/>
      <c r="BK48" s="288"/>
      <c r="BL48" s="288"/>
      <c r="BM48" s="288"/>
      <c r="BN48" s="288"/>
      <c r="BO48" s="288"/>
      <c r="BP48" s="288"/>
      <c r="BQ48" s="289"/>
      <c r="CY48" s="283"/>
      <c r="CZ48" s="283"/>
      <c r="DA48" s="283"/>
      <c r="DB48" s="283"/>
      <c r="DC48" s="283"/>
      <c r="DD48" s="283"/>
      <c r="DE48" s="283"/>
      <c r="DF48" s="283"/>
      <c r="DG48" s="283"/>
      <c r="DH48" s="283"/>
      <c r="DI48" s="283"/>
    </row>
    <row r="49" spans="16:119" ht="6" customHeight="1" thickBot="1">
      <c r="P49" s="28"/>
      <c r="AX49" s="290"/>
      <c r="AY49" s="291"/>
      <c r="AZ49" s="291"/>
      <c r="BA49" s="291"/>
      <c r="BB49" s="291"/>
      <c r="BC49" s="291"/>
      <c r="BD49" s="291"/>
      <c r="BE49" s="291"/>
      <c r="BF49" s="292"/>
      <c r="BG49" s="10"/>
      <c r="BI49" s="290"/>
      <c r="BJ49" s="291"/>
      <c r="BK49" s="291"/>
      <c r="BL49" s="291"/>
      <c r="BM49" s="291"/>
      <c r="BN49" s="291"/>
      <c r="BO49" s="291"/>
      <c r="BP49" s="291"/>
      <c r="BQ49" s="292"/>
      <c r="DE49" s="10"/>
    </row>
    <row r="50" spans="16:119" ht="6" customHeight="1">
      <c r="P50" s="13"/>
      <c r="AW50" s="23"/>
      <c r="AX50" s="27"/>
      <c r="AY50" s="27"/>
      <c r="AZ50" s="27"/>
      <c r="BA50" s="27"/>
      <c r="BB50" s="27"/>
      <c r="BC50" s="27"/>
      <c r="BD50" s="27"/>
      <c r="BE50" s="27"/>
      <c r="BF50" s="27"/>
      <c r="BG50" s="24"/>
      <c r="BH50" s="23"/>
      <c r="BI50" s="27"/>
      <c r="BJ50" s="27"/>
      <c r="BK50" s="27"/>
      <c r="BL50" s="27"/>
      <c r="BM50" s="27"/>
      <c r="BN50" s="27"/>
      <c r="BO50" s="27"/>
      <c r="BP50" s="27"/>
      <c r="BQ50" s="27"/>
      <c r="BR50" s="23"/>
      <c r="DC50" s="26"/>
      <c r="DD50" s="25"/>
      <c r="DE50" s="10"/>
    </row>
    <row r="51" spans="16:119" ht="6" customHeight="1" thickBot="1">
      <c r="P51" s="13"/>
      <c r="AW51" s="23"/>
      <c r="AX51" s="23"/>
      <c r="AY51" s="23"/>
      <c r="AZ51" s="23"/>
      <c r="BA51" s="23"/>
      <c r="BB51" s="23"/>
      <c r="BC51" s="23"/>
      <c r="BD51" s="23"/>
      <c r="BE51" s="23"/>
      <c r="BF51" s="23"/>
      <c r="BG51" s="24"/>
      <c r="BH51" s="23"/>
      <c r="BI51" s="23"/>
      <c r="BJ51" s="23"/>
      <c r="BK51" s="23"/>
      <c r="BL51" s="23"/>
      <c r="BM51" s="23"/>
      <c r="BN51" s="23"/>
      <c r="BO51" s="23"/>
      <c r="BP51" s="23"/>
      <c r="BQ51" s="23"/>
      <c r="BR51" s="23"/>
      <c r="DC51" s="22"/>
      <c r="DD51" s="21"/>
      <c r="DE51" s="10"/>
    </row>
    <row r="52" spans="16:119" ht="6" customHeight="1">
      <c r="P52" s="13"/>
      <c r="AD52" s="16"/>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4"/>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4"/>
      <c r="DC52" s="22"/>
      <c r="DD52" s="21"/>
      <c r="DE52" s="10"/>
    </row>
    <row r="53" spans="16:119" ht="6" customHeight="1" thickBot="1">
      <c r="P53" s="13"/>
      <c r="AD53" s="12"/>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11"/>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11"/>
      <c r="DC53" s="20"/>
      <c r="DD53" s="19"/>
      <c r="DE53" s="10"/>
    </row>
    <row r="54" spans="16:119" ht="6" customHeight="1">
      <c r="P54" s="13"/>
      <c r="AD54" s="13"/>
      <c r="AQ54" s="14"/>
      <c r="BG54" s="10"/>
      <c r="BU54" s="14"/>
      <c r="CQ54" s="10"/>
      <c r="DC54" s="20"/>
      <c r="DD54" s="19"/>
      <c r="DE54" s="10"/>
    </row>
    <row r="55" spans="16:119" ht="6" customHeight="1" thickBot="1">
      <c r="P55" s="13"/>
      <c r="AD55" s="13"/>
      <c r="AQ55" s="10"/>
      <c r="BG55" s="10"/>
      <c r="BU55" s="10"/>
      <c r="CQ55" s="10"/>
      <c r="DC55" s="18"/>
      <c r="DD55" s="17"/>
      <c r="DE55" s="10"/>
    </row>
    <row r="56" spans="16:119" ht="6" customHeight="1">
      <c r="P56" s="13"/>
      <c r="AD56" s="13"/>
      <c r="AQ56" s="10"/>
      <c r="BG56" s="10"/>
      <c r="BU56" s="10"/>
      <c r="CQ56" s="10"/>
      <c r="DE56" s="10"/>
    </row>
    <row r="57" spans="16:119" ht="6" customHeight="1">
      <c r="P57" s="13"/>
      <c r="AD57" s="13"/>
      <c r="AF57" s="280" t="s">
        <v>332</v>
      </c>
      <c r="AG57" s="280"/>
      <c r="AH57" s="280"/>
      <c r="AI57" s="280"/>
      <c r="AJ57" s="280"/>
      <c r="AK57" s="280"/>
      <c r="AL57" s="280"/>
      <c r="AM57" s="280"/>
      <c r="AN57" s="280"/>
      <c r="AQ57" s="10"/>
      <c r="BG57" s="10"/>
      <c r="BU57" s="10"/>
      <c r="CQ57" s="10"/>
      <c r="DE57" s="10"/>
    </row>
    <row r="58" spans="16:119" ht="6" customHeight="1">
      <c r="P58" s="13"/>
      <c r="AD58" s="13"/>
      <c r="AF58" s="280"/>
      <c r="AG58" s="280"/>
      <c r="AH58" s="280"/>
      <c r="AI58" s="280"/>
      <c r="AJ58" s="280"/>
      <c r="AK58" s="280"/>
      <c r="AL58" s="280"/>
      <c r="AM58" s="280"/>
      <c r="AN58" s="280"/>
      <c r="AQ58" s="10"/>
      <c r="BG58" s="10"/>
      <c r="BU58" s="10"/>
      <c r="CQ58" s="10"/>
      <c r="CU58" s="281" t="s">
        <v>331</v>
      </c>
      <c r="CV58" s="281"/>
      <c r="CW58" s="281"/>
      <c r="CX58" s="281"/>
      <c r="CY58" s="281"/>
      <c r="CZ58" s="281"/>
      <c r="DA58" s="281"/>
      <c r="DB58" s="281"/>
      <c r="DC58" s="281"/>
      <c r="DD58" s="281"/>
      <c r="DE58" s="281"/>
      <c r="DF58" s="281"/>
      <c r="DG58" s="281"/>
      <c r="DH58" s="281"/>
      <c r="DI58" s="281"/>
      <c r="DJ58" s="281"/>
      <c r="DK58" s="281"/>
      <c r="DL58" s="281"/>
      <c r="DM58" s="281"/>
      <c r="DN58" s="281"/>
      <c r="DO58" s="281"/>
    </row>
    <row r="59" spans="16:119" ht="6" customHeight="1">
      <c r="P59" s="13"/>
      <c r="AD59" s="13"/>
      <c r="AF59" s="280"/>
      <c r="AG59" s="280"/>
      <c r="AH59" s="280"/>
      <c r="AI59" s="280"/>
      <c r="AJ59" s="280"/>
      <c r="AK59" s="280"/>
      <c r="AL59" s="280"/>
      <c r="AM59" s="280"/>
      <c r="AN59" s="280"/>
      <c r="AQ59" s="10"/>
      <c r="BG59" s="10"/>
      <c r="BU59" s="10"/>
      <c r="CQ59" s="10"/>
      <c r="CU59" s="281"/>
      <c r="CV59" s="281"/>
      <c r="CW59" s="281"/>
      <c r="CX59" s="281"/>
      <c r="CY59" s="281"/>
      <c r="CZ59" s="281"/>
      <c r="DA59" s="281"/>
      <c r="DB59" s="281"/>
      <c r="DC59" s="281"/>
      <c r="DD59" s="281"/>
      <c r="DE59" s="281"/>
      <c r="DF59" s="281"/>
      <c r="DG59" s="281"/>
      <c r="DH59" s="281"/>
      <c r="DI59" s="281"/>
      <c r="DJ59" s="281"/>
      <c r="DK59" s="281"/>
      <c r="DL59" s="281"/>
      <c r="DM59" s="281"/>
      <c r="DN59" s="281"/>
      <c r="DO59" s="281"/>
    </row>
    <row r="60" spans="16:119" ht="6" customHeight="1">
      <c r="P60" s="13"/>
      <c r="AD60" s="13"/>
      <c r="AF60" s="280"/>
      <c r="AG60" s="280"/>
      <c r="AH60" s="280"/>
      <c r="AI60" s="280"/>
      <c r="AJ60" s="280"/>
      <c r="AK60" s="280"/>
      <c r="AL60" s="280"/>
      <c r="AM60" s="280"/>
      <c r="AN60" s="280"/>
      <c r="AQ60" s="10"/>
      <c r="BG60" s="10"/>
      <c r="BU60" s="10"/>
      <c r="CQ60" s="10"/>
      <c r="CU60" s="281"/>
      <c r="CV60" s="281"/>
      <c r="CW60" s="281"/>
      <c r="CX60" s="281"/>
      <c r="CY60" s="281"/>
      <c r="CZ60" s="281"/>
      <c r="DA60" s="281"/>
      <c r="DB60" s="281"/>
      <c r="DC60" s="281"/>
      <c r="DD60" s="281"/>
      <c r="DE60" s="281"/>
      <c r="DF60" s="281"/>
      <c r="DG60" s="281"/>
      <c r="DH60" s="281"/>
      <c r="DI60" s="281"/>
      <c r="DJ60" s="281"/>
      <c r="DK60" s="281"/>
      <c r="DL60" s="281"/>
      <c r="DM60" s="281"/>
      <c r="DN60" s="281"/>
      <c r="DO60" s="281"/>
    </row>
    <row r="61" spans="16:119" ht="6" customHeight="1">
      <c r="P61" s="13"/>
      <c r="AD61" s="13"/>
      <c r="AF61" s="280"/>
      <c r="AG61" s="280"/>
      <c r="AH61" s="280"/>
      <c r="AI61" s="280"/>
      <c r="AJ61" s="280"/>
      <c r="AK61" s="280"/>
      <c r="AL61" s="280"/>
      <c r="AM61" s="280"/>
      <c r="AN61" s="280"/>
      <c r="AQ61" s="10"/>
      <c r="BG61" s="10"/>
      <c r="BU61" s="10"/>
      <c r="CQ61" s="10"/>
      <c r="CU61" s="281"/>
      <c r="CV61" s="281"/>
      <c r="CW61" s="281"/>
      <c r="CX61" s="281"/>
      <c r="CY61" s="281"/>
      <c r="CZ61" s="281"/>
      <c r="DA61" s="281"/>
      <c r="DB61" s="281"/>
      <c r="DC61" s="281"/>
      <c r="DD61" s="281"/>
      <c r="DE61" s="281"/>
      <c r="DF61" s="281"/>
      <c r="DG61" s="281"/>
      <c r="DH61" s="281"/>
      <c r="DI61" s="281"/>
      <c r="DJ61" s="281"/>
      <c r="DK61" s="281"/>
      <c r="DL61" s="281"/>
      <c r="DM61" s="281"/>
      <c r="DN61" s="281"/>
      <c r="DO61" s="281"/>
    </row>
    <row r="62" spans="16:119" ht="6" customHeight="1" thickBot="1">
      <c r="P62" s="13"/>
      <c r="AD62" s="13"/>
      <c r="AQ62" s="10"/>
      <c r="AR62" s="12"/>
      <c r="AS62" s="6"/>
      <c r="AT62" s="6"/>
      <c r="AU62" s="6"/>
      <c r="AV62" s="6"/>
      <c r="AW62" s="6"/>
      <c r="AX62" s="6"/>
      <c r="AY62" s="6"/>
      <c r="AZ62" s="6"/>
      <c r="BA62" s="6"/>
      <c r="BB62" s="6"/>
      <c r="BC62" s="6"/>
      <c r="BD62" s="6"/>
      <c r="BE62" s="6"/>
      <c r="BF62" s="6"/>
      <c r="BG62" s="11"/>
      <c r="BH62" s="6"/>
      <c r="BI62" s="6"/>
      <c r="BJ62" s="6"/>
      <c r="BK62" s="6"/>
      <c r="BL62" s="6"/>
      <c r="BM62" s="6"/>
      <c r="BN62" s="6"/>
      <c r="BO62" s="6"/>
      <c r="BP62" s="6"/>
      <c r="BQ62" s="6"/>
      <c r="BR62" s="6"/>
      <c r="BS62" s="6"/>
      <c r="BT62" s="6"/>
      <c r="BU62" s="11"/>
      <c r="CQ62" s="10"/>
      <c r="CU62" s="282" t="s">
        <v>330</v>
      </c>
      <c r="CV62" s="282"/>
      <c r="CW62" s="282"/>
      <c r="CX62" s="282"/>
      <c r="CY62" s="282"/>
      <c r="CZ62" s="282"/>
      <c r="DA62" s="282"/>
      <c r="DB62" s="282"/>
      <c r="DC62" s="282"/>
      <c r="DD62" s="282"/>
      <c r="DE62" s="282"/>
      <c r="DF62" s="282"/>
      <c r="DG62" s="282"/>
      <c r="DH62" s="282"/>
      <c r="DI62" s="282"/>
      <c r="DJ62" s="282"/>
      <c r="DK62" s="282"/>
      <c r="DL62" s="282"/>
      <c r="DM62" s="282"/>
      <c r="DN62" s="282"/>
      <c r="DO62" s="282"/>
    </row>
    <row r="63" spans="16:119" ht="6" customHeight="1">
      <c r="P63" s="13"/>
      <c r="AD63" s="13"/>
      <c r="AQ63" s="10"/>
      <c r="BG63" s="10"/>
      <c r="BU63" s="10"/>
      <c r="CQ63" s="10"/>
      <c r="CU63" s="282"/>
      <c r="CV63" s="282"/>
      <c r="CW63" s="282"/>
      <c r="CX63" s="282"/>
      <c r="CY63" s="282"/>
      <c r="CZ63" s="282"/>
      <c r="DA63" s="282"/>
      <c r="DB63" s="282"/>
      <c r="DC63" s="282"/>
      <c r="DD63" s="282"/>
      <c r="DE63" s="282"/>
      <c r="DF63" s="282"/>
      <c r="DG63" s="282"/>
      <c r="DH63" s="282"/>
      <c r="DI63" s="282"/>
      <c r="DJ63" s="282"/>
      <c r="DK63" s="282"/>
      <c r="DL63" s="282"/>
      <c r="DM63" s="282"/>
      <c r="DN63" s="282"/>
      <c r="DO63" s="282"/>
    </row>
    <row r="64" spans="16:119" ht="6" customHeight="1">
      <c r="P64" s="13"/>
      <c r="AD64" s="13"/>
      <c r="AQ64" s="10"/>
      <c r="BG64" s="10"/>
      <c r="BU64" s="10"/>
      <c r="CQ64" s="10"/>
      <c r="CU64" s="282"/>
      <c r="CV64" s="282"/>
      <c r="CW64" s="282"/>
      <c r="CX64" s="282"/>
      <c r="CY64" s="282"/>
      <c r="CZ64" s="282"/>
      <c r="DA64" s="282"/>
      <c r="DB64" s="282"/>
      <c r="DC64" s="282"/>
      <c r="DD64" s="282"/>
      <c r="DE64" s="282"/>
      <c r="DF64" s="282"/>
      <c r="DG64" s="282"/>
      <c r="DH64" s="282"/>
      <c r="DI64" s="282"/>
      <c r="DJ64" s="282"/>
      <c r="DK64" s="282"/>
      <c r="DL64" s="282"/>
      <c r="DM64" s="282"/>
      <c r="DN64" s="282"/>
      <c r="DO64" s="282"/>
    </row>
    <row r="65" spans="16:109" ht="6" customHeight="1">
      <c r="P65" s="13"/>
      <c r="AD65" s="13"/>
      <c r="AQ65" s="10"/>
      <c r="BG65" s="10"/>
      <c r="BU65" s="10"/>
      <c r="CQ65" s="10"/>
      <c r="DE65" s="10"/>
    </row>
    <row r="66" spans="16:109" ht="6" customHeight="1">
      <c r="P66" s="13"/>
      <c r="AD66" s="13"/>
      <c r="AQ66" s="10"/>
      <c r="BG66" s="10"/>
      <c r="BU66" s="10"/>
      <c r="CQ66" s="10"/>
      <c r="DE66" s="10"/>
    </row>
    <row r="67" spans="16:109" ht="6" customHeight="1">
      <c r="P67" s="13"/>
      <c r="AD67" s="13"/>
      <c r="AQ67" s="10"/>
      <c r="BG67" s="10"/>
      <c r="BU67" s="10"/>
      <c r="CQ67" s="10"/>
      <c r="DE67" s="10"/>
    </row>
    <row r="68" spans="16:109" ht="6" customHeight="1">
      <c r="P68" s="13"/>
      <c r="AD68" s="13"/>
      <c r="AQ68" s="10"/>
      <c r="BG68" s="10"/>
      <c r="BU68" s="10"/>
      <c r="CQ68" s="10"/>
      <c r="DE68" s="10"/>
    </row>
    <row r="69" spans="16:109" ht="6" customHeight="1">
      <c r="P69" s="13"/>
      <c r="AD69" s="13"/>
      <c r="AQ69" s="10"/>
      <c r="BG69" s="10"/>
      <c r="BU69" s="10"/>
      <c r="CQ69" s="10"/>
      <c r="DE69" s="10"/>
    </row>
    <row r="70" spans="16:109" ht="6" customHeight="1">
      <c r="P70" s="13"/>
      <c r="AD70" s="13"/>
      <c r="AQ70" s="10"/>
      <c r="BG70" s="10"/>
      <c r="BU70" s="10"/>
      <c r="CQ70" s="10"/>
      <c r="DE70" s="10"/>
    </row>
    <row r="71" spans="16:109" ht="6" customHeight="1" thickBot="1">
      <c r="P71" s="13"/>
      <c r="AD71" s="12"/>
      <c r="AE71" s="6"/>
      <c r="AF71" s="6"/>
      <c r="AG71" s="6"/>
      <c r="AH71" s="6"/>
      <c r="AI71" s="6"/>
      <c r="AJ71" s="6"/>
      <c r="AK71" s="6"/>
      <c r="AL71" s="6"/>
      <c r="AM71" s="6"/>
      <c r="AN71" s="6"/>
      <c r="AO71" s="6"/>
      <c r="AP71" s="6"/>
      <c r="AQ71" s="11"/>
      <c r="AR71" s="6"/>
      <c r="AS71" s="6"/>
      <c r="AT71" s="6"/>
      <c r="AU71" s="6"/>
      <c r="AV71" s="6"/>
      <c r="AW71" s="6"/>
      <c r="AX71" s="6"/>
      <c r="AY71" s="6"/>
      <c r="AZ71" s="6"/>
      <c r="BA71" s="6"/>
      <c r="BB71" s="6"/>
      <c r="BC71" s="6"/>
      <c r="BD71" s="6"/>
      <c r="BE71" s="6"/>
      <c r="BF71" s="6"/>
      <c r="BG71" s="11"/>
      <c r="BH71" s="6"/>
      <c r="BI71" s="6"/>
      <c r="BJ71" s="6"/>
      <c r="BK71" s="6"/>
      <c r="BL71" s="6"/>
      <c r="BM71" s="6"/>
      <c r="BN71" s="6"/>
      <c r="BO71" s="6"/>
      <c r="BP71" s="6"/>
      <c r="BQ71" s="6"/>
      <c r="BR71" s="6"/>
      <c r="BS71" s="6"/>
      <c r="BT71" s="6"/>
      <c r="BU71" s="11"/>
      <c r="BV71" s="6"/>
      <c r="BW71" s="6"/>
      <c r="BX71" s="6"/>
      <c r="BY71" s="6"/>
      <c r="BZ71" s="6"/>
      <c r="CA71" s="6"/>
      <c r="CB71" s="6"/>
      <c r="CC71" s="6"/>
      <c r="CD71" s="6"/>
      <c r="CE71" s="6"/>
      <c r="CF71" s="6"/>
      <c r="CG71" s="6"/>
      <c r="CH71" s="6"/>
      <c r="CI71" s="6"/>
      <c r="CJ71" s="6"/>
      <c r="CK71" s="6"/>
      <c r="CL71" s="6"/>
      <c r="CM71" s="6"/>
      <c r="CN71" s="6"/>
      <c r="CO71" s="6"/>
      <c r="CP71" s="6"/>
      <c r="CQ71" s="11"/>
      <c r="DE71" s="10"/>
    </row>
    <row r="72" spans="16:109" ht="6" customHeight="1">
      <c r="P72" s="13"/>
      <c r="AD72" s="13"/>
      <c r="BG72" s="10"/>
      <c r="CQ72" s="10"/>
      <c r="DE72" s="10"/>
    </row>
    <row r="73" spans="16:109" ht="6" customHeight="1" thickBot="1">
      <c r="P73" s="13"/>
      <c r="AD73" s="12"/>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11"/>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11"/>
      <c r="DE73" s="10"/>
    </row>
    <row r="74" spans="16:109" ht="6" customHeight="1">
      <c r="P74" s="13"/>
      <c r="BG74" s="10"/>
      <c r="DE74" s="10"/>
    </row>
    <row r="75" spans="16:109" ht="6" customHeight="1">
      <c r="P75" s="13"/>
      <c r="BG75" s="10"/>
      <c r="DE75" s="10"/>
    </row>
    <row r="76" spans="16:109" ht="6" customHeight="1">
      <c r="P76" s="13"/>
      <c r="DE76" s="10"/>
    </row>
    <row r="77" spans="16:109" ht="6" customHeight="1" thickBot="1">
      <c r="P77" s="13"/>
      <c r="DE77" s="10"/>
    </row>
    <row r="78" spans="16:109" ht="6" customHeight="1">
      <c r="P78" s="13"/>
      <c r="BF78" s="16"/>
      <c r="BG78" s="15"/>
      <c r="BH78" s="15"/>
      <c r="BI78" s="14"/>
      <c r="DE78" s="10"/>
    </row>
    <row r="79" spans="16:109" ht="6" customHeight="1">
      <c r="P79" s="13"/>
      <c r="BF79" s="13"/>
      <c r="BI79" s="10"/>
      <c r="DE79" s="10"/>
    </row>
    <row r="80" spans="16:109" ht="6" customHeight="1" thickBot="1">
      <c r="P80" s="13"/>
      <c r="BF80" s="12"/>
      <c r="BG80" s="6"/>
      <c r="BH80" s="6"/>
      <c r="BI80" s="11"/>
      <c r="DE80" s="10"/>
    </row>
    <row r="81" spans="16:109" ht="6" customHeight="1">
      <c r="P81" s="9"/>
      <c r="Q81" s="8"/>
      <c r="R81" s="8"/>
      <c r="S81" s="8"/>
      <c r="T81" s="8"/>
      <c r="U81" s="8"/>
      <c r="V81" s="8"/>
      <c r="W81" s="8"/>
      <c r="X81" s="7"/>
      <c r="CW81" s="9"/>
      <c r="CX81" s="8"/>
      <c r="CY81" s="8"/>
      <c r="CZ81" s="8"/>
      <c r="DA81" s="8"/>
      <c r="DB81" s="8"/>
      <c r="DC81" s="8"/>
      <c r="DD81" s="8"/>
      <c r="DE81" s="7"/>
    </row>
    <row r="82" spans="16:109" ht="6" customHeight="1" thickBot="1">
      <c r="P82" s="5"/>
      <c r="Q82" s="4"/>
      <c r="R82" s="4"/>
      <c r="S82" s="4"/>
      <c r="T82" s="4"/>
      <c r="U82" s="4"/>
      <c r="V82" s="4"/>
      <c r="W82" s="4"/>
      <c r="X82" s="3"/>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5"/>
      <c r="CX82" s="4"/>
      <c r="CY82" s="4"/>
      <c r="CZ82" s="4"/>
      <c r="DA82" s="4"/>
      <c r="DB82" s="4"/>
      <c r="DC82" s="4"/>
      <c r="DD82" s="4"/>
      <c r="DE82" s="3"/>
    </row>
  </sheetData>
  <mergeCells count="18">
    <mergeCell ref="L2:DE2"/>
    <mergeCell ref="E3:AA3"/>
    <mergeCell ref="D4:DI4"/>
    <mergeCell ref="E5:DE5"/>
    <mergeCell ref="E6:DG6"/>
    <mergeCell ref="BI43:BQ45"/>
    <mergeCell ref="CV10:DE12"/>
    <mergeCell ref="AF23:AO28"/>
    <mergeCell ref="Q45:Z47"/>
    <mergeCell ref="AE8:AM10"/>
    <mergeCell ref="Q10:AB12"/>
    <mergeCell ref="AX43:BF45"/>
    <mergeCell ref="AF57:AN61"/>
    <mergeCell ref="CU58:DO61"/>
    <mergeCell ref="CU62:DO64"/>
    <mergeCell ref="CY46:DI48"/>
    <mergeCell ref="AX47:BF49"/>
    <mergeCell ref="BI47:BQ49"/>
  </mergeCells>
  <phoneticPr fontId="14"/>
  <pageMargins left="0" right="0" top="0.75" bottom="0.75" header="0.31" footer="0.31"/>
  <pageSetup paperSize="9" orientation="portrait" horizontalDpi="1200" verticalDpi="1200" r:id="rId1"/>
  <headerFooter scaleWithDoc="0" alignWithMargins="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7</vt:i4>
      </vt:variant>
    </vt:vector>
  </HeadingPairs>
  <TitlesOfParts>
    <vt:vector size="7" baseType="lpstr">
      <vt:lpstr>要項</vt:lpstr>
      <vt:lpstr>申込書</vt:lpstr>
      <vt:lpstr>歴代入賞者</vt:lpstr>
      <vt:lpstr>2025.2.25登録名簿</vt:lpstr>
      <vt:lpstr>ひばり公園</vt:lpstr>
      <vt:lpstr>すこやかの杜</vt:lpstr>
      <vt:lpstr>盗難及びアドバイス防止</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revision/>
  <cp:lastPrinted>2025-04-22T00:27:08Z</cp:lastPrinted>
  <dcterms:created xsi:type="dcterms:W3CDTF">2011-05-26T14:50:37Z</dcterms:created>
  <dcterms:modified xsi:type="dcterms:W3CDTF">2025-04-22T09:41:35Z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1041-10.2.0.5820</vt:lpwstr>
  </property>
</Properties>
</file>